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MARZO 2019\"/>
    </mc:Choice>
  </mc:AlternateContent>
  <bookViews>
    <workbookView xWindow="0" yWindow="0" windowWidth="14370" windowHeight="11610" activeTab="3"/>
  </bookViews>
  <sheets>
    <sheet name="CGN001" sheetId="1" r:id="rId1"/>
    <sheet name="Hoja2" sheetId="21" r:id="rId2"/>
    <sheet name="CGN2015_002" sheetId="9" r:id="rId3"/>
    <sheet name="BALANCE2" sheetId="6" r:id="rId4"/>
    <sheet name="ACTIVIDAD2" sheetId="7" r:id="rId5"/>
    <sheet name="est-cambios" sheetId="23" r:id="rId6"/>
    <sheet name="CON-SIPROJ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'CGN001'!$A$1:$M$6501</definedName>
    <definedName name="_xlnm.Print_Area" localSheetId="3">BALANCE2!$A$1:$L$198</definedName>
    <definedName name="_xlnm.Print_Area" localSheetId="2">CGN2015_002!$A$1:$F$35</definedName>
  </definedNames>
  <calcPr calcId="152511"/>
</workbook>
</file>

<file path=xl/calcChain.xml><?xml version="1.0" encoding="utf-8"?>
<calcChain xmlns="http://schemas.openxmlformats.org/spreadsheetml/2006/main">
  <c r="E12" i="8" l="1"/>
  <c r="F12" i="8"/>
  <c r="D12" i="8"/>
  <c r="J249" i="21" l="1"/>
  <c r="J247" i="21"/>
  <c r="J244" i="21"/>
  <c r="L244" i="21"/>
  <c r="J239" i="21"/>
  <c r="J236" i="21"/>
  <c r="J235" i="21"/>
  <c r="J234" i="21"/>
  <c r="J232" i="21"/>
  <c r="J231" i="21"/>
  <c r="J230" i="21"/>
  <c r="J226" i="21"/>
  <c r="J225" i="21"/>
  <c r="J224" i="21"/>
  <c r="J223" i="21"/>
  <c r="K219" i="21"/>
  <c r="J219" i="21"/>
  <c r="K218" i="21"/>
  <c r="J218" i="21"/>
  <c r="J217" i="21"/>
  <c r="K217" i="21"/>
  <c r="J216" i="21"/>
  <c r="K216" i="21"/>
  <c r="J215" i="21"/>
  <c r="K215" i="21"/>
  <c r="J212" i="21"/>
  <c r="K212" i="21"/>
  <c r="J211" i="21"/>
  <c r="K211" i="21"/>
  <c r="J202" i="21"/>
  <c r="L202" i="21"/>
  <c r="J200" i="21"/>
  <c r="K200" i="21"/>
  <c r="J199" i="21"/>
  <c r="K199" i="21"/>
  <c r="J198" i="21"/>
  <c r="K198" i="21"/>
  <c r="J197" i="21"/>
  <c r="J196" i="21"/>
  <c r="J195" i="21"/>
  <c r="K195" i="21"/>
  <c r="J194" i="21"/>
  <c r="K194" i="21"/>
  <c r="J193" i="21"/>
  <c r="K193" i="21"/>
  <c r="J189" i="21"/>
  <c r="J188" i="21"/>
  <c r="J187" i="21"/>
  <c r="J186" i="21"/>
  <c r="J181" i="21"/>
  <c r="J180" i="21"/>
  <c r="J179" i="21"/>
  <c r="J175" i="21"/>
  <c r="J171" i="21"/>
  <c r="L167" i="21"/>
  <c r="J167" i="21"/>
  <c r="J163" i="21"/>
  <c r="J160" i="21"/>
  <c r="J156" i="21"/>
  <c r="J155" i="21"/>
  <c r="J153" i="21"/>
  <c r="J152" i="21"/>
  <c r="J149" i="21"/>
  <c r="J148" i="21"/>
  <c r="J147" i="21"/>
  <c r="J146" i="21"/>
  <c r="J145" i="21"/>
  <c r="J144" i="21"/>
  <c r="J143" i="21"/>
  <c r="J142" i="21"/>
  <c r="J141" i="21"/>
  <c r="J140" i="21"/>
  <c r="J139" i="21"/>
  <c r="J137" i="21"/>
  <c r="J136" i="21"/>
  <c r="J133" i="21"/>
  <c r="J132" i="21"/>
  <c r="J130" i="21"/>
  <c r="J129" i="21"/>
  <c r="J128" i="21"/>
  <c r="J126" i="21"/>
  <c r="J125" i="21"/>
  <c r="J124" i="21"/>
  <c r="J123" i="21"/>
  <c r="J122" i="21"/>
  <c r="J121" i="21"/>
  <c r="J119" i="21"/>
  <c r="J118" i="21"/>
  <c r="I118" i="21"/>
  <c r="L117" i="21"/>
  <c r="J117" i="21"/>
  <c r="J116" i="21"/>
  <c r="L115" i="21"/>
  <c r="J115" i="21"/>
  <c r="J114" i="21"/>
  <c r="J113" i="21"/>
  <c r="J111" i="21"/>
  <c r="J110" i="21"/>
  <c r="J109" i="21"/>
  <c r="J108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0" i="21"/>
  <c r="J89" i="21"/>
  <c r="J86" i="21"/>
  <c r="J85" i="21"/>
  <c r="J82" i="21"/>
  <c r="J81" i="21"/>
  <c r="J80" i="21"/>
  <c r="J79" i="21"/>
  <c r="J78" i="21"/>
  <c r="J77" i="21"/>
  <c r="J76" i="21"/>
  <c r="J75" i="21"/>
  <c r="J74" i="21"/>
  <c r="J72" i="21"/>
  <c r="J71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2" i="21"/>
  <c r="J31" i="21"/>
  <c r="J30" i="21"/>
  <c r="J29" i="21"/>
  <c r="J27" i="21"/>
  <c r="J26" i="21"/>
  <c r="J24" i="21"/>
  <c r="J23" i="21"/>
  <c r="J22" i="21"/>
  <c r="J21" i="21"/>
  <c r="J19" i="21"/>
  <c r="J18" i="21"/>
  <c r="J17" i="21"/>
  <c r="J16" i="21"/>
  <c r="J13" i="21"/>
  <c r="E2385" i="1"/>
  <c r="F2464" i="1"/>
  <c r="E4452" i="1"/>
  <c r="F4256" i="1"/>
  <c r="E5043" i="1"/>
  <c r="E4242" i="1"/>
  <c r="F4242" i="1"/>
  <c r="E4767" i="1"/>
  <c r="J14" i="21" l="1"/>
  <c r="J28" i="21"/>
  <c r="J25" i="21"/>
  <c r="J33" i="21"/>
  <c r="J84" i="21"/>
  <c r="J173" i="21"/>
  <c r="J20" i="21"/>
  <c r="J88" i="21"/>
  <c r="J70" i="21"/>
  <c r="J73" i="21"/>
  <c r="J127" i="21"/>
  <c r="J15" i="21"/>
  <c r="J135" i="21"/>
  <c r="J154" i="21"/>
  <c r="J162" i="21"/>
  <c r="J161" i="21"/>
  <c r="J91" i="21"/>
  <c r="J112" i="21"/>
  <c r="J131" i="21"/>
  <c r="J138" i="21"/>
  <c r="J151" i="21"/>
  <c r="J159" i="21"/>
  <c r="J107" i="21"/>
  <c r="K209" i="21"/>
  <c r="J209" i="21"/>
  <c r="J120" i="21"/>
  <c r="J166" i="21"/>
  <c r="J185" i="21"/>
  <c r="K207" i="21"/>
  <c r="J207" i="21"/>
  <c r="J233" i="21"/>
  <c r="K201" i="21"/>
  <c r="J222" i="21"/>
  <c r="J178" i="21"/>
  <c r="K205" i="21"/>
  <c r="J205" i="21"/>
  <c r="J229" i="21"/>
  <c r="K192" i="21"/>
  <c r="J192" i="21"/>
  <c r="K206" i="21"/>
  <c r="J206" i="21"/>
  <c r="K214" i="21"/>
  <c r="J214" i="21"/>
  <c r="J174" i="21"/>
  <c r="J240" i="21"/>
  <c r="J203" i="21"/>
  <c r="K203" i="21"/>
  <c r="K220" i="21"/>
  <c r="J220" i="21"/>
  <c r="J241" i="21"/>
  <c r="J248" i="21"/>
  <c r="J172" i="21"/>
  <c r="K196" i="21"/>
  <c r="J237" i="21"/>
  <c r="J238" i="21"/>
  <c r="K191" i="21"/>
  <c r="J191" i="21"/>
  <c r="J190" i="21"/>
  <c r="K204" i="21"/>
  <c r="J204" i="21"/>
  <c r="K208" i="21"/>
  <c r="J208" i="21"/>
  <c r="K210" i="21"/>
  <c r="K221" i="21"/>
  <c r="J221" i="21"/>
  <c r="J227" i="21"/>
  <c r="K197" i="21"/>
  <c r="J210" i="21"/>
  <c r="J243" i="21"/>
  <c r="D106" i="6"/>
  <c r="D105" i="6"/>
  <c r="D38" i="6"/>
  <c r="J158" i="21" l="1"/>
  <c r="J176" i="21"/>
  <c r="J134" i="21"/>
  <c r="K190" i="21"/>
  <c r="J184" i="21"/>
  <c r="J201" i="21"/>
  <c r="J177" i="21"/>
  <c r="J228" i="21"/>
  <c r="J165" i="21"/>
  <c r="J183" i="21"/>
  <c r="J246" i="21"/>
  <c r="J170" i="21"/>
  <c r="J12" i="21"/>
  <c r="J213" i="21"/>
  <c r="J83" i="21"/>
  <c r="I70" i="21"/>
  <c r="J242" i="21"/>
  <c r="J87" i="21"/>
  <c r="K213" i="21"/>
  <c r="K158" i="6"/>
  <c r="K11" i="21" l="1"/>
  <c r="J11" i="21"/>
  <c r="J168" i="21"/>
  <c r="J169" i="21"/>
  <c r="J245" i="21"/>
  <c r="K12" i="21"/>
  <c r="J164" i="21"/>
  <c r="J157" i="21"/>
  <c r="E430" i="1"/>
  <c r="F430" i="1" s="1"/>
  <c r="G634" i="1"/>
  <c r="F54" i="23"/>
  <c r="F41" i="23"/>
  <c r="A61" i="23"/>
  <c r="D51" i="23"/>
  <c r="H51" i="23" s="1"/>
  <c r="M51" i="23" s="1"/>
  <c r="D50" i="23"/>
  <c r="H50" i="23" s="1"/>
  <c r="M50" i="23" s="1"/>
  <c r="F47" i="23"/>
  <c r="F40" i="23"/>
  <c r="F53" i="23" s="1"/>
  <c r="D40" i="23"/>
  <c r="D53" i="23" s="1"/>
  <c r="H53" i="23" s="1"/>
  <c r="M53" i="23" s="1"/>
  <c r="F39" i="23"/>
  <c r="F38" i="23"/>
  <c r="D38" i="23"/>
  <c r="F37" i="23"/>
  <c r="D37" i="23"/>
  <c r="F36" i="23"/>
  <c r="F49" i="23" s="1"/>
  <c r="F34" i="23"/>
  <c r="H27" i="23"/>
  <c r="M27" i="23" s="1"/>
  <c r="D26" i="23"/>
  <c r="H26" i="23" s="1"/>
  <c r="M26" i="23" s="1"/>
  <c r="D25" i="23"/>
  <c r="H25" i="23" s="1"/>
  <c r="M25" i="23" s="1"/>
  <c r="D24" i="23"/>
  <c r="H24" i="23" s="1"/>
  <c r="M24" i="23" s="1"/>
  <c r="D23" i="23"/>
  <c r="D36" i="23" s="1"/>
  <c r="D49" i="23" s="1"/>
  <c r="H9" i="23"/>
  <c r="A2" i="23"/>
  <c r="J182" i="21" l="1"/>
  <c r="I11" i="21"/>
  <c r="K164" i="21"/>
  <c r="I12" i="21"/>
  <c r="I13" i="21" s="1"/>
  <c r="H23" i="23"/>
  <c r="M23" i="23" s="1"/>
  <c r="D39" i="23"/>
  <c r="D52" i="23" s="1"/>
  <c r="H52" i="23" s="1"/>
  <c r="M52" i="23" s="1"/>
  <c r="H37" i="23"/>
  <c r="M37" i="23" s="1"/>
  <c r="H38" i="23"/>
  <c r="M38" i="23" s="1"/>
  <c r="H49" i="23"/>
  <c r="M49" i="23" s="1"/>
  <c r="H36" i="23"/>
  <c r="M36" i="23" s="1"/>
  <c r="H40" i="23"/>
  <c r="M40" i="23" s="1"/>
  <c r="H39" i="23" l="1"/>
  <c r="M39" i="23" s="1"/>
  <c r="B197" i="6"/>
  <c r="F4544" i="1" l="1"/>
  <c r="E4544" i="1"/>
  <c r="D4544" i="1"/>
  <c r="G7" i="1" l="1"/>
  <c r="H7" i="1" s="1"/>
  <c r="D5168" i="1"/>
  <c r="G1442" i="1"/>
  <c r="G1414" i="1"/>
  <c r="K1414" i="1" s="1"/>
  <c r="G1415" i="1"/>
  <c r="I1415" i="1" s="1"/>
  <c r="B146" i="7"/>
  <c r="A58" i="8" s="1"/>
  <c r="C31" i="8"/>
  <c r="F197" i="6"/>
  <c r="C146" i="7" s="1"/>
  <c r="H2628" i="1"/>
  <c r="F1325" i="1"/>
  <c r="E1325" i="1"/>
  <c r="D4410" i="1"/>
  <c r="E4410" i="1"/>
  <c r="D5055" i="1"/>
  <c r="E5055" i="1"/>
  <c r="E5042" i="1"/>
  <c r="D5042" i="1"/>
  <c r="D5037" i="1" s="1"/>
  <c r="D4475" i="1"/>
  <c r="D4461" i="1"/>
  <c r="D4450" i="1"/>
  <c r="D4445" i="1"/>
  <c r="E4445" i="1"/>
  <c r="D4435" i="1"/>
  <c r="D4425" i="1"/>
  <c r="E4425" i="1"/>
  <c r="E36" i="8"/>
  <c r="G36" i="8" s="1"/>
  <c r="E34" i="8"/>
  <c r="G34" i="8" s="1"/>
  <c r="L4444" i="1"/>
  <c r="H4450" i="1"/>
  <c r="F4450" i="1"/>
  <c r="E4450" i="1"/>
  <c r="F4445" i="1"/>
  <c r="F709" i="1"/>
  <c r="G709" i="1" s="1"/>
  <c r="K709" i="1" s="1"/>
  <c r="E2178" i="1"/>
  <c r="F2178" i="1"/>
  <c r="G4242" i="1"/>
  <c r="I4242" i="1" s="1"/>
  <c r="B4" i="9"/>
  <c r="A7" i="8" s="1"/>
  <c r="B3" i="9"/>
  <c r="D35" i="6"/>
  <c r="D32" i="6" s="1"/>
  <c r="D134" i="7"/>
  <c r="D126" i="7"/>
  <c r="D125" i="7" s="1"/>
  <c r="D116" i="7"/>
  <c r="D115" i="7"/>
  <c r="D114" i="7"/>
  <c r="D112" i="7"/>
  <c r="D108" i="7"/>
  <c r="D106" i="7"/>
  <c r="D102" i="7"/>
  <c r="D101" i="7"/>
  <c r="D100" i="7"/>
  <c r="D99" i="7"/>
  <c r="D98" i="7"/>
  <c r="D97" i="7"/>
  <c r="D96" i="7"/>
  <c r="D95" i="7"/>
  <c r="F66" i="7" s="1"/>
  <c r="D94" i="7"/>
  <c r="D90" i="7"/>
  <c r="F57" i="7" s="1"/>
  <c r="D89" i="7"/>
  <c r="G85" i="7"/>
  <c r="F85" i="7"/>
  <c r="D82" i="7"/>
  <c r="D81" i="7"/>
  <c r="D79" i="7"/>
  <c r="D78" i="7"/>
  <c r="D77" i="7"/>
  <c r="D76" i="7"/>
  <c r="D75" i="7"/>
  <c r="D71" i="7"/>
  <c r="D69" i="7"/>
  <c r="D68" i="7"/>
  <c r="D67" i="7"/>
  <c r="G66" i="7"/>
  <c r="D66" i="7"/>
  <c r="G63" i="7"/>
  <c r="G61" i="7"/>
  <c r="F61" i="7"/>
  <c r="G57" i="7"/>
  <c r="G56" i="7"/>
  <c r="F56" i="7"/>
  <c r="D48" i="7"/>
  <c r="D47" i="7"/>
  <c r="D40" i="7"/>
  <c r="D39" i="7"/>
  <c r="D38" i="7"/>
  <c r="G28" i="7"/>
  <c r="G27" i="7" s="1"/>
  <c r="F28" i="7"/>
  <c r="G25" i="7"/>
  <c r="F25" i="7"/>
  <c r="G24" i="7"/>
  <c r="G23" i="7" s="1"/>
  <c r="F24" i="7"/>
  <c r="F23" i="7"/>
  <c r="D23" i="7"/>
  <c r="D22" i="7"/>
  <c r="D21" i="7"/>
  <c r="G20" i="7"/>
  <c r="F20" i="7"/>
  <c r="D20" i="7"/>
  <c r="G18" i="7"/>
  <c r="F18" i="7"/>
  <c r="D16" i="7"/>
  <c r="F16" i="7" s="1"/>
  <c r="D14" i="7"/>
  <c r="F14" i="7" s="1"/>
  <c r="F13" i="7"/>
  <c r="A2" i="7"/>
  <c r="A62" i="8"/>
  <c r="E59" i="8"/>
  <c r="H51" i="8"/>
  <c r="G51" i="8"/>
  <c r="H50" i="8"/>
  <c r="G50" i="8"/>
  <c r="F49" i="8"/>
  <c r="F45" i="8" s="1"/>
  <c r="C49" i="8"/>
  <c r="C45" i="8" s="1"/>
  <c r="H48" i="8"/>
  <c r="G48" i="8"/>
  <c r="H47" i="8"/>
  <c r="G47" i="8"/>
  <c r="H46" i="8"/>
  <c r="G46" i="8"/>
  <c r="D45" i="8"/>
  <c r="H44" i="8"/>
  <c r="G44" i="8"/>
  <c r="H43" i="8"/>
  <c r="G43" i="8"/>
  <c r="E42" i="8"/>
  <c r="G42" i="8" s="1"/>
  <c r="H41" i="8"/>
  <c r="G41" i="8"/>
  <c r="H40" i="8"/>
  <c r="G40" i="8"/>
  <c r="H39" i="8"/>
  <c r="G39" i="8"/>
  <c r="C38" i="8"/>
  <c r="H37" i="8"/>
  <c r="G37" i="8"/>
  <c r="E35" i="8"/>
  <c r="E49" i="8" s="1"/>
  <c r="H33" i="8"/>
  <c r="G33" i="8"/>
  <c r="H32" i="8"/>
  <c r="G32" i="8"/>
  <c r="H30" i="8"/>
  <c r="G30" i="8"/>
  <c r="H29" i="8"/>
  <c r="G29" i="8"/>
  <c r="H28" i="8"/>
  <c r="G28" i="8"/>
  <c r="H27" i="8"/>
  <c r="G27" i="8"/>
  <c r="H26" i="8"/>
  <c r="G26" i="8"/>
  <c r="H25" i="8"/>
  <c r="G25" i="8"/>
  <c r="F24" i="8"/>
  <c r="E24" i="8"/>
  <c r="D24" i="8"/>
  <c r="C24" i="8"/>
  <c r="H23" i="8"/>
  <c r="G23" i="8"/>
  <c r="H22" i="8"/>
  <c r="G22" i="8"/>
  <c r="H21" i="8"/>
  <c r="G21" i="8"/>
  <c r="H20" i="8"/>
  <c r="G20" i="8"/>
  <c r="H19" i="8"/>
  <c r="G19" i="8"/>
  <c r="H18" i="8"/>
  <c r="G18" i="8"/>
  <c r="F17" i="8"/>
  <c r="E17" i="8"/>
  <c r="D17" i="8"/>
  <c r="C17" i="8"/>
  <c r="G17" i="8" s="1"/>
  <c r="H16" i="8"/>
  <c r="G16" i="8"/>
  <c r="H15" i="8"/>
  <c r="G15" i="8"/>
  <c r="H14" i="8"/>
  <c r="G14" i="8"/>
  <c r="H13" i="8"/>
  <c r="G13" i="8"/>
  <c r="H12" i="8"/>
  <c r="G12" i="8"/>
  <c r="H11" i="8"/>
  <c r="G11" i="8"/>
  <c r="F10" i="8"/>
  <c r="F9" i="8" s="1"/>
  <c r="E10" i="8"/>
  <c r="E9" i="8" s="1"/>
  <c r="D10" i="8"/>
  <c r="C10" i="8"/>
  <c r="C9" i="8" s="1"/>
  <c r="D180" i="6"/>
  <c r="D179" i="6"/>
  <c r="D178" i="6"/>
  <c r="D177" i="6"/>
  <c r="D176" i="6"/>
  <c r="D175" i="6"/>
  <c r="D173" i="6"/>
  <c r="D171" i="6"/>
  <c r="D170" i="6"/>
  <c r="D169" i="6"/>
  <c r="D168" i="6"/>
  <c r="D164" i="6"/>
  <c r="D163" i="6"/>
  <c r="K162" i="6"/>
  <c r="D162" i="6"/>
  <c r="K161" i="6"/>
  <c r="D161" i="6"/>
  <c r="K160" i="6"/>
  <c r="D160" i="6"/>
  <c r="D159" i="6"/>
  <c r="D158" i="6"/>
  <c r="D157" i="6"/>
  <c r="D156" i="6"/>
  <c r="K147" i="6"/>
  <c r="K146" i="6"/>
  <c r="K145" i="6"/>
  <c r="K144" i="6"/>
  <c r="K139" i="6"/>
  <c r="K138" i="6"/>
  <c r="K137" i="6"/>
  <c r="D137" i="6"/>
  <c r="K136" i="6"/>
  <c r="K135" i="6"/>
  <c r="D135" i="6"/>
  <c r="D134" i="6"/>
  <c r="D131" i="6"/>
  <c r="K130" i="6"/>
  <c r="K128" i="6" s="1"/>
  <c r="D127" i="6"/>
  <c r="D126" i="6"/>
  <c r="D125" i="6"/>
  <c r="D124" i="6"/>
  <c r="D123" i="6"/>
  <c r="D122" i="6"/>
  <c r="D121" i="6"/>
  <c r="K120" i="6"/>
  <c r="D120" i="6"/>
  <c r="K119" i="6"/>
  <c r="D119" i="6"/>
  <c r="K118" i="6"/>
  <c r="D118" i="6"/>
  <c r="K117" i="6"/>
  <c r="D117" i="6"/>
  <c r="K116" i="6"/>
  <c r="D116" i="6"/>
  <c r="K115" i="6"/>
  <c r="D115" i="6"/>
  <c r="K114" i="6"/>
  <c r="D114" i="6"/>
  <c r="K113" i="6"/>
  <c r="D113" i="6"/>
  <c r="K112" i="6"/>
  <c r="D112" i="6"/>
  <c r="K111" i="6"/>
  <c r="D111" i="6"/>
  <c r="K110" i="6"/>
  <c r="K109" i="6"/>
  <c r="K108" i="6"/>
  <c r="K107" i="6"/>
  <c r="K106" i="6"/>
  <c r="K105" i="6"/>
  <c r="K100" i="6"/>
  <c r="D100" i="6"/>
  <c r="K99" i="6"/>
  <c r="D99" i="6"/>
  <c r="K98" i="6"/>
  <c r="D98" i="6"/>
  <c r="K97" i="6"/>
  <c r="D97" i="6"/>
  <c r="K96" i="6"/>
  <c r="D96" i="6"/>
  <c r="K95" i="6"/>
  <c r="D95" i="6"/>
  <c r="D94" i="6"/>
  <c r="D93" i="6"/>
  <c r="D92" i="6"/>
  <c r="K90" i="6"/>
  <c r="K89" i="6"/>
  <c r="K88" i="6"/>
  <c r="K87" i="6"/>
  <c r="D85" i="6"/>
  <c r="D84" i="6"/>
  <c r="D83" i="6"/>
  <c r="D80" i="6"/>
  <c r="K79" i="6"/>
  <c r="D79" i="6"/>
  <c r="K78" i="6"/>
  <c r="D78" i="6"/>
  <c r="D77" i="6"/>
  <c r="K76" i="6"/>
  <c r="D76" i="6"/>
  <c r="D75" i="6"/>
  <c r="D73" i="6"/>
  <c r="K71" i="6"/>
  <c r="D70" i="6"/>
  <c r="K68" i="6"/>
  <c r="K67" i="6"/>
  <c r="D65" i="6"/>
  <c r="D63" i="6" s="1"/>
  <c r="K61" i="6"/>
  <c r="K59" i="6" s="1"/>
  <c r="D61" i="6"/>
  <c r="D60" i="6"/>
  <c r="D59" i="6"/>
  <c r="D55" i="6"/>
  <c r="D54" i="6"/>
  <c r="D51" i="6"/>
  <c r="K49" i="6"/>
  <c r="D50" i="6"/>
  <c r="K48" i="6"/>
  <c r="D49" i="6"/>
  <c r="K47" i="6"/>
  <c r="D48" i="6"/>
  <c r="K46" i="6"/>
  <c r="D47" i="6"/>
  <c r="K45" i="6"/>
  <c r="D46" i="6"/>
  <c r="K44" i="6"/>
  <c r="D45" i="6"/>
  <c r="K43" i="6"/>
  <c r="D44" i="6"/>
  <c r="K38" i="6"/>
  <c r="K37" i="6"/>
  <c r="K36" i="6"/>
  <c r="K35" i="6"/>
  <c r="D31" i="6"/>
  <c r="D30" i="6"/>
  <c r="K29" i="6"/>
  <c r="D29" i="6"/>
  <c r="K28" i="6"/>
  <c r="D28" i="6"/>
  <c r="K27" i="6"/>
  <c r="D27" i="6"/>
  <c r="K26" i="6"/>
  <c r="D26" i="6"/>
  <c r="K25" i="6"/>
  <c r="D25" i="6"/>
  <c r="K24" i="6"/>
  <c r="D24" i="6"/>
  <c r="K19" i="6"/>
  <c r="D19" i="6"/>
  <c r="K18" i="6"/>
  <c r="D18" i="6"/>
  <c r="K17" i="6"/>
  <c r="D17" i="6"/>
  <c r="K16" i="6"/>
  <c r="A2" i="6"/>
  <c r="B7" i="8" s="1"/>
  <c r="F35" i="8"/>
  <c r="H35" i="8" s="1"/>
  <c r="K1268" i="1"/>
  <c r="K1306" i="1"/>
  <c r="K1308" i="1"/>
  <c r="K1309" i="1"/>
  <c r="K1331" i="1"/>
  <c r="K1333" i="1"/>
  <c r="K1334" i="1"/>
  <c r="K1338" i="1"/>
  <c r="K1415" i="1"/>
  <c r="K1416" i="1"/>
  <c r="K1418" i="1"/>
  <c r="K1419" i="1"/>
  <c r="K1432" i="1"/>
  <c r="K1442" i="1"/>
  <c r="K1443" i="1"/>
  <c r="K1448" i="1"/>
  <c r="K1449" i="1"/>
  <c r="K1454" i="1"/>
  <c r="K1457" i="1"/>
  <c r="K1459" i="1"/>
  <c r="K1467" i="1"/>
  <c r="K1501" i="1"/>
  <c r="K1502" i="1"/>
  <c r="K1503" i="1"/>
  <c r="K1504" i="1"/>
  <c r="K1505" i="1"/>
  <c r="K1506" i="1"/>
  <c r="K1692" i="1"/>
  <c r="K1894" i="1"/>
  <c r="K1895" i="1"/>
  <c r="K1907" i="1"/>
  <c r="K2176" i="1"/>
  <c r="K2599" i="1"/>
  <c r="K2604" i="1"/>
  <c r="K2605" i="1"/>
  <c r="K2632" i="1"/>
  <c r="K2633" i="1"/>
  <c r="K2743" i="1"/>
  <c r="K2964" i="1"/>
  <c r="K3073" i="1"/>
  <c r="K3074" i="1"/>
  <c r="K3079" i="1"/>
  <c r="K3083" i="1"/>
  <c r="K3085" i="1"/>
  <c r="K3427" i="1"/>
  <c r="K3521" i="1"/>
  <c r="K3543" i="1"/>
  <c r="K3747" i="1"/>
  <c r="K4444" i="1"/>
  <c r="J2605" i="1"/>
  <c r="I2975" i="1"/>
  <c r="D70" i="1"/>
  <c r="G3632" i="1"/>
  <c r="K3632" i="1" s="1"/>
  <c r="G4874" i="1"/>
  <c r="K4874" i="1" s="1"/>
  <c r="G4815" i="1"/>
  <c r="K4815" i="1" s="1"/>
  <c r="G4756" i="1"/>
  <c r="K4756" i="1" s="1"/>
  <c r="G4677" i="1"/>
  <c r="K4677" i="1" s="1"/>
  <c r="G4666" i="1"/>
  <c r="K4666" i="1" s="1"/>
  <c r="G4626" i="1"/>
  <c r="K4626" i="1" s="1"/>
  <c r="G4473" i="1"/>
  <c r="K4473" i="1" s="1"/>
  <c r="G4458" i="1"/>
  <c r="K4458" i="1" s="1"/>
  <c r="G6501" i="1"/>
  <c r="K6501" i="1" s="1"/>
  <c r="I6490" i="1"/>
  <c r="H6490" i="1"/>
  <c r="F6490" i="1"/>
  <c r="E6490" i="1"/>
  <c r="D6490" i="1"/>
  <c r="I6478" i="1"/>
  <c r="H6478" i="1"/>
  <c r="F6478" i="1"/>
  <c r="E6478" i="1"/>
  <c r="D6478" i="1"/>
  <c r="I6466" i="1"/>
  <c r="H6466" i="1"/>
  <c r="F6466" i="1"/>
  <c r="E6466" i="1"/>
  <c r="D6466" i="1"/>
  <c r="I6454" i="1"/>
  <c r="H6454" i="1"/>
  <c r="F6454" i="1"/>
  <c r="E6454" i="1"/>
  <c r="D6454" i="1"/>
  <c r="I6442" i="1"/>
  <c r="H6442" i="1"/>
  <c r="F6442" i="1"/>
  <c r="E6442" i="1"/>
  <c r="D6442" i="1"/>
  <c r="I6430" i="1"/>
  <c r="H6430" i="1"/>
  <c r="F6430" i="1"/>
  <c r="E6430" i="1"/>
  <c r="D6430" i="1"/>
  <c r="I6418" i="1"/>
  <c r="H6418" i="1"/>
  <c r="F6418" i="1"/>
  <c r="E6418" i="1"/>
  <c r="D6418" i="1"/>
  <c r="I6406" i="1"/>
  <c r="H6406" i="1"/>
  <c r="F6406" i="1"/>
  <c r="E6406" i="1"/>
  <c r="D6406" i="1"/>
  <c r="I6394" i="1"/>
  <c r="H6394" i="1"/>
  <c r="F6394" i="1"/>
  <c r="E6394" i="1"/>
  <c r="D6394" i="1"/>
  <c r="I6382" i="1"/>
  <c r="H6382" i="1"/>
  <c r="F6382" i="1"/>
  <c r="E6382" i="1"/>
  <c r="D6382" i="1"/>
  <c r="I6370" i="1"/>
  <c r="H6370" i="1"/>
  <c r="F6370" i="1"/>
  <c r="E6370" i="1"/>
  <c r="D6370" i="1"/>
  <c r="I6358" i="1"/>
  <c r="H6358" i="1"/>
  <c r="F6358" i="1"/>
  <c r="E6358" i="1"/>
  <c r="D6358" i="1"/>
  <c r="I6345" i="1"/>
  <c r="H6345" i="1"/>
  <c r="F6345" i="1"/>
  <c r="E6345" i="1"/>
  <c r="D6345" i="1"/>
  <c r="I6332" i="1"/>
  <c r="H6332" i="1"/>
  <c r="F6332" i="1"/>
  <c r="E6332" i="1"/>
  <c r="D6332" i="1"/>
  <c r="I6320" i="1"/>
  <c r="H6320" i="1"/>
  <c r="F6320" i="1"/>
  <c r="E6320" i="1"/>
  <c r="D6320" i="1"/>
  <c r="I6307" i="1"/>
  <c r="H6307" i="1"/>
  <c r="F6307" i="1"/>
  <c r="E6307" i="1"/>
  <c r="D6307" i="1"/>
  <c r="I6295" i="1"/>
  <c r="H6295" i="1"/>
  <c r="F6295" i="1"/>
  <c r="E6295" i="1"/>
  <c r="D6295" i="1"/>
  <c r="I6283" i="1"/>
  <c r="H6283" i="1"/>
  <c r="F6283" i="1"/>
  <c r="E6283" i="1"/>
  <c r="D6283" i="1"/>
  <c r="I6271" i="1"/>
  <c r="H6271" i="1"/>
  <c r="F6271" i="1"/>
  <c r="E6271" i="1"/>
  <c r="D6271" i="1"/>
  <c r="I6259" i="1"/>
  <c r="H6259" i="1"/>
  <c r="F6259" i="1"/>
  <c r="E6259" i="1"/>
  <c r="D6259" i="1"/>
  <c r="I6247" i="1"/>
  <c r="H6247" i="1"/>
  <c r="F6247" i="1"/>
  <c r="E6247" i="1"/>
  <c r="D6247" i="1"/>
  <c r="I6234" i="1"/>
  <c r="H6234" i="1"/>
  <c r="F6234" i="1"/>
  <c r="E6234" i="1"/>
  <c r="D6234" i="1"/>
  <c r="I6222" i="1"/>
  <c r="H6222" i="1"/>
  <c r="F6222" i="1"/>
  <c r="E6222" i="1"/>
  <c r="D6222" i="1"/>
  <c r="I6210" i="1"/>
  <c r="H6210" i="1"/>
  <c r="F6210" i="1"/>
  <c r="E6210" i="1"/>
  <c r="D6210" i="1"/>
  <c r="I6198" i="1"/>
  <c r="H6198" i="1"/>
  <c r="F6198" i="1"/>
  <c r="E6198" i="1"/>
  <c r="D6198" i="1"/>
  <c r="I6186" i="1"/>
  <c r="H6186" i="1"/>
  <c r="F6186" i="1"/>
  <c r="E6186" i="1"/>
  <c r="D6186" i="1"/>
  <c r="I6173" i="1"/>
  <c r="H6173" i="1"/>
  <c r="F6173" i="1"/>
  <c r="E6173" i="1"/>
  <c r="D6173" i="1"/>
  <c r="I6161" i="1"/>
  <c r="H6161" i="1"/>
  <c r="F6161" i="1"/>
  <c r="E6161" i="1"/>
  <c r="D6161" i="1"/>
  <c r="I6149" i="1"/>
  <c r="H6149" i="1"/>
  <c r="F6149" i="1"/>
  <c r="E6149" i="1"/>
  <c r="D6149" i="1"/>
  <c r="I6137" i="1"/>
  <c r="H6137" i="1"/>
  <c r="F6137" i="1"/>
  <c r="E6137" i="1"/>
  <c r="D6137" i="1"/>
  <c r="I6125" i="1"/>
  <c r="H6125" i="1"/>
  <c r="F6125" i="1"/>
  <c r="E6125" i="1"/>
  <c r="D6125" i="1"/>
  <c r="I6113" i="1"/>
  <c r="H6113" i="1"/>
  <c r="F6113" i="1"/>
  <c r="E6113" i="1"/>
  <c r="D6113" i="1"/>
  <c r="I6101" i="1"/>
  <c r="H6101" i="1"/>
  <c r="F6101" i="1"/>
  <c r="E6101" i="1"/>
  <c r="D6101" i="1"/>
  <c r="I6089" i="1"/>
  <c r="H6089" i="1"/>
  <c r="F6089" i="1"/>
  <c r="E6089" i="1"/>
  <c r="D6089" i="1"/>
  <c r="I6077" i="1"/>
  <c r="H6077" i="1"/>
  <c r="F6077" i="1"/>
  <c r="E6077" i="1"/>
  <c r="D6077" i="1"/>
  <c r="I6065" i="1"/>
  <c r="H6065" i="1"/>
  <c r="F6065" i="1"/>
  <c r="E6065" i="1"/>
  <c r="D6065" i="1"/>
  <c r="I6053" i="1"/>
  <c r="H6053" i="1"/>
  <c r="F6053" i="1"/>
  <c r="E6053" i="1"/>
  <c r="D6053" i="1"/>
  <c r="I6041" i="1"/>
  <c r="H6041" i="1"/>
  <c r="F6041" i="1"/>
  <c r="E6041" i="1"/>
  <c r="D6041" i="1"/>
  <c r="I6029" i="1"/>
  <c r="H6029" i="1"/>
  <c r="F6029" i="1"/>
  <c r="E6029" i="1"/>
  <c r="D6029" i="1"/>
  <c r="I6017" i="1"/>
  <c r="H6017" i="1"/>
  <c r="F6017" i="1"/>
  <c r="E6017" i="1"/>
  <c r="D6017" i="1"/>
  <c r="I6005" i="1"/>
  <c r="H6005" i="1"/>
  <c r="F6005" i="1"/>
  <c r="E6005" i="1"/>
  <c r="D6005" i="1"/>
  <c r="I5993" i="1"/>
  <c r="H5993" i="1"/>
  <c r="F5993" i="1"/>
  <c r="E5993" i="1"/>
  <c r="D5993" i="1"/>
  <c r="I5981" i="1"/>
  <c r="H5981" i="1"/>
  <c r="F5981" i="1"/>
  <c r="E5981" i="1"/>
  <c r="D5981" i="1"/>
  <c r="I5969" i="1"/>
  <c r="H5969" i="1"/>
  <c r="F5969" i="1"/>
  <c r="E5969" i="1"/>
  <c r="D5969" i="1"/>
  <c r="I5957" i="1"/>
  <c r="H5957" i="1"/>
  <c r="F5957" i="1"/>
  <c r="E5957" i="1"/>
  <c r="D5957" i="1"/>
  <c r="I5945" i="1"/>
  <c r="H5945" i="1"/>
  <c r="F5945" i="1"/>
  <c r="E5945" i="1"/>
  <c r="D5945" i="1"/>
  <c r="I5933" i="1"/>
  <c r="H5933" i="1"/>
  <c r="F5933" i="1"/>
  <c r="E5933" i="1"/>
  <c r="D5933" i="1"/>
  <c r="I5921" i="1"/>
  <c r="H5921" i="1"/>
  <c r="F5921" i="1"/>
  <c r="E5921" i="1"/>
  <c r="D5921" i="1"/>
  <c r="I5909" i="1"/>
  <c r="H5909" i="1"/>
  <c r="F5909" i="1"/>
  <c r="E5909" i="1"/>
  <c r="D5909" i="1"/>
  <c r="I5897" i="1"/>
  <c r="H5897" i="1"/>
  <c r="F5897" i="1"/>
  <c r="E5897" i="1"/>
  <c r="D5897" i="1"/>
  <c r="I5885" i="1"/>
  <c r="H5885" i="1"/>
  <c r="F5885" i="1"/>
  <c r="E5885" i="1"/>
  <c r="D5885" i="1"/>
  <c r="I5873" i="1"/>
  <c r="H5873" i="1"/>
  <c r="F5873" i="1"/>
  <c r="E5873" i="1"/>
  <c r="D5873" i="1"/>
  <c r="I5861" i="1"/>
  <c r="H5861" i="1"/>
  <c r="F5861" i="1"/>
  <c r="E5861" i="1"/>
  <c r="D5861" i="1"/>
  <c r="I5849" i="1"/>
  <c r="H5849" i="1"/>
  <c r="F5849" i="1"/>
  <c r="E5849" i="1"/>
  <c r="D5849" i="1"/>
  <c r="I5837" i="1"/>
  <c r="H5837" i="1"/>
  <c r="F5837" i="1"/>
  <c r="E5837" i="1"/>
  <c r="D5837" i="1"/>
  <c r="I5825" i="1"/>
  <c r="H5825" i="1"/>
  <c r="F5825" i="1"/>
  <c r="E5825" i="1"/>
  <c r="D5825" i="1"/>
  <c r="I5813" i="1"/>
  <c r="H5813" i="1"/>
  <c r="F5813" i="1"/>
  <c r="E5813" i="1"/>
  <c r="D5813" i="1"/>
  <c r="I5801" i="1"/>
  <c r="H5801" i="1"/>
  <c r="F5801" i="1"/>
  <c r="E5801" i="1"/>
  <c r="D5801" i="1"/>
  <c r="I5789" i="1"/>
  <c r="H5789" i="1"/>
  <c r="F5789" i="1"/>
  <c r="E5789" i="1"/>
  <c r="D5789" i="1"/>
  <c r="I5777" i="1"/>
  <c r="H5777" i="1"/>
  <c r="F5777" i="1"/>
  <c r="E5777" i="1"/>
  <c r="D5777" i="1"/>
  <c r="I5765" i="1"/>
  <c r="H5765" i="1"/>
  <c r="F5765" i="1"/>
  <c r="E5765" i="1"/>
  <c r="D5765" i="1"/>
  <c r="I5753" i="1"/>
  <c r="H5753" i="1"/>
  <c r="F5753" i="1"/>
  <c r="E5753" i="1"/>
  <c r="D5753" i="1"/>
  <c r="I5740" i="1"/>
  <c r="H5740" i="1"/>
  <c r="F5740" i="1"/>
  <c r="E5740" i="1"/>
  <c r="D5740" i="1"/>
  <c r="I5728" i="1"/>
  <c r="H5728" i="1"/>
  <c r="F5728" i="1"/>
  <c r="E5728" i="1"/>
  <c r="D5728" i="1"/>
  <c r="I5716" i="1"/>
  <c r="H5716" i="1"/>
  <c r="F5716" i="1"/>
  <c r="E5716" i="1"/>
  <c r="D5716" i="1"/>
  <c r="I5704" i="1"/>
  <c r="H5704" i="1"/>
  <c r="F5704" i="1"/>
  <c r="E5704" i="1"/>
  <c r="D5704" i="1"/>
  <c r="I5692" i="1"/>
  <c r="H5692" i="1"/>
  <c r="F5692" i="1"/>
  <c r="E5692" i="1"/>
  <c r="D5692" i="1"/>
  <c r="I5680" i="1"/>
  <c r="H5680" i="1"/>
  <c r="F5680" i="1"/>
  <c r="E5680" i="1"/>
  <c r="D5680" i="1"/>
  <c r="I5668" i="1"/>
  <c r="H5668" i="1"/>
  <c r="F5668" i="1"/>
  <c r="E5668" i="1"/>
  <c r="D5668" i="1"/>
  <c r="I5656" i="1"/>
  <c r="H5656" i="1"/>
  <c r="F5656" i="1"/>
  <c r="E5656" i="1"/>
  <c r="D5656" i="1"/>
  <c r="I5644" i="1"/>
  <c r="H5644" i="1"/>
  <c r="F5644" i="1"/>
  <c r="E5644" i="1"/>
  <c r="D5644" i="1"/>
  <c r="I5632" i="1"/>
  <c r="H5632" i="1"/>
  <c r="F5632" i="1"/>
  <c r="E5632" i="1"/>
  <c r="D5632" i="1"/>
  <c r="I5620" i="1"/>
  <c r="H5620" i="1"/>
  <c r="F5620" i="1"/>
  <c r="E5620" i="1"/>
  <c r="D5620" i="1"/>
  <c r="I5608" i="1"/>
  <c r="H5608" i="1"/>
  <c r="F5608" i="1"/>
  <c r="E5608" i="1"/>
  <c r="D5608" i="1"/>
  <c r="I5596" i="1"/>
  <c r="H5596" i="1"/>
  <c r="F5596" i="1"/>
  <c r="E5596" i="1"/>
  <c r="D5596" i="1"/>
  <c r="I5584" i="1"/>
  <c r="H5584" i="1"/>
  <c r="F5584" i="1"/>
  <c r="E5584" i="1"/>
  <c r="D5584" i="1"/>
  <c r="I5572" i="1"/>
  <c r="H5572" i="1"/>
  <c r="F5572" i="1"/>
  <c r="E5572" i="1"/>
  <c r="D5572" i="1"/>
  <c r="I5560" i="1"/>
  <c r="H5560" i="1"/>
  <c r="F5560" i="1"/>
  <c r="E5560" i="1"/>
  <c r="D5560" i="1"/>
  <c r="I5548" i="1"/>
  <c r="H5548" i="1"/>
  <c r="F5548" i="1"/>
  <c r="E5548" i="1"/>
  <c r="D5548" i="1"/>
  <c r="I5534" i="1"/>
  <c r="H5534" i="1"/>
  <c r="F5534" i="1"/>
  <c r="E5534" i="1"/>
  <c r="D5534" i="1"/>
  <c r="I5521" i="1"/>
  <c r="H5521" i="1"/>
  <c r="F5521" i="1"/>
  <c r="E5521" i="1"/>
  <c r="D5521" i="1"/>
  <c r="I5508" i="1"/>
  <c r="H5508" i="1"/>
  <c r="F5508" i="1"/>
  <c r="E5508" i="1"/>
  <c r="D5508" i="1"/>
  <c r="I5495" i="1"/>
  <c r="H5495" i="1"/>
  <c r="F5495" i="1"/>
  <c r="E5495" i="1"/>
  <c r="D5495" i="1"/>
  <c r="I5482" i="1"/>
  <c r="H5482" i="1"/>
  <c r="F5482" i="1"/>
  <c r="E5482" i="1"/>
  <c r="D5482" i="1"/>
  <c r="I5469" i="1"/>
  <c r="H5469" i="1"/>
  <c r="F5469" i="1"/>
  <c r="E5469" i="1"/>
  <c r="D5469" i="1"/>
  <c r="I5456" i="1"/>
  <c r="H5456" i="1"/>
  <c r="F5456" i="1"/>
  <c r="E5456" i="1"/>
  <c r="D5456" i="1"/>
  <c r="I5443" i="1"/>
  <c r="H5443" i="1"/>
  <c r="F5443" i="1"/>
  <c r="E5443" i="1"/>
  <c r="D5443" i="1"/>
  <c r="I5430" i="1"/>
  <c r="H5430" i="1"/>
  <c r="F5430" i="1"/>
  <c r="E5430" i="1"/>
  <c r="D5430" i="1"/>
  <c r="I5417" i="1"/>
  <c r="H5417" i="1"/>
  <c r="F5417" i="1"/>
  <c r="E5417" i="1"/>
  <c r="D5417" i="1"/>
  <c r="I5404" i="1"/>
  <c r="H5404" i="1"/>
  <c r="F5404" i="1"/>
  <c r="E5404" i="1"/>
  <c r="D5404" i="1"/>
  <c r="I5392" i="1"/>
  <c r="H5392" i="1"/>
  <c r="F5392" i="1"/>
  <c r="E5392" i="1"/>
  <c r="D5392" i="1"/>
  <c r="I5384" i="1"/>
  <c r="H5384" i="1"/>
  <c r="F5384" i="1"/>
  <c r="E5384" i="1"/>
  <c r="D5384" i="1"/>
  <c r="I5380" i="1"/>
  <c r="H5380" i="1"/>
  <c r="F5380" i="1"/>
  <c r="E5380" i="1"/>
  <c r="D5380" i="1"/>
  <c r="I5374" i="1"/>
  <c r="H5374" i="1"/>
  <c r="F5374" i="1"/>
  <c r="E5374" i="1"/>
  <c r="D5374" i="1"/>
  <c r="I5337" i="1"/>
  <c r="H5337" i="1"/>
  <c r="F5337" i="1"/>
  <c r="E5337" i="1"/>
  <c r="D5337" i="1"/>
  <c r="D5319" i="1"/>
  <c r="I5319" i="1"/>
  <c r="H5319" i="1"/>
  <c r="F5319" i="1"/>
  <c r="E5319" i="1"/>
  <c r="I5291" i="1"/>
  <c r="H5291" i="1"/>
  <c r="F5291" i="1"/>
  <c r="E5291" i="1"/>
  <c r="D5291" i="1"/>
  <c r="I5279" i="1"/>
  <c r="H5279" i="1"/>
  <c r="F5279" i="1"/>
  <c r="E5279" i="1"/>
  <c r="D5279" i="1"/>
  <c r="H5275" i="1"/>
  <c r="H5274" i="1" s="1"/>
  <c r="F5275" i="1"/>
  <c r="F5274" i="1" s="1"/>
  <c r="E5275" i="1"/>
  <c r="E5274" i="1" s="1"/>
  <c r="D5275" i="1"/>
  <c r="D5274" i="1" s="1"/>
  <c r="I5271" i="1"/>
  <c r="H5271" i="1"/>
  <c r="F5271" i="1"/>
  <c r="E5271" i="1"/>
  <c r="I5255" i="1"/>
  <c r="H5255" i="1"/>
  <c r="F5255" i="1"/>
  <c r="E5255" i="1"/>
  <c r="I5249" i="1"/>
  <c r="H5249" i="1"/>
  <c r="F5249" i="1"/>
  <c r="E5249" i="1"/>
  <c r="I5193" i="1"/>
  <c r="H5193" i="1"/>
  <c r="F5193" i="1"/>
  <c r="E5193" i="1"/>
  <c r="H5168" i="1"/>
  <c r="F5168" i="1"/>
  <c r="E5168" i="1"/>
  <c r="I5149" i="1"/>
  <c r="H5149" i="1"/>
  <c r="F5149" i="1"/>
  <c r="E5149" i="1"/>
  <c r="I5146" i="1"/>
  <c r="H5146" i="1"/>
  <c r="F5146" i="1"/>
  <c r="E5146" i="1"/>
  <c r="I5141" i="1"/>
  <c r="H5141" i="1"/>
  <c r="F5141" i="1"/>
  <c r="E5141" i="1"/>
  <c r="I5138" i="1"/>
  <c r="H5138" i="1"/>
  <c r="F5138" i="1"/>
  <c r="E5138" i="1"/>
  <c r="I5133" i="1"/>
  <c r="H5133" i="1"/>
  <c r="F5133" i="1"/>
  <c r="E5133" i="1"/>
  <c r="I5128" i="1"/>
  <c r="H5128" i="1"/>
  <c r="F5128" i="1"/>
  <c r="E5128" i="1"/>
  <c r="I5123" i="1"/>
  <c r="H5123" i="1"/>
  <c r="F5123" i="1"/>
  <c r="E5123" i="1"/>
  <c r="I5080" i="1"/>
  <c r="H5080" i="1"/>
  <c r="F5080" i="1"/>
  <c r="E5080" i="1"/>
  <c r="I5061" i="1"/>
  <c r="H5061" i="1"/>
  <c r="F5061" i="1"/>
  <c r="E5061" i="1"/>
  <c r="H5055" i="1"/>
  <c r="F5055" i="1"/>
  <c r="I5045" i="1"/>
  <c r="H5045" i="1"/>
  <c r="F5045" i="1"/>
  <c r="E5045" i="1"/>
  <c r="H5042" i="1"/>
  <c r="F5042" i="1"/>
  <c r="I5038" i="1"/>
  <c r="H5038" i="1"/>
  <c r="F5038" i="1"/>
  <c r="E5038" i="1"/>
  <c r="I5028" i="1"/>
  <c r="H5028" i="1"/>
  <c r="F5028" i="1"/>
  <c r="E5028" i="1"/>
  <c r="I5005" i="1"/>
  <c r="H5005" i="1"/>
  <c r="F5005" i="1"/>
  <c r="E5005" i="1"/>
  <c r="I4988" i="1"/>
  <c r="H4988" i="1"/>
  <c r="F4988" i="1"/>
  <c r="E4988" i="1"/>
  <c r="I4977" i="1"/>
  <c r="H4977" i="1"/>
  <c r="F4977" i="1"/>
  <c r="E4977" i="1"/>
  <c r="I4968" i="1"/>
  <c r="H4968" i="1"/>
  <c r="F4968" i="1"/>
  <c r="E4968" i="1"/>
  <c r="I4959" i="1"/>
  <c r="H4959" i="1"/>
  <c r="F4959" i="1"/>
  <c r="E4959" i="1"/>
  <c r="I4950" i="1"/>
  <c r="H4950" i="1"/>
  <c r="F4950" i="1"/>
  <c r="E4950" i="1"/>
  <c r="I4941" i="1"/>
  <c r="H4941" i="1"/>
  <c r="F4941" i="1"/>
  <c r="E4941" i="1"/>
  <c r="I4932" i="1"/>
  <c r="H4932" i="1"/>
  <c r="F4932" i="1"/>
  <c r="E4932" i="1"/>
  <c r="G4931" i="1"/>
  <c r="K4931" i="1" s="1"/>
  <c r="G4930" i="1"/>
  <c r="K4930" i="1" s="1"/>
  <c r="I4918" i="1"/>
  <c r="H4918" i="1"/>
  <c r="F4918" i="1"/>
  <c r="E4918" i="1"/>
  <c r="G4917" i="1"/>
  <c r="K4917" i="1" s="1"/>
  <c r="G4916" i="1"/>
  <c r="K4916" i="1" s="1"/>
  <c r="I4909" i="1"/>
  <c r="H4909" i="1"/>
  <c r="F4909" i="1"/>
  <c r="E4909" i="1"/>
  <c r="G4906" i="1"/>
  <c r="K4906" i="1" s="1"/>
  <c r="G4905" i="1"/>
  <c r="K4905" i="1" s="1"/>
  <c r="I4893" i="1"/>
  <c r="H4893" i="1"/>
  <c r="F4893" i="1"/>
  <c r="E4893" i="1"/>
  <c r="G4891" i="1"/>
  <c r="K4891" i="1" s="1"/>
  <c r="G4890" i="1"/>
  <c r="K4890" i="1" s="1"/>
  <c r="G4889" i="1"/>
  <c r="K4889" i="1" s="1"/>
  <c r="I4878" i="1"/>
  <c r="H4878" i="1"/>
  <c r="F4878" i="1"/>
  <c r="E4878" i="1"/>
  <c r="I4876" i="1"/>
  <c r="H4876" i="1"/>
  <c r="F4876" i="1"/>
  <c r="E4876" i="1"/>
  <c r="I4864" i="1"/>
  <c r="H4864" i="1"/>
  <c r="F4864" i="1"/>
  <c r="E4864" i="1"/>
  <c r="I4854" i="1"/>
  <c r="H4854" i="1"/>
  <c r="F4854" i="1"/>
  <c r="E4854" i="1"/>
  <c r="E4853" i="1" s="1"/>
  <c r="I4839" i="1"/>
  <c r="H4839" i="1"/>
  <c r="F4839" i="1"/>
  <c r="E4839" i="1"/>
  <c r="I4828" i="1"/>
  <c r="H4828" i="1"/>
  <c r="F4828" i="1"/>
  <c r="E4828" i="1"/>
  <c r="I4824" i="1"/>
  <c r="H4824" i="1"/>
  <c r="F4824" i="1"/>
  <c r="E4824" i="1"/>
  <c r="H4817" i="1"/>
  <c r="F4817" i="1"/>
  <c r="E4817" i="1"/>
  <c r="H4808" i="1"/>
  <c r="F4808" i="1"/>
  <c r="E4808" i="1"/>
  <c r="I4800" i="1"/>
  <c r="H4800" i="1"/>
  <c r="F4800" i="1"/>
  <c r="E4800" i="1"/>
  <c r="I4787" i="1"/>
  <c r="H4787" i="1"/>
  <c r="F4787" i="1"/>
  <c r="E4787" i="1"/>
  <c r="I4782" i="1"/>
  <c r="H4782" i="1"/>
  <c r="F4782" i="1"/>
  <c r="E4782" i="1"/>
  <c r="I4780" i="1"/>
  <c r="H4780" i="1"/>
  <c r="F4780" i="1"/>
  <c r="E4780" i="1"/>
  <c r="H4763" i="1"/>
  <c r="F4763" i="1"/>
  <c r="E4763" i="1"/>
  <c r="I4758" i="1"/>
  <c r="H4758" i="1"/>
  <c r="F4758" i="1"/>
  <c r="E4758" i="1"/>
  <c r="I4748" i="1"/>
  <c r="H4748" i="1"/>
  <c r="F4748" i="1"/>
  <c r="E4748" i="1"/>
  <c r="I4745" i="1"/>
  <c r="H4745" i="1"/>
  <c r="F4745" i="1"/>
  <c r="E4745" i="1"/>
  <c r="I4723" i="1"/>
  <c r="H4723" i="1"/>
  <c r="F4723" i="1"/>
  <c r="E4723" i="1"/>
  <c r="I4714" i="1"/>
  <c r="H4714" i="1"/>
  <c r="F4714" i="1"/>
  <c r="E4714" i="1"/>
  <c r="I4711" i="1"/>
  <c r="H4711" i="1"/>
  <c r="F4711" i="1"/>
  <c r="E4711" i="1"/>
  <c r="H4693" i="1"/>
  <c r="F4693" i="1"/>
  <c r="E4693" i="1"/>
  <c r="I4686" i="1"/>
  <c r="H4686" i="1"/>
  <c r="F4686" i="1"/>
  <c r="E4686" i="1"/>
  <c r="I4668" i="1"/>
  <c r="H4668" i="1"/>
  <c r="F4668" i="1"/>
  <c r="E4668" i="1"/>
  <c r="I4655" i="1"/>
  <c r="H4655" i="1"/>
  <c r="F4655" i="1"/>
  <c r="E4655" i="1"/>
  <c r="I4629" i="1"/>
  <c r="H4629" i="1"/>
  <c r="F4629" i="1"/>
  <c r="E4629" i="1"/>
  <c r="I4619" i="1"/>
  <c r="H4619" i="1"/>
  <c r="F4619" i="1"/>
  <c r="E4619" i="1"/>
  <c r="I4614" i="1"/>
  <c r="H4614" i="1"/>
  <c r="F4614" i="1"/>
  <c r="E4614" i="1"/>
  <c r="I4604" i="1"/>
  <c r="H4604" i="1"/>
  <c r="F4604" i="1"/>
  <c r="E4604" i="1"/>
  <c r="I4594" i="1"/>
  <c r="H4594" i="1"/>
  <c r="F4594" i="1"/>
  <c r="E4594" i="1"/>
  <c r="I4579" i="1"/>
  <c r="I4578" i="1" s="1"/>
  <c r="H4579" i="1"/>
  <c r="H4578" i="1" s="1"/>
  <c r="F4579" i="1"/>
  <c r="E4579" i="1"/>
  <c r="I4567" i="1"/>
  <c r="H4567" i="1"/>
  <c r="F4567" i="1"/>
  <c r="E4567" i="1"/>
  <c r="H4544" i="1"/>
  <c r="H4475" i="1"/>
  <c r="F4475" i="1"/>
  <c r="E4475" i="1"/>
  <c r="H4461" i="1"/>
  <c r="F4461" i="1"/>
  <c r="E4461" i="1"/>
  <c r="H4435" i="1"/>
  <c r="F4435" i="1"/>
  <c r="E4435" i="1"/>
  <c r="H4425" i="1"/>
  <c r="F4425" i="1"/>
  <c r="H4410" i="1"/>
  <c r="F4410" i="1"/>
  <c r="I4398" i="1"/>
  <c r="H4398" i="1"/>
  <c r="F4398" i="1"/>
  <c r="E4398" i="1"/>
  <c r="D4398" i="1"/>
  <c r="I4379" i="1"/>
  <c r="H4379" i="1"/>
  <c r="F4379" i="1"/>
  <c r="E4379" i="1"/>
  <c r="D4379" i="1"/>
  <c r="I4374" i="1"/>
  <c r="H4374" i="1"/>
  <c r="F4374" i="1"/>
  <c r="E4374" i="1"/>
  <c r="D4374" i="1"/>
  <c r="I4371" i="1"/>
  <c r="H4371" i="1"/>
  <c r="F4371" i="1"/>
  <c r="E4371" i="1"/>
  <c r="D4371" i="1"/>
  <c r="I4366" i="1"/>
  <c r="H4366" i="1"/>
  <c r="F4366" i="1"/>
  <c r="E4366" i="1"/>
  <c r="D4366" i="1"/>
  <c r="I4361" i="1"/>
  <c r="H4361" i="1"/>
  <c r="F4361" i="1"/>
  <c r="E4361" i="1"/>
  <c r="D4361" i="1"/>
  <c r="I4356" i="1"/>
  <c r="H4356" i="1"/>
  <c r="F4356" i="1"/>
  <c r="E4356" i="1"/>
  <c r="D4356" i="1"/>
  <c r="I4351" i="1"/>
  <c r="H4351" i="1"/>
  <c r="F4351" i="1"/>
  <c r="E4351" i="1"/>
  <c r="D4351" i="1"/>
  <c r="H4315" i="1"/>
  <c r="F4315" i="1"/>
  <c r="E4315" i="1"/>
  <c r="D4315" i="1"/>
  <c r="I4296" i="1"/>
  <c r="H4296" i="1"/>
  <c r="F4296" i="1"/>
  <c r="E4296" i="1"/>
  <c r="D4296" i="1"/>
  <c r="I4258" i="1"/>
  <c r="H4258" i="1"/>
  <c r="F4258" i="1"/>
  <c r="E4258" i="1"/>
  <c r="D4258" i="1"/>
  <c r="H4248" i="1"/>
  <c r="F4248" i="1"/>
  <c r="E4248" i="1"/>
  <c r="D4248" i="1"/>
  <c r="H4245" i="1"/>
  <c r="F4245" i="1"/>
  <c r="E4245" i="1"/>
  <c r="D4245" i="1"/>
  <c r="H4241" i="1"/>
  <c r="F4241" i="1"/>
  <c r="E4241" i="1"/>
  <c r="D4241" i="1"/>
  <c r="H4222" i="1"/>
  <c r="F4222" i="1"/>
  <c r="E4222" i="1"/>
  <c r="D4222" i="1"/>
  <c r="I4220" i="1"/>
  <c r="H4220" i="1"/>
  <c r="F4220" i="1"/>
  <c r="E4220" i="1"/>
  <c r="D4220" i="1"/>
  <c r="I4208" i="1"/>
  <c r="H4208" i="1"/>
  <c r="F4208" i="1"/>
  <c r="E4208" i="1"/>
  <c r="D4208" i="1"/>
  <c r="I4198" i="1"/>
  <c r="H4198" i="1"/>
  <c r="F4198" i="1"/>
  <c r="E4198" i="1"/>
  <c r="D4198" i="1"/>
  <c r="I4182" i="1"/>
  <c r="H4182" i="1"/>
  <c r="F4182" i="1"/>
  <c r="E4182" i="1"/>
  <c r="D4182" i="1"/>
  <c r="I4163" i="1"/>
  <c r="H4163" i="1"/>
  <c r="F4163" i="1"/>
  <c r="E4163" i="1"/>
  <c r="D4163" i="1"/>
  <c r="I4158" i="1"/>
  <c r="H4158" i="1"/>
  <c r="F4158" i="1"/>
  <c r="E4158" i="1"/>
  <c r="D4158" i="1"/>
  <c r="I4149" i="1"/>
  <c r="H4149" i="1"/>
  <c r="F4149" i="1"/>
  <c r="E4149" i="1"/>
  <c r="D4149" i="1"/>
  <c r="I4142" i="1"/>
  <c r="H4142" i="1"/>
  <c r="F4142" i="1"/>
  <c r="E4142" i="1"/>
  <c r="D4142" i="1"/>
  <c r="I4132" i="1"/>
  <c r="H4132" i="1"/>
  <c r="F4132" i="1"/>
  <c r="E4132" i="1"/>
  <c r="D4132" i="1"/>
  <c r="I4124" i="1"/>
  <c r="H4124" i="1"/>
  <c r="F4124" i="1"/>
  <c r="E4124" i="1"/>
  <c r="D4124" i="1"/>
  <c r="E4118" i="1"/>
  <c r="I4118" i="1"/>
  <c r="H4118" i="1"/>
  <c r="F4118" i="1"/>
  <c r="D4118" i="1"/>
  <c r="I4112" i="1"/>
  <c r="H4112" i="1"/>
  <c r="F4112" i="1"/>
  <c r="E4112" i="1"/>
  <c r="D4112" i="1"/>
  <c r="I4103" i="1"/>
  <c r="H4103" i="1"/>
  <c r="F4103" i="1"/>
  <c r="E4103" i="1"/>
  <c r="D4103" i="1"/>
  <c r="I4099" i="1"/>
  <c r="H4099" i="1"/>
  <c r="F4099" i="1"/>
  <c r="E4099" i="1"/>
  <c r="D4099" i="1"/>
  <c r="I4095" i="1"/>
  <c r="H4095" i="1"/>
  <c r="F4095" i="1"/>
  <c r="E4095" i="1"/>
  <c r="D4095" i="1"/>
  <c r="I4090" i="1"/>
  <c r="H4090" i="1"/>
  <c r="F4090" i="1"/>
  <c r="E4090" i="1"/>
  <c r="D4090" i="1"/>
  <c r="I4053" i="1"/>
  <c r="H4053" i="1"/>
  <c r="F4053" i="1"/>
  <c r="E4053" i="1"/>
  <c r="D4053" i="1"/>
  <c r="I4037" i="1"/>
  <c r="H4037" i="1"/>
  <c r="F4037" i="1"/>
  <c r="E4037" i="1"/>
  <c r="D4037" i="1"/>
  <c r="I4019" i="1"/>
  <c r="H4019" i="1"/>
  <c r="F4019" i="1"/>
  <c r="E4019" i="1"/>
  <c r="E4018" i="1" s="1"/>
  <c r="D4019" i="1"/>
  <c r="I4012" i="1"/>
  <c r="H4012" i="1"/>
  <c r="F4012" i="1"/>
  <c r="E4012" i="1"/>
  <c r="D4012" i="1"/>
  <c r="I3985" i="1"/>
  <c r="H3985" i="1"/>
  <c r="F3985" i="1"/>
  <c r="E3985" i="1"/>
  <c r="D3985" i="1"/>
  <c r="I3982" i="1"/>
  <c r="H3982" i="1"/>
  <c r="F3982" i="1"/>
  <c r="E3982" i="1"/>
  <c r="D3982" i="1"/>
  <c r="I3971" i="1"/>
  <c r="H3971" i="1"/>
  <c r="F3971" i="1"/>
  <c r="E3971" i="1"/>
  <c r="D3971" i="1"/>
  <c r="I3968" i="1"/>
  <c r="H3968" i="1"/>
  <c r="F3968" i="1"/>
  <c r="E3968" i="1"/>
  <c r="D3968" i="1"/>
  <c r="D3960" i="1"/>
  <c r="I3960" i="1"/>
  <c r="H3960" i="1"/>
  <c r="F3960" i="1"/>
  <c r="E3960" i="1"/>
  <c r="I3903" i="1"/>
  <c r="H3903" i="1"/>
  <c r="F3903" i="1"/>
  <c r="E3903" i="1"/>
  <c r="D3903" i="1"/>
  <c r="I3896" i="1"/>
  <c r="H3896" i="1"/>
  <c r="F3896" i="1"/>
  <c r="E3896" i="1"/>
  <c r="D3896" i="1"/>
  <c r="I3890" i="1"/>
  <c r="H3890" i="1"/>
  <c r="F3890" i="1"/>
  <c r="E3890" i="1"/>
  <c r="D3890" i="1"/>
  <c r="I3885" i="1"/>
  <c r="H3885" i="1"/>
  <c r="F3885" i="1"/>
  <c r="E3885" i="1"/>
  <c r="D3885" i="1"/>
  <c r="I3882" i="1"/>
  <c r="H3882" i="1"/>
  <c r="F3882" i="1"/>
  <c r="E3882" i="1"/>
  <c r="D3882" i="1"/>
  <c r="H3844" i="1"/>
  <c r="E3844" i="1"/>
  <c r="D3844" i="1"/>
  <c r="I3789" i="1"/>
  <c r="H3789" i="1"/>
  <c r="F3789" i="1"/>
  <c r="E3789" i="1"/>
  <c r="D3789" i="1"/>
  <c r="G3776" i="1"/>
  <c r="K3776" i="1" s="1"/>
  <c r="G6489" i="1"/>
  <c r="K6489" i="1" s="1"/>
  <c r="G6488" i="1"/>
  <c r="K6488" i="1" s="1"/>
  <c r="G6487" i="1"/>
  <c r="K6487" i="1" s="1"/>
  <c r="G6486" i="1"/>
  <c r="K6486" i="1" s="1"/>
  <c r="G6485" i="1"/>
  <c r="K6485" i="1" s="1"/>
  <c r="G6484" i="1"/>
  <c r="K6484" i="1" s="1"/>
  <c r="G6483" i="1"/>
  <c r="K6483" i="1" s="1"/>
  <c r="G6482" i="1"/>
  <c r="K6482" i="1" s="1"/>
  <c r="G6481" i="1"/>
  <c r="K6481" i="1" s="1"/>
  <c r="G6480" i="1"/>
  <c r="K6480" i="1" s="1"/>
  <c r="G6479" i="1"/>
  <c r="G5308" i="1"/>
  <c r="K5308" i="1" s="1"/>
  <c r="G5299" i="1"/>
  <c r="K5299" i="1" s="1"/>
  <c r="G5298" i="1"/>
  <c r="K5298" i="1" s="1"/>
  <c r="G5297" i="1"/>
  <c r="K5297" i="1" s="1"/>
  <c r="G5269" i="1"/>
  <c r="K5269" i="1" s="1"/>
  <c r="G5191" i="1"/>
  <c r="K5191" i="1" s="1"/>
  <c r="G5167" i="1"/>
  <c r="K5167" i="1" s="1"/>
  <c r="G5166" i="1"/>
  <c r="K5166" i="1" s="1"/>
  <c r="G5165" i="1"/>
  <c r="K5165" i="1" s="1"/>
  <c r="G5164" i="1"/>
  <c r="K5164" i="1" s="1"/>
  <c r="G5163" i="1"/>
  <c r="K5163" i="1" s="1"/>
  <c r="G5162" i="1"/>
  <c r="K5162" i="1" s="1"/>
  <c r="G5161" i="1"/>
  <c r="K5161" i="1" s="1"/>
  <c r="G5155" i="1"/>
  <c r="K5155" i="1" s="1"/>
  <c r="G5154" i="1"/>
  <c r="K5154" i="1" s="1"/>
  <c r="G5153" i="1"/>
  <c r="K5153" i="1" s="1"/>
  <c r="G5152" i="1"/>
  <c r="K5152" i="1" s="1"/>
  <c r="G5151" i="1"/>
  <c r="K5151" i="1" s="1"/>
  <c r="G5160" i="1"/>
  <c r="K5160" i="1" s="1"/>
  <c r="G5159" i="1"/>
  <c r="K5159" i="1" s="1"/>
  <c r="G5158" i="1"/>
  <c r="K5158" i="1" s="1"/>
  <c r="G5157" i="1"/>
  <c r="K5157" i="1" s="1"/>
  <c r="G5156" i="1"/>
  <c r="K5156" i="1" s="1"/>
  <c r="G5150" i="1"/>
  <c r="G5148" i="1"/>
  <c r="K5148" i="1" s="1"/>
  <c r="G5147" i="1"/>
  <c r="G5121" i="1"/>
  <c r="K5121" i="1" s="1"/>
  <c r="G5120" i="1"/>
  <c r="K5120" i="1" s="1"/>
  <c r="G5119" i="1"/>
  <c r="K5119" i="1" s="1"/>
  <c r="G5078" i="1"/>
  <c r="K5078" i="1" s="1"/>
  <c r="G5026" i="1"/>
  <c r="K5026" i="1" s="1"/>
  <c r="G5025" i="1"/>
  <c r="K5025" i="1" s="1"/>
  <c r="G5024" i="1"/>
  <c r="K5024" i="1" s="1"/>
  <c r="G5023" i="1"/>
  <c r="K5023" i="1" s="1"/>
  <c r="G4975" i="1"/>
  <c r="K4975" i="1" s="1"/>
  <c r="G4974" i="1"/>
  <c r="K4974" i="1" s="1"/>
  <c r="G4966" i="1"/>
  <c r="K4966" i="1" s="1"/>
  <c r="G4965" i="1"/>
  <c r="K4965" i="1" s="1"/>
  <c r="G4957" i="1"/>
  <c r="K4957" i="1" s="1"/>
  <c r="G4956" i="1"/>
  <c r="K4956" i="1" s="1"/>
  <c r="G4948" i="1"/>
  <c r="K4948" i="1" s="1"/>
  <c r="G4947" i="1"/>
  <c r="K4947" i="1" s="1"/>
  <c r="G4939" i="1"/>
  <c r="K4939" i="1" s="1"/>
  <c r="G4938" i="1"/>
  <c r="K4938" i="1" s="1"/>
  <c r="G4850" i="1"/>
  <c r="K4850" i="1" s="1"/>
  <c r="G4778" i="1"/>
  <c r="K4778" i="1" s="1"/>
  <c r="G4712" i="1"/>
  <c r="K4712" i="1" s="1"/>
  <c r="G4708" i="1"/>
  <c r="K4708" i="1" s="1"/>
  <c r="G4653" i="1"/>
  <c r="K4653" i="1" s="1"/>
  <c r="G4652" i="1"/>
  <c r="K4652" i="1" s="1"/>
  <c r="G4651" i="1"/>
  <c r="K4651" i="1" s="1"/>
  <c r="G4599" i="1"/>
  <c r="K4599" i="1" s="1"/>
  <c r="G4600" i="1"/>
  <c r="K4600" i="1" s="1"/>
  <c r="G4601" i="1"/>
  <c r="K4601" i="1" s="1"/>
  <c r="G4577" i="1"/>
  <c r="K4577" i="1" s="1"/>
  <c r="G4576" i="1"/>
  <c r="K4576" i="1" s="1"/>
  <c r="G4575" i="1"/>
  <c r="K4575" i="1" s="1"/>
  <c r="G4574" i="1"/>
  <c r="K4574" i="1" s="1"/>
  <c r="G4573" i="1"/>
  <c r="K4573" i="1" s="1"/>
  <c r="G4572" i="1"/>
  <c r="K4572" i="1" s="1"/>
  <c r="G4571" i="1"/>
  <c r="K4571" i="1" s="1"/>
  <c r="G4570" i="1"/>
  <c r="K4570" i="1" s="1"/>
  <c r="G4569" i="1"/>
  <c r="K4569" i="1" s="1"/>
  <c r="G4568" i="1"/>
  <c r="K4568" i="1" s="1"/>
  <c r="G4432" i="1"/>
  <c r="K4432" i="1" s="1"/>
  <c r="G4431" i="1"/>
  <c r="K4431" i="1" s="1"/>
  <c r="G4430" i="1"/>
  <c r="K4430" i="1" s="1"/>
  <c r="G4396" i="1"/>
  <c r="K4396" i="1" s="1"/>
  <c r="G4397" i="1"/>
  <c r="K4397" i="1" s="1"/>
  <c r="G4399" i="1"/>
  <c r="K4399" i="1" s="1"/>
  <c r="G4400" i="1"/>
  <c r="G4401" i="1"/>
  <c r="K4401" i="1" s="1"/>
  <c r="G4402" i="1"/>
  <c r="K4402" i="1" s="1"/>
  <c r="G4403" i="1"/>
  <c r="K4403" i="1" s="1"/>
  <c r="G4389" i="1"/>
  <c r="K4389" i="1" s="1"/>
  <c r="G4388" i="1"/>
  <c r="K4388" i="1" s="1"/>
  <c r="G4387" i="1"/>
  <c r="K4387" i="1" s="1"/>
  <c r="G4386" i="1"/>
  <c r="K4386" i="1" s="1"/>
  <c r="G4385" i="1"/>
  <c r="K4385" i="1" s="1"/>
  <c r="G4384" i="1"/>
  <c r="K4384" i="1" s="1"/>
  <c r="G4383" i="1"/>
  <c r="K4383" i="1" s="1"/>
  <c r="G4395" i="1"/>
  <c r="K4395" i="1" s="1"/>
  <c r="G4394" i="1"/>
  <c r="K4394" i="1" s="1"/>
  <c r="G4393" i="1"/>
  <c r="K4393" i="1" s="1"/>
  <c r="G4392" i="1"/>
  <c r="K4392" i="1" s="1"/>
  <c r="G4391" i="1"/>
  <c r="K4391" i="1" s="1"/>
  <c r="G4390" i="1"/>
  <c r="K4390" i="1" s="1"/>
  <c r="G4382" i="1"/>
  <c r="K4382" i="1" s="1"/>
  <c r="G4381" i="1"/>
  <c r="G4380" i="1"/>
  <c r="K4380" i="1" s="1"/>
  <c r="G4346" i="1"/>
  <c r="K4346" i="1" s="1"/>
  <c r="G4345" i="1"/>
  <c r="K4345" i="1" s="1"/>
  <c r="G4344" i="1"/>
  <c r="K4344" i="1" s="1"/>
  <c r="G4312" i="1"/>
  <c r="K4312" i="1" s="1"/>
  <c r="G4349" i="1"/>
  <c r="K4349" i="1" s="1"/>
  <c r="G4348" i="1"/>
  <c r="K4348" i="1" s="1"/>
  <c r="G3839" i="1"/>
  <c r="K3839" i="1" s="1"/>
  <c r="G3880" i="1"/>
  <c r="K3880" i="1" s="1"/>
  <c r="G3958" i="1"/>
  <c r="K3958" i="1" s="1"/>
  <c r="G3990" i="1"/>
  <c r="K3990" i="1" s="1"/>
  <c r="G4000" i="1"/>
  <c r="K4000" i="1" s="1"/>
  <c r="G3999" i="1"/>
  <c r="K3999" i="1" s="1"/>
  <c r="G3998" i="1"/>
  <c r="K3998" i="1" s="1"/>
  <c r="G3997" i="1"/>
  <c r="K3997" i="1" s="1"/>
  <c r="G3996" i="1"/>
  <c r="K3996" i="1" s="1"/>
  <c r="G4006" i="1"/>
  <c r="K4006" i="1" s="1"/>
  <c r="G4005" i="1"/>
  <c r="K4005" i="1" s="1"/>
  <c r="G4004" i="1"/>
  <c r="K4004" i="1" s="1"/>
  <c r="G4003" i="1"/>
  <c r="K4003" i="1" s="1"/>
  <c r="G4002" i="1"/>
  <c r="K4002" i="1" s="1"/>
  <c r="G4001" i="1"/>
  <c r="K4001" i="1" s="1"/>
  <c r="G4010" i="1"/>
  <c r="K4010" i="1" s="1"/>
  <c r="G4051" i="1"/>
  <c r="K4051" i="1" s="1"/>
  <c r="G4218" i="1"/>
  <c r="K4218" i="1" s="1"/>
  <c r="G4238" i="1"/>
  <c r="K4238" i="1" s="1"/>
  <c r="G4236" i="1"/>
  <c r="K4236" i="1" s="1"/>
  <c r="G4235" i="1"/>
  <c r="K4235" i="1" s="1"/>
  <c r="G4294" i="1"/>
  <c r="K4294" i="1" s="1"/>
  <c r="G4293" i="1"/>
  <c r="K4293" i="1" s="1"/>
  <c r="G4292" i="1"/>
  <c r="K4292" i="1" s="1"/>
  <c r="G4291" i="1"/>
  <c r="K4291" i="1" s="1"/>
  <c r="G4179" i="1"/>
  <c r="K4179" i="1" s="1"/>
  <c r="G3898" i="1"/>
  <c r="G3902" i="1"/>
  <c r="K3902" i="1" s="1"/>
  <c r="G3901" i="1"/>
  <c r="K3901" i="1" s="1"/>
  <c r="G3900" i="1"/>
  <c r="K3900" i="1" s="1"/>
  <c r="G3899" i="1"/>
  <c r="K3899" i="1" s="1"/>
  <c r="G3897" i="1"/>
  <c r="K3897" i="1" s="1"/>
  <c r="G4355" i="1"/>
  <c r="K4355" i="1" s="1"/>
  <c r="G4354" i="1"/>
  <c r="K4354" i="1" s="1"/>
  <c r="G4353" i="1"/>
  <c r="K4353" i="1" s="1"/>
  <c r="G4352" i="1"/>
  <c r="K4352" i="1" s="1"/>
  <c r="G3994" i="1"/>
  <c r="K3994" i="1" s="1"/>
  <c r="G4407" i="1"/>
  <c r="K4407" i="1" s="1"/>
  <c r="G4406" i="1"/>
  <c r="K4406" i="1" s="1"/>
  <c r="G4405" i="1"/>
  <c r="K4405" i="1" s="1"/>
  <c r="G4404" i="1"/>
  <c r="K4404" i="1" s="1"/>
  <c r="G4378" i="1"/>
  <c r="K4378" i="1" s="1"/>
  <c r="G4377" i="1"/>
  <c r="K4377" i="1" s="1"/>
  <c r="G4376" i="1"/>
  <c r="K4376" i="1" s="1"/>
  <c r="G4375" i="1"/>
  <c r="K4375" i="1" s="1"/>
  <c r="G4373" i="1"/>
  <c r="K4373" i="1" s="1"/>
  <c r="G4372" i="1"/>
  <c r="K4372" i="1" s="1"/>
  <c r="G4370" i="1"/>
  <c r="K4370" i="1" s="1"/>
  <c r="G4369" i="1"/>
  <c r="K4369" i="1" s="1"/>
  <c r="G4368" i="1"/>
  <c r="K4368" i="1" s="1"/>
  <c r="G4367" i="1"/>
  <c r="K4367" i="1" s="1"/>
  <c r="G4365" i="1"/>
  <c r="K4365" i="1" s="1"/>
  <c r="G4364" i="1"/>
  <c r="K4364" i="1" s="1"/>
  <c r="G4363" i="1"/>
  <c r="K4363" i="1" s="1"/>
  <c r="G4362" i="1"/>
  <c r="K4362" i="1" s="1"/>
  <c r="G4360" i="1"/>
  <c r="K4360" i="1" s="1"/>
  <c r="G4359" i="1"/>
  <c r="K4359" i="1" s="1"/>
  <c r="G4358" i="1"/>
  <c r="K4358" i="1" s="1"/>
  <c r="G4357" i="1"/>
  <c r="K4357" i="1" s="1"/>
  <c r="G4350" i="1"/>
  <c r="G4347" i="1"/>
  <c r="K4347" i="1" s="1"/>
  <c r="G4343" i="1"/>
  <c r="K4343" i="1" s="1"/>
  <c r="G4342" i="1"/>
  <c r="K4342" i="1" s="1"/>
  <c r="G4341" i="1"/>
  <c r="K4341" i="1" s="1"/>
  <c r="G4340" i="1"/>
  <c r="K4340" i="1" s="1"/>
  <c r="G4339" i="1"/>
  <c r="K4339" i="1" s="1"/>
  <c r="G4338" i="1"/>
  <c r="K4338" i="1" s="1"/>
  <c r="G4337" i="1"/>
  <c r="K4337" i="1" s="1"/>
  <c r="G4336" i="1"/>
  <c r="K4336" i="1" s="1"/>
  <c r="G4335" i="1"/>
  <c r="G4334" i="1"/>
  <c r="I4334" i="1" s="1"/>
  <c r="G4333" i="1"/>
  <c r="I4333" i="1" s="1"/>
  <c r="G4332" i="1"/>
  <c r="K4332" i="1" s="1"/>
  <c r="G4331" i="1"/>
  <c r="K4331" i="1" s="1"/>
  <c r="G4330" i="1"/>
  <c r="K4330" i="1" s="1"/>
  <c r="G4329" i="1"/>
  <c r="K4329" i="1" s="1"/>
  <c r="G4328" i="1"/>
  <c r="K4328" i="1" s="1"/>
  <c r="G4327" i="1"/>
  <c r="K4327" i="1" s="1"/>
  <c r="G4326" i="1"/>
  <c r="K4326" i="1" s="1"/>
  <c r="G4325" i="1"/>
  <c r="K4325" i="1" s="1"/>
  <c r="G4324" i="1"/>
  <c r="K4324" i="1" s="1"/>
  <c r="G4323" i="1"/>
  <c r="K4323" i="1" s="1"/>
  <c r="G4322" i="1"/>
  <c r="K4322" i="1" s="1"/>
  <c r="G4321" i="1"/>
  <c r="K4321" i="1" s="1"/>
  <c r="G4320" i="1"/>
  <c r="K4320" i="1" s="1"/>
  <c r="G4319" i="1"/>
  <c r="K4319" i="1" s="1"/>
  <c r="G4318" i="1"/>
  <c r="K4318" i="1" s="1"/>
  <c r="G4317" i="1"/>
  <c r="K4317" i="1" s="1"/>
  <c r="G4316" i="1"/>
  <c r="G4314" i="1"/>
  <c r="K4314" i="1" s="1"/>
  <c r="G4313" i="1"/>
  <c r="K4313" i="1" s="1"/>
  <c r="G4311" i="1"/>
  <c r="K4311" i="1" s="1"/>
  <c r="G4310" i="1"/>
  <c r="K4310" i="1" s="1"/>
  <c r="G4309" i="1"/>
  <c r="K4309" i="1" s="1"/>
  <c r="G4308" i="1"/>
  <c r="K4308" i="1" s="1"/>
  <c r="G4307" i="1"/>
  <c r="K4307" i="1" s="1"/>
  <c r="G4306" i="1"/>
  <c r="K4306" i="1" s="1"/>
  <c r="G4305" i="1"/>
  <c r="K4305" i="1" s="1"/>
  <c r="G4304" i="1"/>
  <c r="K4304" i="1" s="1"/>
  <c r="G4303" i="1"/>
  <c r="K4303" i="1" s="1"/>
  <c r="G4302" i="1"/>
  <c r="K4302" i="1" s="1"/>
  <c r="G4301" i="1"/>
  <c r="K4301" i="1" s="1"/>
  <c r="G4300" i="1"/>
  <c r="K4300" i="1" s="1"/>
  <c r="G4299" i="1"/>
  <c r="K4299" i="1" s="1"/>
  <c r="G4298" i="1"/>
  <c r="K4298" i="1" s="1"/>
  <c r="G4297" i="1"/>
  <c r="K4297" i="1" s="1"/>
  <c r="G4295" i="1"/>
  <c r="K4295" i="1" s="1"/>
  <c r="G4290" i="1"/>
  <c r="K4290" i="1" s="1"/>
  <c r="G4289" i="1"/>
  <c r="K4289" i="1" s="1"/>
  <c r="G4288" i="1"/>
  <c r="K4288" i="1" s="1"/>
  <c r="G4287" i="1"/>
  <c r="K4287" i="1" s="1"/>
  <c r="G4286" i="1"/>
  <c r="K4286" i="1" s="1"/>
  <c r="G4285" i="1"/>
  <c r="K4285" i="1" s="1"/>
  <c r="G4284" i="1"/>
  <c r="K4284" i="1" s="1"/>
  <c r="G4283" i="1"/>
  <c r="K4283" i="1" s="1"/>
  <c r="G4282" i="1"/>
  <c r="K4282" i="1" s="1"/>
  <c r="G4281" i="1"/>
  <c r="K4281" i="1" s="1"/>
  <c r="G4280" i="1"/>
  <c r="K4280" i="1" s="1"/>
  <c r="G4279" i="1"/>
  <c r="K4279" i="1" s="1"/>
  <c r="G4278" i="1"/>
  <c r="K4278" i="1" s="1"/>
  <c r="G4277" i="1"/>
  <c r="K4277" i="1" s="1"/>
  <c r="G4276" i="1"/>
  <c r="K4276" i="1" s="1"/>
  <c r="G4275" i="1"/>
  <c r="K4275" i="1" s="1"/>
  <c r="G4274" i="1"/>
  <c r="K4274" i="1" s="1"/>
  <c r="G4273" i="1"/>
  <c r="K4273" i="1" s="1"/>
  <c r="G4272" i="1"/>
  <c r="K4272" i="1" s="1"/>
  <c r="G4271" i="1"/>
  <c r="K4271" i="1" s="1"/>
  <c r="G4270" i="1"/>
  <c r="K4270" i="1" s="1"/>
  <c r="G4269" i="1"/>
  <c r="K4269" i="1" s="1"/>
  <c r="G4268" i="1"/>
  <c r="K4268" i="1" s="1"/>
  <c r="G4267" i="1"/>
  <c r="K4267" i="1" s="1"/>
  <c r="G4266" i="1"/>
  <c r="K4266" i="1" s="1"/>
  <c r="G4265" i="1"/>
  <c r="K4265" i="1" s="1"/>
  <c r="G4264" i="1"/>
  <c r="K4264" i="1" s="1"/>
  <c r="G4263" i="1"/>
  <c r="K4263" i="1" s="1"/>
  <c r="G4262" i="1"/>
  <c r="K4262" i="1" s="1"/>
  <c r="G4261" i="1"/>
  <c r="K4261" i="1" s="1"/>
  <c r="G4260" i="1"/>
  <c r="K4260" i="1" s="1"/>
  <c r="G4259" i="1"/>
  <c r="G4256" i="1"/>
  <c r="I4256" i="1" s="1"/>
  <c r="I4248" i="1" s="1"/>
  <c r="G4255" i="1"/>
  <c r="K4255" i="1" s="1"/>
  <c r="G4254" i="1"/>
  <c r="K4254" i="1" s="1"/>
  <c r="G4253" i="1"/>
  <c r="K4253" i="1" s="1"/>
  <c r="G4252" i="1"/>
  <c r="K4252" i="1" s="1"/>
  <c r="G4251" i="1"/>
  <c r="K4251" i="1" s="1"/>
  <c r="G4250" i="1"/>
  <c r="K4250" i="1" s="1"/>
  <c r="G4249" i="1"/>
  <c r="K4249" i="1" s="1"/>
  <c r="G4247" i="1"/>
  <c r="I4247" i="1" s="1"/>
  <c r="I4245" i="1" s="1"/>
  <c r="G4246" i="1"/>
  <c r="G4244" i="1"/>
  <c r="I4244" i="1" s="1"/>
  <c r="G4243" i="1"/>
  <c r="K4243" i="1" s="1"/>
  <c r="G4239" i="1"/>
  <c r="K4239" i="1" s="1"/>
  <c r="G4237" i="1"/>
  <c r="K4237" i="1" s="1"/>
  <c r="G4234" i="1"/>
  <c r="K4234" i="1" s="1"/>
  <c r="G4233" i="1"/>
  <c r="K4233" i="1" s="1"/>
  <c r="G4232" i="1"/>
  <c r="K4232" i="1" s="1"/>
  <c r="G4231" i="1"/>
  <c r="K4231" i="1" s="1"/>
  <c r="G4230" i="1"/>
  <c r="K4230" i="1" s="1"/>
  <c r="G4229" i="1"/>
  <c r="I4229" i="1" s="1"/>
  <c r="I4222" i="1" s="1"/>
  <c r="G4228" i="1"/>
  <c r="K4228" i="1" s="1"/>
  <c r="G4227" i="1"/>
  <c r="K4227" i="1" s="1"/>
  <c r="G4226" i="1"/>
  <c r="K4226" i="1" s="1"/>
  <c r="G4225" i="1"/>
  <c r="K4225" i="1" s="1"/>
  <c r="G4224" i="1"/>
  <c r="K4224" i="1" s="1"/>
  <c r="G4223" i="1"/>
  <c r="G4221" i="1"/>
  <c r="K4221" i="1" s="1"/>
  <c r="G4219" i="1"/>
  <c r="K4219" i="1" s="1"/>
  <c r="G4217" i="1"/>
  <c r="K4217" i="1" s="1"/>
  <c r="G4216" i="1"/>
  <c r="K4216" i="1" s="1"/>
  <c r="G4215" i="1"/>
  <c r="K4215" i="1" s="1"/>
  <c r="G4214" i="1"/>
  <c r="K4214" i="1" s="1"/>
  <c r="G4213" i="1"/>
  <c r="K4213" i="1" s="1"/>
  <c r="G4212" i="1"/>
  <c r="K4212" i="1" s="1"/>
  <c r="G4211" i="1"/>
  <c r="K4211" i="1" s="1"/>
  <c r="G4210" i="1"/>
  <c r="G4209" i="1"/>
  <c r="K4209" i="1" s="1"/>
  <c r="G4207" i="1"/>
  <c r="K4207" i="1" s="1"/>
  <c r="G4206" i="1"/>
  <c r="K4206" i="1" s="1"/>
  <c r="G4205" i="1"/>
  <c r="K4205" i="1" s="1"/>
  <c r="G4204" i="1"/>
  <c r="K4204" i="1" s="1"/>
  <c r="G4203" i="1"/>
  <c r="K4203" i="1" s="1"/>
  <c r="G4202" i="1"/>
  <c r="K4202" i="1" s="1"/>
  <c r="G4201" i="1"/>
  <c r="K4201" i="1" s="1"/>
  <c r="G4200" i="1"/>
  <c r="K4200" i="1" s="1"/>
  <c r="G4199" i="1"/>
  <c r="G4196" i="1"/>
  <c r="K4196" i="1" s="1"/>
  <c r="G4195" i="1"/>
  <c r="K4195" i="1" s="1"/>
  <c r="G4194" i="1"/>
  <c r="K4194" i="1" s="1"/>
  <c r="G4193" i="1"/>
  <c r="K4193" i="1" s="1"/>
  <c r="G4192" i="1"/>
  <c r="K4192" i="1" s="1"/>
  <c r="G4191" i="1"/>
  <c r="K4191" i="1" s="1"/>
  <c r="G4190" i="1"/>
  <c r="K4190" i="1" s="1"/>
  <c r="G4189" i="1"/>
  <c r="K4189" i="1" s="1"/>
  <c r="G4188" i="1"/>
  <c r="K4188" i="1" s="1"/>
  <c r="G4187" i="1"/>
  <c r="K4187" i="1" s="1"/>
  <c r="G4186" i="1"/>
  <c r="K4186" i="1" s="1"/>
  <c r="G4185" i="1"/>
  <c r="K4185" i="1" s="1"/>
  <c r="G4184" i="1"/>
  <c r="K4184" i="1" s="1"/>
  <c r="G4183" i="1"/>
  <c r="G4181" i="1"/>
  <c r="K4181" i="1" s="1"/>
  <c r="G4180" i="1"/>
  <c r="K4180" i="1" s="1"/>
  <c r="G4178" i="1"/>
  <c r="K4178" i="1" s="1"/>
  <c r="G4177" i="1"/>
  <c r="K4177" i="1" s="1"/>
  <c r="G4176" i="1"/>
  <c r="K4176" i="1" s="1"/>
  <c r="G4175" i="1"/>
  <c r="K4175" i="1" s="1"/>
  <c r="G4174" i="1"/>
  <c r="K4174" i="1" s="1"/>
  <c r="G4173" i="1"/>
  <c r="K4173" i="1" s="1"/>
  <c r="G4172" i="1"/>
  <c r="K4172" i="1" s="1"/>
  <c r="G4171" i="1"/>
  <c r="K4171" i="1" s="1"/>
  <c r="G4170" i="1"/>
  <c r="K4170" i="1" s="1"/>
  <c r="G4169" i="1"/>
  <c r="K4169" i="1" s="1"/>
  <c r="G4168" i="1"/>
  <c r="K4168" i="1" s="1"/>
  <c r="G4167" i="1"/>
  <c r="K4167" i="1" s="1"/>
  <c r="G4166" i="1"/>
  <c r="K4166" i="1" s="1"/>
  <c r="G4165" i="1"/>
  <c r="K4165" i="1" s="1"/>
  <c r="G4164" i="1"/>
  <c r="K4164" i="1" s="1"/>
  <c r="G4162" i="1"/>
  <c r="K4162" i="1" s="1"/>
  <c r="G4161" i="1"/>
  <c r="K4161" i="1" s="1"/>
  <c r="G4160" i="1"/>
  <c r="G4159" i="1"/>
  <c r="K4159" i="1" s="1"/>
  <c r="G4157" i="1"/>
  <c r="K4157" i="1" s="1"/>
  <c r="G4156" i="1"/>
  <c r="K4156" i="1" s="1"/>
  <c r="G4155" i="1"/>
  <c r="K4155" i="1" s="1"/>
  <c r="G4154" i="1"/>
  <c r="K4154" i="1" s="1"/>
  <c r="G4153" i="1"/>
  <c r="K4153" i="1" s="1"/>
  <c r="G4152" i="1"/>
  <c r="K4152" i="1" s="1"/>
  <c r="G4151" i="1"/>
  <c r="K4151" i="1" s="1"/>
  <c r="G4150" i="1"/>
  <c r="K4150" i="1" s="1"/>
  <c r="G4148" i="1"/>
  <c r="K4148" i="1" s="1"/>
  <c r="G4147" i="1"/>
  <c r="K4147" i="1" s="1"/>
  <c r="G4146" i="1"/>
  <c r="K4146" i="1" s="1"/>
  <c r="G4145" i="1"/>
  <c r="K4145" i="1" s="1"/>
  <c r="G4144" i="1"/>
  <c r="G4143" i="1"/>
  <c r="K4143" i="1" s="1"/>
  <c r="G4141" i="1"/>
  <c r="K4141" i="1" s="1"/>
  <c r="G4140" i="1"/>
  <c r="K4140" i="1" s="1"/>
  <c r="G4139" i="1"/>
  <c r="K4139" i="1" s="1"/>
  <c r="G4138" i="1"/>
  <c r="K4138" i="1" s="1"/>
  <c r="G4137" i="1"/>
  <c r="K4137" i="1" s="1"/>
  <c r="G4136" i="1"/>
  <c r="K4136" i="1" s="1"/>
  <c r="G4135" i="1"/>
  <c r="K4135" i="1" s="1"/>
  <c r="G4134" i="1"/>
  <c r="K4134" i="1" s="1"/>
  <c r="G4133" i="1"/>
  <c r="G4131" i="1"/>
  <c r="K4131" i="1" s="1"/>
  <c r="G4130" i="1"/>
  <c r="K4130" i="1" s="1"/>
  <c r="G4129" i="1"/>
  <c r="K4129" i="1" s="1"/>
  <c r="G4128" i="1"/>
  <c r="K4128" i="1" s="1"/>
  <c r="G4127" i="1"/>
  <c r="K4127" i="1" s="1"/>
  <c r="G4126" i="1"/>
  <c r="K4126" i="1" s="1"/>
  <c r="G4125" i="1"/>
  <c r="K4125" i="1" s="1"/>
  <c r="G4123" i="1"/>
  <c r="K4123" i="1" s="1"/>
  <c r="G4122" i="1"/>
  <c r="K4122" i="1" s="1"/>
  <c r="G4121" i="1"/>
  <c r="K4121" i="1" s="1"/>
  <c r="G4120" i="1"/>
  <c r="K4120" i="1" s="1"/>
  <c r="G4119" i="1"/>
  <c r="K4119" i="1" s="1"/>
  <c r="G4117" i="1"/>
  <c r="K4117" i="1" s="1"/>
  <c r="G4116" i="1"/>
  <c r="K4116" i="1" s="1"/>
  <c r="G4115" i="1"/>
  <c r="K4115" i="1" s="1"/>
  <c r="G4114" i="1"/>
  <c r="G4113" i="1"/>
  <c r="K4113" i="1" s="1"/>
  <c r="G4111" i="1"/>
  <c r="K4111" i="1" s="1"/>
  <c r="G4110" i="1"/>
  <c r="K4110" i="1" s="1"/>
  <c r="G4109" i="1"/>
  <c r="K4109" i="1" s="1"/>
  <c r="G4108" i="1"/>
  <c r="K4108" i="1" s="1"/>
  <c r="G4107" i="1"/>
  <c r="K4107" i="1" s="1"/>
  <c r="G4106" i="1"/>
  <c r="K4106" i="1" s="1"/>
  <c r="G4105" i="1"/>
  <c r="K4105" i="1" s="1"/>
  <c r="G4104" i="1"/>
  <c r="K4104" i="1" s="1"/>
  <c r="G4102" i="1"/>
  <c r="K4102" i="1" s="1"/>
  <c r="G4101" i="1"/>
  <c r="K4101" i="1" s="1"/>
  <c r="G4100" i="1"/>
  <c r="G4098" i="1"/>
  <c r="K4098" i="1" s="1"/>
  <c r="G4097" i="1"/>
  <c r="G4096" i="1"/>
  <c r="K4096" i="1" s="1"/>
  <c r="G4094" i="1"/>
  <c r="K4094" i="1" s="1"/>
  <c r="G4093" i="1"/>
  <c r="K4093" i="1" s="1"/>
  <c r="G4092" i="1"/>
  <c r="K4092" i="1" s="1"/>
  <c r="G4091" i="1"/>
  <c r="K4091" i="1" s="1"/>
  <c r="G4089" i="1"/>
  <c r="K4089" i="1" s="1"/>
  <c r="G4088" i="1"/>
  <c r="K4088" i="1" s="1"/>
  <c r="G4087" i="1"/>
  <c r="K4087" i="1" s="1"/>
  <c r="G4086" i="1"/>
  <c r="K4086" i="1" s="1"/>
  <c r="G4085" i="1"/>
  <c r="K4085" i="1" s="1"/>
  <c r="G4084" i="1"/>
  <c r="K4084" i="1" s="1"/>
  <c r="G4083" i="1"/>
  <c r="K4083" i="1" s="1"/>
  <c r="G4082" i="1"/>
  <c r="K4082" i="1" s="1"/>
  <c r="G4081" i="1"/>
  <c r="K4081" i="1" s="1"/>
  <c r="G4080" i="1"/>
  <c r="K4080" i="1" s="1"/>
  <c r="G4079" i="1"/>
  <c r="K4079" i="1" s="1"/>
  <c r="G4078" i="1"/>
  <c r="K4078" i="1" s="1"/>
  <c r="G4077" i="1"/>
  <c r="K4077" i="1" s="1"/>
  <c r="G4076" i="1"/>
  <c r="K4076" i="1" s="1"/>
  <c r="G4075" i="1"/>
  <c r="K4075" i="1" s="1"/>
  <c r="G4074" i="1"/>
  <c r="K4074" i="1" s="1"/>
  <c r="G4073" i="1"/>
  <c r="K4073" i="1" s="1"/>
  <c r="G4072" i="1"/>
  <c r="K4072" i="1" s="1"/>
  <c r="G4071" i="1"/>
  <c r="K4071" i="1" s="1"/>
  <c r="G4070" i="1"/>
  <c r="K4070" i="1" s="1"/>
  <c r="G4069" i="1"/>
  <c r="K4069" i="1" s="1"/>
  <c r="G4068" i="1"/>
  <c r="K4068" i="1" s="1"/>
  <c r="G4067" i="1"/>
  <c r="K4067" i="1" s="1"/>
  <c r="G4066" i="1"/>
  <c r="K4066" i="1" s="1"/>
  <c r="G4065" i="1"/>
  <c r="K4065" i="1" s="1"/>
  <c r="G4064" i="1"/>
  <c r="K4064" i="1" s="1"/>
  <c r="G4063" i="1"/>
  <c r="K4063" i="1" s="1"/>
  <c r="G4062" i="1"/>
  <c r="K4062" i="1" s="1"/>
  <c r="G4061" i="1"/>
  <c r="K4061" i="1" s="1"/>
  <c r="G4060" i="1"/>
  <c r="K4060" i="1" s="1"/>
  <c r="G4059" i="1"/>
  <c r="K4059" i="1" s="1"/>
  <c r="G4058" i="1"/>
  <c r="K4058" i="1" s="1"/>
  <c r="G4057" i="1"/>
  <c r="K4057" i="1" s="1"/>
  <c r="G4056" i="1"/>
  <c r="K4056" i="1" s="1"/>
  <c r="G4055" i="1"/>
  <c r="K4055" i="1" s="1"/>
  <c r="G4054" i="1"/>
  <c r="K4054" i="1" s="1"/>
  <c r="G4052" i="1"/>
  <c r="K4052" i="1" s="1"/>
  <c r="G4050" i="1"/>
  <c r="K4050" i="1" s="1"/>
  <c r="G4049" i="1"/>
  <c r="K4049" i="1" s="1"/>
  <c r="G4048" i="1"/>
  <c r="K4048" i="1" s="1"/>
  <c r="G4047" i="1"/>
  <c r="K4047" i="1" s="1"/>
  <c r="G4046" i="1"/>
  <c r="K4046" i="1" s="1"/>
  <c r="G4045" i="1"/>
  <c r="K4045" i="1" s="1"/>
  <c r="G4044" i="1"/>
  <c r="K4044" i="1" s="1"/>
  <c r="G4043" i="1"/>
  <c r="K4043" i="1" s="1"/>
  <c r="G4042" i="1"/>
  <c r="K4042" i="1" s="1"/>
  <c r="G4041" i="1"/>
  <c r="K4041" i="1" s="1"/>
  <c r="G4040" i="1"/>
  <c r="K4040" i="1" s="1"/>
  <c r="G4039" i="1"/>
  <c r="G4038" i="1"/>
  <c r="K4038" i="1" s="1"/>
  <c r="G4036" i="1"/>
  <c r="K4036" i="1" s="1"/>
  <c r="G4035" i="1"/>
  <c r="K4035" i="1" s="1"/>
  <c r="G4034" i="1"/>
  <c r="K4034" i="1" s="1"/>
  <c r="G4033" i="1"/>
  <c r="K4033" i="1" s="1"/>
  <c r="G4032" i="1"/>
  <c r="K4032" i="1" s="1"/>
  <c r="G4031" i="1"/>
  <c r="K4031" i="1" s="1"/>
  <c r="G4030" i="1"/>
  <c r="K4030" i="1" s="1"/>
  <c r="G4029" i="1"/>
  <c r="K4029" i="1" s="1"/>
  <c r="G4028" i="1"/>
  <c r="K4028" i="1" s="1"/>
  <c r="G4027" i="1"/>
  <c r="K4027" i="1" s="1"/>
  <c r="G4026" i="1"/>
  <c r="K4026" i="1" s="1"/>
  <c r="G4025" i="1"/>
  <c r="K4025" i="1" s="1"/>
  <c r="G4024" i="1"/>
  <c r="K4024" i="1" s="1"/>
  <c r="G4023" i="1"/>
  <c r="K4023" i="1" s="1"/>
  <c r="G4022" i="1"/>
  <c r="K4022" i="1" s="1"/>
  <c r="G4021" i="1"/>
  <c r="K4021" i="1" s="1"/>
  <c r="G4020" i="1"/>
  <c r="G4017" i="1"/>
  <c r="K4017" i="1" s="1"/>
  <c r="G4016" i="1"/>
  <c r="K4016" i="1" s="1"/>
  <c r="G4015" i="1"/>
  <c r="K4015" i="1" s="1"/>
  <c r="G4014" i="1"/>
  <c r="G4013" i="1"/>
  <c r="K4013" i="1" s="1"/>
  <c r="G4011" i="1"/>
  <c r="K4011" i="1" s="1"/>
  <c r="G4009" i="1"/>
  <c r="K4009" i="1" s="1"/>
  <c r="G4008" i="1"/>
  <c r="K4008" i="1" s="1"/>
  <c r="G4007" i="1"/>
  <c r="K4007" i="1" s="1"/>
  <c r="G3995" i="1"/>
  <c r="K3995" i="1" s="1"/>
  <c r="G3993" i="1"/>
  <c r="K3993" i="1" s="1"/>
  <c r="G3992" i="1"/>
  <c r="K3992" i="1" s="1"/>
  <c r="G3991" i="1"/>
  <c r="K3991" i="1" s="1"/>
  <c r="G3989" i="1"/>
  <c r="K3989" i="1" s="1"/>
  <c r="G3988" i="1"/>
  <c r="K3988" i="1" s="1"/>
  <c r="G3987" i="1"/>
  <c r="G3986" i="1"/>
  <c r="K3986" i="1" s="1"/>
  <c r="G3984" i="1"/>
  <c r="G3983" i="1"/>
  <c r="K3983" i="1" s="1"/>
  <c r="G3981" i="1"/>
  <c r="K3981" i="1" s="1"/>
  <c r="G3980" i="1"/>
  <c r="K3980" i="1" s="1"/>
  <c r="G3979" i="1"/>
  <c r="K3979" i="1" s="1"/>
  <c r="G3978" i="1"/>
  <c r="K3978" i="1" s="1"/>
  <c r="G3977" i="1"/>
  <c r="K3977" i="1" s="1"/>
  <c r="G3976" i="1"/>
  <c r="K3976" i="1" s="1"/>
  <c r="G3975" i="1"/>
  <c r="K3975" i="1" s="1"/>
  <c r="G3974" i="1"/>
  <c r="K3974" i="1" s="1"/>
  <c r="G3973" i="1"/>
  <c r="G3972" i="1"/>
  <c r="K3972" i="1" s="1"/>
  <c r="G3970" i="1"/>
  <c r="K3970" i="1" s="1"/>
  <c r="G3969" i="1"/>
  <c r="K3969" i="1" s="1"/>
  <c r="G3967" i="1"/>
  <c r="K3967" i="1" s="1"/>
  <c r="G3966" i="1"/>
  <c r="K3966" i="1" s="1"/>
  <c r="G3965" i="1"/>
  <c r="K3965" i="1" s="1"/>
  <c r="G3964" i="1"/>
  <c r="K3964" i="1" s="1"/>
  <c r="G3963" i="1"/>
  <c r="K3963" i="1" s="1"/>
  <c r="G3962" i="1"/>
  <c r="K3962" i="1" s="1"/>
  <c r="G3961" i="1"/>
  <c r="K3961" i="1" s="1"/>
  <c r="G3957" i="1"/>
  <c r="K3957" i="1" s="1"/>
  <c r="G3956" i="1"/>
  <c r="K3956" i="1" s="1"/>
  <c r="G3955" i="1"/>
  <c r="K3955" i="1" s="1"/>
  <c r="G3954" i="1"/>
  <c r="K3954" i="1" s="1"/>
  <c r="G3953" i="1"/>
  <c r="K3953" i="1" s="1"/>
  <c r="G3952" i="1"/>
  <c r="K3952" i="1" s="1"/>
  <c r="G3951" i="1"/>
  <c r="K3951" i="1" s="1"/>
  <c r="G3950" i="1"/>
  <c r="K3950" i="1" s="1"/>
  <c r="G3949" i="1"/>
  <c r="K3949" i="1" s="1"/>
  <c r="G3948" i="1"/>
  <c r="K3948" i="1" s="1"/>
  <c r="G3947" i="1"/>
  <c r="K3947" i="1" s="1"/>
  <c r="G3946" i="1"/>
  <c r="K3946" i="1" s="1"/>
  <c r="G3945" i="1"/>
  <c r="K3945" i="1" s="1"/>
  <c r="G3944" i="1"/>
  <c r="K3944" i="1" s="1"/>
  <c r="G3943" i="1"/>
  <c r="K3943" i="1" s="1"/>
  <c r="G3942" i="1"/>
  <c r="K3942" i="1" s="1"/>
  <c r="G3941" i="1"/>
  <c r="K3941" i="1" s="1"/>
  <c r="G3940" i="1"/>
  <c r="K3940" i="1" s="1"/>
  <c r="G3939" i="1"/>
  <c r="K3939" i="1" s="1"/>
  <c r="G3938" i="1"/>
  <c r="K3938" i="1" s="1"/>
  <c r="G3937" i="1"/>
  <c r="K3937" i="1" s="1"/>
  <c r="G3936" i="1"/>
  <c r="K3936" i="1" s="1"/>
  <c r="G3935" i="1"/>
  <c r="K3935" i="1" s="1"/>
  <c r="G3934" i="1"/>
  <c r="K3934" i="1" s="1"/>
  <c r="G3933" i="1"/>
  <c r="K3933" i="1" s="1"/>
  <c r="G3932" i="1"/>
  <c r="K3932" i="1" s="1"/>
  <c r="G3931" i="1"/>
  <c r="K3931" i="1" s="1"/>
  <c r="G3930" i="1"/>
  <c r="K3930" i="1" s="1"/>
  <c r="G3929" i="1"/>
  <c r="K3929" i="1" s="1"/>
  <c r="G3928" i="1"/>
  <c r="K3928" i="1" s="1"/>
  <c r="G3927" i="1"/>
  <c r="K3927" i="1" s="1"/>
  <c r="G3926" i="1"/>
  <c r="K3926" i="1" s="1"/>
  <c r="G3925" i="1"/>
  <c r="K3925" i="1" s="1"/>
  <c r="G3924" i="1"/>
  <c r="K3924" i="1" s="1"/>
  <c r="G3923" i="1"/>
  <c r="K3923" i="1" s="1"/>
  <c r="G3922" i="1"/>
  <c r="K3922" i="1" s="1"/>
  <c r="G3921" i="1"/>
  <c r="K3921" i="1" s="1"/>
  <c r="G3920" i="1"/>
  <c r="K3920" i="1" s="1"/>
  <c r="G3919" i="1"/>
  <c r="K3919" i="1" s="1"/>
  <c r="G3918" i="1"/>
  <c r="K3918" i="1" s="1"/>
  <c r="G3917" i="1"/>
  <c r="K3917" i="1" s="1"/>
  <c r="G3916" i="1"/>
  <c r="K3916" i="1" s="1"/>
  <c r="G3915" i="1"/>
  <c r="K3915" i="1" s="1"/>
  <c r="G3914" i="1"/>
  <c r="K3914" i="1" s="1"/>
  <c r="G3913" i="1"/>
  <c r="K3913" i="1" s="1"/>
  <c r="G3912" i="1"/>
  <c r="K3912" i="1" s="1"/>
  <c r="G3911" i="1"/>
  <c r="K3911" i="1" s="1"/>
  <c r="G3910" i="1"/>
  <c r="K3910" i="1" s="1"/>
  <c r="G3909" i="1"/>
  <c r="K3909" i="1" s="1"/>
  <c r="G3908" i="1"/>
  <c r="K3908" i="1" s="1"/>
  <c r="G3907" i="1"/>
  <c r="K3907" i="1" s="1"/>
  <c r="G3906" i="1"/>
  <c r="K3906" i="1" s="1"/>
  <c r="G3905" i="1"/>
  <c r="K3905" i="1" s="1"/>
  <c r="G3904" i="1"/>
  <c r="G3895" i="1"/>
  <c r="K3895" i="1" s="1"/>
  <c r="G3894" i="1"/>
  <c r="K3894" i="1" s="1"/>
  <c r="G3893" i="1"/>
  <c r="K3893" i="1" s="1"/>
  <c r="G3892" i="1"/>
  <c r="K3892" i="1" s="1"/>
  <c r="G3891" i="1"/>
  <c r="K3891" i="1" s="1"/>
  <c r="G3889" i="1"/>
  <c r="K3889" i="1" s="1"/>
  <c r="G3888" i="1"/>
  <c r="K3888" i="1" s="1"/>
  <c r="G3887" i="1"/>
  <c r="G3886" i="1"/>
  <c r="K3886" i="1" s="1"/>
  <c r="G3884" i="1"/>
  <c r="G3883" i="1"/>
  <c r="K3883" i="1" s="1"/>
  <c r="G3881" i="1"/>
  <c r="K3881" i="1" s="1"/>
  <c r="G3879" i="1"/>
  <c r="K3879" i="1" s="1"/>
  <c r="G3878" i="1"/>
  <c r="K3878" i="1" s="1"/>
  <c r="G3877" i="1"/>
  <c r="K3877" i="1" s="1"/>
  <c r="G3876" i="1"/>
  <c r="K3876" i="1" s="1"/>
  <c r="G3875" i="1"/>
  <c r="K3875" i="1" s="1"/>
  <c r="G3874" i="1"/>
  <c r="K3874" i="1" s="1"/>
  <c r="G3873" i="1"/>
  <c r="K3873" i="1" s="1"/>
  <c r="G3872" i="1"/>
  <c r="K3872" i="1" s="1"/>
  <c r="G3871" i="1"/>
  <c r="K3871" i="1" s="1"/>
  <c r="G3870" i="1"/>
  <c r="K3870" i="1" s="1"/>
  <c r="G3869" i="1"/>
  <c r="K3869" i="1" s="1"/>
  <c r="G3868" i="1"/>
  <c r="K3868" i="1" s="1"/>
  <c r="G3867" i="1"/>
  <c r="K3867" i="1" s="1"/>
  <c r="G3866" i="1"/>
  <c r="K3866" i="1" s="1"/>
  <c r="G3865" i="1"/>
  <c r="K3865" i="1" s="1"/>
  <c r="G3864" i="1"/>
  <c r="K3864" i="1" s="1"/>
  <c r="G3863" i="1"/>
  <c r="K3863" i="1" s="1"/>
  <c r="G3862" i="1"/>
  <c r="M3862" i="1" s="1"/>
  <c r="G3861" i="1"/>
  <c r="K3861" i="1" s="1"/>
  <c r="G3860" i="1"/>
  <c r="K3860" i="1" s="1"/>
  <c r="G3859" i="1"/>
  <c r="K3859" i="1" s="1"/>
  <c r="G3858" i="1"/>
  <c r="K3858" i="1" s="1"/>
  <c r="G3857" i="1"/>
  <c r="K3857" i="1" s="1"/>
  <c r="G3856" i="1"/>
  <c r="K3856" i="1" s="1"/>
  <c r="G3855" i="1"/>
  <c r="K3855" i="1" s="1"/>
  <c r="G3854" i="1"/>
  <c r="K3854" i="1" s="1"/>
  <c r="G3853" i="1"/>
  <c r="K3853" i="1" s="1"/>
  <c r="G3852" i="1"/>
  <c r="K3852" i="1" s="1"/>
  <c r="G3851" i="1"/>
  <c r="K3851" i="1" s="1"/>
  <c r="G3850" i="1"/>
  <c r="K3850" i="1" s="1"/>
  <c r="G3849" i="1"/>
  <c r="K3849" i="1" s="1"/>
  <c r="G3848" i="1"/>
  <c r="K3848" i="1" s="1"/>
  <c r="G3847" i="1"/>
  <c r="K3847" i="1" s="1"/>
  <c r="G3846" i="1"/>
  <c r="K3846" i="1" s="1"/>
  <c r="G3843" i="1"/>
  <c r="K3843" i="1" s="1"/>
  <c r="G3842" i="1"/>
  <c r="K3842" i="1" s="1"/>
  <c r="G3841" i="1"/>
  <c r="K3841" i="1" s="1"/>
  <c r="G3840" i="1"/>
  <c r="K3840" i="1" s="1"/>
  <c r="G3838" i="1"/>
  <c r="K3838" i="1" s="1"/>
  <c r="G3837" i="1"/>
  <c r="K3837" i="1" s="1"/>
  <c r="G3836" i="1"/>
  <c r="K3836" i="1" s="1"/>
  <c r="G3835" i="1"/>
  <c r="K3835" i="1" s="1"/>
  <c r="G3834" i="1"/>
  <c r="K3834" i="1" s="1"/>
  <c r="G3833" i="1"/>
  <c r="K3833" i="1" s="1"/>
  <c r="G3832" i="1"/>
  <c r="K3832" i="1" s="1"/>
  <c r="G3831" i="1"/>
  <c r="K3831" i="1" s="1"/>
  <c r="G3830" i="1"/>
  <c r="K3830" i="1" s="1"/>
  <c r="G3829" i="1"/>
  <c r="K3829" i="1" s="1"/>
  <c r="G3828" i="1"/>
  <c r="K3828" i="1" s="1"/>
  <c r="G3827" i="1"/>
  <c r="K3827" i="1" s="1"/>
  <c r="G3826" i="1"/>
  <c r="K3826" i="1" s="1"/>
  <c r="G3825" i="1"/>
  <c r="K3825" i="1" s="1"/>
  <c r="G3824" i="1"/>
  <c r="K3824" i="1" s="1"/>
  <c r="G3823" i="1"/>
  <c r="K3823" i="1" s="1"/>
  <c r="G3822" i="1"/>
  <c r="K3822" i="1" s="1"/>
  <c r="G3821" i="1"/>
  <c r="K3821" i="1" s="1"/>
  <c r="G3820" i="1"/>
  <c r="K3820" i="1" s="1"/>
  <c r="G3819" i="1"/>
  <c r="K3819" i="1" s="1"/>
  <c r="G3818" i="1"/>
  <c r="K3818" i="1" s="1"/>
  <c r="G3817" i="1"/>
  <c r="K3817" i="1" s="1"/>
  <c r="G3816" i="1"/>
  <c r="K3816" i="1" s="1"/>
  <c r="G3815" i="1"/>
  <c r="K3815" i="1" s="1"/>
  <c r="G3814" i="1"/>
  <c r="K3814" i="1" s="1"/>
  <c r="G3813" i="1"/>
  <c r="K3813" i="1" s="1"/>
  <c r="G3812" i="1"/>
  <c r="K3812" i="1" s="1"/>
  <c r="G3811" i="1"/>
  <c r="K3811" i="1" s="1"/>
  <c r="G3810" i="1"/>
  <c r="K3810" i="1" s="1"/>
  <c r="G3809" i="1"/>
  <c r="K3809" i="1" s="1"/>
  <c r="G3808" i="1"/>
  <c r="K3808" i="1" s="1"/>
  <c r="G3807" i="1"/>
  <c r="K3807" i="1" s="1"/>
  <c r="G3806" i="1"/>
  <c r="K3806" i="1" s="1"/>
  <c r="G3805" i="1"/>
  <c r="K3805" i="1" s="1"/>
  <c r="G3804" i="1"/>
  <c r="K3804" i="1" s="1"/>
  <c r="G3803" i="1"/>
  <c r="K3803" i="1" s="1"/>
  <c r="G3802" i="1"/>
  <c r="K3802" i="1" s="1"/>
  <c r="G3801" i="1"/>
  <c r="K3801" i="1" s="1"/>
  <c r="G3800" i="1"/>
  <c r="K3800" i="1" s="1"/>
  <c r="G3799" i="1"/>
  <c r="K3799" i="1" s="1"/>
  <c r="G3798" i="1"/>
  <c r="K3798" i="1" s="1"/>
  <c r="G3797" i="1"/>
  <c r="K3797" i="1" s="1"/>
  <c r="G3796" i="1"/>
  <c r="K3796" i="1" s="1"/>
  <c r="G3795" i="1"/>
  <c r="K3795" i="1" s="1"/>
  <c r="G3794" i="1"/>
  <c r="K3794" i="1" s="1"/>
  <c r="G3793" i="1"/>
  <c r="K3793" i="1" s="1"/>
  <c r="G3792" i="1"/>
  <c r="K3792" i="1" s="1"/>
  <c r="G3791" i="1"/>
  <c r="K3791" i="1" s="1"/>
  <c r="G3790" i="1"/>
  <c r="G108" i="1"/>
  <c r="K108" i="1" s="1"/>
  <c r="G6500" i="1"/>
  <c r="K6500" i="1" s="1"/>
  <c r="G6499" i="1"/>
  <c r="K6499" i="1" s="1"/>
  <c r="G6498" i="1"/>
  <c r="K6498" i="1" s="1"/>
  <c r="G6497" i="1"/>
  <c r="K6497" i="1" s="1"/>
  <c r="G6496" i="1"/>
  <c r="K6496" i="1" s="1"/>
  <c r="G6495" i="1"/>
  <c r="K6495" i="1" s="1"/>
  <c r="G6494" i="1"/>
  <c r="K6494" i="1" s="1"/>
  <c r="G6493" i="1"/>
  <c r="K6493" i="1" s="1"/>
  <c r="G6492" i="1"/>
  <c r="K6492" i="1" s="1"/>
  <c r="G6491" i="1"/>
  <c r="K6491" i="1" s="1"/>
  <c r="G6477" i="1"/>
  <c r="K6477" i="1" s="1"/>
  <c r="G6476" i="1"/>
  <c r="K6476" i="1" s="1"/>
  <c r="G6475" i="1"/>
  <c r="K6475" i="1" s="1"/>
  <c r="G6474" i="1"/>
  <c r="K6474" i="1" s="1"/>
  <c r="G6473" i="1"/>
  <c r="K6473" i="1" s="1"/>
  <c r="G6472" i="1"/>
  <c r="K6472" i="1" s="1"/>
  <c r="G6471" i="1"/>
  <c r="K6471" i="1" s="1"/>
  <c r="G6470" i="1"/>
  <c r="K6470" i="1" s="1"/>
  <c r="G6469" i="1"/>
  <c r="K6469" i="1" s="1"/>
  <c r="G6468" i="1"/>
  <c r="K6468" i="1" s="1"/>
  <c r="G6467" i="1"/>
  <c r="K6467" i="1" s="1"/>
  <c r="G6465" i="1"/>
  <c r="K6465" i="1" s="1"/>
  <c r="G6464" i="1"/>
  <c r="K6464" i="1" s="1"/>
  <c r="G6463" i="1"/>
  <c r="K6463" i="1" s="1"/>
  <c r="G6462" i="1"/>
  <c r="K6462" i="1" s="1"/>
  <c r="G6461" i="1"/>
  <c r="K6461" i="1" s="1"/>
  <c r="G6460" i="1"/>
  <c r="K6460" i="1" s="1"/>
  <c r="G6459" i="1"/>
  <c r="K6459" i="1" s="1"/>
  <c r="G6458" i="1"/>
  <c r="K6458" i="1" s="1"/>
  <c r="G6457" i="1"/>
  <c r="K6457" i="1" s="1"/>
  <c r="G6456" i="1"/>
  <c r="G6455" i="1"/>
  <c r="K6455" i="1" s="1"/>
  <c r="G6453" i="1"/>
  <c r="K6453" i="1" s="1"/>
  <c r="G6452" i="1"/>
  <c r="K6452" i="1" s="1"/>
  <c r="G6451" i="1"/>
  <c r="K6451" i="1" s="1"/>
  <c r="G6450" i="1"/>
  <c r="K6450" i="1" s="1"/>
  <c r="G6449" i="1"/>
  <c r="K6449" i="1" s="1"/>
  <c r="G6448" i="1"/>
  <c r="K6448" i="1" s="1"/>
  <c r="G6447" i="1"/>
  <c r="K6447" i="1" s="1"/>
  <c r="G6446" i="1"/>
  <c r="K6446" i="1" s="1"/>
  <c r="G6445" i="1"/>
  <c r="K6445" i="1" s="1"/>
  <c r="G6444" i="1"/>
  <c r="K6444" i="1" s="1"/>
  <c r="G6443" i="1"/>
  <c r="K6443" i="1" s="1"/>
  <c r="G6441" i="1"/>
  <c r="K6441" i="1" s="1"/>
  <c r="G6440" i="1"/>
  <c r="K6440" i="1" s="1"/>
  <c r="G6439" i="1"/>
  <c r="K6439" i="1" s="1"/>
  <c r="G6438" i="1"/>
  <c r="K6438" i="1" s="1"/>
  <c r="G6437" i="1"/>
  <c r="K6437" i="1" s="1"/>
  <c r="G6436" i="1"/>
  <c r="K6436" i="1" s="1"/>
  <c r="G6435" i="1"/>
  <c r="K6435" i="1" s="1"/>
  <c r="G6434" i="1"/>
  <c r="K6434" i="1" s="1"/>
  <c r="G6433" i="1"/>
  <c r="K6433" i="1" s="1"/>
  <c r="G6432" i="1"/>
  <c r="K6432" i="1" s="1"/>
  <c r="G6431" i="1"/>
  <c r="K6431" i="1" s="1"/>
  <c r="G6429" i="1"/>
  <c r="K6429" i="1" s="1"/>
  <c r="G6428" i="1"/>
  <c r="K6428" i="1" s="1"/>
  <c r="G6427" i="1"/>
  <c r="K6427" i="1" s="1"/>
  <c r="G6426" i="1"/>
  <c r="K6426" i="1" s="1"/>
  <c r="G6425" i="1"/>
  <c r="K6425" i="1" s="1"/>
  <c r="G6424" i="1"/>
  <c r="K6424" i="1" s="1"/>
  <c r="G6423" i="1"/>
  <c r="K6423" i="1" s="1"/>
  <c r="G6422" i="1"/>
  <c r="K6422" i="1" s="1"/>
  <c r="G6421" i="1"/>
  <c r="K6421" i="1" s="1"/>
  <c r="G6420" i="1"/>
  <c r="K6420" i="1" s="1"/>
  <c r="G6419" i="1"/>
  <c r="K6419" i="1" s="1"/>
  <c r="G6417" i="1"/>
  <c r="K6417" i="1" s="1"/>
  <c r="G6416" i="1"/>
  <c r="K6416" i="1" s="1"/>
  <c r="G6415" i="1"/>
  <c r="K6415" i="1" s="1"/>
  <c r="G6414" i="1"/>
  <c r="K6414" i="1" s="1"/>
  <c r="G6413" i="1"/>
  <c r="K6413" i="1" s="1"/>
  <c r="G6412" i="1"/>
  <c r="K6412" i="1" s="1"/>
  <c r="G6411" i="1"/>
  <c r="K6411" i="1" s="1"/>
  <c r="G6410" i="1"/>
  <c r="K6410" i="1" s="1"/>
  <c r="G6409" i="1"/>
  <c r="K6409" i="1" s="1"/>
  <c r="G6408" i="1"/>
  <c r="K6408" i="1" s="1"/>
  <c r="G6407" i="1"/>
  <c r="K6407" i="1" s="1"/>
  <c r="G6405" i="1"/>
  <c r="K6405" i="1" s="1"/>
  <c r="G6404" i="1"/>
  <c r="K6404" i="1" s="1"/>
  <c r="G6403" i="1"/>
  <c r="K6403" i="1" s="1"/>
  <c r="G6402" i="1"/>
  <c r="K6402" i="1" s="1"/>
  <c r="G6401" i="1"/>
  <c r="K6401" i="1" s="1"/>
  <c r="G6400" i="1"/>
  <c r="K6400" i="1" s="1"/>
  <c r="G6399" i="1"/>
  <c r="K6399" i="1" s="1"/>
  <c r="G6398" i="1"/>
  <c r="K6398" i="1" s="1"/>
  <c r="G6397" i="1"/>
  <c r="K6397" i="1" s="1"/>
  <c r="G6396" i="1"/>
  <c r="K6396" i="1" s="1"/>
  <c r="G6395" i="1"/>
  <c r="K6395" i="1" s="1"/>
  <c r="G6393" i="1"/>
  <c r="K6393" i="1" s="1"/>
  <c r="G6392" i="1"/>
  <c r="K6392" i="1" s="1"/>
  <c r="G6391" i="1"/>
  <c r="K6391" i="1" s="1"/>
  <c r="G6390" i="1"/>
  <c r="K6390" i="1" s="1"/>
  <c r="G6389" i="1"/>
  <c r="K6389" i="1" s="1"/>
  <c r="G6388" i="1"/>
  <c r="K6388" i="1" s="1"/>
  <c r="G6387" i="1"/>
  <c r="K6387" i="1" s="1"/>
  <c r="G6386" i="1"/>
  <c r="K6386" i="1" s="1"/>
  <c r="G6385" i="1"/>
  <c r="K6385" i="1" s="1"/>
  <c r="G6384" i="1"/>
  <c r="G6383" i="1"/>
  <c r="K6383" i="1" s="1"/>
  <c r="G6381" i="1"/>
  <c r="K6381" i="1" s="1"/>
  <c r="G6380" i="1"/>
  <c r="K6380" i="1" s="1"/>
  <c r="G6379" i="1"/>
  <c r="K6379" i="1" s="1"/>
  <c r="G6378" i="1"/>
  <c r="K6378" i="1" s="1"/>
  <c r="G6377" i="1"/>
  <c r="K6377" i="1" s="1"/>
  <c r="G6376" i="1"/>
  <c r="K6376" i="1" s="1"/>
  <c r="G6375" i="1"/>
  <c r="K6375" i="1" s="1"/>
  <c r="G6374" i="1"/>
  <c r="K6374" i="1" s="1"/>
  <c r="G6373" i="1"/>
  <c r="K6373" i="1" s="1"/>
  <c r="G6372" i="1"/>
  <c r="K6372" i="1" s="1"/>
  <c r="G6371" i="1"/>
  <c r="G6369" i="1"/>
  <c r="K6369" i="1" s="1"/>
  <c r="G6368" i="1"/>
  <c r="K6368" i="1" s="1"/>
  <c r="G6367" i="1"/>
  <c r="K6367" i="1" s="1"/>
  <c r="G6366" i="1"/>
  <c r="K6366" i="1" s="1"/>
  <c r="G6365" i="1"/>
  <c r="K6365" i="1" s="1"/>
  <c r="G6364" i="1"/>
  <c r="K6364" i="1" s="1"/>
  <c r="G6363" i="1"/>
  <c r="K6363" i="1" s="1"/>
  <c r="G6362" i="1"/>
  <c r="K6362" i="1" s="1"/>
  <c r="G6361" i="1"/>
  <c r="K6361" i="1" s="1"/>
  <c r="G6360" i="1"/>
  <c r="K6360" i="1" s="1"/>
  <c r="G6359" i="1"/>
  <c r="K6359" i="1" s="1"/>
  <c r="G6356" i="1"/>
  <c r="K6356" i="1" s="1"/>
  <c r="G6355" i="1"/>
  <c r="K6355" i="1" s="1"/>
  <c r="G6354" i="1"/>
  <c r="K6354" i="1" s="1"/>
  <c r="G6353" i="1"/>
  <c r="K6353" i="1" s="1"/>
  <c r="G6352" i="1"/>
  <c r="K6352" i="1" s="1"/>
  <c r="G6351" i="1"/>
  <c r="K6351" i="1" s="1"/>
  <c r="G6350" i="1"/>
  <c r="K6350" i="1" s="1"/>
  <c r="G6349" i="1"/>
  <c r="K6349" i="1" s="1"/>
  <c r="G6348" i="1"/>
  <c r="K6348" i="1" s="1"/>
  <c r="G6347" i="1"/>
  <c r="K6347" i="1" s="1"/>
  <c r="G6346" i="1"/>
  <c r="G6344" i="1"/>
  <c r="K6344" i="1" s="1"/>
  <c r="G6343" i="1"/>
  <c r="K6343" i="1" s="1"/>
  <c r="G6342" i="1"/>
  <c r="K6342" i="1" s="1"/>
  <c r="G6341" i="1"/>
  <c r="K6341" i="1" s="1"/>
  <c r="G6340" i="1"/>
  <c r="K6340" i="1" s="1"/>
  <c r="G6339" i="1"/>
  <c r="K6339" i="1" s="1"/>
  <c r="G6338" i="1"/>
  <c r="K6338" i="1" s="1"/>
  <c r="G6337" i="1"/>
  <c r="K6337" i="1" s="1"/>
  <c r="G6336" i="1"/>
  <c r="K6336" i="1" s="1"/>
  <c r="G6335" i="1"/>
  <c r="K6335" i="1" s="1"/>
  <c r="G6334" i="1"/>
  <c r="K6334" i="1" s="1"/>
  <c r="G6333" i="1"/>
  <c r="G6331" i="1"/>
  <c r="K6331" i="1" s="1"/>
  <c r="G6330" i="1"/>
  <c r="K6330" i="1" s="1"/>
  <c r="G6329" i="1"/>
  <c r="K6329" i="1" s="1"/>
  <c r="G6328" i="1"/>
  <c r="K6328" i="1" s="1"/>
  <c r="G6327" i="1"/>
  <c r="K6327" i="1" s="1"/>
  <c r="G6326" i="1"/>
  <c r="K6326" i="1" s="1"/>
  <c r="G6325" i="1"/>
  <c r="K6325" i="1" s="1"/>
  <c r="G6324" i="1"/>
  <c r="K6324" i="1" s="1"/>
  <c r="G6323" i="1"/>
  <c r="K6323" i="1" s="1"/>
  <c r="G6322" i="1"/>
  <c r="K6322" i="1" s="1"/>
  <c r="G6321" i="1"/>
  <c r="K6321" i="1" s="1"/>
  <c r="G6318" i="1"/>
  <c r="K6318" i="1" s="1"/>
  <c r="G6317" i="1"/>
  <c r="K6317" i="1" s="1"/>
  <c r="G6316" i="1"/>
  <c r="K6316" i="1" s="1"/>
  <c r="G6315" i="1"/>
  <c r="K6315" i="1" s="1"/>
  <c r="G6314" i="1"/>
  <c r="K6314" i="1" s="1"/>
  <c r="G6313" i="1"/>
  <c r="K6313" i="1" s="1"/>
  <c r="G6312" i="1"/>
  <c r="K6312" i="1" s="1"/>
  <c r="G6311" i="1"/>
  <c r="K6311" i="1" s="1"/>
  <c r="G6310" i="1"/>
  <c r="K6310" i="1" s="1"/>
  <c r="G6309" i="1"/>
  <c r="K6309" i="1" s="1"/>
  <c r="G6308" i="1"/>
  <c r="K6308" i="1" s="1"/>
  <c r="G6306" i="1"/>
  <c r="K6306" i="1" s="1"/>
  <c r="G6305" i="1"/>
  <c r="K6305" i="1" s="1"/>
  <c r="G6304" i="1"/>
  <c r="K6304" i="1" s="1"/>
  <c r="G6303" i="1"/>
  <c r="K6303" i="1" s="1"/>
  <c r="G6302" i="1"/>
  <c r="K6302" i="1" s="1"/>
  <c r="G6301" i="1"/>
  <c r="K6301" i="1" s="1"/>
  <c r="G6300" i="1"/>
  <c r="K6300" i="1" s="1"/>
  <c r="G6299" i="1"/>
  <c r="K6299" i="1" s="1"/>
  <c r="G6298" i="1"/>
  <c r="K6298" i="1" s="1"/>
  <c r="G6297" i="1"/>
  <c r="G6296" i="1"/>
  <c r="K6296" i="1" s="1"/>
  <c r="G6294" i="1"/>
  <c r="K6294" i="1" s="1"/>
  <c r="G6293" i="1"/>
  <c r="K6293" i="1" s="1"/>
  <c r="G6292" i="1"/>
  <c r="K6292" i="1" s="1"/>
  <c r="G6291" i="1"/>
  <c r="K6291" i="1" s="1"/>
  <c r="G6290" i="1"/>
  <c r="K6290" i="1" s="1"/>
  <c r="G6289" i="1"/>
  <c r="K6289" i="1" s="1"/>
  <c r="G6288" i="1"/>
  <c r="K6288" i="1" s="1"/>
  <c r="G6287" i="1"/>
  <c r="K6287" i="1" s="1"/>
  <c r="G6286" i="1"/>
  <c r="K6286" i="1" s="1"/>
  <c r="G6285" i="1"/>
  <c r="K6285" i="1" s="1"/>
  <c r="G6284" i="1"/>
  <c r="K6284" i="1" s="1"/>
  <c r="G6282" i="1"/>
  <c r="K6282" i="1" s="1"/>
  <c r="G6281" i="1"/>
  <c r="K6281" i="1" s="1"/>
  <c r="G6280" i="1"/>
  <c r="K6280" i="1" s="1"/>
  <c r="G6279" i="1"/>
  <c r="K6279" i="1" s="1"/>
  <c r="G6278" i="1"/>
  <c r="K6278" i="1" s="1"/>
  <c r="G6277" i="1"/>
  <c r="K6277" i="1" s="1"/>
  <c r="G6276" i="1"/>
  <c r="K6276" i="1" s="1"/>
  <c r="G6275" i="1"/>
  <c r="K6275" i="1" s="1"/>
  <c r="G6274" i="1"/>
  <c r="K6274" i="1" s="1"/>
  <c r="G6273" i="1"/>
  <c r="G6272" i="1"/>
  <c r="K6272" i="1" s="1"/>
  <c r="G6270" i="1"/>
  <c r="K6270" i="1" s="1"/>
  <c r="G6269" i="1"/>
  <c r="K6269" i="1" s="1"/>
  <c r="G6268" i="1"/>
  <c r="K6268" i="1" s="1"/>
  <c r="G6267" i="1"/>
  <c r="K6267" i="1" s="1"/>
  <c r="G6266" i="1"/>
  <c r="K6266" i="1" s="1"/>
  <c r="G6265" i="1"/>
  <c r="K6265" i="1" s="1"/>
  <c r="G6264" i="1"/>
  <c r="K6264" i="1" s="1"/>
  <c r="G6263" i="1"/>
  <c r="K6263" i="1" s="1"/>
  <c r="G6262" i="1"/>
  <c r="K6262" i="1" s="1"/>
  <c r="G6261" i="1"/>
  <c r="K6261" i="1" s="1"/>
  <c r="G6260" i="1"/>
  <c r="G6258" i="1"/>
  <c r="K6258" i="1" s="1"/>
  <c r="G6257" i="1"/>
  <c r="K6257" i="1" s="1"/>
  <c r="G6256" i="1"/>
  <c r="K6256" i="1" s="1"/>
  <c r="G6255" i="1"/>
  <c r="K6255" i="1" s="1"/>
  <c r="G6254" i="1"/>
  <c r="K6254" i="1" s="1"/>
  <c r="G6253" i="1"/>
  <c r="K6253" i="1" s="1"/>
  <c r="G6252" i="1"/>
  <c r="K6252" i="1" s="1"/>
  <c r="G6251" i="1"/>
  <c r="K6251" i="1" s="1"/>
  <c r="G6250" i="1"/>
  <c r="K6250" i="1" s="1"/>
  <c r="G6249" i="1"/>
  <c r="G6248" i="1"/>
  <c r="K6248" i="1" s="1"/>
  <c r="G6245" i="1"/>
  <c r="K6245" i="1" s="1"/>
  <c r="G6244" i="1"/>
  <c r="K6244" i="1" s="1"/>
  <c r="G6243" i="1"/>
  <c r="K6243" i="1" s="1"/>
  <c r="G6242" i="1"/>
  <c r="K6242" i="1" s="1"/>
  <c r="G6241" i="1"/>
  <c r="K6241" i="1" s="1"/>
  <c r="G6240" i="1"/>
  <c r="K6240" i="1" s="1"/>
  <c r="G6239" i="1"/>
  <c r="K6239" i="1" s="1"/>
  <c r="G6238" i="1"/>
  <c r="K6238" i="1" s="1"/>
  <c r="G6237" i="1"/>
  <c r="K6237" i="1" s="1"/>
  <c r="G6236" i="1"/>
  <c r="K6236" i="1" s="1"/>
  <c r="G6235" i="1"/>
  <c r="K6235" i="1" s="1"/>
  <c r="G6233" i="1"/>
  <c r="K6233" i="1" s="1"/>
  <c r="G6232" i="1"/>
  <c r="K6232" i="1" s="1"/>
  <c r="G6231" i="1"/>
  <c r="K6231" i="1" s="1"/>
  <c r="G6230" i="1"/>
  <c r="K6230" i="1" s="1"/>
  <c r="G6229" i="1"/>
  <c r="K6229" i="1" s="1"/>
  <c r="G6228" i="1"/>
  <c r="K6228" i="1" s="1"/>
  <c r="G6227" i="1"/>
  <c r="K6227" i="1" s="1"/>
  <c r="G6226" i="1"/>
  <c r="K6226" i="1" s="1"/>
  <c r="G6225" i="1"/>
  <c r="K6225" i="1" s="1"/>
  <c r="G6224" i="1"/>
  <c r="G6223" i="1"/>
  <c r="K6223" i="1" s="1"/>
  <c r="G6221" i="1"/>
  <c r="K6221" i="1" s="1"/>
  <c r="G6220" i="1"/>
  <c r="K6220" i="1" s="1"/>
  <c r="G6219" i="1"/>
  <c r="K6219" i="1" s="1"/>
  <c r="G6218" i="1"/>
  <c r="K6218" i="1" s="1"/>
  <c r="G6217" i="1"/>
  <c r="K6217" i="1" s="1"/>
  <c r="G6216" i="1"/>
  <c r="K6216" i="1" s="1"/>
  <c r="G6215" i="1"/>
  <c r="K6215" i="1" s="1"/>
  <c r="G6214" i="1"/>
  <c r="K6214" i="1" s="1"/>
  <c r="G6213" i="1"/>
  <c r="K6213" i="1" s="1"/>
  <c r="G6212" i="1"/>
  <c r="K6212" i="1" s="1"/>
  <c r="G6211" i="1"/>
  <c r="G6209" i="1"/>
  <c r="K6209" i="1" s="1"/>
  <c r="G6208" i="1"/>
  <c r="K6208" i="1" s="1"/>
  <c r="G6207" i="1"/>
  <c r="K6207" i="1" s="1"/>
  <c r="G6206" i="1"/>
  <c r="K6206" i="1" s="1"/>
  <c r="G6205" i="1"/>
  <c r="K6205" i="1" s="1"/>
  <c r="G6204" i="1"/>
  <c r="K6204" i="1" s="1"/>
  <c r="G6203" i="1"/>
  <c r="K6203" i="1" s="1"/>
  <c r="G6202" i="1"/>
  <c r="K6202" i="1" s="1"/>
  <c r="G6201" i="1"/>
  <c r="K6201" i="1" s="1"/>
  <c r="G6200" i="1"/>
  <c r="K6200" i="1" s="1"/>
  <c r="G6199" i="1"/>
  <c r="K6199" i="1" s="1"/>
  <c r="G6197" i="1"/>
  <c r="K6197" i="1" s="1"/>
  <c r="G6196" i="1"/>
  <c r="K6196" i="1" s="1"/>
  <c r="G6195" i="1"/>
  <c r="K6195" i="1" s="1"/>
  <c r="G6194" i="1"/>
  <c r="K6194" i="1" s="1"/>
  <c r="G6193" i="1"/>
  <c r="K6193" i="1" s="1"/>
  <c r="G6192" i="1"/>
  <c r="K6192" i="1" s="1"/>
  <c r="G6191" i="1"/>
  <c r="K6191" i="1" s="1"/>
  <c r="G6190" i="1"/>
  <c r="K6190" i="1" s="1"/>
  <c r="G6189" i="1"/>
  <c r="K6189" i="1" s="1"/>
  <c r="G6188" i="1"/>
  <c r="K6188" i="1" s="1"/>
  <c r="G6187" i="1"/>
  <c r="G6184" i="1"/>
  <c r="K6184" i="1" s="1"/>
  <c r="G6183" i="1"/>
  <c r="K6183" i="1" s="1"/>
  <c r="G6182" i="1"/>
  <c r="K6182" i="1" s="1"/>
  <c r="G6181" i="1"/>
  <c r="K6181" i="1" s="1"/>
  <c r="G6180" i="1"/>
  <c r="K6180" i="1" s="1"/>
  <c r="G6179" i="1"/>
  <c r="K6179" i="1" s="1"/>
  <c r="G6178" i="1"/>
  <c r="K6178" i="1" s="1"/>
  <c r="G6177" i="1"/>
  <c r="K6177" i="1" s="1"/>
  <c r="G6176" i="1"/>
  <c r="K6176" i="1" s="1"/>
  <c r="G6175" i="1"/>
  <c r="K6175" i="1" s="1"/>
  <c r="G6174" i="1"/>
  <c r="K6174" i="1" s="1"/>
  <c r="G6172" i="1"/>
  <c r="K6172" i="1" s="1"/>
  <c r="G6171" i="1"/>
  <c r="K6171" i="1" s="1"/>
  <c r="G6170" i="1"/>
  <c r="K6170" i="1" s="1"/>
  <c r="G6169" i="1"/>
  <c r="K6169" i="1" s="1"/>
  <c r="G6168" i="1"/>
  <c r="K6168" i="1" s="1"/>
  <c r="G6167" i="1"/>
  <c r="K6167" i="1" s="1"/>
  <c r="G6166" i="1"/>
  <c r="K6166" i="1" s="1"/>
  <c r="G6165" i="1"/>
  <c r="K6165" i="1" s="1"/>
  <c r="G6164" i="1"/>
  <c r="K6164" i="1" s="1"/>
  <c r="G6163" i="1"/>
  <c r="K6163" i="1" s="1"/>
  <c r="G6162" i="1"/>
  <c r="K6162" i="1" s="1"/>
  <c r="G6160" i="1"/>
  <c r="K6160" i="1" s="1"/>
  <c r="G6159" i="1"/>
  <c r="K6159" i="1" s="1"/>
  <c r="G6158" i="1"/>
  <c r="K6158" i="1" s="1"/>
  <c r="G6157" i="1"/>
  <c r="K6157" i="1" s="1"/>
  <c r="G6156" i="1"/>
  <c r="K6156" i="1" s="1"/>
  <c r="G6155" i="1"/>
  <c r="K6155" i="1" s="1"/>
  <c r="G6154" i="1"/>
  <c r="K6154" i="1" s="1"/>
  <c r="G6153" i="1"/>
  <c r="K6153" i="1" s="1"/>
  <c r="G6152" i="1"/>
  <c r="K6152" i="1" s="1"/>
  <c r="G6151" i="1"/>
  <c r="K6151" i="1" s="1"/>
  <c r="G6150" i="1"/>
  <c r="K6150" i="1" s="1"/>
  <c r="G6148" i="1"/>
  <c r="K6148" i="1" s="1"/>
  <c r="G6147" i="1"/>
  <c r="K6147" i="1" s="1"/>
  <c r="G6146" i="1"/>
  <c r="K6146" i="1" s="1"/>
  <c r="G6145" i="1"/>
  <c r="K6145" i="1" s="1"/>
  <c r="G6144" i="1"/>
  <c r="K6144" i="1" s="1"/>
  <c r="G6143" i="1"/>
  <c r="K6143" i="1" s="1"/>
  <c r="G6142" i="1"/>
  <c r="K6142" i="1" s="1"/>
  <c r="G6141" i="1"/>
  <c r="K6141" i="1" s="1"/>
  <c r="G6140" i="1"/>
  <c r="K6140" i="1" s="1"/>
  <c r="G6139" i="1"/>
  <c r="K6139" i="1" s="1"/>
  <c r="G6138" i="1"/>
  <c r="G6136" i="1"/>
  <c r="K6136" i="1" s="1"/>
  <c r="G6135" i="1"/>
  <c r="K6135" i="1" s="1"/>
  <c r="G6134" i="1"/>
  <c r="K6134" i="1" s="1"/>
  <c r="G6133" i="1"/>
  <c r="K6133" i="1" s="1"/>
  <c r="G6132" i="1"/>
  <c r="K6132" i="1" s="1"/>
  <c r="G6131" i="1"/>
  <c r="K6131" i="1" s="1"/>
  <c r="G6130" i="1"/>
  <c r="K6130" i="1" s="1"/>
  <c r="G6129" i="1"/>
  <c r="K6129" i="1" s="1"/>
  <c r="G6128" i="1"/>
  <c r="K6128" i="1" s="1"/>
  <c r="G6127" i="1"/>
  <c r="K6127" i="1" s="1"/>
  <c r="G6126" i="1"/>
  <c r="K6126" i="1" s="1"/>
  <c r="G6124" i="1"/>
  <c r="K6124" i="1" s="1"/>
  <c r="G6123" i="1"/>
  <c r="K6123" i="1" s="1"/>
  <c r="G6122" i="1"/>
  <c r="K6122" i="1" s="1"/>
  <c r="G6121" i="1"/>
  <c r="K6121" i="1" s="1"/>
  <c r="G6120" i="1"/>
  <c r="K6120" i="1" s="1"/>
  <c r="G6119" i="1"/>
  <c r="K6119" i="1" s="1"/>
  <c r="G6118" i="1"/>
  <c r="K6118" i="1" s="1"/>
  <c r="G6117" i="1"/>
  <c r="K6117" i="1" s="1"/>
  <c r="G6116" i="1"/>
  <c r="K6116" i="1" s="1"/>
  <c r="G6115" i="1"/>
  <c r="K6115" i="1" s="1"/>
  <c r="G6114" i="1"/>
  <c r="G6112" i="1"/>
  <c r="K6112" i="1" s="1"/>
  <c r="G6111" i="1"/>
  <c r="K6111" i="1" s="1"/>
  <c r="G6110" i="1"/>
  <c r="K6110" i="1" s="1"/>
  <c r="G6109" i="1"/>
  <c r="K6109" i="1" s="1"/>
  <c r="G6108" i="1"/>
  <c r="K6108" i="1" s="1"/>
  <c r="G6107" i="1"/>
  <c r="K6107" i="1" s="1"/>
  <c r="G6106" i="1"/>
  <c r="K6106" i="1" s="1"/>
  <c r="G6105" i="1"/>
  <c r="K6105" i="1" s="1"/>
  <c r="G6104" i="1"/>
  <c r="K6104" i="1" s="1"/>
  <c r="G6103" i="1"/>
  <c r="G6102" i="1"/>
  <c r="K6102" i="1" s="1"/>
  <c r="G6100" i="1"/>
  <c r="K6100" i="1" s="1"/>
  <c r="G6099" i="1"/>
  <c r="K6099" i="1" s="1"/>
  <c r="G6098" i="1"/>
  <c r="K6098" i="1" s="1"/>
  <c r="G6097" i="1"/>
  <c r="K6097" i="1" s="1"/>
  <c r="G6096" i="1"/>
  <c r="K6096" i="1" s="1"/>
  <c r="G6095" i="1"/>
  <c r="K6095" i="1" s="1"/>
  <c r="G6094" i="1"/>
  <c r="K6094" i="1" s="1"/>
  <c r="G6093" i="1"/>
  <c r="K6093" i="1" s="1"/>
  <c r="G6092" i="1"/>
  <c r="K6092" i="1" s="1"/>
  <c r="G6091" i="1"/>
  <c r="K6091" i="1" s="1"/>
  <c r="G6090" i="1"/>
  <c r="K6090" i="1" s="1"/>
  <c r="G6088" i="1"/>
  <c r="K6088" i="1" s="1"/>
  <c r="G6087" i="1"/>
  <c r="K6087" i="1" s="1"/>
  <c r="G6086" i="1"/>
  <c r="K6086" i="1" s="1"/>
  <c r="G6085" i="1"/>
  <c r="K6085" i="1" s="1"/>
  <c r="G6084" i="1"/>
  <c r="K6084" i="1" s="1"/>
  <c r="G6083" i="1"/>
  <c r="K6083" i="1" s="1"/>
  <c r="G6082" i="1"/>
  <c r="K6082" i="1" s="1"/>
  <c r="G6081" i="1"/>
  <c r="K6081" i="1" s="1"/>
  <c r="G6080" i="1"/>
  <c r="K6080" i="1" s="1"/>
  <c r="G6079" i="1"/>
  <c r="G6078" i="1"/>
  <c r="K6078" i="1" s="1"/>
  <c r="G6076" i="1"/>
  <c r="K6076" i="1" s="1"/>
  <c r="G6075" i="1"/>
  <c r="K6075" i="1" s="1"/>
  <c r="G6074" i="1"/>
  <c r="K6074" i="1" s="1"/>
  <c r="G6073" i="1"/>
  <c r="K6073" i="1" s="1"/>
  <c r="G6072" i="1"/>
  <c r="K6072" i="1" s="1"/>
  <c r="G6071" i="1"/>
  <c r="K6071" i="1" s="1"/>
  <c r="G6070" i="1"/>
  <c r="K6070" i="1" s="1"/>
  <c r="G6069" i="1"/>
  <c r="K6069" i="1" s="1"/>
  <c r="G6068" i="1"/>
  <c r="K6068" i="1" s="1"/>
  <c r="G6067" i="1"/>
  <c r="K6067" i="1" s="1"/>
  <c r="G6066" i="1"/>
  <c r="G6064" i="1"/>
  <c r="K6064" i="1" s="1"/>
  <c r="G6063" i="1"/>
  <c r="K6063" i="1" s="1"/>
  <c r="G6062" i="1"/>
  <c r="K6062" i="1" s="1"/>
  <c r="G6061" i="1"/>
  <c r="K6061" i="1" s="1"/>
  <c r="G6060" i="1"/>
  <c r="K6060" i="1" s="1"/>
  <c r="G6059" i="1"/>
  <c r="K6059" i="1" s="1"/>
  <c r="G6058" i="1"/>
  <c r="K6058" i="1" s="1"/>
  <c r="G6057" i="1"/>
  <c r="K6057" i="1" s="1"/>
  <c r="G6056" i="1"/>
  <c r="K6056" i="1" s="1"/>
  <c r="G6055" i="1"/>
  <c r="G6054" i="1"/>
  <c r="K6054" i="1" s="1"/>
  <c r="G6052" i="1"/>
  <c r="K6052" i="1" s="1"/>
  <c r="G6051" i="1"/>
  <c r="K6051" i="1" s="1"/>
  <c r="G6050" i="1"/>
  <c r="K6050" i="1" s="1"/>
  <c r="G6049" i="1"/>
  <c r="K6049" i="1" s="1"/>
  <c r="G6048" i="1"/>
  <c r="K6048" i="1" s="1"/>
  <c r="G6047" i="1"/>
  <c r="K6047" i="1" s="1"/>
  <c r="G6046" i="1"/>
  <c r="K6046" i="1" s="1"/>
  <c r="G6045" i="1"/>
  <c r="K6045" i="1" s="1"/>
  <c r="G6044" i="1"/>
  <c r="K6044" i="1" s="1"/>
  <c r="G6043" i="1"/>
  <c r="K6043" i="1" s="1"/>
  <c r="G6042" i="1"/>
  <c r="K6042" i="1" s="1"/>
  <c r="G6040" i="1"/>
  <c r="K6040" i="1" s="1"/>
  <c r="G6039" i="1"/>
  <c r="K6039" i="1" s="1"/>
  <c r="G6038" i="1"/>
  <c r="K6038" i="1" s="1"/>
  <c r="G6037" i="1"/>
  <c r="K6037" i="1" s="1"/>
  <c r="G6036" i="1"/>
  <c r="K6036" i="1" s="1"/>
  <c r="G6035" i="1"/>
  <c r="K6035" i="1" s="1"/>
  <c r="G6034" i="1"/>
  <c r="K6034" i="1" s="1"/>
  <c r="G6033" i="1"/>
  <c r="K6033" i="1" s="1"/>
  <c r="G6032" i="1"/>
  <c r="K6032" i="1" s="1"/>
  <c r="G6031" i="1"/>
  <c r="G6030" i="1"/>
  <c r="K6030" i="1" s="1"/>
  <c r="G6028" i="1"/>
  <c r="K6028" i="1" s="1"/>
  <c r="G6027" i="1"/>
  <c r="K6027" i="1" s="1"/>
  <c r="G6026" i="1"/>
  <c r="K6026" i="1" s="1"/>
  <c r="G6025" i="1"/>
  <c r="K6025" i="1" s="1"/>
  <c r="G6024" i="1"/>
  <c r="K6024" i="1" s="1"/>
  <c r="G6023" i="1"/>
  <c r="K6023" i="1" s="1"/>
  <c r="G6022" i="1"/>
  <c r="K6022" i="1" s="1"/>
  <c r="G6021" i="1"/>
  <c r="K6021" i="1" s="1"/>
  <c r="G6020" i="1"/>
  <c r="K6020" i="1" s="1"/>
  <c r="G6019" i="1"/>
  <c r="K6019" i="1" s="1"/>
  <c r="G6018" i="1"/>
  <c r="K6018" i="1" s="1"/>
  <c r="G6016" i="1"/>
  <c r="K6016" i="1" s="1"/>
  <c r="G6015" i="1"/>
  <c r="K6015" i="1" s="1"/>
  <c r="G6014" i="1"/>
  <c r="K6014" i="1" s="1"/>
  <c r="G6013" i="1"/>
  <c r="K6013" i="1" s="1"/>
  <c r="G6012" i="1"/>
  <c r="K6012" i="1" s="1"/>
  <c r="G6011" i="1"/>
  <c r="K6011" i="1" s="1"/>
  <c r="G6010" i="1"/>
  <c r="K6010" i="1" s="1"/>
  <c r="G6009" i="1"/>
  <c r="K6009" i="1" s="1"/>
  <c r="G6008" i="1"/>
  <c r="K6008" i="1" s="1"/>
  <c r="G6007" i="1"/>
  <c r="K6007" i="1" s="1"/>
  <c r="G6006" i="1"/>
  <c r="K6006" i="1" s="1"/>
  <c r="G6004" i="1"/>
  <c r="K6004" i="1" s="1"/>
  <c r="G6003" i="1"/>
  <c r="K6003" i="1" s="1"/>
  <c r="G6002" i="1"/>
  <c r="K6002" i="1" s="1"/>
  <c r="G6001" i="1"/>
  <c r="K6001" i="1" s="1"/>
  <c r="G6000" i="1"/>
  <c r="K6000" i="1" s="1"/>
  <c r="G5999" i="1"/>
  <c r="K5999" i="1" s="1"/>
  <c r="G5998" i="1"/>
  <c r="K5998" i="1" s="1"/>
  <c r="G5997" i="1"/>
  <c r="K5997" i="1" s="1"/>
  <c r="G5996" i="1"/>
  <c r="K5996" i="1" s="1"/>
  <c r="G5995" i="1"/>
  <c r="K5995" i="1" s="1"/>
  <c r="G5994" i="1"/>
  <c r="G5992" i="1"/>
  <c r="K5992" i="1" s="1"/>
  <c r="G5991" i="1"/>
  <c r="K5991" i="1" s="1"/>
  <c r="G5990" i="1"/>
  <c r="K5990" i="1" s="1"/>
  <c r="G5989" i="1"/>
  <c r="K5989" i="1" s="1"/>
  <c r="G5988" i="1"/>
  <c r="K5988" i="1" s="1"/>
  <c r="G5987" i="1"/>
  <c r="K5987" i="1" s="1"/>
  <c r="G5986" i="1"/>
  <c r="K5986" i="1" s="1"/>
  <c r="G5985" i="1"/>
  <c r="K5985" i="1" s="1"/>
  <c r="G5984" i="1"/>
  <c r="K5984" i="1" s="1"/>
  <c r="G5983" i="1"/>
  <c r="K5983" i="1" s="1"/>
  <c r="G5982" i="1"/>
  <c r="K5982" i="1" s="1"/>
  <c r="G5980" i="1"/>
  <c r="K5980" i="1" s="1"/>
  <c r="G5979" i="1"/>
  <c r="K5979" i="1" s="1"/>
  <c r="G5978" i="1"/>
  <c r="K5978" i="1" s="1"/>
  <c r="G5977" i="1"/>
  <c r="K5977" i="1" s="1"/>
  <c r="G5976" i="1"/>
  <c r="K5976" i="1" s="1"/>
  <c r="G5975" i="1"/>
  <c r="K5975" i="1" s="1"/>
  <c r="G5974" i="1"/>
  <c r="K5974" i="1" s="1"/>
  <c r="G5973" i="1"/>
  <c r="K5973" i="1" s="1"/>
  <c r="G5972" i="1"/>
  <c r="K5972" i="1" s="1"/>
  <c r="G5971" i="1"/>
  <c r="K5971" i="1" s="1"/>
  <c r="G5970" i="1"/>
  <c r="G5968" i="1"/>
  <c r="K5968" i="1" s="1"/>
  <c r="G5967" i="1"/>
  <c r="K5967" i="1" s="1"/>
  <c r="G5966" i="1"/>
  <c r="K5966" i="1" s="1"/>
  <c r="G5965" i="1"/>
  <c r="K5965" i="1" s="1"/>
  <c r="G5964" i="1"/>
  <c r="K5964" i="1" s="1"/>
  <c r="G5963" i="1"/>
  <c r="K5963" i="1" s="1"/>
  <c r="G5962" i="1"/>
  <c r="K5962" i="1" s="1"/>
  <c r="G5961" i="1"/>
  <c r="K5961" i="1" s="1"/>
  <c r="G5960" i="1"/>
  <c r="K5960" i="1" s="1"/>
  <c r="G5959" i="1"/>
  <c r="K5959" i="1" s="1"/>
  <c r="G5958" i="1"/>
  <c r="K5958" i="1" s="1"/>
  <c r="G5956" i="1"/>
  <c r="K5956" i="1" s="1"/>
  <c r="G5955" i="1"/>
  <c r="K5955" i="1" s="1"/>
  <c r="G5954" i="1"/>
  <c r="K5954" i="1" s="1"/>
  <c r="G5953" i="1"/>
  <c r="K5953" i="1" s="1"/>
  <c r="G5952" i="1"/>
  <c r="K5952" i="1" s="1"/>
  <c r="G5951" i="1"/>
  <c r="K5951" i="1" s="1"/>
  <c r="G5950" i="1"/>
  <c r="K5950" i="1" s="1"/>
  <c r="G5949" i="1"/>
  <c r="K5949" i="1" s="1"/>
  <c r="G5948" i="1"/>
  <c r="K5948" i="1" s="1"/>
  <c r="G5947" i="1"/>
  <c r="K5947" i="1" s="1"/>
  <c r="G5946" i="1"/>
  <c r="G5944" i="1"/>
  <c r="K5944" i="1" s="1"/>
  <c r="G5943" i="1"/>
  <c r="K5943" i="1" s="1"/>
  <c r="G5942" i="1"/>
  <c r="K5942" i="1" s="1"/>
  <c r="G5941" i="1"/>
  <c r="K5941" i="1" s="1"/>
  <c r="G5940" i="1"/>
  <c r="K5940" i="1" s="1"/>
  <c r="G5939" i="1"/>
  <c r="K5939" i="1" s="1"/>
  <c r="G5938" i="1"/>
  <c r="K5938" i="1" s="1"/>
  <c r="G5937" i="1"/>
  <c r="K5937" i="1" s="1"/>
  <c r="G5936" i="1"/>
  <c r="K5936" i="1" s="1"/>
  <c r="G5935" i="1"/>
  <c r="K5935" i="1" s="1"/>
  <c r="G5934" i="1"/>
  <c r="K5934" i="1" s="1"/>
  <c r="G5932" i="1"/>
  <c r="K5932" i="1" s="1"/>
  <c r="G5931" i="1"/>
  <c r="K5931" i="1" s="1"/>
  <c r="G5930" i="1"/>
  <c r="K5930" i="1" s="1"/>
  <c r="G5929" i="1"/>
  <c r="K5929" i="1" s="1"/>
  <c r="G5928" i="1"/>
  <c r="K5928" i="1" s="1"/>
  <c r="G5927" i="1"/>
  <c r="K5927" i="1" s="1"/>
  <c r="G5926" i="1"/>
  <c r="K5926" i="1" s="1"/>
  <c r="G5925" i="1"/>
  <c r="K5925" i="1" s="1"/>
  <c r="G5924" i="1"/>
  <c r="K5924" i="1" s="1"/>
  <c r="G5923" i="1"/>
  <c r="K5923" i="1" s="1"/>
  <c r="G5922" i="1"/>
  <c r="K5922" i="1" s="1"/>
  <c r="G5920" i="1"/>
  <c r="K5920" i="1" s="1"/>
  <c r="G5919" i="1"/>
  <c r="K5919" i="1" s="1"/>
  <c r="G5918" i="1"/>
  <c r="K5918" i="1" s="1"/>
  <c r="G5917" i="1"/>
  <c r="K5917" i="1" s="1"/>
  <c r="G5916" i="1"/>
  <c r="K5916" i="1" s="1"/>
  <c r="G5915" i="1"/>
  <c r="K5915" i="1" s="1"/>
  <c r="G5914" i="1"/>
  <c r="K5914" i="1" s="1"/>
  <c r="G5913" i="1"/>
  <c r="K5913" i="1" s="1"/>
  <c r="G5912" i="1"/>
  <c r="K5912" i="1" s="1"/>
  <c r="G5911" i="1"/>
  <c r="G5910" i="1"/>
  <c r="K5910" i="1" s="1"/>
  <c r="G5908" i="1"/>
  <c r="K5908" i="1" s="1"/>
  <c r="G5907" i="1"/>
  <c r="K5907" i="1" s="1"/>
  <c r="G5906" i="1"/>
  <c r="K5906" i="1" s="1"/>
  <c r="G5905" i="1"/>
  <c r="K5905" i="1" s="1"/>
  <c r="G5904" i="1"/>
  <c r="K5904" i="1" s="1"/>
  <c r="G5903" i="1"/>
  <c r="K5903" i="1" s="1"/>
  <c r="G5902" i="1"/>
  <c r="K5902" i="1" s="1"/>
  <c r="G5901" i="1"/>
  <c r="K5901" i="1" s="1"/>
  <c r="G5900" i="1"/>
  <c r="K5900" i="1" s="1"/>
  <c r="G5899" i="1"/>
  <c r="K5899" i="1" s="1"/>
  <c r="G5898" i="1"/>
  <c r="K5898" i="1" s="1"/>
  <c r="G5896" i="1"/>
  <c r="K5896" i="1" s="1"/>
  <c r="G5895" i="1"/>
  <c r="K5895" i="1" s="1"/>
  <c r="G5894" i="1"/>
  <c r="K5894" i="1" s="1"/>
  <c r="G5893" i="1"/>
  <c r="K5893" i="1" s="1"/>
  <c r="G5892" i="1"/>
  <c r="K5892" i="1" s="1"/>
  <c r="G5891" i="1"/>
  <c r="K5891" i="1" s="1"/>
  <c r="G5890" i="1"/>
  <c r="K5890" i="1" s="1"/>
  <c r="G5889" i="1"/>
  <c r="K5889" i="1" s="1"/>
  <c r="G5888" i="1"/>
  <c r="K5888" i="1" s="1"/>
  <c r="G5887" i="1"/>
  <c r="G5886" i="1"/>
  <c r="K5886" i="1" s="1"/>
  <c r="G5884" i="1"/>
  <c r="K5884" i="1" s="1"/>
  <c r="G5883" i="1"/>
  <c r="K5883" i="1" s="1"/>
  <c r="G5882" i="1"/>
  <c r="K5882" i="1" s="1"/>
  <c r="G5881" i="1"/>
  <c r="K5881" i="1" s="1"/>
  <c r="G5880" i="1"/>
  <c r="K5880" i="1" s="1"/>
  <c r="G5879" i="1"/>
  <c r="K5879" i="1" s="1"/>
  <c r="G5878" i="1"/>
  <c r="K5878" i="1" s="1"/>
  <c r="G5877" i="1"/>
  <c r="K5877" i="1" s="1"/>
  <c r="G5876" i="1"/>
  <c r="K5876" i="1" s="1"/>
  <c r="G5875" i="1"/>
  <c r="K5875" i="1" s="1"/>
  <c r="G5874" i="1"/>
  <c r="K5874" i="1" s="1"/>
  <c r="G5872" i="1"/>
  <c r="K5872" i="1" s="1"/>
  <c r="G5871" i="1"/>
  <c r="K5871" i="1" s="1"/>
  <c r="G5870" i="1"/>
  <c r="K5870" i="1" s="1"/>
  <c r="G5869" i="1"/>
  <c r="K5869" i="1" s="1"/>
  <c r="G5868" i="1"/>
  <c r="K5868" i="1" s="1"/>
  <c r="G5867" i="1"/>
  <c r="K5867" i="1" s="1"/>
  <c r="G5866" i="1"/>
  <c r="K5866" i="1" s="1"/>
  <c r="G5865" i="1"/>
  <c r="K5865" i="1" s="1"/>
  <c r="G5864" i="1"/>
  <c r="K5864" i="1" s="1"/>
  <c r="G5863" i="1"/>
  <c r="G5862" i="1"/>
  <c r="K5862" i="1" s="1"/>
  <c r="G5860" i="1"/>
  <c r="K5860" i="1" s="1"/>
  <c r="G5859" i="1"/>
  <c r="K5859" i="1" s="1"/>
  <c r="G5858" i="1"/>
  <c r="K5858" i="1" s="1"/>
  <c r="G5857" i="1"/>
  <c r="K5857" i="1" s="1"/>
  <c r="G5856" i="1"/>
  <c r="K5856" i="1" s="1"/>
  <c r="G5855" i="1"/>
  <c r="K5855" i="1" s="1"/>
  <c r="G5854" i="1"/>
  <c r="K5854" i="1" s="1"/>
  <c r="G5853" i="1"/>
  <c r="K5853" i="1" s="1"/>
  <c r="G5852" i="1"/>
  <c r="K5852" i="1" s="1"/>
  <c r="G5851" i="1"/>
  <c r="K5851" i="1" s="1"/>
  <c r="G5850" i="1"/>
  <c r="K5850" i="1" s="1"/>
  <c r="G5848" i="1"/>
  <c r="K5848" i="1" s="1"/>
  <c r="G5847" i="1"/>
  <c r="K5847" i="1" s="1"/>
  <c r="G5846" i="1"/>
  <c r="K5846" i="1" s="1"/>
  <c r="G5845" i="1"/>
  <c r="K5845" i="1" s="1"/>
  <c r="G5844" i="1"/>
  <c r="K5844" i="1" s="1"/>
  <c r="G5843" i="1"/>
  <c r="K5843" i="1" s="1"/>
  <c r="G5842" i="1"/>
  <c r="K5842" i="1" s="1"/>
  <c r="G5841" i="1"/>
  <c r="K5841" i="1" s="1"/>
  <c r="G5840" i="1"/>
  <c r="K5840" i="1" s="1"/>
  <c r="G5839" i="1"/>
  <c r="G5838" i="1"/>
  <c r="K5838" i="1" s="1"/>
  <c r="G5836" i="1"/>
  <c r="K5836" i="1" s="1"/>
  <c r="G5835" i="1"/>
  <c r="K5835" i="1" s="1"/>
  <c r="G5834" i="1"/>
  <c r="K5834" i="1" s="1"/>
  <c r="G5833" i="1"/>
  <c r="K5833" i="1" s="1"/>
  <c r="G5832" i="1"/>
  <c r="K5832" i="1" s="1"/>
  <c r="G5831" i="1"/>
  <c r="K5831" i="1" s="1"/>
  <c r="G5830" i="1"/>
  <c r="K5830" i="1" s="1"/>
  <c r="G5829" i="1"/>
  <c r="K5829" i="1" s="1"/>
  <c r="G5828" i="1"/>
  <c r="K5828" i="1" s="1"/>
  <c r="G5827" i="1"/>
  <c r="K5827" i="1" s="1"/>
  <c r="G5826" i="1"/>
  <c r="G5824" i="1"/>
  <c r="K5824" i="1" s="1"/>
  <c r="G5823" i="1"/>
  <c r="K5823" i="1" s="1"/>
  <c r="G5822" i="1"/>
  <c r="K5822" i="1" s="1"/>
  <c r="G5821" i="1"/>
  <c r="K5821" i="1" s="1"/>
  <c r="G5820" i="1"/>
  <c r="K5820" i="1" s="1"/>
  <c r="G5819" i="1"/>
  <c r="K5819" i="1" s="1"/>
  <c r="G5818" i="1"/>
  <c r="K5818" i="1" s="1"/>
  <c r="G5817" i="1"/>
  <c r="K5817" i="1" s="1"/>
  <c r="G5816" i="1"/>
  <c r="K5816" i="1" s="1"/>
  <c r="G5815" i="1"/>
  <c r="K5815" i="1" s="1"/>
  <c r="G5814" i="1"/>
  <c r="K5814" i="1" s="1"/>
  <c r="G5812" i="1"/>
  <c r="K5812" i="1" s="1"/>
  <c r="G5811" i="1"/>
  <c r="K5811" i="1" s="1"/>
  <c r="G5810" i="1"/>
  <c r="K5810" i="1" s="1"/>
  <c r="G5809" i="1"/>
  <c r="K5809" i="1" s="1"/>
  <c r="G5808" i="1"/>
  <c r="K5808" i="1" s="1"/>
  <c r="G5807" i="1"/>
  <c r="K5807" i="1" s="1"/>
  <c r="G5806" i="1"/>
  <c r="K5806" i="1" s="1"/>
  <c r="G5805" i="1"/>
  <c r="K5805" i="1" s="1"/>
  <c r="G5804" i="1"/>
  <c r="K5804" i="1" s="1"/>
  <c r="G5803" i="1"/>
  <c r="K5803" i="1" s="1"/>
  <c r="G5802" i="1"/>
  <c r="G5800" i="1"/>
  <c r="K5800" i="1" s="1"/>
  <c r="G5799" i="1"/>
  <c r="K5799" i="1" s="1"/>
  <c r="G5798" i="1"/>
  <c r="K5798" i="1" s="1"/>
  <c r="G5797" i="1"/>
  <c r="K5797" i="1" s="1"/>
  <c r="G5796" i="1"/>
  <c r="K5796" i="1" s="1"/>
  <c r="G5795" i="1"/>
  <c r="K5795" i="1" s="1"/>
  <c r="G5794" i="1"/>
  <c r="K5794" i="1" s="1"/>
  <c r="G5793" i="1"/>
  <c r="K5793" i="1" s="1"/>
  <c r="G5792" i="1"/>
  <c r="K5792" i="1" s="1"/>
  <c r="G5791" i="1"/>
  <c r="K5791" i="1" s="1"/>
  <c r="G5790" i="1"/>
  <c r="K5790" i="1" s="1"/>
  <c r="G5788" i="1"/>
  <c r="K5788" i="1" s="1"/>
  <c r="G5787" i="1"/>
  <c r="K5787" i="1" s="1"/>
  <c r="G5786" i="1"/>
  <c r="K5786" i="1" s="1"/>
  <c r="G5785" i="1"/>
  <c r="K5785" i="1" s="1"/>
  <c r="G5784" i="1"/>
  <c r="K5784" i="1" s="1"/>
  <c r="G5783" i="1"/>
  <c r="K5783" i="1" s="1"/>
  <c r="G5782" i="1"/>
  <c r="K5782" i="1" s="1"/>
  <c r="G5781" i="1"/>
  <c r="K5781" i="1" s="1"/>
  <c r="G5780" i="1"/>
  <c r="K5780" i="1" s="1"/>
  <c r="G5779" i="1"/>
  <c r="K5779" i="1" s="1"/>
  <c r="G5778" i="1"/>
  <c r="G5776" i="1"/>
  <c r="K5776" i="1" s="1"/>
  <c r="G5775" i="1"/>
  <c r="K5775" i="1" s="1"/>
  <c r="G5774" i="1"/>
  <c r="K5774" i="1" s="1"/>
  <c r="G5773" i="1"/>
  <c r="K5773" i="1" s="1"/>
  <c r="G5772" i="1"/>
  <c r="K5772" i="1" s="1"/>
  <c r="G5771" i="1"/>
  <c r="K5771" i="1" s="1"/>
  <c r="G5770" i="1"/>
  <c r="K5770" i="1" s="1"/>
  <c r="G5769" i="1"/>
  <c r="K5769" i="1" s="1"/>
  <c r="G5768" i="1"/>
  <c r="K5768" i="1" s="1"/>
  <c r="G5767" i="1"/>
  <c r="K5767" i="1" s="1"/>
  <c r="G5766" i="1"/>
  <c r="K5766" i="1" s="1"/>
  <c r="G5764" i="1"/>
  <c r="K5764" i="1" s="1"/>
  <c r="G5763" i="1"/>
  <c r="K5763" i="1" s="1"/>
  <c r="G5762" i="1"/>
  <c r="K5762" i="1" s="1"/>
  <c r="G5761" i="1"/>
  <c r="K5761" i="1" s="1"/>
  <c r="G5760" i="1"/>
  <c r="K5760" i="1" s="1"/>
  <c r="G5759" i="1"/>
  <c r="K5759" i="1" s="1"/>
  <c r="G5758" i="1"/>
  <c r="K5758" i="1" s="1"/>
  <c r="G5757" i="1"/>
  <c r="K5757" i="1" s="1"/>
  <c r="G5756" i="1"/>
  <c r="K5756" i="1" s="1"/>
  <c r="G5755" i="1"/>
  <c r="K5755" i="1" s="1"/>
  <c r="G5754" i="1"/>
  <c r="G5751" i="1"/>
  <c r="K5751" i="1" s="1"/>
  <c r="G5750" i="1"/>
  <c r="K5750" i="1" s="1"/>
  <c r="G5749" i="1"/>
  <c r="K5749" i="1" s="1"/>
  <c r="G5748" i="1"/>
  <c r="K5748" i="1" s="1"/>
  <c r="G5747" i="1"/>
  <c r="K5747" i="1" s="1"/>
  <c r="G5746" i="1"/>
  <c r="K5746" i="1" s="1"/>
  <c r="G5745" i="1"/>
  <c r="K5745" i="1" s="1"/>
  <c r="G5744" i="1"/>
  <c r="K5744" i="1" s="1"/>
  <c r="G5743" i="1"/>
  <c r="K5743" i="1" s="1"/>
  <c r="G5742" i="1"/>
  <c r="K5742" i="1" s="1"/>
  <c r="G5741" i="1"/>
  <c r="K5741" i="1" s="1"/>
  <c r="G5739" i="1"/>
  <c r="K5739" i="1" s="1"/>
  <c r="G5738" i="1"/>
  <c r="K5738" i="1" s="1"/>
  <c r="G5737" i="1"/>
  <c r="K5737" i="1" s="1"/>
  <c r="G5736" i="1"/>
  <c r="K5736" i="1" s="1"/>
  <c r="G5735" i="1"/>
  <c r="K5735" i="1" s="1"/>
  <c r="G5734" i="1"/>
  <c r="K5734" i="1" s="1"/>
  <c r="G5733" i="1"/>
  <c r="K5733" i="1" s="1"/>
  <c r="G5732" i="1"/>
  <c r="K5732" i="1" s="1"/>
  <c r="G5731" i="1"/>
  <c r="K5731" i="1" s="1"/>
  <c r="G5730" i="1"/>
  <c r="K5730" i="1" s="1"/>
  <c r="G5729" i="1"/>
  <c r="G5727" i="1"/>
  <c r="K5727" i="1" s="1"/>
  <c r="G5726" i="1"/>
  <c r="K5726" i="1" s="1"/>
  <c r="G5725" i="1"/>
  <c r="K5725" i="1" s="1"/>
  <c r="G5724" i="1"/>
  <c r="K5724" i="1" s="1"/>
  <c r="G5723" i="1"/>
  <c r="K5723" i="1" s="1"/>
  <c r="G5722" i="1"/>
  <c r="K5722" i="1" s="1"/>
  <c r="G5721" i="1"/>
  <c r="K5721" i="1" s="1"/>
  <c r="G5720" i="1"/>
  <c r="K5720" i="1" s="1"/>
  <c r="G5719" i="1"/>
  <c r="K5719" i="1" s="1"/>
  <c r="G5718" i="1"/>
  <c r="G5717" i="1"/>
  <c r="K5717" i="1" s="1"/>
  <c r="G5715" i="1"/>
  <c r="K5715" i="1" s="1"/>
  <c r="G5714" i="1"/>
  <c r="K5714" i="1" s="1"/>
  <c r="G5713" i="1"/>
  <c r="K5713" i="1" s="1"/>
  <c r="G5712" i="1"/>
  <c r="K5712" i="1" s="1"/>
  <c r="G5711" i="1"/>
  <c r="K5711" i="1" s="1"/>
  <c r="G5710" i="1"/>
  <c r="K5710" i="1" s="1"/>
  <c r="G5709" i="1"/>
  <c r="K5709" i="1" s="1"/>
  <c r="G5708" i="1"/>
  <c r="K5708" i="1" s="1"/>
  <c r="G5707" i="1"/>
  <c r="K5707" i="1" s="1"/>
  <c r="G5706" i="1"/>
  <c r="K5706" i="1" s="1"/>
  <c r="G5705" i="1"/>
  <c r="K5705" i="1" s="1"/>
  <c r="G5703" i="1"/>
  <c r="K5703" i="1" s="1"/>
  <c r="G5702" i="1"/>
  <c r="K5702" i="1" s="1"/>
  <c r="G5701" i="1"/>
  <c r="K5701" i="1" s="1"/>
  <c r="G5700" i="1"/>
  <c r="K5700" i="1" s="1"/>
  <c r="G5699" i="1"/>
  <c r="K5699" i="1" s="1"/>
  <c r="G5698" i="1"/>
  <c r="K5698" i="1" s="1"/>
  <c r="G5697" i="1"/>
  <c r="K5697" i="1" s="1"/>
  <c r="G5696" i="1"/>
  <c r="K5696" i="1" s="1"/>
  <c r="G5695" i="1"/>
  <c r="K5695" i="1" s="1"/>
  <c r="G5694" i="1"/>
  <c r="G5693" i="1"/>
  <c r="K5693" i="1" s="1"/>
  <c r="G5691" i="1"/>
  <c r="K5691" i="1" s="1"/>
  <c r="G5690" i="1"/>
  <c r="K5690" i="1" s="1"/>
  <c r="G5689" i="1"/>
  <c r="K5689" i="1" s="1"/>
  <c r="G5688" i="1"/>
  <c r="K5688" i="1" s="1"/>
  <c r="G5687" i="1"/>
  <c r="K5687" i="1" s="1"/>
  <c r="G5686" i="1"/>
  <c r="K5686" i="1" s="1"/>
  <c r="G5685" i="1"/>
  <c r="K5685" i="1" s="1"/>
  <c r="G5684" i="1"/>
  <c r="K5684" i="1" s="1"/>
  <c r="G5683" i="1"/>
  <c r="K5683" i="1" s="1"/>
  <c r="G5682" i="1"/>
  <c r="K5682" i="1" s="1"/>
  <c r="G5681" i="1"/>
  <c r="K5681" i="1" s="1"/>
  <c r="G5679" i="1"/>
  <c r="K5679" i="1" s="1"/>
  <c r="G5678" i="1"/>
  <c r="K5678" i="1" s="1"/>
  <c r="G5677" i="1"/>
  <c r="K5677" i="1" s="1"/>
  <c r="G5676" i="1"/>
  <c r="K5676" i="1" s="1"/>
  <c r="G5675" i="1"/>
  <c r="K5675" i="1" s="1"/>
  <c r="G5674" i="1"/>
  <c r="K5674" i="1" s="1"/>
  <c r="G5673" i="1"/>
  <c r="K5673" i="1" s="1"/>
  <c r="G5672" i="1"/>
  <c r="K5672" i="1" s="1"/>
  <c r="G5671" i="1"/>
  <c r="K5671" i="1" s="1"/>
  <c r="G5670" i="1"/>
  <c r="G5669" i="1"/>
  <c r="K5669" i="1" s="1"/>
  <c r="G5667" i="1"/>
  <c r="K5667" i="1" s="1"/>
  <c r="G5666" i="1"/>
  <c r="K5666" i="1" s="1"/>
  <c r="G5665" i="1"/>
  <c r="K5665" i="1" s="1"/>
  <c r="G5664" i="1"/>
  <c r="K5664" i="1" s="1"/>
  <c r="G5663" i="1"/>
  <c r="K5663" i="1" s="1"/>
  <c r="G5662" i="1"/>
  <c r="K5662" i="1" s="1"/>
  <c r="G5661" i="1"/>
  <c r="K5661" i="1" s="1"/>
  <c r="G5660" i="1"/>
  <c r="K5660" i="1" s="1"/>
  <c r="G5659" i="1"/>
  <c r="K5659" i="1" s="1"/>
  <c r="G5658" i="1"/>
  <c r="K5658" i="1" s="1"/>
  <c r="G5657" i="1"/>
  <c r="K5657" i="1" s="1"/>
  <c r="G5655" i="1"/>
  <c r="K5655" i="1" s="1"/>
  <c r="G5654" i="1"/>
  <c r="K5654" i="1" s="1"/>
  <c r="G5653" i="1"/>
  <c r="K5653" i="1" s="1"/>
  <c r="G5652" i="1"/>
  <c r="K5652" i="1" s="1"/>
  <c r="G5651" i="1"/>
  <c r="K5651" i="1" s="1"/>
  <c r="G5650" i="1"/>
  <c r="K5650" i="1" s="1"/>
  <c r="G5649" i="1"/>
  <c r="K5649" i="1" s="1"/>
  <c r="G5648" i="1"/>
  <c r="K5648" i="1" s="1"/>
  <c r="G5647" i="1"/>
  <c r="K5647" i="1" s="1"/>
  <c r="G5646" i="1"/>
  <c r="G5645" i="1"/>
  <c r="K5645" i="1" s="1"/>
  <c r="G5643" i="1"/>
  <c r="K5643" i="1" s="1"/>
  <c r="G5642" i="1"/>
  <c r="K5642" i="1" s="1"/>
  <c r="G5641" i="1"/>
  <c r="K5641" i="1" s="1"/>
  <c r="G5640" i="1"/>
  <c r="K5640" i="1" s="1"/>
  <c r="G5639" i="1"/>
  <c r="K5639" i="1" s="1"/>
  <c r="G5638" i="1"/>
  <c r="K5638" i="1" s="1"/>
  <c r="G5637" i="1"/>
  <c r="K5637" i="1" s="1"/>
  <c r="G5636" i="1"/>
  <c r="K5636" i="1" s="1"/>
  <c r="G5635" i="1"/>
  <c r="K5635" i="1" s="1"/>
  <c r="G5634" i="1"/>
  <c r="K5634" i="1" s="1"/>
  <c r="G5633" i="1"/>
  <c r="K5633" i="1" s="1"/>
  <c r="G5631" i="1"/>
  <c r="K5631" i="1" s="1"/>
  <c r="G5630" i="1"/>
  <c r="K5630" i="1" s="1"/>
  <c r="G5629" i="1"/>
  <c r="K5629" i="1" s="1"/>
  <c r="G5628" i="1"/>
  <c r="K5628" i="1" s="1"/>
  <c r="G5627" i="1"/>
  <c r="K5627" i="1" s="1"/>
  <c r="G5626" i="1"/>
  <c r="K5626" i="1" s="1"/>
  <c r="G5625" i="1"/>
  <c r="K5625" i="1" s="1"/>
  <c r="G5624" i="1"/>
  <c r="K5624" i="1" s="1"/>
  <c r="G5623" i="1"/>
  <c r="K5623" i="1" s="1"/>
  <c r="G5622" i="1"/>
  <c r="K5622" i="1" s="1"/>
  <c r="G5621" i="1"/>
  <c r="K5621" i="1" s="1"/>
  <c r="G5619" i="1"/>
  <c r="K5619" i="1" s="1"/>
  <c r="G5618" i="1"/>
  <c r="K5618" i="1" s="1"/>
  <c r="G5617" i="1"/>
  <c r="K5617" i="1" s="1"/>
  <c r="G5616" i="1"/>
  <c r="K5616" i="1" s="1"/>
  <c r="G5615" i="1"/>
  <c r="K5615" i="1" s="1"/>
  <c r="G5614" i="1"/>
  <c r="K5614" i="1" s="1"/>
  <c r="G5613" i="1"/>
  <c r="K5613" i="1" s="1"/>
  <c r="G5612" i="1"/>
  <c r="K5612" i="1" s="1"/>
  <c r="G5611" i="1"/>
  <c r="K5611" i="1" s="1"/>
  <c r="G5610" i="1"/>
  <c r="K5610" i="1" s="1"/>
  <c r="G5609" i="1"/>
  <c r="G5607" i="1"/>
  <c r="K5607" i="1" s="1"/>
  <c r="G5606" i="1"/>
  <c r="K5606" i="1" s="1"/>
  <c r="G5605" i="1"/>
  <c r="K5605" i="1" s="1"/>
  <c r="G5604" i="1"/>
  <c r="K5604" i="1" s="1"/>
  <c r="G5603" i="1"/>
  <c r="K5603" i="1" s="1"/>
  <c r="G5602" i="1"/>
  <c r="K5602" i="1" s="1"/>
  <c r="G5601" i="1"/>
  <c r="K5601" i="1" s="1"/>
  <c r="G5600" i="1"/>
  <c r="K5600" i="1" s="1"/>
  <c r="G5599" i="1"/>
  <c r="K5599" i="1" s="1"/>
  <c r="G5598" i="1"/>
  <c r="K5598" i="1" s="1"/>
  <c r="G5597" i="1"/>
  <c r="K5597" i="1" s="1"/>
  <c r="G5595" i="1"/>
  <c r="K5595" i="1" s="1"/>
  <c r="G5594" i="1"/>
  <c r="K5594" i="1" s="1"/>
  <c r="G5593" i="1"/>
  <c r="K5593" i="1" s="1"/>
  <c r="G5592" i="1"/>
  <c r="K5592" i="1" s="1"/>
  <c r="G5591" i="1"/>
  <c r="K5591" i="1" s="1"/>
  <c r="G5590" i="1"/>
  <c r="K5590" i="1" s="1"/>
  <c r="G5589" i="1"/>
  <c r="K5589" i="1" s="1"/>
  <c r="G5588" i="1"/>
  <c r="K5588" i="1" s="1"/>
  <c r="G5587" i="1"/>
  <c r="K5587" i="1" s="1"/>
  <c r="G5586" i="1"/>
  <c r="K5586" i="1" s="1"/>
  <c r="G5585" i="1"/>
  <c r="K5585" i="1" s="1"/>
  <c r="G5583" i="1"/>
  <c r="K5583" i="1" s="1"/>
  <c r="G5582" i="1"/>
  <c r="K5582" i="1" s="1"/>
  <c r="G5581" i="1"/>
  <c r="K5581" i="1" s="1"/>
  <c r="G5580" i="1"/>
  <c r="K5580" i="1" s="1"/>
  <c r="G5579" i="1"/>
  <c r="K5579" i="1" s="1"/>
  <c r="G5578" i="1"/>
  <c r="K5578" i="1" s="1"/>
  <c r="G5577" i="1"/>
  <c r="K5577" i="1" s="1"/>
  <c r="G5576" i="1"/>
  <c r="K5576" i="1" s="1"/>
  <c r="G5575" i="1"/>
  <c r="K5575" i="1" s="1"/>
  <c r="G5574" i="1"/>
  <c r="K5574" i="1" s="1"/>
  <c r="G5573" i="1"/>
  <c r="K5573" i="1" s="1"/>
  <c r="G5571" i="1"/>
  <c r="K5571" i="1" s="1"/>
  <c r="G5570" i="1"/>
  <c r="K5570" i="1" s="1"/>
  <c r="G5569" i="1"/>
  <c r="K5569" i="1" s="1"/>
  <c r="G5568" i="1"/>
  <c r="K5568" i="1" s="1"/>
  <c r="G5567" i="1"/>
  <c r="K5567" i="1" s="1"/>
  <c r="G5566" i="1"/>
  <c r="K5566" i="1" s="1"/>
  <c r="G5565" i="1"/>
  <c r="K5565" i="1" s="1"/>
  <c r="G5564" i="1"/>
  <c r="K5564" i="1" s="1"/>
  <c r="G5563" i="1"/>
  <c r="K5563" i="1" s="1"/>
  <c r="G5562" i="1"/>
  <c r="K5562" i="1" s="1"/>
  <c r="G5561" i="1"/>
  <c r="G5559" i="1"/>
  <c r="K5559" i="1" s="1"/>
  <c r="G5558" i="1"/>
  <c r="K5558" i="1" s="1"/>
  <c r="G5557" i="1"/>
  <c r="K5557" i="1" s="1"/>
  <c r="G5556" i="1"/>
  <c r="K5556" i="1" s="1"/>
  <c r="G5555" i="1"/>
  <c r="K5555" i="1" s="1"/>
  <c r="G5554" i="1"/>
  <c r="K5554" i="1" s="1"/>
  <c r="G5553" i="1"/>
  <c r="K5553" i="1" s="1"/>
  <c r="G5552" i="1"/>
  <c r="K5552" i="1" s="1"/>
  <c r="G5551" i="1"/>
  <c r="K5551" i="1" s="1"/>
  <c r="G5550" i="1"/>
  <c r="K5550" i="1" s="1"/>
  <c r="G5549" i="1"/>
  <c r="K5549" i="1" s="1"/>
  <c r="G5546" i="1"/>
  <c r="K5546" i="1" s="1"/>
  <c r="G5545" i="1"/>
  <c r="K5545" i="1" s="1"/>
  <c r="G5544" i="1"/>
  <c r="K5544" i="1" s="1"/>
  <c r="G5543" i="1"/>
  <c r="K5543" i="1" s="1"/>
  <c r="G5542" i="1"/>
  <c r="K5542" i="1" s="1"/>
  <c r="G5541" i="1"/>
  <c r="K5541" i="1" s="1"/>
  <c r="G5540" i="1"/>
  <c r="K5540" i="1" s="1"/>
  <c r="G5539" i="1"/>
  <c r="K5539" i="1" s="1"/>
  <c r="G5538" i="1"/>
  <c r="K5538" i="1" s="1"/>
  <c r="G5537" i="1"/>
  <c r="K5537" i="1" s="1"/>
  <c r="G5536" i="1"/>
  <c r="G5535" i="1"/>
  <c r="K5535" i="1" s="1"/>
  <c r="G5533" i="1"/>
  <c r="K5533" i="1" s="1"/>
  <c r="G5532" i="1"/>
  <c r="K5532" i="1" s="1"/>
  <c r="G5531" i="1"/>
  <c r="K5531" i="1" s="1"/>
  <c r="G5530" i="1"/>
  <c r="K5530" i="1" s="1"/>
  <c r="G5529" i="1"/>
  <c r="K5529" i="1" s="1"/>
  <c r="G5528" i="1"/>
  <c r="K5528" i="1" s="1"/>
  <c r="G5527" i="1"/>
  <c r="K5527" i="1" s="1"/>
  <c r="G5526" i="1"/>
  <c r="K5526" i="1" s="1"/>
  <c r="G5525" i="1"/>
  <c r="K5525" i="1" s="1"/>
  <c r="G5524" i="1"/>
  <c r="K5524" i="1" s="1"/>
  <c r="G5523" i="1"/>
  <c r="G5522" i="1"/>
  <c r="K5522" i="1" s="1"/>
  <c r="G5520" i="1"/>
  <c r="K5520" i="1" s="1"/>
  <c r="G5519" i="1"/>
  <c r="K5519" i="1" s="1"/>
  <c r="G5518" i="1"/>
  <c r="K5518" i="1" s="1"/>
  <c r="G5517" i="1"/>
  <c r="K5517" i="1" s="1"/>
  <c r="G5516" i="1"/>
  <c r="K5516" i="1" s="1"/>
  <c r="G5515" i="1"/>
  <c r="K5515" i="1" s="1"/>
  <c r="G5514" i="1"/>
  <c r="K5514" i="1" s="1"/>
  <c r="G5513" i="1"/>
  <c r="K5513" i="1" s="1"/>
  <c r="G5512" i="1"/>
  <c r="K5512" i="1" s="1"/>
  <c r="G5511" i="1"/>
  <c r="K5511" i="1" s="1"/>
  <c r="G5510" i="1"/>
  <c r="K5510" i="1" s="1"/>
  <c r="G5509" i="1"/>
  <c r="K5509" i="1" s="1"/>
  <c r="G5507" i="1"/>
  <c r="K5507" i="1" s="1"/>
  <c r="G5506" i="1"/>
  <c r="K5506" i="1" s="1"/>
  <c r="G5505" i="1"/>
  <c r="K5505" i="1" s="1"/>
  <c r="G5504" i="1"/>
  <c r="K5504" i="1" s="1"/>
  <c r="G5503" i="1"/>
  <c r="K5503" i="1" s="1"/>
  <c r="G5502" i="1"/>
  <c r="K5502" i="1" s="1"/>
  <c r="G5501" i="1"/>
  <c r="K5501" i="1" s="1"/>
  <c r="G5500" i="1"/>
  <c r="K5500" i="1" s="1"/>
  <c r="G5499" i="1"/>
  <c r="K5499" i="1" s="1"/>
  <c r="G5498" i="1"/>
  <c r="K5498" i="1" s="1"/>
  <c r="G5497" i="1"/>
  <c r="K5497" i="1" s="1"/>
  <c r="G5496" i="1"/>
  <c r="K5496" i="1" s="1"/>
  <c r="G5494" i="1"/>
  <c r="K5494" i="1" s="1"/>
  <c r="G5493" i="1"/>
  <c r="K5493" i="1" s="1"/>
  <c r="G5492" i="1"/>
  <c r="K5492" i="1" s="1"/>
  <c r="G5491" i="1"/>
  <c r="K5491" i="1" s="1"/>
  <c r="G5490" i="1"/>
  <c r="K5490" i="1" s="1"/>
  <c r="G5489" i="1"/>
  <c r="K5489" i="1" s="1"/>
  <c r="G5488" i="1"/>
  <c r="K5488" i="1" s="1"/>
  <c r="G5487" i="1"/>
  <c r="K5487" i="1" s="1"/>
  <c r="G5486" i="1"/>
  <c r="K5486" i="1" s="1"/>
  <c r="G5485" i="1"/>
  <c r="K5485" i="1" s="1"/>
  <c r="G5484" i="1"/>
  <c r="G5483" i="1"/>
  <c r="K5483" i="1" s="1"/>
  <c r="G5481" i="1"/>
  <c r="K5481" i="1" s="1"/>
  <c r="G5480" i="1"/>
  <c r="K5480" i="1" s="1"/>
  <c r="G5479" i="1"/>
  <c r="K5479" i="1" s="1"/>
  <c r="G5478" i="1"/>
  <c r="K5478" i="1" s="1"/>
  <c r="G5477" i="1"/>
  <c r="K5477" i="1" s="1"/>
  <c r="G5476" i="1"/>
  <c r="K5476" i="1" s="1"/>
  <c r="G5475" i="1"/>
  <c r="K5475" i="1" s="1"/>
  <c r="G5474" i="1"/>
  <c r="K5474" i="1" s="1"/>
  <c r="G5473" i="1"/>
  <c r="K5473" i="1" s="1"/>
  <c r="G5472" i="1"/>
  <c r="K5472" i="1" s="1"/>
  <c r="G5471" i="1"/>
  <c r="G5470" i="1"/>
  <c r="K5470" i="1" s="1"/>
  <c r="G5468" i="1"/>
  <c r="K5468" i="1" s="1"/>
  <c r="G5467" i="1"/>
  <c r="K5467" i="1" s="1"/>
  <c r="G5466" i="1"/>
  <c r="K5466" i="1" s="1"/>
  <c r="G5465" i="1"/>
  <c r="K5465" i="1" s="1"/>
  <c r="G5464" i="1"/>
  <c r="K5464" i="1" s="1"/>
  <c r="G5463" i="1"/>
  <c r="K5463" i="1" s="1"/>
  <c r="G5462" i="1"/>
  <c r="K5462" i="1" s="1"/>
  <c r="G5461" i="1"/>
  <c r="K5461" i="1" s="1"/>
  <c r="G5460" i="1"/>
  <c r="K5460" i="1" s="1"/>
  <c r="G5459" i="1"/>
  <c r="K5459" i="1" s="1"/>
  <c r="G5458" i="1"/>
  <c r="K5458" i="1" s="1"/>
  <c r="G5457" i="1"/>
  <c r="K5457" i="1" s="1"/>
  <c r="G5455" i="1"/>
  <c r="K5455" i="1" s="1"/>
  <c r="G5454" i="1"/>
  <c r="K5454" i="1" s="1"/>
  <c r="G5453" i="1"/>
  <c r="K5453" i="1" s="1"/>
  <c r="G5452" i="1"/>
  <c r="K5452" i="1" s="1"/>
  <c r="G5451" i="1"/>
  <c r="K5451" i="1" s="1"/>
  <c r="G5450" i="1"/>
  <c r="K5450" i="1" s="1"/>
  <c r="G5449" i="1"/>
  <c r="K5449" i="1" s="1"/>
  <c r="G5448" i="1"/>
  <c r="K5448" i="1" s="1"/>
  <c r="G5447" i="1"/>
  <c r="K5447" i="1" s="1"/>
  <c r="G5446" i="1"/>
  <c r="K5446" i="1" s="1"/>
  <c r="G5445" i="1"/>
  <c r="K5445" i="1" s="1"/>
  <c r="G5444" i="1"/>
  <c r="K5444" i="1" s="1"/>
  <c r="G5442" i="1"/>
  <c r="K5442" i="1" s="1"/>
  <c r="G5441" i="1"/>
  <c r="K5441" i="1" s="1"/>
  <c r="G5440" i="1"/>
  <c r="K5440" i="1" s="1"/>
  <c r="G5439" i="1"/>
  <c r="K5439" i="1" s="1"/>
  <c r="G5438" i="1"/>
  <c r="K5438" i="1" s="1"/>
  <c r="G5437" i="1"/>
  <c r="K5437" i="1" s="1"/>
  <c r="G5436" i="1"/>
  <c r="K5436" i="1" s="1"/>
  <c r="G5435" i="1"/>
  <c r="K5435" i="1" s="1"/>
  <c r="G5434" i="1"/>
  <c r="K5434" i="1" s="1"/>
  <c r="G5433" i="1"/>
  <c r="K5433" i="1" s="1"/>
  <c r="G5432" i="1"/>
  <c r="G5431" i="1"/>
  <c r="K5431" i="1" s="1"/>
  <c r="G5429" i="1"/>
  <c r="K5429" i="1" s="1"/>
  <c r="G5428" i="1"/>
  <c r="K5428" i="1" s="1"/>
  <c r="G5427" i="1"/>
  <c r="K5427" i="1" s="1"/>
  <c r="G5426" i="1"/>
  <c r="K5426" i="1" s="1"/>
  <c r="G5425" i="1"/>
  <c r="K5425" i="1" s="1"/>
  <c r="G5424" i="1"/>
  <c r="K5424" i="1" s="1"/>
  <c r="G5423" i="1"/>
  <c r="K5423" i="1" s="1"/>
  <c r="G5422" i="1"/>
  <c r="K5422" i="1" s="1"/>
  <c r="G5421" i="1"/>
  <c r="K5421" i="1" s="1"/>
  <c r="G5420" i="1"/>
  <c r="K5420" i="1" s="1"/>
  <c r="G5419" i="1"/>
  <c r="G5418" i="1"/>
  <c r="K5418" i="1" s="1"/>
  <c r="G5416" i="1"/>
  <c r="K5416" i="1" s="1"/>
  <c r="G5415" i="1"/>
  <c r="K5415" i="1" s="1"/>
  <c r="G5414" i="1"/>
  <c r="K5414" i="1" s="1"/>
  <c r="G5413" i="1"/>
  <c r="K5413" i="1" s="1"/>
  <c r="G5412" i="1"/>
  <c r="K5412" i="1" s="1"/>
  <c r="G5411" i="1"/>
  <c r="K5411" i="1" s="1"/>
  <c r="G5410" i="1"/>
  <c r="K5410" i="1" s="1"/>
  <c r="G5409" i="1"/>
  <c r="K5409" i="1" s="1"/>
  <c r="G5408" i="1"/>
  <c r="K5408" i="1" s="1"/>
  <c r="G5407" i="1"/>
  <c r="K5407" i="1" s="1"/>
  <c r="G5406" i="1"/>
  <c r="K5406" i="1" s="1"/>
  <c r="G5405" i="1"/>
  <c r="K5405" i="1" s="1"/>
  <c r="G5401" i="1"/>
  <c r="K5401" i="1" s="1"/>
  <c r="G5400" i="1"/>
  <c r="K5400" i="1" s="1"/>
  <c r="G5399" i="1"/>
  <c r="K5399" i="1" s="1"/>
  <c r="G5398" i="1"/>
  <c r="K5398" i="1" s="1"/>
  <c r="G5397" i="1"/>
  <c r="K5397" i="1" s="1"/>
  <c r="G5396" i="1"/>
  <c r="K5396" i="1" s="1"/>
  <c r="G5395" i="1"/>
  <c r="K5395" i="1" s="1"/>
  <c r="G5394" i="1"/>
  <c r="K5394" i="1" s="1"/>
  <c r="G5393" i="1"/>
  <c r="K5393" i="1" s="1"/>
  <c r="G5391" i="1"/>
  <c r="K5391" i="1" s="1"/>
  <c r="G5390" i="1"/>
  <c r="K5390" i="1" s="1"/>
  <c r="G5389" i="1"/>
  <c r="K5389" i="1" s="1"/>
  <c r="G5388" i="1"/>
  <c r="K5388" i="1" s="1"/>
  <c r="G5387" i="1"/>
  <c r="K5387" i="1" s="1"/>
  <c r="G5386" i="1"/>
  <c r="G5385" i="1"/>
  <c r="K5385" i="1" s="1"/>
  <c r="G5383" i="1"/>
  <c r="K5383" i="1" s="1"/>
  <c r="G5382" i="1"/>
  <c r="K5382" i="1" s="1"/>
  <c r="G5381" i="1"/>
  <c r="K5381" i="1" s="1"/>
  <c r="G5379" i="1"/>
  <c r="K5379" i="1" s="1"/>
  <c r="G5378" i="1"/>
  <c r="K5378" i="1" s="1"/>
  <c r="G5377" i="1"/>
  <c r="K5377" i="1" s="1"/>
  <c r="G5376" i="1"/>
  <c r="K5376" i="1" s="1"/>
  <c r="G5375" i="1"/>
  <c r="K5375" i="1" s="1"/>
  <c r="G5373" i="1"/>
  <c r="K5373" i="1" s="1"/>
  <c r="G5372" i="1"/>
  <c r="K5372" i="1" s="1"/>
  <c r="G5371" i="1"/>
  <c r="K5371" i="1" s="1"/>
  <c r="G5370" i="1"/>
  <c r="K5370" i="1" s="1"/>
  <c r="G5369" i="1"/>
  <c r="K5369" i="1" s="1"/>
  <c r="G5368" i="1"/>
  <c r="K5368" i="1" s="1"/>
  <c r="G5367" i="1"/>
  <c r="K5367" i="1" s="1"/>
  <c r="G5366" i="1"/>
  <c r="K5366" i="1" s="1"/>
  <c r="G5365" i="1"/>
  <c r="K5365" i="1" s="1"/>
  <c r="G5364" i="1"/>
  <c r="K5364" i="1" s="1"/>
  <c r="G5363" i="1"/>
  <c r="K5363" i="1" s="1"/>
  <c r="G5362" i="1"/>
  <c r="K5362" i="1" s="1"/>
  <c r="G5361" i="1"/>
  <c r="K5361" i="1" s="1"/>
  <c r="G5360" i="1"/>
  <c r="K5360" i="1" s="1"/>
  <c r="G5359" i="1"/>
  <c r="K5359" i="1" s="1"/>
  <c r="G5358" i="1"/>
  <c r="K5358" i="1" s="1"/>
  <c r="G5357" i="1"/>
  <c r="K5357" i="1" s="1"/>
  <c r="G5356" i="1"/>
  <c r="K5356" i="1" s="1"/>
  <c r="G5355" i="1"/>
  <c r="K5355" i="1" s="1"/>
  <c r="G5354" i="1"/>
  <c r="K5354" i="1" s="1"/>
  <c r="G5353" i="1"/>
  <c r="K5353" i="1" s="1"/>
  <c r="G5352" i="1"/>
  <c r="K5352" i="1" s="1"/>
  <c r="G5351" i="1"/>
  <c r="K5351" i="1" s="1"/>
  <c r="G5350" i="1"/>
  <c r="K5350" i="1" s="1"/>
  <c r="G5349" i="1"/>
  <c r="K5349" i="1" s="1"/>
  <c r="G5348" i="1"/>
  <c r="K5348" i="1" s="1"/>
  <c r="G5347" i="1"/>
  <c r="K5347" i="1" s="1"/>
  <c r="G5346" i="1"/>
  <c r="K5346" i="1" s="1"/>
  <c r="G5345" i="1"/>
  <c r="K5345" i="1" s="1"/>
  <c r="G5344" i="1"/>
  <c r="K5344" i="1" s="1"/>
  <c r="G5343" i="1"/>
  <c r="K5343" i="1" s="1"/>
  <c r="G5342" i="1"/>
  <c r="K5342" i="1" s="1"/>
  <c r="G5341" i="1"/>
  <c r="K5341" i="1" s="1"/>
  <c r="G5340" i="1"/>
  <c r="K5340" i="1" s="1"/>
  <c r="G5339" i="1"/>
  <c r="K5339" i="1" s="1"/>
  <c r="G5338" i="1"/>
  <c r="K5338" i="1" s="1"/>
  <c r="G5336" i="1"/>
  <c r="K5336" i="1" s="1"/>
  <c r="G5335" i="1"/>
  <c r="K5335" i="1" s="1"/>
  <c r="G5334" i="1"/>
  <c r="K5334" i="1" s="1"/>
  <c r="G5333" i="1"/>
  <c r="K5333" i="1" s="1"/>
  <c r="G5332" i="1"/>
  <c r="K5332" i="1" s="1"/>
  <c r="G5331" i="1"/>
  <c r="K5331" i="1" s="1"/>
  <c r="G5330" i="1"/>
  <c r="K5330" i="1" s="1"/>
  <c r="G5329" i="1"/>
  <c r="K5329" i="1" s="1"/>
  <c r="G5328" i="1"/>
  <c r="K5328" i="1" s="1"/>
  <c r="G5327" i="1"/>
  <c r="K5327" i="1" s="1"/>
  <c r="G5326" i="1"/>
  <c r="K5326" i="1" s="1"/>
  <c r="G5325" i="1"/>
  <c r="K5325" i="1" s="1"/>
  <c r="G5324" i="1"/>
  <c r="K5324" i="1" s="1"/>
  <c r="G5323" i="1"/>
  <c r="K5323" i="1" s="1"/>
  <c r="G5322" i="1"/>
  <c r="K5322" i="1" s="1"/>
  <c r="G5321" i="1"/>
  <c r="K5321" i="1" s="1"/>
  <c r="G5320" i="1"/>
  <c r="K5320" i="1" s="1"/>
  <c r="G5317" i="1"/>
  <c r="K5317" i="1" s="1"/>
  <c r="G5316" i="1"/>
  <c r="K5316" i="1" s="1"/>
  <c r="G5315" i="1"/>
  <c r="K5315" i="1" s="1"/>
  <c r="G5314" i="1"/>
  <c r="K5314" i="1" s="1"/>
  <c r="G5313" i="1"/>
  <c r="K5313" i="1" s="1"/>
  <c r="G5312" i="1"/>
  <c r="K5312" i="1" s="1"/>
  <c r="G5311" i="1"/>
  <c r="K5311" i="1" s="1"/>
  <c r="G5310" i="1"/>
  <c r="K5310" i="1" s="1"/>
  <c r="G5309" i="1"/>
  <c r="K5309" i="1" s="1"/>
  <c r="G5307" i="1"/>
  <c r="K5307" i="1" s="1"/>
  <c r="G5306" i="1"/>
  <c r="K5306" i="1" s="1"/>
  <c r="G5305" i="1"/>
  <c r="K5305" i="1" s="1"/>
  <c r="G5304" i="1"/>
  <c r="K5304" i="1" s="1"/>
  <c r="G5303" i="1"/>
  <c r="K5303" i="1" s="1"/>
  <c r="G5302" i="1"/>
  <c r="K5302" i="1" s="1"/>
  <c r="G5301" i="1"/>
  <c r="K5301" i="1" s="1"/>
  <c r="G5300" i="1"/>
  <c r="K5300" i="1" s="1"/>
  <c r="G5296" i="1"/>
  <c r="K5296" i="1" s="1"/>
  <c r="G5295" i="1"/>
  <c r="K5295" i="1" s="1"/>
  <c r="G5294" i="1"/>
  <c r="K5294" i="1" s="1"/>
  <c r="G5293" i="1"/>
  <c r="K5293" i="1" s="1"/>
  <c r="G5292" i="1"/>
  <c r="G5290" i="1"/>
  <c r="K5290" i="1" s="1"/>
  <c r="G5289" i="1"/>
  <c r="K5289" i="1" s="1"/>
  <c r="G5288" i="1"/>
  <c r="K5288" i="1" s="1"/>
  <c r="G5287" i="1"/>
  <c r="K5287" i="1" s="1"/>
  <c r="G5286" i="1"/>
  <c r="K5286" i="1" s="1"/>
  <c r="G5285" i="1"/>
  <c r="K5285" i="1" s="1"/>
  <c r="G5284" i="1"/>
  <c r="K5284" i="1" s="1"/>
  <c r="G5283" i="1"/>
  <c r="K5283" i="1" s="1"/>
  <c r="G5282" i="1"/>
  <c r="K5282" i="1" s="1"/>
  <c r="G5281" i="1"/>
  <c r="G5280" i="1"/>
  <c r="K5280" i="1" s="1"/>
  <c r="G5276" i="1"/>
  <c r="G5273" i="1"/>
  <c r="K5273" i="1" s="1"/>
  <c r="G5272" i="1"/>
  <c r="G5270" i="1"/>
  <c r="K5270" i="1" s="1"/>
  <c r="G5268" i="1"/>
  <c r="K5268" i="1" s="1"/>
  <c r="G5267" i="1"/>
  <c r="K5267" i="1" s="1"/>
  <c r="G5266" i="1"/>
  <c r="K5266" i="1" s="1"/>
  <c r="G5265" i="1"/>
  <c r="K5265" i="1" s="1"/>
  <c r="G5264" i="1"/>
  <c r="K5264" i="1" s="1"/>
  <c r="G5263" i="1"/>
  <c r="K5263" i="1" s="1"/>
  <c r="G5262" i="1"/>
  <c r="K5262" i="1" s="1"/>
  <c r="G5261" i="1"/>
  <c r="K5261" i="1" s="1"/>
  <c r="G5260" i="1"/>
  <c r="K5260" i="1" s="1"/>
  <c r="G5259" i="1"/>
  <c r="K5259" i="1" s="1"/>
  <c r="G5258" i="1"/>
  <c r="K5258" i="1" s="1"/>
  <c r="G5257" i="1"/>
  <c r="K5257" i="1" s="1"/>
  <c r="G5256" i="1"/>
  <c r="G5254" i="1"/>
  <c r="K5254" i="1" s="1"/>
  <c r="G5253" i="1"/>
  <c r="K5253" i="1" s="1"/>
  <c r="G5252" i="1"/>
  <c r="K5252" i="1" s="1"/>
  <c r="G5251" i="1"/>
  <c r="G5250" i="1"/>
  <c r="K5250" i="1" s="1"/>
  <c r="G5248" i="1"/>
  <c r="K5248" i="1" s="1"/>
  <c r="G5247" i="1"/>
  <c r="K5247" i="1" s="1"/>
  <c r="G5246" i="1"/>
  <c r="K5246" i="1" s="1"/>
  <c r="G5245" i="1"/>
  <c r="K5245" i="1" s="1"/>
  <c r="G5244" i="1"/>
  <c r="K5244" i="1" s="1"/>
  <c r="G5243" i="1"/>
  <c r="K5243" i="1" s="1"/>
  <c r="G5242" i="1"/>
  <c r="K5242" i="1" s="1"/>
  <c r="G5241" i="1"/>
  <c r="K5241" i="1" s="1"/>
  <c r="G5240" i="1"/>
  <c r="K5240" i="1" s="1"/>
  <c r="G5239" i="1"/>
  <c r="K5239" i="1" s="1"/>
  <c r="G5238" i="1"/>
  <c r="K5238" i="1" s="1"/>
  <c r="G5237" i="1"/>
  <c r="K5237" i="1" s="1"/>
  <c r="G5236" i="1"/>
  <c r="K5236" i="1" s="1"/>
  <c r="G5235" i="1"/>
  <c r="K5235" i="1" s="1"/>
  <c r="G5234" i="1"/>
  <c r="K5234" i="1" s="1"/>
  <c r="G5233" i="1"/>
  <c r="K5233" i="1" s="1"/>
  <c r="G5232" i="1"/>
  <c r="K5232" i="1" s="1"/>
  <c r="G5231" i="1"/>
  <c r="K5231" i="1" s="1"/>
  <c r="G5230" i="1"/>
  <c r="K5230" i="1" s="1"/>
  <c r="G5229" i="1"/>
  <c r="K5229" i="1" s="1"/>
  <c r="G5228" i="1"/>
  <c r="K5228" i="1" s="1"/>
  <c r="G5227" i="1"/>
  <c r="K5227" i="1" s="1"/>
  <c r="G5226" i="1"/>
  <c r="K5226" i="1" s="1"/>
  <c r="G5225" i="1"/>
  <c r="K5225" i="1" s="1"/>
  <c r="G5224" i="1"/>
  <c r="K5224" i="1" s="1"/>
  <c r="G5223" i="1"/>
  <c r="K5223" i="1" s="1"/>
  <c r="G5222" i="1"/>
  <c r="K5222" i="1" s="1"/>
  <c r="G5221" i="1"/>
  <c r="K5221" i="1" s="1"/>
  <c r="G5220" i="1"/>
  <c r="K5220" i="1" s="1"/>
  <c r="G5219" i="1"/>
  <c r="K5219" i="1" s="1"/>
  <c r="G5218" i="1"/>
  <c r="K5218" i="1" s="1"/>
  <c r="G5217" i="1"/>
  <c r="K5217" i="1" s="1"/>
  <c r="G5216" i="1"/>
  <c r="K5216" i="1" s="1"/>
  <c r="G5215" i="1"/>
  <c r="K5215" i="1" s="1"/>
  <c r="G5214" i="1"/>
  <c r="K5214" i="1" s="1"/>
  <c r="G5213" i="1"/>
  <c r="K5213" i="1" s="1"/>
  <c r="G5212" i="1"/>
  <c r="K5212" i="1" s="1"/>
  <c r="G5211" i="1"/>
  <c r="K5211" i="1" s="1"/>
  <c r="G5210" i="1"/>
  <c r="K5210" i="1" s="1"/>
  <c r="G5209" i="1"/>
  <c r="K5209" i="1" s="1"/>
  <c r="G5208" i="1"/>
  <c r="K5208" i="1" s="1"/>
  <c r="G5207" i="1"/>
  <c r="K5207" i="1" s="1"/>
  <c r="G5206" i="1"/>
  <c r="K5206" i="1" s="1"/>
  <c r="G5205" i="1"/>
  <c r="K5205" i="1" s="1"/>
  <c r="G5204" i="1"/>
  <c r="K5204" i="1" s="1"/>
  <c r="G5203" i="1"/>
  <c r="K5203" i="1" s="1"/>
  <c r="G5202" i="1"/>
  <c r="K5202" i="1" s="1"/>
  <c r="G5201" i="1"/>
  <c r="K5201" i="1" s="1"/>
  <c r="G5200" i="1"/>
  <c r="K5200" i="1" s="1"/>
  <c r="G5199" i="1"/>
  <c r="K5199" i="1" s="1"/>
  <c r="G5198" i="1"/>
  <c r="K5198" i="1" s="1"/>
  <c r="G5197" i="1"/>
  <c r="K5197" i="1" s="1"/>
  <c r="G5196" i="1"/>
  <c r="K5196" i="1" s="1"/>
  <c r="G5195" i="1"/>
  <c r="K5195" i="1" s="1"/>
  <c r="G5194" i="1"/>
  <c r="G5192" i="1"/>
  <c r="K5192" i="1" s="1"/>
  <c r="G5190" i="1"/>
  <c r="K5190" i="1" s="1"/>
  <c r="G5189" i="1"/>
  <c r="K5189" i="1" s="1"/>
  <c r="G5188" i="1"/>
  <c r="K5188" i="1" s="1"/>
  <c r="G5187" i="1"/>
  <c r="K5187" i="1" s="1"/>
  <c r="G5186" i="1"/>
  <c r="K5186" i="1" s="1"/>
  <c r="G5185" i="1"/>
  <c r="K5185" i="1" s="1"/>
  <c r="G5184" i="1"/>
  <c r="K5184" i="1" s="1"/>
  <c r="G5183" i="1"/>
  <c r="K5183" i="1" s="1"/>
  <c r="G5182" i="1"/>
  <c r="K5182" i="1" s="1"/>
  <c r="G5181" i="1"/>
  <c r="K5181" i="1" s="1"/>
  <c r="G5180" i="1"/>
  <c r="K5180" i="1" s="1"/>
  <c r="G5179" i="1"/>
  <c r="K5179" i="1" s="1"/>
  <c r="G5178" i="1"/>
  <c r="I5178" i="1" s="1"/>
  <c r="I5168" i="1" s="1"/>
  <c r="G5177" i="1"/>
  <c r="K5177" i="1" s="1"/>
  <c r="G5176" i="1"/>
  <c r="K5176" i="1" s="1"/>
  <c r="G5175" i="1"/>
  <c r="K5175" i="1" s="1"/>
  <c r="G5174" i="1"/>
  <c r="K5174" i="1" s="1"/>
  <c r="G5173" i="1"/>
  <c r="K5173" i="1" s="1"/>
  <c r="G5172" i="1"/>
  <c r="K5172" i="1" s="1"/>
  <c r="G5171" i="1"/>
  <c r="K5171" i="1" s="1"/>
  <c r="G5170" i="1"/>
  <c r="K5170" i="1" s="1"/>
  <c r="G5169" i="1"/>
  <c r="G5145" i="1"/>
  <c r="K5145" i="1" s="1"/>
  <c r="G5144" i="1"/>
  <c r="K5144" i="1" s="1"/>
  <c r="G5143" i="1"/>
  <c r="K5143" i="1" s="1"/>
  <c r="G5142" i="1"/>
  <c r="G5140" i="1"/>
  <c r="K5140" i="1" s="1"/>
  <c r="G5139" i="1"/>
  <c r="K5139" i="1" s="1"/>
  <c r="G5137" i="1"/>
  <c r="K5137" i="1" s="1"/>
  <c r="G5136" i="1"/>
  <c r="K5136" i="1" s="1"/>
  <c r="G5135" i="1"/>
  <c r="K5135" i="1" s="1"/>
  <c r="G5134" i="1"/>
  <c r="G5132" i="1"/>
  <c r="K5132" i="1" s="1"/>
  <c r="G5131" i="1"/>
  <c r="K5131" i="1" s="1"/>
  <c r="G5130" i="1"/>
  <c r="K5130" i="1" s="1"/>
  <c r="G5129" i="1"/>
  <c r="G5127" i="1"/>
  <c r="K5127" i="1" s="1"/>
  <c r="G5126" i="1"/>
  <c r="K5126" i="1" s="1"/>
  <c r="G5125" i="1"/>
  <c r="K5125" i="1" s="1"/>
  <c r="G5124" i="1"/>
  <c r="K5124" i="1" s="1"/>
  <c r="G5122" i="1"/>
  <c r="K5122" i="1" s="1"/>
  <c r="G5118" i="1"/>
  <c r="K5118" i="1" s="1"/>
  <c r="G5117" i="1"/>
  <c r="K5117" i="1" s="1"/>
  <c r="G5116" i="1"/>
  <c r="K5116" i="1" s="1"/>
  <c r="G5115" i="1"/>
  <c r="K5115" i="1" s="1"/>
  <c r="G5114" i="1"/>
  <c r="K5114" i="1" s="1"/>
  <c r="G5113" i="1"/>
  <c r="K5113" i="1" s="1"/>
  <c r="G5112" i="1"/>
  <c r="K5112" i="1" s="1"/>
  <c r="G5111" i="1"/>
  <c r="K5111" i="1" s="1"/>
  <c r="G5110" i="1"/>
  <c r="K5110" i="1" s="1"/>
  <c r="G5109" i="1"/>
  <c r="K5109" i="1" s="1"/>
  <c r="G5108" i="1"/>
  <c r="K5108" i="1" s="1"/>
  <c r="G5107" i="1"/>
  <c r="K5107" i="1" s="1"/>
  <c r="G5106" i="1"/>
  <c r="K5106" i="1" s="1"/>
  <c r="G5105" i="1"/>
  <c r="K5105" i="1" s="1"/>
  <c r="G5104" i="1"/>
  <c r="K5104" i="1" s="1"/>
  <c r="G5103" i="1"/>
  <c r="K5103" i="1" s="1"/>
  <c r="G5102" i="1"/>
  <c r="K5102" i="1" s="1"/>
  <c r="G5101" i="1"/>
  <c r="K5101" i="1" s="1"/>
  <c r="G5100" i="1"/>
  <c r="K5100" i="1" s="1"/>
  <c r="G5099" i="1"/>
  <c r="K5099" i="1" s="1"/>
  <c r="G5098" i="1"/>
  <c r="K5098" i="1" s="1"/>
  <c r="G5097" i="1"/>
  <c r="K5097" i="1" s="1"/>
  <c r="G5096" i="1"/>
  <c r="K5096" i="1" s="1"/>
  <c r="G5095" i="1"/>
  <c r="K5095" i="1" s="1"/>
  <c r="G5094" i="1"/>
  <c r="K5094" i="1" s="1"/>
  <c r="G5093" i="1"/>
  <c r="K5093" i="1" s="1"/>
  <c r="G5092" i="1"/>
  <c r="K5092" i="1" s="1"/>
  <c r="G5091" i="1"/>
  <c r="K5091" i="1" s="1"/>
  <c r="G5090" i="1"/>
  <c r="K5090" i="1" s="1"/>
  <c r="G5089" i="1"/>
  <c r="K5089" i="1" s="1"/>
  <c r="G5088" i="1"/>
  <c r="K5088" i="1" s="1"/>
  <c r="G5087" i="1"/>
  <c r="K5087" i="1" s="1"/>
  <c r="G5086" i="1"/>
  <c r="K5086" i="1" s="1"/>
  <c r="G5085" i="1"/>
  <c r="K5085" i="1" s="1"/>
  <c r="G5084" i="1"/>
  <c r="K5084" i="1" s="1"/>
  <c r="G5083" i="1"/>
  <c r="K5083" i="1" s="1"/>
  <c r="G5082" i="1"/>
  <c r="G5081" i="1"/>
  <c r="K5081" i="1" s="1"/>
  <c r="G5079" i="1"/>
  <c r="K5079" i="1" s="1"/>
  <c r="G5077" i="1"/>
  <c r="K5077" i="1" s="1"/>
  <c r="G5076" i="1"/>
  <c r="K5076" i="1" s="1"/>
  <c r="G5075" i="1"/>
  <c r="K5075" i="1" s="1"/>
  <c r="G5074" i="1"/>
  <c r="K5074" i="1" s="1"/>
  <c r="G5073" i="1"/>
  <c r="K5073" i="1" s="1"/>
  <c r="G5072" i="1"/>
  <c r="K5072" i="1" s="1"/>
  <c r="G5071" i="1"/>
  <c r="K5071" i="1" s="1"/>
  <c r="G5070" i="1"/>
  <c r="K5070" i="1" s="1"/>
  <c r="G5069" i="1"/>
  <c r="K5069" i="1" s="1"/>
  <c r="G5068" i="1"/>
  <c r="K5068" i="1" s="1"/>
  <c r="G5067" i="1"/>
  <c r="K5067" i="1" s="1"/>
  <c r="G5066" i="1"/>
  <c r="K5066" i="1" s="1"/>
  <c r="G5065" i="1"/>
  <c r="K5065" i="1" s="1"/>
  <c r="G5064" i="1"/>
  <c r="K5064" i="1" s="1"/>
  <c r="G5063" i="1"/>
  <c r="K5063" i="1" s="1"/>
  <c r="G5062" i="1"/>
  <c r="K5062" i="1" s="1"/>
  <c r="G5060" i="1"/>
  <c r="K5060" i="1" s="1"/>
  <c r="G5059" i="1"/>
  <c r="K5059" i="1" s="1"/>
  <c r="G5058" i="1"/>
  <c r="K5058" i="1" s="1"/>
  <c r="G5057" i="1"/>
  <c r="I5057" i="1" s="1"/>
  <c r="G5056" i="1"/>
  <c r="K5056" i="1" s="1"/>
  <c r="G5053" i="1"/>
  <c r="K5053" i="1" s="1"/>
  <c r="G5052" i="1"/>
  <c r="K5052" i="1" s="1"/>
  <c r="G5051" i="1"/>
  <c r="K5051" i="1" s="1"/>
  <c r="G5050" i="1"/>
  <c r="K5050" i="1" s="1"/>
  <c r="G5049" i="1"/>
  <c r="K5049" i="1" s="1"/>
  <c r="G5048" i="1"/>
  <c r="K5048" i="1" s="1"/>
  <c r="G5047" i="1"/>
  <c r="K5047" i="1" s="1"/>
  <c r="G5046" i="1"/>
  <c r="K5046" i="1" s="1"/>
  <c r="G5044" i="1"/>
  <c r="K5044" i="1" s="1"/>
  <c r="G5043" i="1"/>
  <c r="G5041" i="1"/>
  <c r="K5041" i="1" s="1"/>
  <c r="G5040" i="1"/>
  <c r="K5040" i="1" s="1"/>
  <c r="G5039" i="1"/>
  <c r="K5039" i="1" s="1"/>
  <c r="G5036" i="1"/>
  <c r="K5036" i="1" s="1"/>
  <c r="G5035" i="1"/>
  <c r="K5035" i="1" s="1"/>
  <c r="G5034" i="1"/>
  <c r="K5034" i="1" s="1"/>
  <c r="G5033" i="1"/>
  <c r="K5033" i="1" s="1"/>
  <c r="G5032" i="1"/>
  <c r="K5032" i="1" s="1"/>
  <c r="G5031" i="1"/>
  <c r="K5031" i="1" s="1"/>
  <c r="G5030" i="1"/>
  <c r="K5030" i="1" s="1"/>
  <c r="G5029" i="1"/>
  <c r="K5029" i="1" s="1"/>
  <c r="G5027" i="1"/>
  <c r="K5027" i="1" s="1"/>
  <c r="G5022" i="1"/>
  <c r="K5022" i="1" s="1"/>
  <c r="G5021" i="1"/>
  <c r="K5021" i="1" s="1"/>
  <c r="G5020" i="1"/>
  <c r="K5020" i="1" s="1"/>
  <c r="G5019" i="1"/>
  <c r="K5019" i="1" s="1"/>
  <c r="G5018" i="1"/>
  <c r="K5018" i="1" s="1"/>
  <c r="G5017" i="1"/>
  <c r="K5017" i="1" s="1"/>
  <c r="G5016" i="1"/>
  <c r="K5016" i="1" s="1"/>
  <c r="G5015" i="1"/>
  <c r="K5015" i="1" s="1"/>
  <c r="G5014" i="1"/>
  <c r="K5014" i="1" s="1"/>
  <c r="G5013" i="1"/>
  <c r="K5013" i="1" s="1"/>
  <c r="G5012" i="1"/>
  <c r="K5012" i="1" s="1"/>
  <c r="G5011" i="1"/>
  <c r="K5011" i="1" s="1"/>
  <c r="G5010" i="1"/>
  <c r="K5010" i="1" s="1"/>
  <c r="G5009" i="1"/>
  <c r="K5009" i="1" s="1"/>
  <c r="G5008" i="1"/>
  <c r="K5008" i="1" s="1"/>
  <c r="G5007" i="1"/>
  <c r="K5007" i="1" s="1"/>
  <c r="G5006" i="1"/>
  <c r="K5006" i="1" s="1"/>
  <c r="G5003" i="1"/>
  <c r="K5003" i="1" s="1"/>
  <c r="G5002" i="1"/>
  <c r="K5002" i="1" s="1"/>
  <c r="G5001" i="1"/>
  <c r="K5001" i="1" s="1"/>
  <c r="G5000" i="1"/>
  <c r="K5000" i="1" s="1"/>
  <c r="G4999" i="1"/>
  <c r="K4999" i="1" s="1"/>
  <c r="G4998" i="1"/>
  <c r="K4998" i="1" s="1"/>
  <c r="G4997" i="1"/>
  <c r="K4997" i="1" s="1"/>
  <c r="G4996" i="1"/>
  <c r="K4996" i="1" s="1"/>
  <c r="G4995" i="1"/>
  <c r="K4995" i="1" s="1"/>
  <c r="G4994" i="1"/>
  <c r="K4994" i="1" s="1"/>
  <c r="G4993" i="1"/>
  <c r="K4993" i="1" s="1"/>
  <c r="G4992" i="1"/>
  <c r="K4992" i="1" s="1"/>
  <c r="G4991" i="1"/>
  <c r="K4991" i="1" s="1"/>
  <c r="G4990" i="1"/>
  <c r="G4989" i="1"/>
  <c r="K4989" i="1" s="1"/>
  <c r="G4987" i="1"/>
  <c r="K4987" i="1" s="1"/>
  <c r="G4986" i="1"/>
  <c r="K4986" i="1" s="1"/>
  <c r="G4985" i="1"/>
  <c r="K4985" i="1" s="1"/>
  <c r="G4984" i="1"/>
  <c r="K4984" i="1" s="1"/>
  <c r="G4983" i="1"/>
  <c r="K4983" i="1" s="1"/>
  <c r="G4982" i="1"/>
  <c r="K4982" i="1" s="1"/>
  <c r="G4981" i="1"/>
  <c r="K4981" i="1" s="1"/>
  <c r="G4980" i="1"/>
  <c r="K4980" i="1" s="1"/>
  <c r="G4979" i="1"/>
  <c r="K4979" i="1" s="1"/>
  <c r="G4978" i="1"/>
  <c r="K4978" i="1" s="1"/>
  <c r="G4976" i="1"/>
  <c r="K4976" i="1" s="1"/>
  <c r="G4973" i="1"/>
  <c r="K4973" i="1" s="1"/>
  <c r="G4972" i="1"/>
  <c r="K4972" i="1" s="1"/>
  <c r="G4971" i="1"/>
  <c r="K4971" i="1" s="1"/>
  <c r="G4970" i="1"/>
  <c r="K4970" i="1" s="1"/>
  <c r="G4969" i="1"/>
  <c r="K4969" i="1" s="1"/>
  <c r="G4967" i="1"/>
  <c r="K4967" i="1" s="1"/>
  <c r="G4964" i="1"/>
  <c r="K4964" i="1" s="1"/>
  <c r="G4963" i="1"/>
  <c r="K4963" i="1" s="1"/>
  <c r="G4962" i="1"/>
  <c r="K4962" i="1" s="1"/>
  <c r="G4961" i="1"/>
  <c r="K4961" i="1" s="1"/>
  <c r="G4960" i="1"/>
  <c r="K4960" i="1" s="1"/>
  <c r="G4958" i="1"/>
  <c r="K4958" i="1" s="1"/>
  <c r="G4955" i="1"/>
  <c r="K4955" i="1" s="1"/>
  <c r="G4954" i="1"/>
  <c r="K4954" i="1" s="1"/>
  <c r="G4953" i="1"/>
  <c r="K4953" i="1" s="1"/>
  <c r="G4952" i="1"/>
  <c r="G4951" i="1"/>
  <c r="K4951" i="1" s="1"/>
  <c r="G4949" i="1"/>
  <c r="K4949" i="1" s="1"/>
  <c r="G4946" i="1"/>
  <c r="K4946" i="1" s="1"/>
  <c r="G4945" i="1"/>
  <c r="K4945" i="1" s="1"/>
  <c r="G4944" i="1"/>
  <c r="K4944" i="1" s="1"/>
  <c r="G4943" i="1"/>
  <c r="K4943" i="1" s="1"/>
  <c r="G4942" i="1"/>
  <c r="K4942" i="1" s="1"/>
  <c r="G4940" i="1"/>
  <c r="K4940" i="1" s="1"/>
  <c r="G4937" i="1"/>
  <c r="K4937" i="1" s="1"/>
  <c r="G4936" i="1"/>
  <c r="K4936" i="1" s="1"/>
  <c r="G4935" i="1"/>
  <c r="K4935" i="1" s="1"/>
  <c r="G4934" i="1"/>
  <c r="G4933" i="1"/>
  <c r="K4933" i="1" s="1"/>
  <c r="G4929" i="1"/>
  <c r="K4929" i="1" s="1"/>
  <c r="G4928" i="1"/>
  <c r="K4928" i="1" s="1"/>
  <c r="G4927" i="1"/>
  <c r="K4927" i="1" s="1"/>
  <c r="G4926" i="1"/>
  <c r="K4926" i="1" s="1"/>
  <c r="G4925" i="1"/>
  <c r="K4925" i="1" s="1"/>
  <c r="G4924" i="1"/>
  <c r="K4924" i="1" s="1"/>
  <c r="G4923" i="1"/>
  <c r="K4923" i="1" s="1"/>
  <c r="G4922" i="1"/>
  <c r="K4922" i="1" s="1"/>
  <c r="G4921" i="1"/>
  <c r="K4921" i="1" s="1"/>
  <c r="G4920" i="1"/>
  <c r="K4920" i="1" s="1"/>
  <c r="G4919" i="1"/>
  <c r="K4919" i="1" s="1"/>
  <c r="G4915" i="1"/>
  <c r="K4915" i="1" s="1"/>
  <c r="G4914" i="1"/>
  <c r="K4914" i="1" s="1"/>
  <c r="G4913" i="1"/>
  <c r="K4913" i="1" s="1"/>
  <c r="G4912" i="1"/>
  <c r="K4912" i="1" s="1"/>
  <c r="G4911" i="1"/>
  <c r="K4911" i="1" s="1"/>
  <c r="G4910" i="1"/>
  <c r="K4910" i="1" s="1"/>
  <c r="G4907" i="1"/>
  <c r="K4907" i="1" s="1"/>
  <c r="G4904" i="1"/>
  <c r="K4904" i="1" s="1"/>
  <c r="G4903" i="1"/>
  <c r="K4903" i="1" s="1"/>
  <c r="G4902" i="1"/>
  <c r="K4902" i="1" s="1"/>
  <c r="G4901" i="1"/>
  <c r="K4901" i="1" s="1"/>
  <c r="G4900" i="1"/>
  <c r="K4900" i="1" s="1"/>
  <c r="G4899" i="1"/>
  <c r="K4899" i="1" s="1"/>
  <c r="G4898" i="1"/>
  <c r="K4898" i="1" s="1"/>
  <c r="G4897" i="1"/>
  <c r="K4897" i="1" s="1"/>
  <c r="G4896" i="1"/>
  <c r="K4896" i="1" s="1"/>
  <c r="G4895" i="1"/>
  <c r="K4895" i="1" s="1"/>
  <c r="G4894" i="1"/>
  <c r="G4892" i="1"/>
  <c r="K4892" i="1" s="1"/>
  <c r="G4888" i="1"/>
  <c r="K4888" i="1" s="1"/>
  <c r="G4887" i="1"/>
  <c r="K4887" i="1" s="1"/>
  <c r="G4886" i="1"/>
  <c r="K4886" i="1" s="1"/>
  <c r="G4885" i="1"/>
  <c r="K4885" i="1" s="1"/>
  <c r="G4884" i="1"/>
  <c r="K4884" i="1" s="1"/>
  <c r="G4883" i="1"/>
  <c r="K4883" i="1" s="1"/>
  <c r="G4882" i="1"/>
  <c r="K4882" i="1" s="1"/>
  <c r="G4881" i="1"/>
  <c r="K4881" i="1" s="1"/>
  <c r="G4880" i="1"/>
  <c r="G4879" i="1"/>
  <c r="K4879" i="1" s="1"/>
  <c r="G4877" i="1"/>
  <c r="K4877" i="1" s="1"/>
  <c r="G4875" i="1"/>
  <c r="K4875" i="1" s="1"/>
  <c r="G4873" i="1"/>
  <c r="K4873" i="1" s="1"/>
  <c r="G4872" i="1"/>
  <c r="K4872" i="1" s="1"/>
  <c r="G4871" i="1"/>
  <c r="K4871" i="1" s="1"/>
  <c r="G4870" i="1"/>
  <c r="K4870" i="1" s="1"/>
  <c r="G4869" i="1"/>
  <c r="K4869" i="1" s="1"/>
  <c r="G4868" i="1"/>
  <c r="K4868" i="1" s="1"/>
  <c r="G4867" i="1"/>
  <c r="K4867" i="1" s="1"/>
  <c r="G4866" i="1"/>
  <c r="K4866" i="1" s="1"/>
  <c r="G4865" i="1"/>
  <c r="G4863" i="1"/>
  <c r="K4863" i="1" s="1"/>
  <c r="G4862" i="1"/>
  <c r="K4862" i="1" s="1"/>
  <c r="G4861" i="1"/>
  <c r="K4861" i="1" s="1"/>
  <c r="G4860" i="1"/>
  <c r="K4860" i="1" s="1"/>
  <c r="G4859" i="1"/>
  <c r="K4859" i="1" s="1"/>
  <c r="G4858" i="1"/>
  <c r="K4858" i="1" s="1"/>
  <c r="G4857" i="1"/>
  <c r="K4857" i="1" s="1"/>
  <c r="G4856" i="1"/>
  <c r="G4855" i="1"/>
  <c r="K4855" i="1" s="1"/>
  <c r="G4852" i="1"/>
  <c r="K4852" i="1" s="1"/>
  <c r="G4851" i="1"/>
  <c r="K4851" i="1" s="1"/>
  <c r="G4849" i="1"/>
  <c r="K4849" i="1" s="1"/>
  <c r="G4848" i="1"/>
  <c r="K4848" i="1" s="1"/>
  <c r="G4847" i="1"/>
  <c r="K4847" i="1" s="1"/>
  <c r="G4846" i="1"/>
  <c r="K4846" i="1" s="1"/>
  <c r="G4845" i="1"/>
  <c r="K4845" i="1" s="1"/>
  <c r="G4844" i="1"/>
  <c r="K4844" i="1" s="1"/>
  <c r="G4843" i="1"/>
  <c r="K4843" i="1" s="1"/>
  <c r="G4842" i="1"/>
  <c r="K4842" i="1" s="1"/>
  <c r="G4841" i="1"/>
  <c r="G4840" i="1"/>
  <c r="K4840" i="1" s="1"/>
  <c r="G4838" i="1"/>
  <c r="K4838" i="1" s="1"/>
  <c r="G4837" i="1"/>
  <c r="K4837" i="1" s="1"/>
  <c r="G4836" i="1"/>
  <c r="K4836" i="1" s="1"/>
  <c r="G4835" i="1"/>
  <c r="K4835" i="1" s="1"/>
  <c r="G4834" i="1"/>
  <c r="K4834" i="1" s="1"/>
  <c r="G4833" i="1"/>
  <c r="K4833" i="1" s="1"/>
  <c r="G4832" i="1"/>
  <c r="K4832" i="1" s="1"/>
  <c r="G4831" i="1"/>
  <c r="K4831" i="1" s="1"/>
  <c r="G4830" i="1"/>
  <c r="G4829" i="1"/>
  <c r="K4829" i="1" s="1"/>
  <c r="G4827" i="1"/>
  <c r="K4827" i="1" s="1"/>
  <c r="G4826" i="1"/>
  <c r="K4826" i="1" s="1"/>
  <c r="G4825" i="1"/>
  <c r="G4823" i="1"/>
  <c r="K4823" i="1" s="1"/>
  <c r="G4822" i="1"/>
  <c r="K4822" i="1" s="1"/>
  <c r="G4821" i="1"/>
  <c r="K4821" i="1" s="1"/>
  <c r="G4820" i="1"/>
  <c r="K4820" i="1" s="1"/>
  <c r="G4819" i="1"/>
  <c r="K4819" i="1" s="1"/>
  <c r="G4818" i="1"/>
  <c r="K4818" i="1" s="1"/>
  <c r="G4816" i="1"/>
  <c r="K4816" i="1" s="1"/>
  <c r="G4814" i="1"/>
  <c r="K4814" i="1" s="1"/>
  <c r="G4813" i="1"/>
  <c r="K4813" i="1" s="1"/>
  <c r="G4812" i="1"/>
  <c r="K4812" i="1" s="1"/>
  <c r="G4811" i="1"/>
  <c r="K4811" i="1" s="1"/>
  <c r="G4810" i="1"/>
  <c r="K4810" i="1" s="1"/>
  <c r="G4809" i="1"/>
  <c r="K4809" i="1" s="1"/>
  <c r="G4807" i="1"/>
  <c r="K4807" i="1" s="1"/>
  <c r="G4806" i="1"/>
  <c r="K4806" i="1" s="1"/>
  <c r="G4805" i="1"/>
  <c r="K4805" i="1" s="1"/>
  <c r="G4804" i="1"/>
  <c r="K4804" i="1" s="1"/>
  <c r="G4803" i="1"/>
  <c r="K4803" i="1" s="1"/>
  <c r="G4802" i="1"/>
  <c r="K4802" i="1" s="1"/>
  <c r="G4801" i="1"/>
  <c r="K4801" i="1" s="1"/>
  <c r="G4799" i="1"/>
  <c r="K4799" i="1" s="1"/>
  <c r="G4798" i="1"/>
  <c r="K4798" i="1" s="1"/>
  <c r="G4797" i="1"/>
  <c r="K4797" i="1" s="1"/>
  <c r="G4796" i="1"/>
  <c r="K4796" i="1" s="1"/>
  <c r="G4795" i="1"/>
  <c r="K4795" i="1" s="1"/>
  <c r="G4794" i="1"/>
  <c r="K4794" i="1" s="1"/>
  <c r="G4793" i="1"/>
  <c r="K4793" i="1" s="1"/>
  <c r="G4792" i="1"/>
  <c r="K4792" i="1" s="1"/>
  <c r="G4791" i="1"/>
  <c r="K4791" i="1" s="1"/>
  <c r="G4790" i="1"/>
  <c r="K4790" i="1" s="1"/>
  <c r="G4789" i="1"/>
  <c r="K4789" i="1" s="1"/>
  <c r="G4788" i="1"/>
  <c r="G4786" i="1"/>
  <c r="K4786" i="1" s="1"/>
  <c r="G4785" i="1"/>
  <c r="K4785" i="1" s="1"/>
  <c r="G4784" i="1"/>
  <c r="K4784" i="1" s="1"/>
  <c r="G4783" i="1"/>
  <c r="K4783" i="1" s="1"/>
  <c r="G4781" i="1"/>
  <c r="K4781" i="1" s="1"/>
  <c r="G4779" i="1"/>
  <c r="K4779" i="1" s="1"/>
  <c r="G4777" i="1"/>
  <c r="K4777" i="1" s="1"/>
  <c r="G4776" i="1"/>
  <c r="K4776" i="1" s="1"/>
  <c r="G4775" i="1"/>
  <c r="K4775" i="1" s="1"/>
  <c r="G4774" i="1"/>
  <c r="K4774" i="1" s="1"/>
  <c r="G4773" i="1"/>
  <c r="K4773" i="1" s="1"/>
  <c r="G4772" i="1"/>
  <c r="K4772" i="1" s="1"/>
  <c r="G4771" i="1"/>
  <c r="K4771" i="1" s="1"/>
  <c r="G4770" i="1"/>
  <c r="K4770" i="1" s="1"/>
  <c r="G4769" i="1"/>
  <c r="K4769" i="1" s="1"/>
  <c r="G4768" i="1"/>
  <c r="K4768" i="1" s="1"/>
  <c r="G4767" i="1"/>
  <c r="K4767" i="1" s="1"/>
  <c r="G4766" i="1"/>
  <c r="K4766" i="1" s="1"/>
  <c r="G4765" i="1"/>
  <c r="K4765" i="1" s="1"/>
  <c r="G4764" i="1"/>
  <c r="K4764" i="1" s="1"/>
  <c r="G4762" i="1"/>
  <c r="K4762" i="1" s="1"/>
  <c r="G4761" i="1"/>
  <c r="K4761" i="1" s="1"/>
  <c r="G4760" i="1"/>
  <c r="K4760" i="1" s="1"/>
  <c r="G4759" i="1"/>
  <c r="G4757" i="1"/>
  <c r="K4757" i="1" s="1"/>
  <c r="G4755" i="1"/>
  <c r="K4755" i="1" s="1"/>
  <c r="G4754" i="1"/>
  <c r="K4754" i="1" s="1"/>
  <c r="G4753" i="1"/>
  <c r="K4753" i="1" s="1"/>
  <c r="G4752" i="1"/>
  <c r="K4752" i="1" s="1"/>
  <c r="G4751" i="1"/>
  <c r="K4751" i="1" s="1"/>
  <c r="G4750" i="1"/>
  <c r="K4750" i="1" s="1"/>
  <c r="G4749" i="1"/>
  <c r="G4747" i="1"/>
  <c r="G4746" i="1"/>
  <c r="K4746" i="1" s="1"/>
  <c r="G4744" i="1"/>
  <c r="K4744" i="1" s="1"/>
  <c r="G4743" i="1"/>
  <c r="K4743" i="1" s="1"/>
  <c r="G4742" i="1"/>
  <c r="K4742" i="1" s="1"/>
  <c r="G4741" i="1"/>
  <c r="K4741" i="1" s="1"/>
  <c r="G4740" i="1"/>
  <c r="K4740" i="1" s="1"/>
  <c r="G4739" i="1"/>
  <c r="K4739" i="1" s="1"/>
  <c r="G4738" i="1"/>
  <c r="K4738" i="1" s="1"/>
  <c r="G4737" i="1"/>
  <c r="K4737" i="1" s="1"/>
  <c r="G4736" i="1"/>
  <c r="K4736" i="1" s="1"/>
  <c r="G4735" i="1"/>
  <c r="K4735" i="1" s="1"/>
  <c r="G4734" i="1"/>
  <c r="K4734" i="1" s="1"/>
  <c r="G4733" i="1"/>
  <c r="K4733" i="1" s="1"/>
  <c r="G4732" i="1"/>
  <c r="K4732" i="1" s="1"/>
  <c r="G4731" i="1"/>
  <c r="K4731" i="1" s="1"/>
  <c r="G4730" i="1"/>
  <c r="K4730" i="1" s="1"/>
  <c r="G4729" i="1"/>
  <c r="K4729" i="1" s="1"/>
  <c r="G4728" i="1"/>
  <c r="K4728" i="1" s="1"/>
  <c r="G4727" i="1"/>
  <c r="K4727" i="1" s="1"/>
  <c r="G4726" i="1"/>
  <c r="K4726" i="1" s="1"/>
  <c r="G4725" i="1"/>
  <c r="K4725" i="1" s="1"/>
  <c r="G4724" i="1"/>
  <c r="K4724" i="1" s="1"/>
  <c r="G4722" i="1"/>
  <c r="K4722" i="1" s="1"/>
  <c r="G4721" i="1"/>
  <c r="K4721" i="1" s="1"/>
  <c r="G4720" i="1"/>
  <c r="K4720" i="1" s="1"/>
  <c r="G4719" i="1"/>
  <c r="K4719" i="1" s="1"/>
  <c r="G4718" i="1"/>
  <c r="K4718" i="1" s="1"/>
  <c r="G4717" i="1"/>
  <c r="K4717" i="1" s="1"/>
  <c r="G4716" i="1"/>
  <c r="K4716" i="1" s="1"/>
  <c r="G4715" i="1"/>
  <c r="G4713" i="1"/>
  <c r="G4710" i="1"/>
  <c r="K4710" i="1" s="1"/>
  <c r="G4709" i="1"/>
  <c r="K4709" i="1" s="1"/>
  <c r="G4707" i="1"/>
  <c r="K4707" i="1" s="1"/>
  <c r="G4706" i="1"/>
  <c r="K4706" i="1" s="1"/>
  <c r="G4705" i="1"/>
  <c r="K4705" i="1" s="1"/>
  <c r="G4704" i="1"/>
  <c r="K4704" i="1" s="1"/>
  <c r="G4703" i="1"/>
  <c r="K4703" i="1" s="1"/>
  <c r="G4702" i="1"/>
  <c r="K4702" i="1" s="1"/>
  <c r="G4701" i="1"/>
  <c r="K4701" i="1" s="1"/>
  <c r="G4700" i="1"/>
  <c r="K4700" i="1" s="1"/>
  <c r="G4699" i="1"/>
  <c r="K4699" i="1" s="1"/>
  <c r="G4698" i="1"/>
  <c r="K4698" i="1" s="1"/>
  <c r="G4697" i="1"/>
  <c r="K4697" i="1" s="1"/>
  <c r="G4696" i="1"/>
  <c r="K4696" i="1" s="1"/>
  <c r="G4695" i="1"/>
  <c r="K4695" i="1" s="1"/>
  <c r="G4694" i="1"/>
  <c r="K4694" i="1" s="1"/>
  <c r="G4692" i="1"/>
  <c r="K4692" i="1" s="1"/>
  <c r="G4691" i="1"/>
  <c r="K4691" i="1" s="1"/>
  <c r="G4690" i="1"/>
  <c r="K4690" i="1" s="1"/>
  <c r="G4689" i="1"/>
  <c r="K4689" i="1" s="1"/>
  <c r="G4688" i="1"/>
  <c r="K4688" i="1" s="1"/>
  <c r="G4687" i="1"/>
  <c r="G4684" i="1"/>
  <c r="K4684" i="1" s="1"/>
  <c r="G4683" i="1"/>
  <c r="K4683" i="1" s="1"/>
  <c r="G4682" i="1"/>
  <c r="K4682" i="1" s="1"/>
  <c r="G4681" i="1"/>
  <c r="K4681" i="1" s="1"/>
  <c r="G4680" i="1"/>
  <c r="K4680" i="1" s="1"/>
  <c r="G4679" i="1"/>
  <c r="K4679" i="1" s="1"/>
  <c r="G4678" i="1"/>
  <c r="K4678" i="1" s="1"/>
  <c r="G4676" i="1"/>
  <c r="K4676" i="1" s="1"/>
  <c r="G4675" i="1"/>
  <c r="K4675" i="1" s="1"/>
  <c r="G4674" i="1"/>
  <c r="K4674" i="1" s="1"/>
  <c r="G4673" i="1"/>
  <c r="K4673" i="1" s="1"/>
  <c r="G4672" i="1"/>
  <c r="K4672" i="1" s="1"/>
  <c r="G4671" i="1"/>
  <c r="K4671" i="1" s="1"/>
  <c r="G4670" i="1"/>
  <c r="G4669" i="1"/>
  <c r="K4669" i="1" s="1"/>
  <c r="G4667" i="1"/>
  <c r="K4667" i="1" s="1"/>
  <c r="G4665" i="1"/>
  <c r="K4665" i="1" s="1"/>
  <c r="G4664" i="1"/>
  <c r="K4664" i="1" s="1"/>
  <c r="G4663" i="1"/>
  <c r="K4663" i="1" s="1"/>
  <c r="G4662" i="1"/>
  <c r="K4662" i="1" s="1"/>
  <c r="G4661" i="1"/>
  <c r="K4661" i="1" s="1"/>
  <c r="G4660" i="1"/>
  <c r="K4660" i="1" s="1"/>
  <c r="G4659" i="1"/>
  <c r="K4659" i="1" s="1"/>
  <c r="G4658" i="1"/>
  <c r="K4658" i="1" s="1"/>
  <c r="G4657" i="1"/>
  <c r="K4657" i="1" s="1"/>
  <c r="G4656" i="1"/>
  <c r="G4654" i="1"/>
  <c r="K4654" i="1" s="1"/>
  <c r="G4650" i="1"/>
  <c r="K4650" i="1" s="1"/>
  <c r="G4649" i="1"/>
  <c r="K4649" i="1" s="1"/>
  <c r="G4648" i="1"/>
  <c r="K4648" i="1" s="1"/>
  <c r="G4647" i="1"/>
  <c r="K4647" i="1" s="1"/>
  <c r="G4646" i="1"/>
  <c r="K4646" i="1" s="1"/>
  <c r="G4645" i="1"/>
  <c r="K4645" i="1" s="1"/>
  <c r="G4644" i="1"/>
  <c r="K4644" i="1" s="1"/>
  <c r="G4643" i="1"/>
  <c r="K4643" i="1" s="1"/>
  <c r="G4642" i="1"/>
  <c r="K4642" i="1" s="1"/>
  <c r="G4641" i="1"/>
  <c r="K4641" i="1" s="1"/>
  <c r="G4640" i="1"/>
  <c r="K4640" i="1" s="1"/>
  <c r="G4639" i="1"/>
  <c r="K4639" i="1" s="1"/>
  <c r="G4638" i="1"/>
  <c r="K4638" i="1" s="1"/>
  <c r="G4637" i="1"/>
  <c r="K4637" i="1" s="1"/>
  <c r="G4636" i="1"/>
  <c r="K4636" i="1" s="1"/>
  <c r="G4635" i="1"/>
  <c r="K4635" i="1" s="1"/>
  <c r="G4634" i="1"/>
  <c r="K4634" i="1" s="1"/>
  <c r="G4633" i="1"/>
  <c r="K4633" i="1" s="1"/>
  <c r="G4632" i="1"/>
  <c r="K4632" i="1" s="1"/>
  <c r="G4631" i="1"/>
  <c r="K4631" i="1" s="1"/>
  <c r="G4630" i="1"/>
  <c r="G4628" i="1"/>
  <c r="K4628" i="1" s="1"/>
  <c r="G4627" i="1"/>
  <c r="K4627" i="1" s="1"/>
  <c r="G4625" i="1"/>
  <c r="K4625" i="1" s="1"/>
  <c r="G4624" i="1"/>
  <c r="K4624" i="1" s="1"/>
  <c r="G4623" i="1"/>
  <c r="K4623" i="1" s="1"/>
  <c r="G4622" i="1"/>
  <c r="K4622" i="1" s="1"/>
  <c r="G4621" i="1"/>
  <c r="K4621" i="1" s="1"/>
  <c r="G4620" i="1"/>
  <c r="G4618" i="1"/>
  <c r="K4618" i="1" s="1"/>
  <c r="G4617" i="1"/>
  <c r="K4617" i="1" s="1"/>
  <c r="G4616" i="1"/>
  <c r="K4616" i="1" s="1"/>
  <c r="G4615" i="1"/>
  <c r="G4613" i="1"/>
  <c r="K4613" i="1" s="1"/>
  <c r="G4612" i="1"/>
  <c r="K4612" i="1" s="1"/>
  <c r="G4611" i="1"/>
  <c r="K4611" i="1" s="1"/>
  <c r="G4610" i="1"/>
  <c r="K4610" i="1" s="1"/>
  <c r="G4609" i="1"/>
  <c r="K4609" i="1" s="1"/>
  <c r="G4608" i="1"/>
  <c r="K4608" i="1" s="1"/>
  <c r="G4607" i="1"/>
  <c r="K4607" i="1" s="1"/>
  <c r="G4606" i="1"/>
  <c r="K4606" i="1" s="1"/>
  <c r="G4605" i="1"/>
  <c r="K4605" i="1" s="1"/>
  <c r="G4603" i="1"/>
  <c r="K4603" i="1" s="1"/>
  <c r="G4602" i="1"/>
  <c r="K4602" i="1" s="1"/>
  <c r="G4598" i="1"/>
  <c r="K4598" i="1" s="1"/>
  <c r="G4597" i="1"/>
  <c r="K4597" i="1" s="1"/>
  <c r="G4596" i="1"/>
  <c r="K4596" i="1" s="1"/>
  <c r="G4595" i="1"/>
  <c r="K4595" i="1" s="1"/>
  <c r="G4593" i="1"/>
  <c r="K4593" i="1" s="1"/>
  <c r="G4592" i="1"/>
  <c r="K4592" i="1" s="1"/>
  <c r="G4591" i="1"/>
  <c r="K4591" i="1" s="1"/>
  <c r="G4590" i="1"/>
  <c r="K4590" i="1" s="1"/>
  <c r="G4589" i="1"/>
  <c r="K4589" i="1" s="1"/>
  <c r="G4588" i="1"/>
  <c r="K4588" i="1" s="1"/>
  <c r="G4587" i="1"/>
  <c r="K4587" i="1" s="1"/>
  <c r="G4586" i="1"/>
  <c r="K4586" i="1" s="1"/>
  <c r="G4585" i="1"/>
  <c r="K4585" i="1" s="1"/>
  <c r="G4584" i="1"/>
  <c r="K4584" i="1" s="1"/>
  <c r="G4583" i="1"/>
  <c r="K4583" i="1" s="1"/>
  <c r="G4582" i="1"/>
  <c r="K4582" i="1" s="1"/>
  <c r="G4581" i="1"/>
  <c r="G4580" i="1"/>
  <c r="K4580" i="1" s="1"/>
  <c r="G4566" i="1"/>
  <c r="K4566" i="1" s="1"/>
  <c r="G4565" i="1"/>
  <c r="K4565" i="1" s="1"/>
  <c r="G4564" i="1"/>
  <c r="K4564" i="1" s="1"/>
  <c r="G4563" i="1"/>
  <c r="K4563" i="1" s="1"/>
  <c r="G4562" i="1"/>
  <c r="K4562" i="1" s="1"/>
  <c r="G4561" i="1"/>
  <c r="K4561" i="1" s="1"/>
  <c r="G4560" i="1"/>
  <c r="K4560" i="1" s="1"/>
  <c r="G4559" i="1"/>
  <c r="K4559" i="1" s="1"/>
  <c r="G4558" i="1"/>
  <c r="K4558" i="1" s="1"/>
  <c r="G4557" i="1"/>
  <c r="K4557" i="1" s="1"/>
  <c r="G4556" i="1"/>
  <c r="K4556" i="1" s="1"/>
  <c r="G4555" i="1"/>
  <c r="K4555" i="1" s="1"/>
  <c r="G4554" i="1"/>
  <c r="K4554" i="1" s="1"/>
  <c r="G4553" i="1"/>
  <c r="K4553" i="1" s="1"/>
  <c r="G4552" i="1"/>
  <c r="K4552" i="1" s="1"/>
  <c r="G4551" i="1"/>
  <c r="K4551" i="1" s="1"/>
  <c r="G4550" i="1"/>
  <c r="K4550" i="1" s="1"/>
  <c r="G4549" i="1"/>
  <c r="K4549" i="1" s="1"/>
  <c r="G4548" i="1"/>
  <c r="K4548" i="1" s="1"/>
  <c r="G4547" i="1"/>
  <c r="K4547" i="1" s="1"/>
  <c r="G4546" i="1"/>
  <c r="K4546" i="1" s="1"/>
  <c r="G4545" i="1"/>
  <c r="K4545" i="1" s="1"/>
  <c r="G4543" i="1"/>
  <c r="I4543" i="1" s="1"/>
  <c r="G4542" i="1"/>
  <c r="I4542" i="1" s="1"/>
  <c r="G4541" i="1"/>
  <c r="I4541" i="1" s="1"/>
  <c r="G4540" i="1"/>
  <c r="I4540" i="1" s="1"/>
  <c r="G4539" i="1"/>
  <c r="K4539" i="1" s="1"/>
  <c r="G4538" i="1"/>
  <c r="K4538" i="1" s="1"/>
  <c r="G4537" i="1"/>
  <c r="K4537" i="1" s="1"/>
  <c r="G4536" i="1"/>
  <c r="K4536" i="1" s="1"/>
  <c r="G4535" i="1"/>
  <c r="K4535" i="1" s="1"/>
  <c r="G4534" i="1"/>
  <c r="K4534" i="1" s="1"/>
  <c r="G4533" i="1"/>
  <c r="K4533" i="1" s="1"/>
  <c r="G4532" i="1"/>
  <c r="K4532" i="1" s="1"/>
  <c r="G4531" i="1"/>
  <c r="I4531" i="1" s="1"/>
  <c r="G4530" i="1"/>
  <c r="K4530" i="1" s="1"/>
  <c r="G4529" i="1"/>
  <c r="K4529" i="1" s="1"/>
  <c r="G4528" i="1"/>
  <c r="K4528" i="1" s="1"/>
  <c r="G4527" i="1"/>
  <c r="K4527" i="1" s="1"/>
  <c r="G4526" i="1"/>
  <c r="K4526" i="1" s="1"/>
  <c r="G4525" i="1"/>
  <c r="K4525" i="1" s="1"/>
  <c r="G4524" i="1"/>
  <c r="K4524" i="1" s="1"/>
  <c r="G4523" i="1"/>
  <c r="K4523" i="1" s="1"/>
  <c r="G4522" i="1"/>
  <c r="K4522" i="1" s="1"/>
  <c r="G4521" i="1"/>
  <c r="K4521" i="1" s="1"/>
  <c r="G4520" i="1"/>
  <c r="K4520" i="1" s="1"/>
  <c r="G4519" i="1"/>
  <c r="K4519" i="1" s="1"/>
  <c r="G4518" i="1"/>
  <c r="K4518" i="1" s="1"/>
  <c r="G4517" i="1"/>
  <c r="I4517" i="1" s="1"/>
  <c r="G4516" i="1"/>
  <c r="K4516" i="1" s="1"/>
  <c r="G4515" i="1"/>
  <c r="K4515" i="1" s="1"/>
  <c r="G4514" i="1"/>
  <c r="I4514" i="1" s="1"/>
  <c r="G4513" i="1"/>
  <c r="K4513" i="1" s="1"/>
  <c r="G4512" i="1"/>
  <c r="K4512" i="1" s="1"/>
  <c r="G4511" i="1"/>
  <c r="K4511" i="1" s="1"/>
  <c r="G4510" i="1"/>
  <c r="K4510" i="1" s="1"/>
  <c r="G4509" i="1"/>
  <c r="K4509" i="1" s="1"/>
  <c r="G4508" i="1"/>
  <c r="K4508" i="1" s="1"/>
  <c r="G4507" i="1"/>
  <c r="K4507" i="1" s="1"/>
  <c r="G4506" i="1"/>
  <c r="K4506" i="1" s="1"/>
  <c r="G4505" i="1"/>
  <c r="K4505" i="1" s="1"/>
  <c r="G4504" i="1"/>
  <c r="K4504" i="1" s="1"/>
  <c r="G4503" i="1"/>
  <c r="K4503" i="1" s="1"/>
  <c r="G4502" i="1"/>
  <c r="K4502" i="1" s="1"/>
  <c r="G4501" i="1"/>
  <c r="K4501" i="1" s="1"/>
  <c r="G4500" i="1"/>
  <c r="K4500" i="1" s="1"/>
  <c r="G4499" i="1"/>
  <c r="K4499" i="1" s="1"/>
  <c r="G4498" i="1"/>
  <c r="K4498" i="1" s="1"/>
  <c r="G4497" i="1"/>
  <c r="K4497" i="1" s="1"/>
  <c r="G4496" i="1"/>
  <c r="K4496" i="1" s="1"/>
  <c r="G4495" i="1"/>
  <c r="L4495" i="1" s="1"/>
  <c r="G4494" i="1"/>
  <c r="L4494" i="1" s="1"/>
  <c r="G4493" i="1"/>
  <c r="G4492" i="1"/>
  <c r="I4492" i="1" s="1"/>
  <c r="G4491" i="1"/>
  <c r="G4490" i="1"/>
  <c r="L4490" i="1" s="1"/>
  <c r="G4489" i="1"/>
  <c r="I4489" i="1" s="1"/>
  <c r="G4488" i="1"/>
  <c r="L4488" i="1" s="1"/>
  <c r="G4487" i="1"/>
  <c r="G4486" i="1"/>
  <c r="K4486" i="1" s="1"/>
  <c r="G4485" i="1"/>
  <c r="K4485" i="1" s="1"/>
  <c r="G4484" i="1"/>
  <c r="L4484" i="1" s="1"/>
  <c r="G4483" i="1"/>
  <c r="G4482" i="1"/>
  <c r="L4482" i="1" s="1"/>
  <c r="G4481" i="1"/>
  <c r="K4481" i="1" s="1"/>
  <c r="G4480" i="1"/>
  <c r="G4479" i="1"/>
  <c r="G4478" i="1"/>
  <c r="K4478" i="1" s="1"/>
  <c r="G4477" i="1"/>
  <c r="K4477" i="1" s="1"/>
  <c r="G4476" i="1"/>
  <c r="K4476" i="1" s="1"/>
  <c r="G4474" i="1"/>
  <c r="G4472" i="1"/>
  <c r="I4472" i="1" s="1"/>
  <c r="G4471" i="1"/>
  <c r="L4471" i="1" s="1"/>
  <c r="G4470" i="1"/>
  <c r="K4470" i="1" s="1"/>
  <c r="G4469" i="1"/>
  <c r="K4469" i="1" s="1"/>
  <c r="G4468" i="1"/>
  <c r="L4468" i="1" s="1"/>
  <c r="G4467" i="1"/>
  <c r="K4467" i="1" s="1"/>
  <c r="G4466" i="1"/>
  <c r="K4466" i="1" s="1"/>
  <c r="G4465" i="1"/>
  <c r="K4465" i="1" s="1"/>
  <c r="G4464" i="1"/>
  <c r="I4464" i="1" s="1"/>
  <c r="G4463" i="1"/>
  <c r="G4462" i="1"/>
  <c r="I4462" i="1" s="1"/>
  <c r="G4460" i="1"/>
  <c r="G4459" i="1"/>
  <c r="L4459" i="1" s="1"/>
  <c r="G4457" i="1"/>
  <c r="I4457" i="1" s="1"/>
  <c r="G4456" i="1"/>
  <c r="I4456" i="1" s="1"/>
  <c r="G4455" i="1"/>
  <c r="K4455" i="1" s="1"/>
  <c r="G4454" i="1"/>
  <c r="L4454" i="1" s="1"/>
  <c r="G4453" i="1"/>
  <c r="I4453" i="1" s="1"/>
  <c r="G4452" i="1"/>
  <c r="I4452" i="1" s="1"/>
  <c r="L4452" i="1" s="1"/>
  <c r="G4451" i="1"/>
  <c r="I4451" i="1" s="1"/>
  <c r="M4451" i="1" s="1"/>
  <c r="G4449" i="1"/>
  <c r="L4449" i="1" s="1"/>
  <c r="G4448" i="1"/>
  <c r="I4448" i="1" s="1"/>
  <c r="G4447" i="1"/>
  <c r="I4447" i="1" s="1"/>
  <c r="G4446" i="1"/>
  <c r="K4446" i="1" s="1"/>
  <c r="G4443" i="1"/>
  <c r="G4442" i="1"/>
  <c r="K4442" i="1" s="1"/>
  <c r="G4441" i="1"/>
  <c r="I4441" i="1" s="1"/>
  <c r="G4440" i="1"/>
  <c r="I4440" i="1" s="1"/>
  <c r="G4439" i="1"/>
  <c r="G4438" i="1"/>
  <c r="K4438" i="1" s="1"/>
  <c r="G4437" i="1"/>
  <c r="K4437" i="1" s="1"/>
  <c r="G4436" i="1"/>
  <c r="G4434" i="1"/>
  <c r="K4434" i="1" s="1"/>
  <c r="G4433" i="1"/>
  <c r="K4433" i="1" s="1"/>
  <c r="G4429" i="1"/>
  <c r="K4429" i="1" s="1"/>
  <c r="G4428" i="1"/>
  <c r="I4428" i="1" s="1"/>
  <c r="G4427" i="1"/>
  <c r="K4427" i="1" s="1"/>
  <c r="G4426" i="1"/>
  <c r="K4426" i="1" s="1"/>
  <c r="G4424" i="1"/>
  <c r="K4424" i="1" s="1"/>
  <c r="G4423" i="1"/>
  <c r="K4423" i="1" s="1"/>
  <c r="G4422" i="1"/>
  <c r="K4422" i="1" s="1"/>
  <c r="G4421" i="1"/>
  <c r="K4421" i="1" s="1"/>
  <c r="G4420" i="1"/>
  <c r="K4420" i="1" s="1"/>
  <c r="G4419" i="1"/>
  <c r="I4419" i="1" s="1"/>
  <c r="G4418" i="1"/>
  <c r="K4418" i="1" s="1"/>
  <c r="G4417" i="1"/>
  <c r="K4417" i="1" s="1"/>
  <c r="G4416" i="1"/>
  <c r="I4416" i="1" s="1"/>
  <c r="G4415" i="1"/>
  <c r="I4415" i="1" s="1"/>
  <c r="G4414" i="1"/>
  <c r="K4414" i="1" s="1"/>
  <c r="G4413" i="1"/>
  <c r="I4413" i="1" s="1"/>
  <c r="G4412" i="1"/>
  <c r="I4412" i="1" s="1"/>
  <c r="G4411" i="1"/>
  <c r="I4411" i="1" s="1"/>
  <c r="K4256" i="1"/>
  <c r="K5043" i="1"/>
  <c r="G4371" i="1"/>
  <c r="G3786" i="1"/>
  <c r="K3786" i="1" s="1"/>
  <c r="G3785" i="1"/>
  <c r="K3785" i="1" s="1"/>
  <c r="G3784" i="1"/>
  <c r="K3784" i="1" s="1"/>
  <c r="G3783" i="1"/>
  <c r="K3783" i="1" s="1"/>
  <c r="G3782" i="1"/>
  <c r="K3782" i="1" s="1"/>
  <c r="G3781" i="1"/>
  <c r="K3781" i="1" s="1"/>
  <c r="G3780" i="1"/>
  <c r="K3780" i="1" s="1"/>
  <c r="G3779" i="1"/>
  <c r="K3779" i="1" s="1"/>
  <c r="G3778" i="1"/>
  <c r="K3778" i="1" s="1"/>
  <c r="G3777" i="1"/>
  <c r="K3777" i="1" s="1"/>
  <c r="G3775" i="1"/>
  <c r="K3775" i="1" s="1"/>
  <c r="G3774" i="1"/>
  <c r="K3774" i="1" s="1"/>
  <c r="G3773" i="1"/>
  <c r="K3773" i="1" s="1"/>
  <c r="G3772" i="1"/>
  <c r="K3772" i="1" s="1"/>
  <c r="G3771" i="1"/>
  <c r="K3771" i="1" s="1"/>
  <c r="G3770" i="1"/>
  <c r="K3770" i="1" s="1"/>
  <c r="G3769" i="1"/>
  <c r="K3769" i="1" s="1"/>
  <c r="G3768" i="1"/>
  <c r="K3768" i="1" s="1"/>
  <c r="G3767" i="1"/>
  <c r="K3767" i="1" s="1"/>
  <c r="G3766" i="1"/>
  <c r="K3766" i="1" s="1"/>
  <c r="G3765" i="1"/>
  <c r="K3765" i="1" s="1"/>
  <c r="G3764" i="1"/>
  <c r="K3764" i="1" s="1"/>
  <c r="I3763" i="1"/>
  <c r="H3763" i="1"/>
  <c r="F3763" i="1"/>
  <c r="E3763" i="1"/>
  <c r="D3763" i="1"/>
  <c r="G3762" i="1"/>
  <c r="G3761" i="1" s="1"/>
  <c r="I3761" i="1"/>
  <c r="H3761" i="1"/>
  <c r="F3761" i="1"/>
  <c r="E3761" i="1"/>
  <c r="D3761" i="1"/>
  <c r="G3760" i="1"/>
  <c r="K3760" i="1" s="1"/>
  <c r="G3759" i="1"/>
  <c r="K3759" i="1" s="1"/>
  <c r="G3758" i="1"/>
  <c r="K3758" i="1" s="1"/>
  <c r="G3757" i="1"/>
  <c r="K3757" i="1" s="1"/>
  <c r="G3756" i="1"/>
  <c r="K3756" i="1" s="1"/>
  <c r="G3755" i="1"/>
  <c r="K3755" i="1" s="1"/>
  <c r="G3754" i="1"/>
  <c r="K3754" i="1" s="1"/>
  <c r="G3753" i="1"/>
  <c r="K3753" i="1" s="1"/>
  <c r="G3752" i="1"/>
  <c r="K3752" i="1" s="1"/>
  <c r="G3751" i="1"/>
  <c r="K3751" i="1" s="1"/>
  <c r="G3750" i="1"/>
  <c r="K3750" i="1" s="1"/>
  <c r="G3749" i="1"/>
  <c r="K3749" i="1" s="1"/>
  <c r="G3748" i="1"/>
  <c r="K3748" i="1" s="1"/>
  <c r="G3747" i="1"/>
  <c r="I3747" i="1" s="1"/>
  <c r="H3746" i="1"/>
  <c r="F3746" i="1"/>
  <c r="E3746" i="1"/>
  <c r="D3746" i="1"/>
  <c r="D3745" i="1" s="1"/>
  <c r="G3744" i="1"/>
  <c r="K3744" i="1" s="1"/>
  <c r="G3743" i="1"/>
  <c r="K3743" i="1" s="1"/>
  <c r="G3742" i="1"/>
  <c r="K3742" i="1" s="1"/>
  <c r="G3741" i="1"/>
  <c r="K3741" i="1" s="1"/>
  <c r="G3740" i="1"/>
  <c r="K3740" i="1" s="1"/>
  <c r="G3739" i="1"/>
  <c r="K3739" i="1" s="1"/>
  <c r="G3738" i="1"/>
  <c r="K3738" i="1" s="1"/>
  <c r="G3737" i="1"/>
  <c r="K3737" i="1" s="1"/>
  <c r="G3736" i="1"/>
  <c r="K3736" i="1" s="1"/>
  <c r="G3735" i="1"/>
  <c r="K3735" i="1" s="1"/>
  <c r="G3734" i="1"/>
  <c r="K3734" i="1" s="1"/>
  <c r="G3733" i="1"/>
  <c r="K3733" i="1" s="1"/>
  <c r="G3732" i="1"/>
  <c r="K3732" i="1" s="1"/>
  <c r="G3731" i="1"/>
  <c r="K3731" i="1" s="1"/>
  <c r="G3730" i="1"/>
  <c r="K3730" i="1" s="1"/>
  <c r="G3729" i="1"/>
  <c r="K3729" i="1" s="1"/>
  <c r="G3728" i="1"/>
  <c r="K3728" i="1" s="1"/>
  <c r="G3727" i="1"/>
  <c r="K3727" i="1" s="1"/>
  <c r="G3726" i="1"/>
  <c r="K3726" i="1" s="1"/>
  <c r="G3725" i="1"/>
  <c r="K3725" i="1" s="1"/>
  <c r="G3724" i="1"/>
  <c r="K3724" i="1" s="1"/>
  <c r="G3723" i="1"/>
  <c r="K3723" i="1" s="1"/>
  <c r="I3722" i="1"/>
  <c r="H3722" i="1"/>
  <c r="F3722" i="1"/>
  <c r="E3722" i="1"/>
  <c r="D3722" i="1"/>
  <c r="G3721" i="1"/>
  <c r="K3721" i="1" s="1"/>
  <c r="G3720" i="1"/>
  <c r="K3720" i="1" s="1"/>
  <c r="G3719" i="1"/>
  <c r="K3719" i="1" s="1"/>
  <c r="I3718" i="1"/>
  <c r="H3718" i="1"/>
  <c r="F3718" i="1"/>
  <c r="E3718" i="1"/>
  <c r="D3718" i="1"/>
  <c r="G3717" i="1"/>
  <c r="K3717" i="1" s="1"/>
  <c r="G3716" i="1"/>
  <c r="K3716" i="1" s="1"/>
  <c r="I3715" i="1"/>
  <c r="H3715" i="1"/>
  <c r="F3715" i="1"/>
  <c r="E3715" i="1"/>
  <c r="D3715" i="1"/>
  <c r="G3714" i="1"/>
  <c r="K3714" i="1" s="1"/>
  <c r="G3713" i="1"/>
  <c r="K3713" i="1" s="1"/>
  <c r="I3712" i="1"/>
  <c r="H3712" i="1"/>
  <c r="F3712" i="1"/>
  <c r="E3712" i="1"/>
  <c r="D3712" i="1"/>
  <c r="G3711" i="1"/>
  <c r="G3710" i="1" s="1"/>
  <c r="I3710" i="1"/>
  <c r="H3710" i="1"/>
  <c r="F3710" i="1"/>
  <c r="E3710" i="1"/>
  <c r="D3710" i="1"/>
  <c r="G3709" i="1"/>
  <c r="K3709" i="1" s="1"/>
  <c r="G3708" i="1"/>
  <c r="K3708" i="1" s="1"/>
  <c r="I3707" i="1"/>
  <c r="H3707" i="1"/>
  <c r="F3707" i="1"/>
  <c r="E3707" i="1"/>
  <c r="D3707" i="1"/>
  <c r="G3706" i="1"/>
  <c r="K3706" i="1" s="1"/>
  <c r="G3705" i="1"/>
  <c r="K3705" i="1" s="1"/>
  <c r="G3704" i="1"/>
  <c r="K3704" i="1" s="1"/>
  <c r="G3703" i="1"/>
  <c r="K3703" i="1" s="1"/>
  <c r="G3702" i="1"/>
  <c r="K3702" i="1" s="1"/>
  <c r="G3701" i="1"/>
  <c r="K3701" i="1" s="1"/>
  <c r="I3700" i="1"/>
  <c r="H3700" i="1"/>
  <c r="F3700" i="1"/>
  <c r="E3700" i="1"/>
  <c r="D3700" i="1"/>
  <c r="G3699" i="1"/>
  <c r="K3699" i="1" s="1"/>
  <c r="G3698" i="1"/>
  <c r="K3698" i="1" s="1"/>
  <c r="G3697" i="1"/>
  <c r="K3697" i="1" s="1"/>
  <c r="G3696" i="1"/>
  <c r="K3696" i="1" s="1"/>
  <c r="G3695" i="1"/>
  <c r="K3695" i="1" s="1"/>
  <c r="G3694" i="1"/>
  <c r="K3694" i="1" s="1"/>
  <c r="G3693" i="1"/>
  <c r="K3693" i="1" s="1"/>
  <c r="I3692" i="1"/>
  <c r="H3692" i="1"/>
  <c r="F3692" i="1"/>
  <c r="E3692" i="1"/>
  <c r="D3692" i="1"/>
  <c r="G3691" i="1"/>
  <c r="K3691" i="1" s="1"/>
  <c r="G3690" i="1"/>
  <c r="K3690" i="1" s="1"/>
  <c r="G3689" i="1"/>
  <c r="K3689" i="1" s="1"/>
  <c r="G3688" i="1"/>
  <c r="K3688" i="1" s="1"/>
  <c r="G3687" i="1"/>
  <c r="K3687" i="1" s="1"/>
  <c r="G3686" i="1"/>
  <c r="K3686" i="1" s="1"/>
  <c r="G3685" i="1"/>
  <c r="K3685" i="1" s="1"/>
  <c r="G3684" i="1"/>
  <c r="K3684" i="1" s="1"/>
  <c r="G3683" i="1"/>
  <c r="K3683" i="1" s="1"/>
  <c r="G3682" i="1"/>
  <c r="K3682" i="1" s="1"/>
  <c r="G3681" i="1"/>
  <c r="K3681" i="1" s="1"/>
  <c r="I3680" i="1"/>
  <c r="H3680" i="1"/>
  <c r="F3680" i="1"/>
  <c r="E3680" i="1"/>
  <c r="D3680" i="1"/>
  <c r="G3679" i="1"/>
  <c r="G3678" i="1" s="1"/>
  <c r="I3678" i="1"/>
  <c r="H3678" i="1"/>
  <c r="F3678" i="1"/>
  <c r="E3678" i="1"/>
  <c r="D3678" i="1"/>
  <c r="G3677" i="1"/>
  <c r="G3676" i="1" s="1"/>
  <c r="I3676" i="1"/>
  <c r="H3676" i="1"/>
  <c r="F3676" i="1"/>
  <c r="E3676" i="1"/>
  <c r="D3676" i="1"/>
  <c r="G3675" i="1"/>
  <c r="K3675" i="1" s="1"/>
  <c r="G3674" i="1"/>
  <c r="K3674" i="1" s="1"/>
  <c r="I3673" i="1"/>
  <c r="H3673" i="1"/>
  <c r="F3673" i="1"/>
  <c r="E3673" i="1"/>
  <c r="D3673" i="1"/>
  <c r="G3672" i="1"/>
  <c r="K3672" i="1" s="1"/>
  <c r="G3671" i="1"/>
  <c r="K3671" i="1" s="1"/>
  <c r="G3670" i="1"/>
  <c r="K3670" i="1" s="1"/>
  <c r="G3669" i="1"/>
  <c r="K3669" i="1" s="1"/>
  <c r="G3668" i="1"/>
  <c r="K3668" i="1" s="1"/>
  <c r="G3667" i="1"/>
  <c r="K3667" i="1" s="1"/>
  <c r="I3666" i="1"/>
  <c r="H3666" i="1"/>
  <c r="F3666" i="1"/>
  <c r="E3666" i="1"/>
  <c r="D3666" i="1"/>
  <c r="G3665" i="1"/>
  <c r="K3665" i="1" s="1"/>
  <c r="G3664" i="1"/>
  <c r="K3664" i="1" s="1"/>
  <c r="I3663" i="1"/>
  <c r="H3663" i="1"/>
  <c r="F3663" i="1"/>
  <c r="E3663" i="1"/>
  <c r="D3663" i="1"/>
  <c r="G3662" i="1"/>
  <c r="K3662" i="1" s="1"/>
  <c r="G3661" i="1"/>
  <c r="K3661" i="1" s="1"/>
  <c r="G3660" i="1"/>
  <c r="K3660" i="1" s="1"/>
  <c r="G3659" i="1"/>
  <c r="K3659" i="1" s="1"/>
  <c r="G3658" i="1"/>
  <c r="K3658" i="1" s="1"/>
  <c r="G3657" i="1"/>
  <c r="K3657" i="1" s="1"/>
  <c r="I3656" i="1"/>
  <c r="H3656" i="1"/>
  <c r="F3656" i="1"/>
  <c r="E3656" i="1"/>
  <c r="D3656" i="1"/>
  <c r="G3655" i="1"/>
  <c r="K3655" i="1" s="1"/>
  <c r="G3654" i="1"/>
  <c r="K3654" i="1" s="1"/>
  <c r="G3653" i="1"/>
  <c r="K3653" i="1" s="1"/>
  <c r="G3652" i="1"/>
  <c r="K3652" i="1" s="1"/>
  <c r="G3651" i="1"/>
  <c r="K3651" i="1" s="1"/>
  <c r="G3650" i="1"/>
  <c r="K3650" i="1" s="1"/>
  <c r="I3649" i="1"/>
  <c r="H3649" i="1"/>
  <c r="F3649" i="1"/>
  <c r="E3649" i="1"/>
  <c r="D3649" i="1"/>
  <c r="G3648" i="1"/>
  <c r="K3648" i="1" s="1"/>
  <c r="G3647" i="1"/>
  <c r="K3647" i="1" s="1"/>
  <c r="G3646" i="1"/>
  <c r="K3646" i="1" s="1"/>
  <c r="G3645" i="1"/>
  <c r="K3645" i="1" s="1"/>
  <c r="I3644" i="1"/>
  <c r="H3644" i="1"/>
  <c r="F3644" i="1"/>
  <c r="E3644" i="1"/>
  <c r="D3644" i="1"/>
  <c r="G3643" i="1"/>
  <c r="K3643" i="1" s="1"/>
  <c r="G3642" i="1"/>
  <c r="K3642" i="1" s="1"/>
  <c r="G3641" i="1"/>
  <c r="K3641" i="1" s="1"/>
  <c r="G3640" i="1"/>
  <c r="K3640" i="1" s="1"/>
  <c r="G3639" i="1"/>
  <c r="K3639" i="1" s="1"/>
  <c r="G3638" i="1"/>
  <c r="K3638" i="1" s="1"/>
  <c r="I3637" i="1"/>
  <c r="H3637" i="1"/>
  <c r="F3637" i="1"/>
  <c r="E3637" i="1"/>
  <c r="D3637" i="1"/>
  <c r="G3636" i="1"/>
  <c r="K3636" i="1" s="1"/>
  <c r="G3635" i="1"/>
  <c r="K3635" i="1" s="1"/>
  <c r="G3634" i="1"/>
  <c r="K3634" i="1" s="1"/>
  <c r="I3633" i="1"/>
  <c r="H3633" i="1"/>
  <c r="F3633" i="1"/>
  <c r="E3633" i="1"/>
  <c r="D3633" i="1"/>
  <c r="G3631" i="1"/>
  <c r="K3631" i="1" s="1"/>
  <c r="I3630" i="1"/>
  <c r="H3630" i="1"/>
  <c r="F3630" i="1"/>
  <c r="E3630" i="1"/>
  <c r="D3630" i="1"/>
  <c r="G3629" i="1"/>
  <c r="K3629" i="1" s="1"/>
  <c r="G3628" i="1"/>
  <c r="K3628" i="1" s="1"/>
  <c r="G3627" i="1"/>
  <c r="K3627" i="1" s="1"/>
  <c r="I3626" i="1"/>
  <c r="H3626" i="1"/>
  <c r="F3626" i="1"/>
  <c r="E3626" i="1"/>
  <c r="D3626" i="1"/>
  <c r="G3625" i="1"/>
  <c r="K3625" i="1" s="1"/>
  <c r="G3624" i="1"/>
  <c r="K3624" i="1" s="1"/>
  <c r="I3623" i="1"/>
  <c r="H3623" i="1"/>
  <c r="F3623" i="1"/>
  <c r="E3623" i="1"/>
  <c r="D3623" i="1"/>
  <c r="D3621" i="1"/>
  <c r="G3621" i="1" s="1"/>
  <c r="K3621" i="1" s="1"/>
  <c r="G3620" i="1"/>
  <c r="K3620" i="1" s="1"/>
  <c r="G3619" i="1"/>
  <c r="K3619" i="1" s="1"/>
  <c r="G3618" i="1"/>
  <c r="K3618" i="1" s="1"/>
  <c r="I3617" i="1"/>
  <c r="H3617" i="1"/>
  <c r="F3617" i="1"/>
  <c r="E3617" i="1"/>
  <c r="D3617" i="1"/>
  <c r="G3616" i="1"/>
  <c r="K3616" i="1" s="1"/>
  <c r="G3615" i="1"/>
  <c r="K3615" i="1" s="1"/>
  <c r="I3614" i="1"/>
  <c r="H3614" i="1"/>
  <c r="F3614" i="1"/>
  <c r="E3614" i="1"/>
  <c r="D3614" i="1"/>
  <c r="G3613" i="1"/>
  <c r="K3613" i="1" s="1"/>
  <c r="I3612" i="1"/>
  <c r="H3612" i="1"/>
  <c r="F3612" i="1"/>
  <c r="E3612" i="1"/>
  <c r="D3612" i="1"/>
  <c r="G3611" i="1"/>
  <c r="K3611" i="1" s="1"/>
  <c r="G3610" i="1"/>
  <c r="K3610" i="1" s="1"/>
  <c r="G3609" i="1"/>
  <c r="K3609" i="1" s="1"/>
  <c r="G3608" i="1"/>
  <c r="K3608" i="1" s="1"/>
  <c r="G3607" i="1"/>
  <c r="K3607" i="1" s="1"/>
  <c r="I3606" i="1"/>
  <c r="H3606" i="1"/>
  <c r="F3606" i="1"/>
  <c r="E3606" i="1"/>
  <c r="D3606" i="1"/>
  <c r="G3605" i="1"/>
  <c r="K3605" i="1" s="1"/>
  <c r="G3604" i="1"/>
  <c r="K3604" i="1" s="1"/>
  <c r="G3603" i="1"/>
  <c r="K3603" i="1" s="1"/>
  <c r="G3602" i="1"/>
  <c r="K3602" i="1" s="1"/>
  <c r="G3601" i="1"/>
  <c r="K3601" i="1" s="1"/>
  <c r="I3600" i="1"/>
  <c r="H3600" i="1"/>
  <c r="F3600" i="1"/>
  <c r="E3600" i="1"/>
  <c r="D3600" i="1"/>
  <c r="G3599" i="1"/>
  <c r="K3599" i="1" s="1"/>
  <c r="G3598" i="1"/>
  <c r="K3598" i="1" s="1"/>
  <c r="G3597" i="1"/>
  <c r="K3597" i="1" s="1"/>
  <c r="G3596" i="1"/>
  <c r="K3596" i="1" s="1"/>
  <c r="G3595" i="1"/>
  <c r="K3595" i="1" s="1"/>
  <c r="I3594" i="1"/>
  <c r="H3594" i="1"/>
  <c r="F3594" i="1"/>
  <c r="E3594" i="1"/>
  <c r="D3594" i="1"/>
  <c r="G3593" i="1"/>
  <c r="K3593" i="1" s="1"/>
  <c r="G3592" i="1"/>
  <c r="K3592" i="1" s="1"/>
  <c r="I3591" i="1"/>
  <c r="H3591" i="1"/>
  <c r="F3591" i="1"/>
  <c r="E3591" i="1"/>
  <c r="D3591" i="1"/>
  <c r="G3590" i="1"/>
  <c r="K3590" i="1" s="1"/>
  <c r="G3589" i="1"/>
  <c r="K3589" i="1" s="1"/>
  <c r="G3588" i="1"/>
  <c r="K3588" i="1" s="1"/>
  <c r="G3587" i="1"/>
  <c r="K3587" i="1" s="1"/>
  <c r="G3586" i="1"/>
  <c r="K3586" i="1" s="1"/>
  <c r="G3585" i="1"/>
  <c r="K3585" i="1" s="1"/>
  <c r="G3584" i="1"/>
  <c r="K3584" i="1" s="1"/>
  <c r="G3583" i="1"/>
  <c r="K3583" i="1" s="1"/>
  <c r="G3582" i="1"/>
  <c r="K3582" i="1" s="1"/>
  <c r="G3581" i="1"/>
  <c r="K3581" i="1" s="1"/>
  <c r="G3580" i="1"/>
  <c r="K3580" i="1" s="1"/>
  <c r="I3579" i="1"/>
  <c r="H3579" i="1"/>
  <c r="F3579" i="1"/>
  <c r="E3579" i="1"/>
  <c r="D3579" i="1"/>
  <c r="G3578" i="1"/>
  <c r="K3578" i="1" s="1"/>
  <c r="G3577" i="1"/>
  <c r="K3577" i="1" s="1"/>
  <c r="I3576" i="1"/>
  <c r="H3576" i="1"/>
  <c r="F3576" i="1"/>
  <c r="E3576" i="1"/>
  <c r="D3576" i="1"/>
  <c r="G3575" i="1"/>
  <c r="K3575" i="1" s="1"/>
  <c r="G3574" i="1"/>
  <c r="K3574" i="1" s="1"/>
  <c r="G3573" i="1"/>
  <c r="K3573" i="1" s="1"/>
  <c r="G3572" i="1"/>
  <c r="K3572" i="1" s="1"/>
  <c r="G3571" i="1"/>
  <c r="K3571" i="1" s="1"/>
  <c r="G3570" i="1"/>
  <c r="K3570" i="1" s="1"/>
  <c r="G3569" i="1"/>
  <c r="K3569" i="1" s="1"/>
  <c r="G3568" i="1"/>
  <c r="K3568" i="1" s="1"/>
  <c r="I3567" i="1"/>
  <c r="H3567" i="1"/>
  <c r="F3567" i="1"/>
  <c r="E3567" i="1"/>
  <c r="D3567" i="1"/>
  <c r="G3566" i="1"/>
  <c r="K3566" i="1" s="1"/>
  <c r="G3565" i="1"/>
  <c r="K3565" i="1" s="1"/>
  <c r="G3564" i="1"/>
  <c r="K3564" i="1" s="1"/>
  <c r="G3563" i="1"/>
  <c r="K3563" i="1" s="1"/>
  <c r="G3562" i="1"/>
  <c r="K3562" i="1" s="1"/>
  <c r="G3561" i="1"/>
  <c r="K3561" i="1" s="1"/>
  <c r="G3560" i="1"/>
  <c r="K3560" i="1" s="1"/>
  <c r="G3559" i="1"/>
  <c r="K3559" i="1" s="1"/>
  <c r="G3558" i="1"/>
  <c r="K3558" i="1" s="1"/>
  <c r="G3557" i="1"/>
  <c r="K3557" i="1" s="1"/>
  <c r="I3556" i="1"/>
  <c r="H3556" i="1"/>
  <c r="F3556" i="1"/>
  <c r="E3556" i="1"/>
  <c r="D3556" i="1"/>
  <c r="G3555" i="1"/>
  <c r="K3555" i="1" s="1"/>
  <c r="G3554" i="1"/>
  <c r="K3554" i="1" s="1"/>
  <c r="I3553" i="1"/>
  <c r="H3553" i="1"/>
  <c r="F3553" i="1"/>
  <c r="E3553" i="1"/>
  <c r="D3553" i="1"/>
  <c r="G3552" i="1"/>
  <c r="K3552" i="1" s="1"/>
  <c r="G3551" i="1"/>
  <c r="K3551" i="1" s="1"/>
  <c r="G3550" i="1"/>
  <c r="K3550" i="1" s="1"/>
  <c r="G3549" i="1"/>
  <c r="K3549" i="1" s="1"/>
  <c r="G3548" i="1"/>
  <c r="K3548" i="1" s="1"/>
  <c r="G3547" i="1"/>
  <c r="K3547" i="1" s="1"/>
  <c r="I3546" i="1"/>
  <c r="H3546" i="1"/>
  <c r="F3546" i="1"/>
  <c r="E3546" i="1"/>
  <c r="D3546" i="1"/>
  <c r="G3545" i="1"/>
  <c r="K3545" i="1" s="1"/>
  <c r="G3544" i="1"/>
  <c r="K3544" i="1" s="1"/>
  <c r="G3543" i="1"/>
  <c r="D42" i="8" s="1"/>
  <c r="D38" i="8" s="1"/>
  <c r="G3542" i="1"/>
  <c r="K3542" i="1" s="1"/>
  <c r="G3541" i="1"/>
  <c r="K3541" i="1" s="1"/>
  <c r="H3540" i="1"/>
  <c r="F3540" i="1"/>
  <c r="E3540" i="1"/>
  <c r="D3540" i="1"/>
  <c r="G3537" i="1"/>
  <c r="K3537" i="1" s="1"/>
  <c r="G3536" i="1"/>
  <c r="K3536" i="1" s="1"/>
  <c r="G3535" i="1"/>
  <c r="K3535" i="1" s="1"/>
  <c r="G3534" i="1"/>
  <c r="K3534" i="1" s="1"/>
  <c r="G3533" i="1"/>
  <c r="K3533" i="1" s="1"/>
  <c r="G3532" i="1"/>
  <c r="K3532" i="1" s="1"/>
  <c r="G3531" i="1"/>
  <c r="K3531" i="1" s="1"/>
  <c r="G3530" i="1"/>
  <c r="K3530" i="1" s="1"/>
  <c r="G3529" i="1"/>
  <c r="K3529" i="1" s="1"/>
  <c r="G3528" i="1"/>
  <c r="K3528" i="1" s="1"/>
  <c r="G3527" i="1"/>
  <c r="K3527" i="1" s="1"/>
  <c r="G3526" i="1"/>
  <c r="K3526" i="1" s="1"/>
  <c r="G3525" i="1"/>
  <c r="K3525" i="1" s="1"/>
  <c r="G3524" i="1"/>
  <c r="K3524" i="1" s="1"/>
  <c r="G3523" i="1"/>
  <c r="K3523" i="1" s="1"/>
  <c r="G3522" i="1"/>
  <c r="K3522" i="1" s="1"/>
  <c r="G3521" i="1"/>
  <c r="I3521" i="1" s="1"/>
  <c r="G3520" i="1"/>
  <c r="K3520" i="1" s="1"/>
  <c r="G3519" i="1"/>
  <c r="K3519" i="1" s="1"/>
  <c r="G3518" i="1"/>
  <c r="K3518" i="1" s="1"/>
  <c r="G3517" i="1"/>
  <c r="K3517" i="1" s="1"/>
  <c r="G3516" i="1"/>
  <c r="K3516" i="1" s="1"/>
  <c r="G3515" i="1"/>
  <c r="K3515" i="1" s="1"/>
  <c r="G3514" i="1"/>
  <c r="K3514" i="1" s="1"/>
  <c r="G3513" i="1"/>
  <c r="K3513" i="1" s="1"/>
  <c r="G3512" i="1"/>
  <c r="K3512" i="1" s="1"/>
  <c r="G3511" i="1"/>
  <c r="K3511" i="1" s="1"/>
  <c r="G3510" i="1"/>
  <c r="K3510" i="1" s="1"/>
  <c r="H3509" i="1"/>
  <c r="F3509" i="1"/>
  <c r="E3509" i="1"/>
  <c r="D3509" i="1"/>
  <c r="G3508" i="1"/>
  <c r="G3507" i="1" s="1"/>
  <c r="I3507" i="1"/>
  <c r="H3507" i="1"/>
  <c r="F3507" i="1"/>
  <c r="E3507" i="1"/>
  <c r="D3507" i="1"/>
  <c r="G3506" i="1"/>
  <c r="K3506" i="1" s="1"/>
  <c r="G3505" i="1"/>
  <c r="K3505" i="1" s="1"/>
  <c r="G3504" i="1"/>
  <c r="K3504" i="1" s="1"/>
  <c r="G3503" i="1"/>
  <c r="K3503" i="1" s="1"/>
  <c r="G3502" i="1"/>
  <c r="K3502" i="1" s="1"/>
  <c r="G3501" i="1"/>
  <c r="K3501" i="1" s="1"/>
  <c r="G3500" i="1"/>
  <c r="K3500" i="1" s="1"/>
  <c r="G3499" i="1"/>
  <c r="K3499" i="1" s="1"/>
  <c r="G3498" i="1"/>
  <c r="K3498" i="1" s="1"/>
  <c r="G3497" i="1"/>
  <c r="I3496" i="1"/>
  <c r="H3496" i="1"/>
  <c r="F3496" i="1"/>
  <c r="E3496" i="1"/>
  <c r="D3496" i="1"/>
  <c r="G3494" i="1"/>
  <c r="K3494" i="1" s="1"/>
  <c r="G3493" i="1"/>
  <c r="K3493" i="1" s="1"/>
  <c r="G3492" i="1"/>
  <c r="K3492" i="1" s="1"/>
  <c r="G3491" i="1"/>
  <c r="K3491" i="1" s="1"/>
  <c r="G3490" i="1"/>
  <c r="K3490" i="1" s="1"/>
  <c r="G3489" i="1"/>
  <c r="K3489" i="1" s="1"/>
  <c r="G3488" i="1"/>
  <c r="K3488" i="1" s="1"/>
  <c r="G3487" i="1"/>
  <c r="K3487" i="1" s="1"/>
  <c r="G3486" i="1"/>
  <c r="K3486" i="1" s="1"/>
  <c r="I3485" i="1"/>
  <c r="H3485" i="1"/>
  <c r="F3485" i="1"/>
  <c r="E3485" i="1"/>
  <c r="D3485" i="1"/>
  <c r="G3484" i="1"/>
  <c r="K3484" i="1" s="1"/>
  <c r="G3483" i="1"/>
  <c r="K3483" i="1" s="1"/>
  <c r="G3482" i="1"/>
  <c r="I3481" i="1"/>
  <c r="H3481" i="1"/>
  <c r="F3481" i="1"/>
  <c r="E3481" i="1"/>
  <c r="D3481" i="1"/>
  <c r="G3480" i="1"/>
  <c r="K3480" i="1" s="1"/>
  <c r="G3479" i="1"/>
  <c r="K3479" i="1" s="1"/>
  <c r="G3478" i="1"/>
  <c r="K3478" i="1" s="1"/>
  <c r="G3477" i="1"/>
  <c r="K3477" i="1" s="1"/>
  <c r="G3476" i="1"/>
  <c r="K3476" i="1" s="1"/>
  <c r="G3475" i="1"/>
  <c r="K3475" i="1" s="1"/>
  <c r="G3474" i="1"/>
  <c r="K3474" i="1" s="1"/>
  <c r="G3473" i="1"/>
  <c r="K3473" i="1" s="1"/>
  <c r="G3472" i="1"/>
  <c r="K3472" i="1" s="1"/>
  <c r="G3471" i="1"/>
  <c r="K3471" i="1" s="1"/>
  <c r="G3470" i="1"/>
  <c r="K3470" i="1" s="1"/>
  <c r="G3469" i="1"/>
  <c r="K3469" i="1" s="1"/>
  <c r="G3468" i="1"/>
  <c r="K3468" i="1" s="1"/>
  <c r="G3467" i="1"/>
  <c r="K3467" i="1" s="1"/>
  <c r="G3466" i="1"/>
  <c r="K3466" i="1" s="1"/>
  <c r="G3465" i="1"/>
  <c r="K3465" i="1" s="1"/>
  <c r="I3464" i="1"/>
  <c r="H3464" i="1"/>
  <c r="F3464" i="1"/>
  <c r="E3464" i="1"/>
  <c r="D3464" i="1"/>
  <c r="G3463" i="1"/>
  <c r="K3463" i="1" s="1"/>
  <c r="G3462" i="1"/>
  <c r="K3462" i="1" s="1"/>
  <c r="G3461" i="1"/>
  <c r="K3461" i="1" s="1"/>
  <c r="G3460" i="1"/>
  <c r="K3460" i="1" s="1"/>
  <c r="G3459" i="1"/>
  <c r="K3459" i="1" s="1"/>
  <c r="G3458" i="1"/>
  <c r="K3458" i="1" s="1"/>
  <c r="G3457" i="1"/>
  <c r="K3457" i="1" s="1"/>
  <c r="G3456" i="1"/>
  <c r="K3456" i="1" s="1"/>
  <c r="G3455" i="1"/>
  <c r="K3455" i="1" s="1"/>
  <c r="G3454" i="1"/>
  <c r="K3454" i="1" s="1"/>
  <c r="G3453" i="1"/>
  <c r="K3453" i="1" s="1"/>
  <c r="G3452" i="1"/>
  <c r="G3451" i="1"/>
  <c r="K3451" i="1" s="1"/>
  <c r="I3450" i="1"/>
  <c r="H3450" i="1"/>
  <c r="F3450" i="1"/>
  <c r="E3450" i="1"/>
  <c r="D3450" i="1"/>
  <c r="G3449" i="1"/>
  <c r="K3449" i="1" s="1"/>
  <c r="G3448" i="1"/>
  <c r="K3448" i="1" s="1"/>
  <c r="I3447" i="1"/>
  <c r="H3447" i="1"/>
  <c r="F3447" i="1"/>
  <c r="E3447" i="1"/>
  <c r="D3447" i="1"/>
  <c r="G3446" i="1"/>
  <c r="G3445" i="1"/>
  <c r="K3445" i="1" s="1"/>
  <c r="I3444" i="1"/>
  <c r="H3444" i="1"/>
  <c r="F3444" i="1"/>
  <c r="E3444" i="1"/>
  <c r="D3444" i="1"/>
  <c r="G3443" i="1"/>
  <c r="K3443" i="1" s="1"/>
  <c r="G3442" i="1"/>
  <c r="K3442" i="1" s="1"/>
  <c r="G3441" i="1"/>
  <c r="K3441" i="1" s="1"/>
  <c r="G3440" i="1"/>
  <c r="K3440" i="1" s="1"/>
  <c r="G3439" i="1"/>
  <c r="K3439" i="1" s="1"/>
  <c r="I3438" i="1"/>
  <c r="H3438" i="1"/>
  <c r="F3438" i="1"/>
  <c r="E3438" i="1"/>
  <c r="D3438" i="1"/>
  <c r="G3437" i="1"/>
  <c r="K3437" i="1" s="1"/>
  <c r="G3436" i="1"/>
  <c r="K3436" i="1" s="1"/>
  <c r="G3435" i="1"/>
  <c r="K3435" i="1" s="1"/>
  <c r="G3434" i="1"/>
  <c r="K3434" i="1" s="1"/>
  <c r="G3433" i="1"/>
  <c r="K3433" i="1" s="1"/>
  <c r="G3432" i="1"/>
  <c r="I3431" i="1"/>
  <c r="H3431" i="1"/>
  <c r="F3431" i="1"/>
  <c r="E3431" i="1"/>
  <c r="D3431" i="1"/>
  <c r="G3430" i="1"/>
  <c r="K3430" i="1" s="1"/>
  <c r="I3429" i="1"/>
  <c r="H3429" i="1"/>
  <c r="F3429" i="1"/>
  <c r="E3429" i="1"/>
  <c r="D3429" i="1"/>
  <c r="G3428" i="1"/>
  <c r="G3427" i="1"/>
  <c r="I3427" i="1" s="1"/>
  <c r="H3426" i="1"/>
  <c r="F3426" i="1"/>
  <c r="E3426" i="1"/>
  <c r="D3426" i="1"/>
  <c r="G3425" i="1"/>
  <c r="G3424" i="1"/>
  <c r="K3424" i="1" s="1"/>
  <c r="I3423" i="1"/>
  <c r="H3423" i="1"/>
  <c r="F3423" i="1"/>
  <c r="E3423" i="1"/>
  <c r="D3423" i="1"/>
  <c r="G3422" i="1"/>
  <c r="K3422" i="1" s="1"/>
  <c r="G3421" i="1"/>
  <c r="K3421" i="1" s="1"/>
  <c r="G3420" i="1"/>
  <c r="K3420" i="1" s="1"/>
  <c r="G3419" i="1"/>
  <c r="K3419" i="1" s="1"/>
  <c r="I3418" i="1"/>
  <c r="H3418" i="1"/>
  <c r="F3418" i="1"/>
  <c r="E3418" i="1"/>
  <c r="D3418" i="1"/>
  <c r="G3417" i="1"/>
  <c r="K3417" i="1" s="1"/>
  <c r="G3416" i="1"/>
  <c r="K3416" i="1" s="1"/>
  <c r="I3415" i="1"/>
  <c r="H3415" i="1"/>
  <c r="F3415" i="1"/>
  <c r="E3415" i="1"/>
  <c r="D3415" i="1"/>
  <c r="G3414" i="1"/>
  <c r="K3414" i="1" s="1"/>
  <c r="G3413" i="1"/>
  <c r="K3413" i="1" s="1"/>
  <c r="G3412" i="1"/>
  <c r="K3412" i="1" s="1"/>
  <c r="I3411" i="1"/>
  <c r="H3411" i="1"/>
  <c r="F3411" i="1"/>
  <c r="E3411" i="1"/>
  <c r="D3411" i="1"/>
  <c r="G3410" i="1"/>
  <c r="K3410" i="1" s="1"/>
  <c r="G3409" i="1"/>
  <c r="K3409" i="1" s="1"/>
  <c r="G3408" i="1"/>
  <c r="K3408" i="1" s="1"/>
  <c r="G3407" i="1"/>
  <c r="K3407" i="1" s="1"/>
  <c r="G3406" i="1"/>
  <c r="K3406" i="1" s="1"/>
  <c r="G3405" i="1"/>
  <c r="K3405" i="1" s="1"/>
  <c r="I3404" i="1"/>
  <c r="H3404" i="1"/>
  <c r="F3404" i="1"/>
  <c r="E3404" i="1"/>
  <c r="D3404" i="1"/>
  <c r="G3403" i="1"/>
  <c r="K3403" i="1" s="1"/>
  <c r="G3402" i="1"/>
  <c r="K3402" i="1" s="1"/>
  <c r="G3401" i="1"/>
  <c r="K3401" i="1" s="1"/>
  <c r="G3400" i="1"/>
  <c r="K3400" i="1" s="1"/>
  <c r="G3399" i="1"/>
  <c r="K3399" i="1" s="1"/>
  <c r="G3398" i="1"/>
  <c r="K3398" i="1" s="1"/>
  <c r="I3397" i="1"/>
  <c r="H3397" i="1"/>
  <c r="F3397" i="1"/>
  <c r="E3397" i="1"/>
  <c r="D3397" i="1"/>
  <c r="G3396" i="1"/>
  <c r="K3396" i="1" s="1"/>
  <c r="G3395" i="1"/>
  <c r="K3395" i="1" s="1"/>
  <c r="G3394" i="1"/>
  <c r="K3394" i="1" s="1"/>
  <c r="G3393" i="1"/>
  <c r="K3393" i="1" s="1"/>
  <c r="G3392" i="1"/>
  <c r="K3392" i="1" s="1"/>
  <c r="G3391" i="1"/>
  <c r="K3391" i="1" s="1"/>
  <c r="G3390" i="1"/>
  <c r="K3390" i="1" s="1"/>
  <c r="G3389" i="1"/>
  <c r="K3389" i="1" s="1"/>
  <c r="G3388" i="1"/>
  <c r="K3388" i="1" s="1"/>
  <c r="G3387" i="1"/>
  <c r="K3387" i="1" s="1"/>
  <c r="G3386" i="1"/>
  <c r="K3386" i="1" s="1"/>
  <c r="G3385" i="1"/>
  <c r="K3385" i="1" s="1"/>
  <c r="G3384" i="1"/>
  <c r="K3384" i="1" s="1"/>
  <c r="G3383" i="1"/>
  <c r="K3383" i="1" s="1"/>
  <c r="G3382" i="1"/>
  <c r="K3382" i="1" s="1"/>
  <c r="G3381" i="1"/>
  <c r="K3381" i="1" s="1"/>
  <c r="I3380" i="1"/>
  <c r="H3380" i="1"/>
  <c r="F3380" i="1"/>
  <c r="E3380" i="1"/>
  <c r="D3380" i="1"/>
  <c r="G3379" i="1"/>
  <c r="K3379" i="1" s="1"/>
  <c r="I3378" i="1"/>
  <c r="H3378" i="1"/>
  <c r="F3378" i="1"/>
  <c r="E3378" i="1"/>
  <c r="D3378" i="1"/>
  <c r="G3377" i="1"/>
  <c r="K3377" i="1" s="1"/>
  <c r="I3376" i="1"/>
  <c r="H3376" i="1"/>
  <c r="F3376" i="1"/>
  <c r="E3376" i="1"/>
  <c r="D3376" i="1"/>
  <c r="G3375" i="1"/>
  <c r="K3375" i="1" s="1"/>
  <c r="G3374" i="1"/>
  <c r="K3374" i="1" s="1"/>
  <c r="G3373" i="1"/>
  <c r="K3373" i="1" s="1"/>
  <c r="G3372" i="1"/>
  <c r="K3372" i="1" s="1"/>
  <c r="G3371" i="1"/>
  <c r="K3371" i="1" s="1"/>
  <c r="G3370" i="1"/>
  <c r="K3370" i="1" s="1"/>
  <c r="G3369" i="1"/>
  <c r="K3369" i="1" s="1"/>
  <c r="G3368" i="1"/>
  <c r="K3368" i="1" s="1"/>
  <c r="I3367" i="1"/>
  <c r="H3367" i="1"/>
  <c r="F3367" i="1"/>
  <c r="E3367" i="1"/>
  <c r="D3367" i="1"/>
  <c r="G3366" i="1"/>
  <c r="G3365" i="1" s="1"/>
  <c r="I3365" i="1"/>
  <c r="H3365" i="1"/>
  <c r="F3365" i="1"/>
  <c r="E3365" i="1"/>
  <c r="D3365" i="1"/>
  <c r="G3364" i="1"/>
  <c r="K3364" i="1" s="1"/>
  <c r="G3363" i="1"/>
  <c r="K3363" i="1" s="1"/>
  <c r="G3362" i="1"/>
  <c r="K3362" i="1" s="1"/>
  <c r="G3361" i="1"/>
  <c r="K3361" i="1" s="1"/>
  <c r="I3360" i="1"/>
  <c r="H3360" i="1"/>
  <c r="F3360" i="1"/>
  <c r="E3360" i="1"/>
  <c r="D3360" i="1"/>
  <c r="G3359" i="1"/>
  <c r="K3359" i="1" s="1"/>
  <c r="G3358" i="1"/>
  <c r="K3358" i="1" s="1"/>
  <c r="G3357" i="1"/>
  <c r="K3357" i="1" s="1"/>
  <c r="G3356" i="1"/>
  <c r="K3356" i="1" s="1"/>
  <c r="G3355" i="1"/>
  <c r="K3355" i="1" s="1"/>
  <c r="I3354" i="1"/>
  <c r="H3354" i="1"/>
  <c r="F3354" i="1"/>
  <c r="E3354" i="1"/>
  <c r="D3354" i="1"/>
  <c r="G3353" i="1"/>
  <c r="K3353" i="1" s="1"/>
  <c r="G3352" i="1"/>
  <c r="K3352" i="1" s="1"/>
  <c r="G3351" i="1"/>
  <c r="K3351" i="1" s="1"/>
  <c r="G3350" i="1"/>
  <c r="K3350" i="1" s="1"/>
  <c r="G3349" i="1"/>
  <c r="G3348" i="1"/>
  <c r="K3348" i="1" s="1"/>
  <c r="I3347" i="1"/>
  <c r="H3347" i="1"/>
  <c r="F3347" i="1"/>
  <c r="E3347" i="1"/>
  <c r="D3347" i="1"/>
  <c r="G3346" i="1"/>
  <c r="K3346" i="1" s="1"/>
  <c r="G3345" i="1"/>
  <c r="K3345" i="1" s="1"/>
  <c r="G3344" i="1"/>
  <c r="K3344" i="1" s="1"/>
  <c r="I3343" i="1"/>
  <c r="H3343" i="1"/>
  <c r="F3343" i="1"/>
  <c r="E3343" i="1"/>
  <c r="D3343" i="1"/>
  <c r="G3342" i="1"/>
  <c r="K3342" i="1" s="1"/>
  <c r="G3341" i="1"/>
  <c r="K3341" i="1" s="1"/>
  <c r="G3340" i="1"/>
  <c r="K3340" i="1" s="1"/>
  <c r="G3339" i="1"/>
  <c r="K3339" i="1" s="1"/>
  <c r="G3338" i="1"/>
  <c r="G3337" i="1"/>
  <c r="K3337" i="1" s="1"/>
  <c r="I3336" i="1"/>
  <c r="H3336" i="1"/>
  <c r="F3336" i="1"/>
  <c r="E3336" i="1"/>
  <c r="D3336" i="1"/>
  <c r="G3335" i="1"/>
  <c r="K3335" i="1" s="1"/>
  <c r="G3334" i="1"/>
  <c r="K3334" i="1" s="1"/>
  <c r="I3333" i="1"/>
  <c r="H3333" i="1"/>
  <c r="F3333" i="1"/>
  <c r="E3333" i="1"/>
  <c r="D3333" i="1"/>
  <c r="G3332" i="1"/>
  <c r="K3332" i="1" s="1"/>
  <c r="G3331" i="1"/>
  <c r="K3331" i="1" s="1"/>
  <c r="I3330" i="1"/>
  <c r="H3330" i="1"/>
  <c r="F3330" i="1"/>
  <c r="E3330" i="1"/>
  <c r="D3330" i="1"/>
  <c r="D3328" i="1"/>
  <c r="G3328" i="1" s="1"/>
  <c r="K3328" i="1" s="1"/>
  <c r="G3327" i="1"/>
  <c r="K3327" i="1" s="1"/>
  <c r="G3326" i="1"/>
  <c r="K3326" i="1" s="1"/>
  <c r="G3325" i="1"/>
  <c r="I3324" i="1"/>
  <c r="H3324" i="1"/>
  <c r="F3324" i="1"/>
  <c r="E3324" i="1"/>
  <c r="D3324" i="1"/>
  <c r="G3323" i="1"/>
  <c r="G3322" i="1"/>
  <c r="K3322" i="1" s="1"/>
  <c r="I3321" i="1"/>
  <c r="H3321" i="1"/>
  <c r="F3321" i="1"/>
  <c r="E3321" i="1"/>
  <c r="D3321" i="1"/>
  <c r="G3320" i="1"/>
  <c r="K3320" i="1" s="1"/>
  <c r="G3319" i="1"/>
  <c r="K3319" i="1" s="1"/>
  <c r="G3318" i="1"/>
  <c r="K3318" i="1" s="1"/>
  <c r="G3317" i="1"/>
  <c r="K3317" i="1" s="1"/>
  <c r="G3316" i="1"/>
  <c r="K3316" i="1" s="1"/>
  <c r="G3315" i="1"/>
  <c r="K3315" i="1" s="1"/>
  <c r="G3314" i="1"/>
  <c r="K3314" i="1" s="1"/>
  <c r="G3313" i="1"/>
  <c r="K3313" i="1" s="1"/>
  <c r="G3312" i="1"/>
  <c r="K3312" i="1" s="1"/>
  <c r="G3311" i="1"/>
  <c r="G3310" i="1"/>
  <c r="K3310" i="1" s="1"/>
  <c r="I3309" i="1"/>
  <c r="H3309" i="1"/>
  <c r="F3309" i="1"/>
  <c r="E3309" i="1"/>
  <c r="D3309" i="1"/>
  <c r="G3308" i="1"/>
  <c r="K3308" i="1" s="1"/>
  <c r="G3307" i="1"/>
  <c r="K3307" i="1" s="1"/>
  <c r="I3306" i="1"/>
  <c r="H3306" i="1"/>
  <c r="F3306" i="1"/>
  <c r="E3306" i="1"/>
  <c r="D3306" i="1"/>
  <c r="G3305" i="1"/>
  <c r="K3305" i="1" s="1"/>
  <c r="G3304" i="1"/>
  <c r="K3304" i="1" s="1"/>
  <c r="G3303" i="1"/>
  <c r="K3303" i="1" s="1"/>
  <c r="G3302" i="1"/>
  <c r="K3302" i="1" s="1"/>
  <c r="G3301" i="1"/>
  <c r="K3301" i="1" s="1"/>
  <c r="G3300" i="1"/>
  <c r="K3300" i="1" s="1"/>
  <c r="G3299" i="1"/>
  <c r="K3299" i="1" s="1"/>
  <c r="G3298" i="1"/>
  <c r="K3298" i="1" s="1"/>
  <c r="I3297" i="1"/>
  <c r="H3297" i="1"/>
  <c r="F3297" i="1"/>
  <c r="E3297" i="1"/>
  <c r="D3297" i="1"/>
  <c r="G3296" i="1"/>
  <c r="K3296" i="1" s="1"/>
  <c r="I3295" i="1"/>
  <c r="H3295" i="1"/>
  <c r="F3295" i="1"/>
  <c r="E3295" i="1"/>
  <c r="D3295" i="1"/>
  <c r="G3294" i="1"/>
  <c r="K3294" i="1" s="1"/>
  <c r="G3293" i="1"/>
  <c r="K3293" i="1" s="1"/>
  <c r="G3292" i="1"/>
  <c r="K3292" i="1" s="1"/>
  <c r="G3291" i="1"/>
  <c r="K3291" i="1" s="1"/>
  <c r="G3290" i="1"/>
  <c r="K3290" i="1" s="1"/>
  <c r="G3289" i="1"/>
  <c r="K3289" i="1" s="1"/>
  <c r="G3288" i="1"/>
  <c r="K3288" i="1" s="1"/>
  <c r="G3287" i="1"/>
  <c r="K3287" i="1" s="1"/>
  <c r="G3286" i="1"/>
  <c r="K3286" i="1" s="1"/>
  <c r="I3285" i="1"/>
  <c r="H3285" i="1"/>
  <c r="F3285" i="1"/>
  <c r="E3285" i="1"/>
  <c r="D3285" i="1"/>
  <c r="G3284" i="1"/>
  <c r="G3283" i="1"/>
  <c r="K3283" i="1" s="1"/>
  <c r="I3282" i="1"/>
  <c r="H3282" i="1"/>
  <c r="F3282" i="1"/>
  <c r="E3282" i="1"/>
  <c r="D3282" i="1"/>
  <c r="G3281" i="1"/>
  <c r="K3281" i="1" s="1"/>
  <c r="G3280" i="1"/>
  <c r="K3280" i="1" s="1"/>
  <c r="G3279" i="1"/>
  <c r="K3279" i="1" s="1"/>
  <c r="G3278" i="1"/>
  <c r="K3278" i="1" s="1"/>
  <c r="G3277" i="1"/>
  <c r="K3277" i="1" s="1"/>
  <c r="I3276" i="1"/>
  <c r="H3276" i="1"/>
  <c r="F3276" i="1"/>
  <c r="E3276" i="1"/>
  <c r="D3276" i="1"/>
  <c r="G3275" i="1"/>
  <c r="K3275" i="1" s="1"/>
  <c r="G3274" i="1"/>
  <c r="K3274" i="1" s="1"/>
  <c r="G3273" i="1"/>
  <c r="K3273" i="1" s="1"/>
  <c r="G3272" i="1"/>
  <c r="K3272" i="1" s="1"/>
  <c r="G3271" i="1"/>
  <c r="G3270" i="1"/>
  <c r="K3270" i="1" s="1"/>
  <c r="I3269" i="1"/>
  <c r="H3269" i="1"/>
  <c r="F3269" i="1"/>
  <c r="E3269" i="1"/>
  <c r="D3269" i="1"/>
  <c r="G3266" i="1"/>
  <c r="K3266" i="1" s="1"/>
  <c r="G3265" i="1"/>
  <c r="K3265" i="1" s="1"/>
  <c r="G3264" i="1"/>
  <c r="K3264" i="1" s="1"/>
  <c r="G3263" i="1"/>
  <c r="K3263" i="1" s="1"/>
  <c r="G3262" i="1"/>
  <c r="K3262" i="1" s="1"/>
  <c r="G3261" i="1"/>
  <c r="K3261" i="1" s="1"/>
  <c r="I3260" i="1"/>
  <c r="H3260" i="1"/>
  <c r="F3260" i="1"/>
  <c r="E3260" i="1"/>
  <c r="D3260" i="1"/>
  <c r="G3259" i="1"/>
  <c r="K3259" i="1" s="1"/>
  <c r="G3258" i="1"/>
  <c r="K3258" i="1" s="1"/>
  <c r="G3257" i="1"/>
  <c r="K3257" i="1" s="1"/>
  <c r="I3256" i="1"/>
  <c r="H3256" i="1"/>
  <c r="F3256" i="1"/>
  <c r="E3256" i="1"/>
  <c r="D3256" i="1"/>
  <c r="G3255" i="1"/>
  <c r="K3255" i="1" s="1"/>
  <c r="G3254" i="1"/>
  <c r="K3254" i="1" s="1"/>
  <c r="G3253" i="1"/>
  <c r="G3252" i="1"/>
  <c r="K3252" i="1" s="1"/>
  <c r="I3251" i="1"/>
  <c r="H3251" i="1"/>
  <c r="F3251" i="1"/>
  <c r="E3251" i="1"/>
  <c r="D3251" i="1"/>
  <c r="G3250" i="1"/>
  <c r="K3250" i="1" s="1"/>
  <c r="G3249" i="1"/>
  <c r="K3249" i="1" s="1"/>
  <c r="G3248" i="1"/>
  <c r="K3248" i="1" s="1"/>
  <c r="G3247" i="1"/>
  <c r="G3246" i="1"/>
  <c r="K3246" i="1" s="1"/>
  <c r="I3245" i="1"/>
  <c r="H3245" i="1"/>
  <c r="F3245" i="1"/>
  <c r="E3245" i="1"/>
  <c r="D3245" i="1"/>
  <c r="G3244" i="1"/>
  <c r="K3244" i="1" s="1"/>
  <c r="G3243" i="1"/>
  <c r="K3243" i="1" s="1"/>
  <c r="G3242" i="1"/>
  <c r="K3242" i="1" s="1"/>
  <c r="G3241" i="1"/>
  <c r="K3241" i="1" s="1"/>
  <c r="G3240" i="1"/>
  <c r="K3240" i="1" s="1"/>
  <c r="G3239" i="1"/>
  <c r="K3239" i="1" s="1"/>
  <c r="G3238" i="1"/>
  <c r="K3238" i="1" s="1"/>
  <c r="G3237" i="1"/>
  <c r="K3237" i="1" s="1"/>
  <c r="G3236" i="1"/>
  <c r="K3236" i="1" s="1"/>
  <c r="G3235" i="1"/>
  <c r="K3235" i="1" s="1"/>
  <c r="G3234" i="1"/>
  <c r="K3234" i="1" s="1"/>
  <c r="G3233" i="1"/>
  <c r="K3233" i="1" s="1"/>
  <c r="G3232" i="1"/>
  <c r="K3232" i="1" s="1"/>
  <c r="G3231" i="1"/>
  <c r="K3231" i="1" s="1"/>
  <c r="G3230" i="1"/>
  <c r="K3230" i="1" s="1"/>
  <c r="I3229" i="1"/>
  <c r="H3229" i="1"/>
  <c r="F3229" i="1"/>
  <c r="E3229" i="1"/>
  <c r="D3229" i="1"/>
  <c r="G3228" i="1"/>
  <c r="K3228" i="1" s="1"/>
  <c r="G3227" i="1"/>
  <c r="K3227" i="1" s="1"/>
  <c r="G3226" i="1"/>
  <c r="K3226" i="1" s="1"/>
  <c r="G3225" i="1"/>
  <c r="K3225" i="1" s="1"/>
  <c r="G3224" i="1"/>
  <c r="K3224" i="1" s="1"/>
  <c r="I3223" i="1"/>
  <c r="H3223" i="1"/>
  <c r="F3223" i="1"/>
  <c r="E3223" i="1"/>
  <c r="D3223" i="1"/>
  <c r="G3222" i="1"/>
  <c r="K3222" i="1" s="1"/>
  <c r="G3221" i="1"/>
  <c r="K3221" i="1" s="1"/>
  <c r="G3220" i="1"/>
  <c r="K3220" i="1" s="1"/>
  <c r="G3219" i="1"/>
  <c r="K3219" i="1" s="1"/>
  <c r="G3218" i="1"/>
  <c r="K3218" i="1" s="1"/>
  <c r="G3217" i="1"/>
  <c r="K3217" i="1" s="1"/>
  <c r="G3216" i="1"/>
  <c r="G3215" i="1"/>
  <c r="K3215" i="1" s="1"/>
  <c r="I3214" i="1"/>
  <c r="H3214" i="1"/>
  <c r="F3214" i="1"/>
  <c r="E3214" i="1"/>
  <c r="D3214" i="1"/>
  <c r="G3213" i="1"/>
  <c r="K3213" i="1" s="1"/>
  <c r="G3212" i="1"/>
  <c r="K3212" i="1" s="1"/>
  <c r="G3211" i="1"/>
  <c r="K3211" i="1" s="1"/>
  <c r="G3210" i="1"/>
  <c r="K3210" i="1" s="1"/>
  <c r="G3209" i="1"/>
  <c r="K3209" i="1" s="1"/>
  <c r="I3208" i="1"/>
  <c r="H3208" i="1"/>
  <c r="F3208" i="1"/>
  <c r="E3208" i="1"/>
  <c r="D3208" i="1"/>
  <c r="G3207" i="1"/>
  <c r="K3207" i="1" s="1"/>
  <c r="G3206" i="1"/>
  <c r="K3206" i="1" s="1"/>
  <c r="G3205" i="1"/>
  <c r="K3205" i="1" s="1"/>
  <c r="I3204" i="1"/>
  <c r="H3204" i="1"/>
  <c r="F3204" i="1"/>
  <c r="E3204" i="1"/>
  <c r="D3204" i="1"/>
  <c r="G3203" i="1"/>
  <c r="K3203" i="1" s="1"/>
  <c r="G3202" i="1"/>
  <c r="K3202" i="1" s="1"/>
  <c r="G3201" i="1"/>
  <c r="K3201" i="1" s="1"/>
  <c r="G3200" i="1"/>
  <c r="K3200" i="1" s="1"/>
  <c r="G3199" i="1"/>
  <c r="K3199" i="1" s="1"/>
  <c r="G3198" i="1"/>
  <c r="K3198" i="1" s="1"/>
  <c r="G3197" i="1"/>
  <c r="K3197" i="1" s="1"/>
  <c r="G3196" i="1"/>
  <c r="K3196" i="1" s="1"/>
  <c r="G3195" i="1"/>
  <c r="K3195" i="1" s="1"/>
  <c r="G3194" i="1"/>
  <c r="K3194" i="1" s="1"/>
  <c r="G3193" i="1"/>
  <c r="K3193" i="1" s="1"/>
  <c r="G3192" i="1"/>
  <c r="K3192" i="1" s="1"/>
  <c r="G3191" i="1"/>
  <c r="K3191" i="1" s="1"/>
  <c r="G3190" i="1"/>
  <c r="K3190" i="1" s="1"/>
  <c r="G3189" i="1"/>
  <c r="K3189" i="1" s="1"/>
  <c r="G3188" i="1"/>
  <c r="K3188" i="1" s="1"/>
  <c r="G3187" i="1"/>
  <c r="K3187" i="1" s="1"/>
  <c r="G3186" i="1"/>
  <c r="K3186" i="1" s="1"/>
  <c r="G3185" i="1"/>
  <c r="K3185" i="1" s="1"/>
  <c r="I3184" i="1"/>
  <c r="H3184" i="1"/>
  <c r="F3184" i="1"/>
  <c r="E3184" i="1"/>
  <c r="D3184" i="1"/>
  <c r="G3183" i="1"/>
  <c r="K3183" i="1" s="1"/>
  <c r="G3182" i="1"/>
  <c r="K3182" i="1" s="1"/>
  <c r="G3181" i="1"/>
  <c r="I3180" i="1"/>
  <c r="H3180" i="1"/>
  <c r="F3180" i="1"/>
  <c r="E3180" i="1"/>
  <c r="D3180" i="1"/>
  <c r="G3179" i="1"/>
  <c r="K3179" i="1" s="1"/>
  <c r="G3178" i="1"/>
  <c r="K3178" i="1" s="1"/>
  <c r="G3177" i="1"/>
  <c r="I3176" i="1"/>
  <c r="H3176" i="1"/>
  <c r="F3176" i="1"/>
  <c r="E3176" i="1"/>
  <c r="D3176" i="1"/>
  <c r="G3175" i="1"/>
  <c r="G3174" i="1"/>
  <c r="K3174" i="1" s="1"/>
  <c r="I3173" i="1"/>
  <c r="H3173" i="1"/>
  <c r="F3173" i="1"/>
  <c r="E3173" i="1"/>
  <c r="D3173" i="1"/>
  <c r="G3172" i="1"/>
  <c r="K3172" i="1" s="1"/>
  <c r="G3171" i="1"/>
  <c r="K3171" i="1" s="1"/>
  <c r="G3170" i="1"/>
  <c r="K3170" i="1" s="1"/>
  <c r="G3169" i="1"/>
  <c r="K3169" i="1" s="1"/>
  <c r="I3168" i="1"/>
  <c r="H3168" i="1"/>
  <c r="F3168" i="1"/>
  <c r="E3168" i="1"/>
  <c r="D3168" i="1"/>
  <c r="G3167" i="1"/>
  <c r="K3167" i="1" s="1"/>
  <c r="G3166" i="1"/>
  <c r="K3166" i="1" s="1"/>
  <c r="G3165" i="1"/>
  <c r="K3165" i="1" s="1"/>
  <c r="G3164" i="1"/>
  <c r="K3164" i="1" s="1"/>
  <c r="I3163" i="1"/>
  <c r="H3163" i="1"/>
  <c r="F3163" i="1"/>
  <c r="E3163" i="1"/>
  <c r="D3163" i="1"/>
  <c r="G3162" i="1"/>
  <c r="K3162" i="1" s="1"/>
  <c r="G3161" i="1"/>
  <c r="I3160" i="1"/>
  <c r="H3160" i="1"/>
  <c r="F3160" i="1"/>
  <c r="E3160" i="1"/>
  <c r="D3160" i="1"/>
  <c r="G3159" i="1"/>
  <c r="K3159" i="1" s="1"/>
  <c r="G3158" i="1"/>
  <c r="K3158" i="1" s="1"/>
  <c r="G3157" i="1"/>
  <c r="K3157" i="1" s="1"/>
  <c r="G3156" i="1"/>
  <c r="K3156" i="1" s="1"/>
  <c r="G3155" i="1"/>
  <c r="K3155" i="1" s="1"/>
  <c r="G3154" i="1"/>
  <c r="K3154" i="1" s="1"/>
  <c r="G3153" i="1"/>
  <c r="K3153" i="1" s="1"/>
  <c r="G3152" i="1"/>
  <c r="K3152" i="1" s="1"/>
  <c r="G3151" i="1"/>
  <c r="K3151" i="1" s="1"/>
  <c r="G3150" i="1"/>
  <c r="K3150" i="1" s="1"/>
  <c r="I3149" i="1"/>
  <c r="H3149" i="1"/>
  <c r="F3149" i="1"/>
  <c r="E3149" i="1"/>
  <c r="D3149" i="1"/>
  <c r="G3148" i="1"/>
  <c r="K3148" i="1" s="1"/>
  <c r="G3147" i="1"/>
  <c r="K3147" i="1" s="1"/>
  <c r="G3146" i="1"/>
  <c r="K3146" i="1" s="1"/>
  <c r="G3145" i="1"/>
  <c r="K3145" i="1" s="1"/>
  <c r="I3144" i="1"/>
  <c r="H3144" i="1"/>
  <c r="F3144" i="1"/>
  <c r="E3144" i="1"/>
  <c r="D3144" i="1"/>
  <c r="G3143" i="1"/>
  <c r="G3142" i="1" s="1"/>
  <c r="I3142" i="1"/>
  <c r="H3142" i="1"/>
  <c r="F3142" i="1"/>
  <c r="E3142" i="1"/>
  <c r="D3142" i="1"/>
  <c r="G3141" i="1"/>
  <c r="K3141" i="1" s="1"/>
  <c r="G3140" i="1"/>
  <c r="K3140" i="1" s="1"/>
  <c r="G3139" i="1"/>
  <c r="K3139" i="1" s="1"/>
  <c r="G3138" i="1"/>
  <c r="K3138" i="1" s="1"/>
  <c r="I3137" i="1"/>
  <c r="H3137" i="1"/>
  <c r="F3137" i="1"/>
  <c r="E3137" i="1"/>
  <c r="D3137" i="1"/>
  <c r="G3136" i="1"/>
  <c r="K3136" i="1" s="1"/>
  <c r="I3135" i="1"/>
  <c r="H3135" i="1"/>
  <c r="F3135" i="1"/>
  <c r="E3135" i="1"/>
  <c r="D3135" i="1"/>
  <c r="G3134" i="1"/>
  <c r="K3134" i="1" s="1"/>
  <c r="G3133" i="1"/>
  <c r="G3132" i="1"/>
  <c r="K3132" i="1" s="1"/>
  <c r="I3131" i="1"/>
  <c r="H3131" i="1"/>
  <c r="F3131" i="1"/>
  <c r="E3131" i="1"/>
  <c r="D3131" i="1"/>
  <c r="G3130" i="1"/>
  <c r="K3130" i="1" s="1"/>
  <c r="I3129" i="1"/>
  <c r="H3129" i="1"/>
  <c r="F3129" i="1"/>
  <c r="E3129" i="1"/>
  <c r="D3129" i="1"/>
  <c r="G3127" i="1"/>
  <c r="K3127" i="1" s="1"/>
  <c r="G3126" i="1"/>
  <c r="K3126" i="1" s="1"/>
  <c r="I3125" i="1"/>
  <c r="H3125" i="1"/>
  <c r="F3125" i="1"/>
  <c r="E3125" i="1"/>
  <c r="D3125" i="1"/>
  <c r="G3124" i="1"/>
  <c r="K3124" i="1" s="1"/>
  <c r="G3123" i="1"/>
  <c r="K3123" i="1" s="1"/>
  <c r="I3122" i="1"/>
  <c r="H3122" i="1"/>
  <c r="F3122" i="1"/>
  <c r="E3122" i="1"/>
  <c r="D3122" i="1"/>
  <c r="G3121" i="1"/>
  <c r="K3121" i="1" s="1"/>
  <c r="G3120" i="1"/>
  <c r="K3120" i="1" s="1"/>
  <c r="G3119" i="1"/>
  <c r="K3119" i="1" s="1"/>
  <c r="G3118" i="1"/>
  <c r="I3117" i="1"/>
  <c r="H3117" i="1"/>
  <c r="F3117" i="1"/>
  <c r="E3117" i="1"/>
  <c r="D3117" i="1"/>
  <c r="G3116" i="1"/>
  <c r="K3116" i="1" s="1"/>
  <c r="G3115" i="1"/>
  <c r="K3115" i="1" s="1"/>
  <c r="G3114" i="1"/>
  <c r="G3113" i="1"/>
  <c r="K3113" i="1" s="1"/>
  <c r="I3112" i="1"/>
  <c r="H3112" i="1"/>
  <c r="F3112" i="1"/>
  <c r="E3112" i="1"/>
  <c r="D3112" i="1"/>
  <c r="G3111" i="1"/>
  <c r="K3111" i="1" s="1"/>
  <c r="G3110" i="1"/>
  <c r="K3110" i="1" s="1"/>
  <c r="G3109" i="1"/>
  <c r="K3109" i="1" s="1"/>
  <c r="G3108" i="1"/>
  <c r="I3107" i="1"/>
  <c r="H3107" i="1"/>
  <c r="F3107" i="1"/>
  <c r="E3107" i="1"/>
  <c r="D3107" i="1"/>
  <c r="G3106" i="1"/>
  <c r="G3105" i="1" s="1"/>
  <c r="I3105" i="1"/>
  <c r="H3105" i="1"/>
  <c r="F3105" i="1"/>
  <c r="E3105" i="1"/>
  <c r="D3105" i="1"/>
  <c r="G3104" i="1"/>
  <c r="K3104" i="1" s="1"/>
  <c r="G3103" i="1"/>
  <c r="K3103" i="1" s="1"/>
  <c r="G3102" i="1"/>
  <c r="K3102" i="1" s="1"/>
  <c r="G3101" i="1"/>
  <c r="K3101" i="1" s="1"/>
  <c r="G3100" i="1"/>
  <c r="K3100" i="1" s="1"/>
  <c r="G3099" i="1"/>
  <c r="K3099" i="1" s="1"/>
  <c r="G3098" i="1"/>
  <c r="K3098" i="1" s="1"/>
  <c r="G3097" i="1"/>
  <c r="K3097" i="1" s="1"/>
  <c r="G3096" i="1"/>
  <c r="K3096" i="1" s="1"/>
  <c r="G3095" i="1"/>
  <c r="K3095" i="1" s="1"/>
  <c r="G3094" i="1"/>
  <c r="K3094" i="1" s="1"/>
  <c r="G3093" i="1"/>
  <c r="K3093" i="1" s="1"/>
  <c r="G3092" i="1"/>
  <c r="K3092" i="1" s="1"/>
  <c r="G3091" i="1"/>
  <c r="K3091" i="1" s="1"/>
  <c r="G3090" i="1"/>
  <c r="G3089" i="1"/>
  <c r="K3089" i="1" s="1"/>
  <c r="I3088" i="1"/>
  <c r="H3088" i="1"/>
  <c r="F3088" i="1"/>
  <c r="E3088" i="1"/>
  <c r="D3088" i="1"/>
  <c r="G3087" i="1"/>
  <c r="K3087" i="1" s="1"/>
  <c r="G3086" i="1"/>
  <c r="K3086" i="1" s="1"/>
  <c r="G3085" i="1"/>
  <c r="I3085" i="1" s="1"/>
  <c r="G3084" i="1"/>
  <c r="K3084" i="1" s="1"/>
  <c r="G3083" i="1"/>
  <c r="I3083" i="1" s="1"/>
  <c r="G3082" i="1"/>
  <c r="K3082" i="1" s="1"/>
  <c r="G3081" i="1"/>
  <c r="K3081" i="1" s="1"/>
  <c r="G3080" i="1"/>
  <c r="K3080" i="1" s="1"/>
  <c r="G3079" i="1"/>
  <c r="I3079" i="1" s="1"/>
  <c r="G3078" i="1"/>
  <c r="K3078" i="1" s="1"/>
  <c r="G3077" i="1"/>
  <c r="K3077" i="1" s="1"/>
  <c r="G3076" i="1"/>
  <c r="K3076" i="1" s="1"/>
  <c r="G3075" i="1"/>
  <c r="K3075" i="1" s="1"/>
  <c r="G3074" i="1"/>
  <c r="I3074" i="1" s="1"/>
  <c r="G3073" i="1"/>
  <c r="I3073" i="1" s="1"/>
  <c r="G3072" i="1"/>
  <c r="K3072" i="1" s="1"/>
  <c r="G3071" i="1"/>
  <c r="K3071" i="1" s="1"/>
  <c r="G3070" i="1"/>
  <c r="K3070" i="1" s="1"/>
  <c r="G3069" i="1"/>
  <c r="K3069" i="1" s="1"/>
  <c r="G3068" i="1"/>
  <c r="F3067" i="1"/>
  <c r="E3067" i="1"/>
  <c r="D3067" i="1"/>
  <c r="G3066" i="1"/>
  <c r="K3066" i="1" s="1"/>
  <c r="G3065" i="1"/>
  <c r="K3065" i="1" s="1"/>
  <c r="G3064" i="1"/>
  <c r="K3064" i="1" s="1"/>
  <c r="G3063" i="1"/>
  <c r="K3063" i="1" s="1"/>
  <c r="I3062" i="1"/>
  <c r="H3062" i="1"/>
  <c r="E3062" i="1"/>
  <c r="D3062" i="1"/>
  <c r="G3061" i="1"/>
  <c r="K3061" i="1" s="1"/>
  <c r="G3060" i="1"/>
  <c r="K3060" i="1" s="1"/>
  <c r="G3059" i="1"/>
  <c r="K3059" i="1" s="1"/>
  <c r="G3058" i="1"/>
  <c r="K3058" i="1" s="1"/>
  <c r="G3057" i="1"/>
  <c r="K3057" i="1" s="1"/>
  <c r="G3056" i="1"/>
  <c r="K3056" i="1" s="1"/>
  <c r="G3055" i="1"/>
  <c r="K3055" i="1" s="1"/>
  <c r="G3054" i="1"/>
  <c r="K3054" i="1" s="1"/>
  <c r="G3053" i="1"/>
  <c r="K3053" i="1" s="1"/>
  <c r="G3052" i="1"/>
  <c r="K3052" i="1" s="1"/>
  <c r="I3051" i="1"/>
  <c r="H3051" i="1"/>
  <c r="F3051" i="1"/>
  <c r="E3051" i="1"/>
  <c r="D3051" i="1"/>
  <c r="G3050" i="1"/>
  <c r="K3050" i="1" s="1"/>
  <c r="G3049" i="1"/>
  <c r="K3049" i="1" s="1"/>
  <c r="G3048" i="1"/>
  <c r="K3048" i="1" s="1"/>
  <c r="G3047" i="1"/>
  <c r="K3047" i="1" s="1"/>
  <c r="G3046" i="1"/>
  <c r="K3046" i="1" s="1"/>
  <c r="G3045" i="1"/>
  <c r="K3045" i="1" s="1"/>
  <c r="G3044" i="1"/>
  <c r="K3044" i="1" s="1"/>
  <c r="G3043" i="1"/>
  <c r="K3043" i="1" s="1"/>
  <c r="I3042" i="1"/>
  <c r="H3042" i="1"/>
  <c r="F3042" i="1"/>
  <c r="E3042" i="1"/>
  <c r="D3042" i="1"/>
  <c r="G3041" i="1"/>
  <c r="K3041" i="1" s="1"/>
  <c r="G3040" i="1"/>
  <c r="K3040" i="1" s="1"/>
  <c r="G3039" i="1"/>
  <c r="I3038" i="1"/>
  <c r="H3038" i="1"/>
  <c r="F3038" i="1"/>
  <c r="E3038" i="1"/>
  <c r="D3038" i="1"/>
  <c r="G3037" i="1"/>
  <c r="G3036" i="1" s="1"/>
  <c r="I3036" i="1"/>
  <c r="H3036" i="1"/>
  <c r="F3036" i="1"/>
  <c r="E3036" i="1"/>
  <c r="D3036" i="1"/>
  <c r="G3035" i="1"/>
  <c r="K3035" i="1" s="1"/>
  <c r="G3034" i="1"/>
  <c r="K3034" i="1" s="1"/>
  <c r="G3033" i="1"/>
  <c r="K3033" i="1" s="1"/>
  <c r="G3032" i="1"/>
  <c r="K3032" i="1" s="1"/>
  <c r="G3031" i="1"/>
  <c r="K3031" i="1" s="1"/>
  <c r="I3030" i="1"/>
  <c r="H3030" i="1"/>
  <c r="F3030" i="1"/>
  <c r="E3030" i="1"/>
  <c r="D3030" i="1"/>
  <c r="G3029" i="1"/>
  <c r="G3028" i="1"/>
  <c r="K3028" i="1" s="1"/>
  <c r="I3027" i="1"/>
  <c r="H3027" i="1"/>
  <c r="F3027" i="1"/>
  <c r="D3027" i="1"/>
  <c r="G3026" i="1"/>
  <c r="K3026" i="1" s="1"/>
  <c r="G3025" i="1"/>
  <c r="K3025" i="1" s="1"/>
  <c r="G3024" i="1"/>
  <c r="K3024" i="1" s="1"/>
  <c r="G3023" i="1"/>
  <c r="K3023" i="1" s="1"/>
  <c r="G3022" i="1"/>
  <c r="K3022" i="1" s="1"/>
  <c r="G3021" i="1"/>
  <c r="K3021" i="1" s="1"/>
  <c r="G3020" i="1"/>
  <c r="K3020" i="1" s="1"/>
  <c r="G3019" i="1"/>
  <c r="K3019" i="1" s="1"/>
  <c r="G3018" i="1"/>
  <c r="K3018" i="1" s="1"/>
  <c r="G3017" i="1"/>
  <c r="K3017" i="1" s="1"/>
  <c r="G3016" i="1"/>
  <c r="K3016" i="1" s="1"/>
  <c r="G3015" i="1"/>
  <c r="K3015" i="1" s="1"/>
  <c r="G3014" i="1"/>
  <c r="K3014" i="1" s="1"/>
  <c r="G3013" i="1"/>
  <c r="K3013" i="1" s="1"/>
  <c r="G3012" i="1"/>
  <c r="K3012" i="1" s="1"/>
  <c r="G3011" i="1"/>
  <c r="K3011" i="1" s="1"/>
  <c r="G3010" i="1"/>
  <c r="G3009" i="1"/>
  <c r="K3009" i="1" s="1"/>
  <c r="I3008" i="1"/>
  <c r="H3008" i="1"/>
  <c r="F3008" i="1"/>
  <c r="E3008" i="1"/>
  <c r="D3008" i="1"/>
  <c r="G3007" i="1"/>
  <c r="K3007" i="1" s="1"/>
  <c r="G3006" i="1"/>
  <c r="K3006" i="1" s="1"/>
  <c r="G3005" i="1"/>
  <c r="K3005" i="1" s="1"/>
  <c r="G3004" i="1"/>
  <c r="K3004" i="1" s="1"/>
  <c r="G3003" i="1"/>
  <c r="K3003" i="1" s="1"/>
  <c r="G3002" i="1"/>
  <c r="G3001" i="1"/>
  <c r="K3001" i="1" s="1"/>
  <c r="I3000" i="1"/>
  <c r="H3000" i="1"/>
  <c r="F3000" i="1"/>
  <c r="E3000" i="1"/>
  <c r="D3000" i="1"/>
  <c r="G2999" i="1"/>
  <c r="K2999" i="1" s="1"/>
  <c r="G2998" i="1"/>
  <c r="K2998" i="1" s="1"/>
  <c r="G2997" i="1"/>
  <c r="K2997" i="1" s="1"/>
  <c r="G2996" i="1"/>
  <c r="K2996" i="1" s="1"/>
  <c r="I2995" i="1"/>
  <c r="H2995" i="1"/>
  <c r="F2995" i="1"/>
  <c r="E2995" i="1"/>
  <c r="D2995" i="1"/>
  <c r="G2994" i="1"/>
  <c r="K2994" i="1" s="1"/>
  <c r="G2993" i="1"/>
  <c r="H2992" i="1"/>
  <c r="F2992" i="1"/>
  <c r="E2992" i="1"/>
  <c r="D2992" i="1"/>
  <c r="G2991" i="1"/>
  <c r="I2991" i="1" s="1"/>
  <c r="G2990" i="1"/>
  <c r="F2989" i="1"/>
  <c r="E2989" i="1"/>
  <c r="D2989" i="1"/>
  <c r="G2988" i="1"/>
  <c r="G2987" i="1"/>
  <c r="H2986" i="1"/>
  <c r="F2986" i="1"/>
  <c r="E2986" i="1"/>
  <c r="D2986" i="1"/>
  <c r="G2985" i="1"/>
  <c r="K2985" i="1" s="1"/>
  <c r="G2984" i="1"/>
  <c r="K2984" i="1" s="1"/>
  <c r="G2983" i="1"/>
  <c r="K2983" i="1" s="1"/>
  <c r="I2982" i="1"/>
  <c r="H2982" i="1"/>
  <c r="F2982" i="1"/>
  <c r="E2982" i="1"/>
  <c r="D2982" i="1"/>
  <c r="G2981" i="1"/>
  <c r="K2981" i="1" s="1"/>
  <c r="I2980" i="1"/>
  <c r="H2980" i="1"/>
  <c r="F2980" i="1"/>
  <c r="E2980" i="1"/>
  <c r="D2980" i="1"/>
  <c r="G2979" i="1"/>
  <c r="K2979" i="1" s="1"/>
  <c r="G2978" i="1"/>
  <c r="K2978" i="1" s="1"/>
  <c r="G2977" i="1"/>
  <c r="K2977" i="1" s="1"/>
  <c r="G2976" i="1"/>
  <c r="H2975" i="1"/>
  <c r="F2975" i="1"/>
  <c r="E2975" i="1"/>
  <c r="D2975" i="1"/>
  <c r="G2974" i="1"/>
  <c r="K2974" i="1" s="1"/>
  <c r="G2973" i="1"/>
  <c r="K2973" i="1" s="1"/>
  <c r="G2972" i="1"/>
  <c r="K2972" i="1" s="1"/>
  <c r="G2971" i="1"/>
  <c r="K2971" i="1" s="1"/>
  <c r="G2970" i="1"/>
  <c r="K2970" i="1" s="1"/>
  <c r="G2969" i="1"/>
  <c r="G2968" i="1"/>
  <c r="I2968" i="1" s="1"/>
  <c r="F2967" i="1"/>
  <c r="E2967" i="1"/>
  <c r="D2967" i="1"/>
  <c r="G2963" i="1"/>
  <c r="K2963" i="1" s="1"/>
  <c r="G2962" i="1"/>
  <c r="K2962" i="1" s="1"/>
  <c r="G2961" i="1"/>
  <c r="K2961" i="1" s="1"/>
  <c r="I2960" i="1"/>
  <c r="H2960" i="1"/>
  <c r="F2960" i="1"/>
  <c r="E2960" i="1"/>
  <c r="D2960" i="1"/>
  <c r="G2959" i="1"/>
  <c r="K2959" i="1" s="1"/>
  <c r="G2958" i="1"/>
  <c r="K2958" i="1" s="1"/>
  <c r="G2957" i="1"/>
  <c r="K2957" i="1" s="1"/>
  <c r="G2956" i="1"/>
  <c r="K2956" i="1" s="1"/>
  <c r="G2955" i="1"/>
  <c r="K2955" i="1" s="1"/>
  <c r="G2954" i="1"/>
  <c r="K2954" i="1" s="1"/>
  <c r="G2953" i="1"/>
  <c r="K2953" i="1" s="1"/>
  <c r="G2952" i="1"/>
  <c r="K2952" i="1" s="1"/>
  <c r="G2951" i="1"/>
  <c r="K2951" i="1" s="1"/>
  <c r="G2950" i="1"/>
  <c r="K2950" i="1" s="1"/>
  <c r="G2949" i="1"/>
  <c r="K2949" i="1" s="1"/>
  <c r="G2948" i="1"/>
  <c r="K2948" i="1" s="1"/>
  <c r="I2947" i="1"/>
  <c r="H2947" i="1"/>
  <c r="F2947" i="1"/>
  <c r="E2947" i="1"/>
  <c r="D2947" i="1"/>
  <c r="G2946" i="1"/>
  <c r="K2946" i="1" s="1"/>
  <c r="G2945" i="1"/>
  <c r="K2945" i="1" s="1"/>
  <c r="G2944" i="1"/>
  <c r="I2943" i="1"/>
  <c r="H2943" i="1"/>
  <c r="F2943" i="1"/>
  <c r="E2943" i="1"/>
  <c r="D2943" i="1"/>
  <c r="G2942" i="1"/>
  <c r="G2941" i="1" s="1"/>
  <c r="I2941" i="1"/>
  <c r="H2941" i="1"/>
  <c r="F2941" i="1"/>
  <c r="E2941" i="1"/>
  <c r="D2941" i="1"/>
  <c r="G2940" i="1"/>
  <c r="K2940" i="1" s="1"/>
  <c r="G2939" i="1"/>
  <c r="K2939" i="1" s="1"/>
  <c r="G2938" i="1"/>
  <c r="K2938" i="1" s="1"/>
  <c r="G2937" i="1"/>
  <c r="K2937" i="1" s="1"/>
  <c r="G2936" i="1"/>
  <c r="K2936" i="1" s="1"/>
  <c r="G2935" i="1"/>
  <c r="K2935" i="1" s="1"/>
  <c r="G2934" i="1"/>
  <c r="K2934" i="1" s="1"/>
  <c r="G2933" i="1"/>
  <c r="K2933" i="1" s="1"/>
  <c r="G2932" i="1"/>
  <c r="K2932" i="1" s="1"/>
  <c r="G2931" i="1"/>
  <c r="K2931" i="1" s="1"/>
  <c r="G2930" i="1"/>
  <c r="K2930" i="1" s="1"/>
  <c r="G2929" i="1"/>
  <c r="K2929" i="1" s="1"/>
  <c r="G2928" i="1"/>
  <c r="K2928" i="1" s="1"/>
  <c r="G2927" i="1"/>
  <c r="K2927" i="1" s="1"/>
  <c r="G2926" i="1"/>
  <c r="K2926" i="1" s="1"/>
  <c r="G2925" i="1"/>
  <c r="K2925" i="1" s="1"/>
  <c r="G2924" i="1"/>
  <c r="G2923" i="1"/>
  <c r="K2923" i="1" s="1"/>
  <c r="I2922" i="1"/>
  <c r="H2922" i="1"/>
  <c r="F2922" i="1"/>
  <c r="E2922" i="1"/>
  <c r="D2922" i="1"/>
  <c r="G2921" i="1"/>
  <c r="K2921" i="1" s="1"/>
  <c r="G2920" i="1"/>
  <c r="K2920" i="1" s="1"/>
  <c r="G2919" i="1"/>
  <c r="K2919" i="1" s="1"/>
  <c r="G2918" i="1"/>
  <c r="K2918" i="1" s="1"/>
  <c r="G2917" i="1"/>
  <c r="K2917" i="1" s="1"/>
  <c r="G2916" i="1"/>
  <c r="K2916" i="1" s="1"/>
  <c r="G2915" i="1"/>
  <c r="K2915" i="1" s="1"/>
  <c r="G2914" i="1"/>
  <c r="K2914" i="1" s="1"/>
  <c r="G2913" i="1"/>
  <c r="K2913" i="1" s="1"/>
  <c r="G2912" i="1"/>
  <c r="K2912" i="1" s="1"/>
  <c r="G2911" i="1"/>
  <c r="K2911" i="1" s="1"/>
  <c r="I2910" i="1"/>
  <c r="H2910" i="1"/>
  <c r="F2910" i="1"/>
  <c r="E2910" i="1"/>
  <c r="D2910" i="1"/>
  <c r="G2909" i="1"/>
  <c r="K2909" i="1" s="1"/>
  <c r="G2908" i="1"/>
  <c r="K2908" i="1" s="1"/>
  <c r="G2907" i="1"/>
  <c r="K2907" i="1" s="1"/>
  <c r="G2906" i="1"/>
  <c r="K2906" i="1" s="1"/>
  <c r="G2905" i="1"/>
  <c r="K2905" i="1" s="1"/>
  <c r="G2904" i="1"/>
  <c r="K2904" i="1" s="1"/>
  <c r="G2903" i="1"/>
  <c r="K2903" i="1" s="1"/>
  <c r="G2902" i="1"/>
  <c r="K2902" i="1" s="1"/>
  <c r="G2901" i="1"/>
  <c r="K2901" i="1" s="1"/>
  <c r="G2900" i="1"/>
  <c r="K2900" i="1" s="1"/>
  <c r="G2899" i="1"/>
  <c r="K2899" i="1" s="1"/>
  <c r="G2898" i="1"/>
  <c r="K2898" i="1" s="1"/>
  <c r="G2897" i="1"/>
  <c r="K2897" i="1" s="1"/>
  <c r="G2896" i="1"/>
  <c r="K2896" i="1" s="1"/>
  <c r="G2895" i="1"/>
  <c r="K2895" i="1" s="1"/>
  <c r="G2894" i="1"/>
  <c r="K2894" i="1" s="1"/>
  <c r="G2893" i="1"/>
  <c r="K2893" i="1" s="1"/>
  <c r="G2892" i="1"/>
  <c r="K2892" i="1" s="1"/>
  <c r="I2891" i="1"/>
  <c r="H2891" i="1"/>
  <c r="F2891" i="1"/>
  <c r="E2891" i="1"/>
  <c r="D2891" i="1"/>
  <c r="G2890" i="1"/>
  <c r="K2890" i="1" s="1"/>
  <c r="G2889" i="1"/>
  <c r="H2889" i="1" s="1"/>
  <c r="H2871" i="1" s="1"/>
  <c r="G2888" i="1"/>
  <c r="K2888" i="1" s="1"/>
  <c r="G2887" i="1"/>
  <c r="K2887" i="1" s="1"/>
  <c r="G2886" i="1"/>
  <c r="K2886" i="1" s="1"/>
  <c r="G2885" i="1"/>
  <c r="K2885" i="1" s="1"/>
  <c r="G2884" i="1"/>
  <c r="K2884" i="1" s="1"/>
  <c r="G2883" i="1"/>
  <c r="K2883" i="1" s="1"/>
  <c r="G2882" i="1"/>
  <c r="K2882" i="1" s="1"/>
  <c r="G2881" i="1"/>
  <c r="K2881" i="1" s="1"/>
  <c r="G2880" i="1"/>
  <c r="K2880" i="1" s="1"/>
  <c r="G2879" i="1"/>
  <c r="K2879" i="1" s="1"/>
  <c r="G2878" i="1"/>
  <c r="K2878" i="1" s="1"/>
  <c r="G2877" i="1"/>
  <c r="K2877" i="1" s="1"/>
  <c r="G2876" i="1"/>
  <c r="K2876" i="1" s="1"/>
  <c r="G2875" i="1"/>
  <c r="K2875" i="1" s="1"/>
  <c r="G2874" i="1"/>
  <c r="K2874" i="1" s="1"/>
  <c r="G2873" i="1"/>
  <c r="K2873" i="1" s="1"/>
  <c r="G2872" i="1"/>
  <c r="K2872" i="1" s="1"/>
  <c r="I2871" i="1"/>
  <c r="F2871" i="1"/>
  <c r="E2871" i="1"/>
  <c r="D2871" i="1"/>
  <c r="G2870" i="1"/>
  <c r="K2870" i="1" s="1"/>
  <c r="G2869" i="1"/>
  <c r="K2869" i="1" s="1"/>
  <c r="G2868" i="1"/>
  <c r="K2868" i="1" s="1"/>
  <c r="G2867" i="1"/>
  <c r="K2867" i="1" s="1"/>
  <c r="G2866" i="1"/>
  <c r="K2866" i="1" s="1"/>
  <c r="G2865" i="1"/>
  <c r="K2865" i="1" s="1"/>
  <c r="G2864" i="1"/>
  <c r="K2864" i="1" s="1"/>
  <c r="G2863" i="1"/>
  <c r="K2863" i="1" s="1"/>
  <c r="G2862" i="1"/>
  <c r="K2862" i="1" s="1"/>
  <c r="G2861" i="1"/>
  <c r="K2861" i="1" s="1"/>
  <c r="G2860" i="1"/>
  <c r="K2860" i="1" s="1"/>
  <c r="G2859" i="1"/>
  <c r="K2859" i="1" s="1"/>
  <c r="G2858" i="1"/>
  <c r="K2858" i="1" s="1"/>
  <c r="G2857" i="1"/>
  <c r="K2857" i="1" s="1"/>
  <c r="G2856" i="1"/>
  <c r="K2856" i="1" s="1"/>
  <c r="G2855" i="1"/>
  <c r="K2855" i="1" s="1"/>
  <c r="G2854" i="1"/>
  <c r="K2854" i="1" s="1"/>
  <c r="G2853" i="1"/>
  <c r="K2853" i="1" s="1"/>
  <c r="G2852" i="1"/>
  <c r="K2852" i="1" s="1"/>
  <c r="G2851" i="1"/>
  <c r="I2850" i="1"/>
  <c r="H2850" i="1"/>
  <c r="F2850" i="1"/>
  <c r="E2850" i="1"/>
  <c r="D2850" i="1"/>
  <c r="G2849" i="1"/>
  <c r="K2849" i="1" s="1"/>
  <c r="G2848" i="1"/>
  <c r="K2848" i="1" s="1"/>
  <c r="G2847" i="1"/>
  <c r="K2847" i="1" s="1"/>
  <c r="G2846" i="1"/>
  <c r="K2846" i="1" s="1"/>
  <c r="G2845" i="1"/>
  <c r="K2845" i="1" s="1"/>
  <c r="G2844" i="1"/>
  <c r="K2844" i="1" s="1"/>
  <c r="G2843" i="1"/>
  <c r="I2842" i="1"/>
  <c r="H2842" i="1"/>
  <c r="F2842" i="1"/>
  <c r="E2842" i="1"/>
  <c r="D2842" i="1"/>
  <c r="G2841" i="1"/>
  <c r="K2841" i="1" s="1"/>
  <c r="G2840" i="1"/>
  <c r="K2840" i="1" s="1"/>
  <c r="G2839" i="1"/>
  <c r="K2839" i="1" s="1"/>
  <c r="G2838" i="1"/>
  <c r="K2838" i="1" s="1"/>
  <c r="G2837" i="1"/>
  <c r="K2837" i="1" s="1"/>
  <c r="G2836" i="1"/>
  <c r="K2836" i="1" s="1"/>
  <c r="I2835" i="1"/>
  <c r="H2835" i="1"/>
  <c r="F2835" i="1"/>
  <c r="E2835" i="1"/>
  <c r="D2835" i="1"/>
  <c r="G2834" i="1"/>
  <c r="K2834" i="1" s="1"/>
  <c r="I2833" i="1"/>
  <c r="H2833" i="1"/>
  <c r="F2833" i="1"/>
  <c r="E2833" i="1"/>
  <c r="D2833" i="1"/>
  <c r="G2832" i="1"/>
  <c r="K2832" i="1" s="1"/>
  <c r="G2831" i="1"/>
  <c r="K2831" i="1" s="1"/>
  <c r="G2830" i="1"/>
  <c r="K2830" i="1" s="1"/>
  <c r="G2829" i="1"/>
  <c r="K2829" i="1" s="1"/>
  <c r="I2828" i="1"/>
  <c r="H2828" i="1"/>
  <c r="F2828" i="1"/>
  <c r="E2828" i="1"/>
  <c r="D2828" i="1"/>
  <c r="G2826" i="1"/>
  <c r="K2826" i="1" s="1"/>
  <c r="G2825" i="1"/>
  <c r="K2825" i="1" s="1"/>
  <c r="G2824" i="1"/>
  <c r="K2824" i="1" s="1"/>
  <c r="G2823" i="1"/>
  <c r="K2823" i="1" s="1"/>
  <c r="G2822" i="1"/>
  <c r="K2822" i="1" s="1"/>
  <c r="G2821" i="1"/>
  <c r="K2821" i="1" s="1"/>
  <c r="G2820" i="1"/>
  <c r="K2820" i="1" s="1"/>
  <c r="G2819" i="1"/>
  <c r="K2819" i="1" s="1"/>
  <c r="G2818" i="1"/>
  <c r="K2818" i="1" s="1"/>
  <c r="G2817" i="1"/>
  <c r="K2817" i="1" s="1"/>
  <c r="G2816" i="1"/>
  <c r="K2816" i="1" s="1"/>
  <c r="G2815" i="1"/>
  <c r="K2815" i="1" s="1"/>
  <c r="G2814" i="1"/>
  <c r="K2814" i="1" s="1"/>
  <c r="G2813" i="1"/>
  <c r="K2813" i="1" s="1"/>
  <c r="G2812" i="1"/>
  <c r="K2812" i="1" s="1"/>
  <c r="G2811" i="1"/>
  <c r="K2811" i="1" s="1"/>
  <c r="G2810" i="1"/>
  <c r="K2810" i="1" s="1"/>
  <c r="G2809" i="1"/>
  <c r="K2809" i="1" s="1"/>
  <c r="G2808" i="1"/>
  <c r="K2808" i="1" s="1"/>
  <c r="G2807" i="1"/>
  <c r="K2807" i="1" s="1"/>
  <c r="G2806" i="1"/>
  <c r="G2805" i="1"/>
  <c r="K2805" i="1" s="1"/>
  <c r="I2804" i="1"/>
  <c r="H2804" i="1"/>
  <c r="F2804" i="1"/>
  <c r="E2804" i="1"/>
  <c r="D2804" i="1"/>
  <c r="G2803" i="1"/>
  <c r="K2803" i="1" s="1"/>
  <c r="G2802" i="1"/>
  <c r="K2802" i="1" s="1"/>
  <c r="I2801" i="1"/>
  <c r="H2801" i="1"/>
  <c r="F2801" i="1"/>
  <c r="E2801" i="1"/>
  <c r="D2801" i="1"/>
  <c r="G2800" i="1"/>
  <c r="K2800" i="1" s="1"/>
  <c r="G2799" i="1"/>
  <c r="K2799" i="1" s="1"/>
  <c r="G2798" i="1"/>
  <c r="K2798" i="1" s="1"/>
  <c r="G2797" i="1"/>
  <c r="K2797" i="1" s="1"/>
  <c r="G2796" i="1"/>
  <c r="K2796" i="1" s="1"/>
  <c r="G2795" i="1"/>
  <c r="K2795" i="1" s="1"/>
  <c r="G2794" i="1"/>
  <c r="K2794" i="1" s="1"/>
  <c r="G2793" i="1"/>
  <c r="K2793" i="1" s="1"/>
  <c r="G2792" i="1"/>
  <c r="I2791" i="1"/>
  <c r="H2791" i="1"/>
  <c r="F2791" i="1"/>
  <c r="E2791" i="1"/>
  <c r="D2791" i="1"/>
  <c r="G2790" i="1"/>
  <c r="G2789" i="1"/>
  <c r="K2789" i="1" s="1"/>
  <c r="I2788" i="1"/>
  <c r="H2788" i="1"/>
  <c r="F2788" i="1"/>
  <c r="E2788" i="1"/>
  <c r="D2788" i="1"/>
  <c r="G2787" i="1"/>
  <c r="K2787" i="1" s="1"/>
  <c r="G2786" i="1"/>
  <c r="K2786" i="1" s="1"/>
  <c r="G2785" i="1"/>
  <c r="K2785" i="1" s="1"/>
  <c r="G2784" i="1"/>
  <c r="K2784" i="1" s="1"/>
  <c r="G2783" i="1"/>
  <c r="K2783" i="1" s="1"/>
  <c r="G2782" i="1"/>
  <c r="I2781" i="1"/>
  <c r="H2781" i="1"/>
  <c r="F2781" i="1"/>
  <c r="E2781" i="1"/>
  <c r="D2781" i="1"/>
  <c r="G2780" i="1"/>
  <c r="K2780" i="1" s="1"/>
  <c r="G2779" i="1"/>
  <c r="K2779" i="1" s="1"/>
  <c r="G2778" i="1"/>
  <c r="K2778" i="1" s="1"/>
  <c r="G2777" i="1"/>
  <c r="K2777" i="1" s="1"/>
  <c r="G2776" i="1"/>
  <c r="K2776" i="1" s="1"/>
  <c r="G2775" i="1"/>
  <c r="K2775" i="1" s="1"/>
  <c r="G2774" i="1"/>
  <c r="K2774" i="1" s="1"/>
  <c r="G2773" i="1"/>
  <c r="K2773" i="1" s="1"/>
  <c r="G2772" i="1"/>
  <c r="K2772" i="1" s="1"/>
  <c r="I2771" i="1"/>
  <c r="H2771" i="1"/>
  <c r="F2771" i="1"/>
  <c r="E2771" i="1"/>
  <c r="D2771" i="1"/>
  <c r="G2770" i="1"/>
  <c r="K2770" i="1" s="1"/>
  <c r="G2769" i="1"/>
  <c r="K2769" i="1" s="1"/>
  <c r="G2768" i="1"/>
  <c r="K2768" i="1" s="1"/>
  <c r="G2767" i="1"/>
  <c r="K2767" i="1" s="1"/>
  <c r="G2766" i="1"/>
  <c r="K2766" i="1" s="1"/>
  <c r="G2765" i="1"/>
  <c r="K2765" i="1" s="1"/>
  <c r="G2764" i="1"/>
  <c r="K2764" i="1" s="1"/>
  <c r="G2763" i="1"/>
  <c r="K2763" i="1" s="1"/>
  <c r="G2762" i="1"/>
  <c r="K2762" i="1" s="1"/>
  <c r="G2761" i="1"/>
  <c r="K2761" i="1" s="1"/>
  <c r="G2760" i="1"/>
  <c r="K2760" i="1" s="1"/>
  <c r="G2759" i="1"/>
  <c r="K2759" i="1" s="1"/>
  <c r="G2758" i="1"/>
  <c r="K2758" i="1" s="1"/>
  <c r="I2757" i="1"/>
  <c r="H2757" i="1"/>
  <c r="F2757" i="1"/>
  <c r="E2757" i="1"/>
  <c r="D2757" i="1"/>
  <c r="G2756" i="1"/>
  <c r="K2756" i="1" s="1"/>
  <c r="G2755" i="1"/>
  <c r="K2755" i="1" s="1"/>
  <c r="G2754" i="1"/>
  <c r="I2753" i="1"/>
  <c r="H2753" i="1"/>
  <c r="F2753" i="1"/>
  <c r="E2753" i="1"/>
  <c r="D2753" i="1"/>
  <c r="G2752" i="1"/>
  <c r="K2752" i="1" s="1"/>
  <c r="G2751" i="1"/>
  <c r="K2751" i="1" s="1"/>
  <c r="G2750" i="1"/>
  <c r="K2750" i="1" s="1"/>
  <c r="G2749" i="1"/>
  <c r="K2749" i="1" s="1"/>
  <c r="G2748" i="1"/>
  <c r="K2748" i="1" s="1"/>
  <c r="I2747" i="1"/>
  <c r="H2747" i="1"/>
  <c r="F2747" i="1"/>
  <c r="E2747" i="1"/>
  <c r="D2747" i="1"/>
  <c r="G2746" i="1"/>
  <c r="K2746" i="1" s="1"/>
  <c r="G2745" i="1"/>
  <c r="G2744" i="1"/>
  <c r="K2744" i="1" s="1"/>
  <c r="G2743" i="1"/>
  <c r="G2742" i="1"/>
  <c r="K2742" i="1" s="1"/>
  <c r="G2741" i="1"/>
  <c r="K2741" i="1" s="1"/>
  <c r="I2740" i="1"/>
  <c r="F2740" i="1"/>
  <c r="E2740" i="1"/>
  <c r="D2740" i="1"/>
  <c r="G2738" i="1"/>
  <c r="K2738" i="1" s="1"/>
  <c r="G2737" i="1"/>
  <c r="K2737" i="1" s="1"/>
  <c r="G2736" i="1"/>
  <c r="K2736" i="1" s="1"/>
  <c r="G2735" i="1"/>
  <c r="K2735" i="1" s="1"/>
  <c r="G2734" i="1"/>
  <c r="K2734" i="1" s="1"/>
  <c r="I2733" i="1"/>
  <c r="H2733" i="1"/>
  <c r="F2733" i="1"/>
  <c r="E2733" i="1"/>
  <c r="D2733" i="1"/>
  <c r="G2732" i="1"/>
  <c r="K2732" i="1" s="1"/>
  <c r="I2731" i="1"/>
  <c r="H2731" i="1"/>
  <c r="F2731" i="1"/>
  <c r="E2731" i="1"/>
  <c r="D2731" i="1"/>
  <c r="G2730" i="1"/>
  <c r="K2730" i="1" s="1"/>
  <c r="G2729" i="1"/>
  <c r="K2729" i="1" s="1"/>
  <c r="I2728" i="1"/>
  <c r="H2728" i="1"/>
  <c r="F2728" i="1"/>
  <c r="E2728" i="1"/>
  <c r="D2728" i="1"/>
  <c r="G2727" i="1"/>
  <c r="K2727" i="1" s="1"/>
  <c r="G2726" i="1"/>
  <c r="G2725" i="1"/>
  <c r="K2725" i="1" s="1"/>
  <c r="I2724" i="1"/>
  <c r="H2724" i="1"/>
  <c r="F2724" i="1"/>
  <c r="E2724" i="1"/>
  <c r="D2724" i="1"/>
  <c r="G2723" i="1"/>
  <c r="K2723" i="1" s="1"/>
  <c r="G2722" i="1"/>
  <c r="K2722" i="1" s="1"/>
  <c r="G2721" i="1"/>
  <c r="K2721" i="1" s="1"/>
  <c r="G2720" i="1"/>
  <c r="K2720" i="1" s="1"/>
  <c r="G2719" i="1"/>
  <c r="K2719" i="1" s="1"/>
  <c r="G2718" i="1"/>
  <c r="K2718" i="1" s="1"/>
  <c r="G2717" i="1"/>
  <c r="K2717" i="1" s="1"/>
  <c r="G2716" i="1"/>
  <c r="K2716" i="1" s="1"/>
  <c r="G2715" i="1"/>
  <c r="K2715" i="1" s="1"/>
  <c r="G2714" i="1"/>
  <c r="K2714" i="1" s="1"/>
  <c r="I2713" i="1"/>
  <c r="H2713" i="1"/>
  <c r="F2713" i="1"/>
  <c r="E2713" i="1"/>
  <c r="D2713" i="1"/>
  <c r="G2712" i="1"/>
  <c r="K2712" i="1" s="1"/>
  <c r="G2711" i="1"/>
  <c r="K2711" i="1" s="1"/>
  <c r="G2710" i="1"/>
  <c r="K2710" i="1" s="1"/>
  <c r="G2709" i="1"/>
  <c r="K2709" i="1" s="1"/>
  <c r="G2708" i="1"/>
  <c r="K2708" i="1" s="1"/>
  <c r="G2707" i="1"/>
  <c r="K2707" i="1" s="1"/>
  <c r="G2706" i="1"/>
  <c r="K2706" i="1" s="1"/>
  <c r="G2705" i="1"/>
  <c r="K2705" i="1" s="1"/>
  <c r="G2704" i="1"/>
  <c r="K2704" i="1" s="1"/>
  <c r="G2703" i="1"/>
  <c r="K2703" i="1" s="1"/>
  <c r="I2702" i="1"/>
  <c r="H2702" i="1"/>
  <c r="F2702" i="1"/>
  <c r="E2702" i="1"/>
  <c r="D2702" i="1"/>
  <c r="G2701" i="1"/>
  <c r="K2701" i="1" s="1"/>
  <c r="G2700" i="1"/>
  <c r="K2700" i="1" s="1"/>
  <c r="G2699" i="1"/>
  <c r="K2699" i="1" s="1"/>
  <c r="G2698" i="1"/>
  <c r="K2698" i="1" s="1"/>
  <c r="G2697" i="1"/>
  <c r="K2697" i="1" s="1"/>
  <c r="G2696" i="1"/>
  <c r="K2696" i="1" s="1"/>
  <c r="G2695" i="1"/>
  <c r="K2695" i="1" s="1"/>
  <c r="G2694" i="1"/>
  <c r="K2694" i="1" s="1"/>
  <c r="G2693" i="1"/>
  <c r="K2693" i="1" s="1"/>
  <c r="G2692" i="1"/>
  <c r="K2692" i="1" s="1"/>
  <c r="I2691" i="1"/>
  <c r="H2691" i="1"/>
  <c r="F2691" i="1"/>
  <c r="E2691" i="1"/>
  <c r="D2691" i="1"/>
  <c r="G2689" i="1"/>
  <c r="K2689" i="1" s="1"/>
  <c r="G2688" i="1"/>
  <c r="K2688" i="1" s="1"/>
  <c r="G2687" i="1"/>
  <c r="K2687" i="1" s="1"/>
  <c r="G2686" i="1"/>
  <c r="K2686" i="1" s="1"/>
  <c r="G2685" i="1"/>
  <c r="K2685" i="1" s="1"/>
  <c r="G2684" i="1"/>
  <c r="K2684" i="1" s="1"/>
  <c r="G2683" i="1"/>
  <c r="I2682" i="1"/>
  <c r="H2682" i="1"/>
  <c r="F2682" i="1"/>
  <c r="E2682" i="1"/>
  <c r="D2682" i="1"/>
  <c r="G2681" i="1"/>
  <c r="K2681" i="1" s="1"/>
  <c r="G2680" i="1"/>
  <c r="K2680" i="1" s="1"/>
  <c r="G2679" i="1"/>
  <c r="K2679" i="1" s="1"/>
  <c r="G2678" i="1"/>
  <c r="K2678" i="1" s="1"/>
  <c r="G2677" i="1"/>
  <c r="K2677" i="1" s="1"/>
  <c r="G2676" i="1"/>
  <c r="K2676" i="1" s="1"/>
  <c r="G2675" i="1"/>
  <c r="K2675" i="1" s="1"/>
  <c r="G2674" i="1"/>
  <c r="K2674" i="1" s="1"/>
  <c r="G2673" i="1"/>
  <c r="K2673" i="1" s="1"/>
  <c r="G2672" i="1"/>
  <c r="K2672" i="1" s="1"/>
  <c r="I2671" i="1"/>
  <c r="H2671" i="1"/>
  <c r="F2671" i="1"/>
  <c r="E2671" i="1"/>
  <c r="D2671" i="1"/>
  <c r="G2670" i="1"/>
  <c r="K2670" i="1" s="1"/>
  <c r="G2669" i="1"/>
  <c r="K2669" i="1" s="1"/>
  <c r="G2668" i="1"/>
  <c r="K2668" i="1" s="1"/>
  <c r="G2667" i="1"/>
  <c r="K2667" i="1" s="1"/>
  <c r="G2666" i="1"/>
  <c r="K2666" i="1" s="1"/>
  <c r="G2665" i="1"/>
  <c r="K2665" i="1" s="1"/>
  <c r="G2664" i="1"/>
  <c r="K2664" i="1" s="1"/>
  <c r="G2663" i="1"/>
  <c r="K2663" i="1" s="1"/>
  <c r="G2662" i="1"/>
  <c r="K2662" i="1" s="1"/>
  <c r="G2661" i="1"/>
  <c r="K2661" i="1" s="1"/>
  <c r="G2660" i="1"/>
  <c r="K2660" i="1" s="1"/>
  <c r="G2659" i="1"/>
  <c r="K2659" i="1" s="1"/>
  <c r="G2658" i="1"/>
  <c r="K2658" i="1" s="1"/>
  <c r="G2657" i="1"/>
  <c r="K2657" i="1" s="1"/>
  <c r="G2656" i="1"/>
  <c r="K2656" i="1" s="1"/>
  <c r="G2655" i="1"/>
  <c r="K2655" i="1" s="1"/>
  <c r="G2654" i="1"/>
  <c r="K2654" i="1" s="1"/>
  <c r="G2653" i="1"/>
  <c r="G2652" i="1"/>
  <c r="K2652" i="1" s="1"/>
  <c r="I2651" i="1"/>
  <c r="H2651" i="1"/>
  <c r="F2651" i="1"/>
  <c r="E2651" i="1"/>
  <c r="D2651" i="1"/>
  <c r="G2650" i="1"/>
  <c r="K2650" i="1" s="1"/>
  <c r="G2649" i="1"/>
  <c r="I2648" i="1"/>
  <c r="H2648" i="1"/>
  <c r="F2648" i="1"/>
  <c r="E2648" i="1"/>
  <c r="D2648" i="1"/>
  <c r="G2647" i="1"/>
  <c r="K2647" i="1" s="1"/>
  <c r="G2646" i="1"/>
  <c r="K2646" i="1" s="1"/>
  <c r="G2645" i="1"/>
  <c r="K2645" i="1" s="1"/>
  <c r="G2644" i="1"/>
  <c r="K2644" i="1" s="1"/>
  <c r="G2643" i="1"/>
  <c r="K2643" i="1" s="1"/>
  <c r="G2642" i="1"/>
  <c r="K2642" i="1" s="1"/>
  <c r="G2641" i="1"/>
  <c r="K2641" i="1" s="1"/>
  <c r="G2640" i="1"/>
  <c r="K2640" i="1" s="1"/>
  <c r="G2639" i="1"/>
  <c r="I2638" i="1"/>
  <c r="H2638" i="1"/>
  <c r="F2638" i="1"/>
  <c r="E2638" i="1"/>
  <c r="D2638" i="1"/>
  <c r="G2637" i="1"/>
  <c r="K2637" i="1" s="1"/>
  <c r="G2636" i="1"/>
  <c r="K2636" i="1" s="1"/>
  <c r="G2635" i="1"/>
  <c r="K2635" i="1" s="1"/>
  <c r="I2634" i="1"/>
  <c r="H2634" i="1"/>
  <c r="E2634" i="1"/>
  <c r="D2634" i="1"/>
  <c r="G2633" i="1"/>
  <c r="I2633" i="1" s="1"/>
  <c r="G2632" i="1"/>
  <c r="I2632" i="1" s="1"/>
  <c r="G2631" i="1"/>
  <c r="K2631" i="1" s="1"/>
  <c r="G2630" i="1"/>
  <c r="K2630" i="1" s="1"/>
  <c r="G2629" i="1"/>
  <c r="K2629" i="1" s="1"/>
  <c r="F2628" i="1"/>
  <c r="E2628" i="1"/>
  <c r="D2628" i="1"/>
  <c r="G2627" i="1"/>
  <c r="H2627" i="1" s="1"/>
  <c r="G2626" i="1"/>
  <c r="K2626" i="1" s="1"/>
  <c r="G2625" i="1"/>
  <c r="K2625" i="1" s="1"/>
  <c r="G2624" i="1"/>
  <c r="K2624" i="1" s="1"/>
  <c r="G2623" i="1"/>
  <c r="K2623" i="1" s="1"/>
  <c r="G2622" i="1"/>
  <c r="K2622" i="1" s="1"/>
  <c r="G2621" i="1"/>
  <c r="K2621" i="1" s="1"/>
  <c r="G2620" i="1"/>
  <c r="K2620" i="1" s="1"/>
  <c r="G2619" i="1"/>
  <c r="K2619" i="1" s="1"/>
  <c r="G2618" i="1"/>
  <c r="K2618" i="1" s="1"/>
  <c r="G2617" i="1"/>
  <c r="K2617" i="1" s="1"/>
  <c r="G2616" i="1"/>
  <c r="K2616" i="1" s="1"/>
  <c r="G2615" i="1"/>
  <c r="K2615" i="1" s="1"/>
  <c r="G2614" i="1"/>
  <c r="K2614" i="1" s="1"/>
  <c r="G2613" i="1"/>
  <c r="K2613" i="1" s="1"/>
  <c r="G2612" i="1"/>
  <c r="K2612" i="1" s="1"/>
  <c r="G2611" i="1"/>
  <c r="K2611" i="1" s="1"/>
  <c r="G2610" i="1"/>
  <c r="K2610" i="1" s="1"/>
  <c r="G2609" i="1"/>
  <c r="K2609" i="1" s="1"/>
  <c r="G2608" i="1"/>
  <c r="K2608" i="1" s="1"/>
  <c r="G2607" i="1"/>
  <c r="H2607" i="1" s="1"/>
  <c r="G2606" i="1"/>
  <c r="G2605" i="1"/>
  <c r="H2605" i="1" s="1"/>
  <c r="G2604" i="1"/>
  <c r="H2604" i="1" s="1"/>
  <c r="G2603" i="1"/>
  <c r="H2603" i="1" s="1"/>
  <c r="G2602" i="1"/>
  <c r="M2602" i="1" s="1"/>
  <c r="G2601" i="1"/>
  <c r="K2601" i="1" s="1"/>
  <c r="I2600" i="1"/>
  <c r="F2600" i="1"/>
  <c r="E2600" i="1"/>
  <c r="D2600" i="1"/>
  <c r="G2598" i="1"/>
  <c r="K2598" i="1" s="1"/>
  <c r="G2597" i="1"/>
  <c r="K2597" i="1" s="1"/>
  <c r="G2596" i="1"/>
  <c r="K2596" i="1" s="1"/>
  <c r="G2595" i="1"/>
  <c r="K2595" i="1" s="1"/>
  <c r="G2594" i="1"/>
  <c r="K2594" i="1" s="1"/>
  <c r="G2593" i="1"/>
  <c r="K2593" i="1" s="1"/>
  <c r="I2592" i="1"/>
  <c r="H2592" i="1"/>
  <c r="F2592" i="1"/>
  <c r="D2592" i="1"/>
  <c r="G2591" i="1"/>
  <c r="K2591" i="1" s="1"/>
  <c r="G2590" i="1"/>
  <c r="K2590" i="1" s="1"/>
  <c r="G2589" i="1"/>
  <c r="K2589" i="1" s="1"/>
  <c r="G2588" i="1"/>
  <c r="K2588" i="1" s="1"/>
  <c r="G2587" i="1"/>
  <c r="K2587" i="1" s="1"/>
  <c r="G2586" i="1"/>
  <c r="K2586" i="1" s="1"/>
  <c r="G2585" i="1"/>
  <c r="K2585" i="1" s="1"/>
  <c r="G2584" i="1"/>
  <c r="K2584" i="1" s="1"/>
  <c r="G2583" i="1"/>
  <c r="K2583" i="1" s="1"/>
  <c r="G2582" i="1"/>
  <c r="K2582" i="1" s="1"/>
  <c r="G2581" i="1"/>
  <c r="K2581" i="1" s="1"/>
  <c r="G2580" i="1"/>
  <c r="K2580" i="1" s="1"/>
  <c r="I2579" i="1"/>
  <c r="H2579" i="1"/>
  <c r="F2579" i="1"/>
  <c r="E2579" i="1"/>
  <c r="D2579" i="1"/>
  <c r="G2577" i="1"/>
  <c r="K2577" i="1" s="1"/>
  <c r="G2576" i="1"/>
  <c r="K2576" i="1" s="1"/>
  <c r="G2575" i="1"/>
  <c r="K2575" i="1" s="1"/>
  <c r="I2574" i="1"/>
  <c r="H2574" i="1"/>
  <c r="F2574" i="1"/>
  <c r="E2574" i="1"/>
  <c r="D2574" i="1"/>
  <c r="G2573" i="1"/>
  <c r="K2573" i="1" s="1"/>
  <c r="G2572" i="1"/>
  <c r="K2572" i="1" s="1"/>
  <c r="G2571" i="1"/>
  <c r="K2571" i="1" s="1"/>
  <c r="G2570" i="1"/>
  <c r="K2570" i="1" s="1"/>
  <c r="G2569" i="1"/>
  <c r="K2569" i="1" s="1"/>
  <c r="G2568" i="1"/>
  <c r="K2568" i="1" s="1"/>
  <c r="G2567" i="1"/>
  <c r="K2567" i="1" s="1"/>
  <c r="G2566" i="1"/>
  <c r="G2565" i="1"/>
  <c r="K2565" i="1" s="1"/>
  <c r="G2564" i="1"/>
  <c r="K2564" i="1" s="1"/>
  <c r="G2563" i="1"/>
  <c r="K2563" i="1" s="1"/>
  <c r="G2562" i="1"/>
  <c r="K2562" i="1" s="1"/>
  <c r="G2561" i="1"/>
  <c r="K2561" i="1" s="1"/>
  <c r="G2560" i="1"/>
  <c r="K2560" i="1" s="1"/>
  <c r="G2559" i="1"/>
  <c r="K2559" i="1" s="1"/>
  <c r="G2558" i="1"/>
  <c r="K2558" i="1" s="1"/>
  <c r="G2557" i="1"/>
  <c r="K2557" i="1" s="1"/>
  <c r="G2556" i="1"/>
  <c r="K2556" i="1" s="1"/>
  <c r="G2555" i="1"/>
  <c r="K2555" i="1" s="1"/>
  <c r="G2554" i="1"/>
  <c r="K2554" i="1" s="1"/>
  <c r="G2553" i="1"/>
  <c r="K2553" i="1" s="1"/>
  <c r="G2552" i="1"/>
  <c r="K2552" i="1" s="1"/>
  <c r="G2551" i="1"/>
  <c r="K2551" i="1" s="1"/>
  <c r="G2550" i="1"/>
  <c r="K2550" i="1" s="1"/>
  <c r="G2549" i="1"/>
  <c r="K2549" i="1" s="1"/>
  <c r="G2548" i="1"/>
  <c r="K2548" i="1" s="1"/>
  <c r="G2547" i="1"/>
  <c r="K2547" i="1" s="1"/>
  <c r="G2546" i="1"/>
  <c r="K2546" i="1" s="1"/>
  <c r="G2545" i="1"/>
  <c r="K2545" i="1" s="1"/>
  <c r="G2544" i="1"/>
  <c r="K2544" i="1" s="1"/>
  <c r="G2543" i="1"/>
  <c r="K2543" i="1" s="1"/>
  <c r="G2542" i="1"/>
  <c r="K2542" i="1" s="1"/>
  <c r="G2541" i="1"/>
  <c r="K2541" i="1" s="1"/>
  <c r="G2540" i="1"/>
  <c r="K2540" i="1" s="1"/>
  <c r="G2539" i="1"/>
  <c r="K2539" i="1" s="1"/>
  <c r="G2538" i="1"/>
  <c r="K2538" i="1" s="1"/>
  <c r="G2537" i="1"/>
  <c r="K2537" i="1" s="1"/>
  <c r="G2536" i="1"/>
  <c r="K2536" i="1" s="1"/>
  <c r="G2535" i="1"/>
  <c r="K2535" i="1" s="1"/>
  <c r="G2534" i="1"/>
  <c r="K2534" i="1" s="1"/>
  <c r="G2533" i="1"/>
  <c r="K2533" i="1" s="1"/>
  <c r="G2532" i="1"/>
  <c r="K2532" i="1" s="1"/>
  <c r="G2531" i="1"/>
  <c r="K2531" i="1" s="1"/>
  <c r="G2530" i="1"/>
  <c r="K2530" i="1" s="1"/>
  <c r="G2529" i="1"/>
  <c r="K2529" i="1" s="1"/>
  <c r="G2528" i="1"/>
  <c r="K2528" i="1" s="1"/>
  <c r="I2527" i="1"/>
  <c r="F2527" i="1"/>
  <c r="E2527" i="1"/>
  <c r="D2527" i="1"/>
  <c r="G2526" i="1"/>
  <c r="K2526" i="1" s="1"/>
  <c r="G2525" i="1"/>
  <c r="K2525" i="1" s="1"/>
  <c r="G2524" i="1"/>
  <c r="K2524" i="1" s="1"/>
  <c r="G2523" i="1"/>
  <c r="K2523" i="1" s="1"/>
  <c r="G2522" i="1"/>
  <c r="K2522" i="1" s="1"/>
  <c r="G2521" i="1"/>
  <c r="K2521" i="1" s="1"/>
  <c r="G2520" i="1"/>
  <c r="K2520" i="1" s="1"/>
  <c r="I2519" i="1"/>
  <c r="H2519" i="1"/>
  <c r="F2519" i="1"/>
  <c r="E2519" i="1"/>
  <c r="D2519" i="1"/>
  <c r="G2518" i="1"/>
  <c r="K2518" i="1" s="1"/>
  <c r="G2517" i="1"/>
  <c r="K2517" i="1" s="1"/>
  <c r="G2516" i="1"/>
  <c r="K2516" i="1" s="1"/>
  <c r="G2515" i="1"/>
  <c r="K2515" i="1" s="1"/>
  <c r="G2514" i="1"/>
  <c r="K2514" i="1" s="1"/>
  <c r="G2513" i="1"/>
  <c r="K2513" i="1" s="1"/>
  <c r="G2512" i="1"/>
  <c r="K2512" i="1" s="1"/>
  <c r="G2511" i="1"/>
  <c r="K2511" i="1" s="1"/>
  <c r="G2510" i="1"/>
  <c r="K2510" i="1" s="1"/>
  <c r="G2509" i="1"/>
  <c r="K2509" i="1" s="1"/>
  <c r="G2508" i="1"/>
  <c r="K2508" i="1" s="1"/>
  <c r="G2507" i="1"/>
  <c r="K2507" i="1" s="1"/>
  <c r="G2506" i="1"/>
  <c r="K2506" i="1" s="1"/>
  <c r="G2505" i="1"/>
  <c r="K2505" i="1" s="1"/>
  <c r="G2504" i="1"/>
  <c r="K2504" i="1" s="1"/>
  <c r="G2503" i="1"/>
  <c r="K2503" i="1" s="1"/>
  <c r="G2502" i="1"/>
  <c r="K2502" i="1" s="1"/>
  <c r="G2501" i="1"/>
  <c r="K2501" i="1" s="1"/>
  <c r="G2500" i="1"/>
  <c r="K2500" i="1" s="1"/>
  <c r="I2499" i="1"/>
  <c r="H2499" i="1"/>
  <c r="F2499" i="1"/>
  <c r="E2499" i="1"/>
  <c r="D2499" i="1"/>
  <c r="G2498" i="1"/>
  <c r="K2498" i="1" s="1"/>
  <c r="G2497" i="1"/>
  <c r="K2497" i="1" s="1"/>
  <c r="G2496" i="1"/>
  <c r="K2496" i="1" s="1"/>
  <c r="G2495" i="1"/>
  <c r="K2495" i="1" s="1"/>
  <c r="G2494" i="1"/>
  <c r="K2494" i="1" s="1"/>
  <c r="G2493" i="1"/>
  <c r="K2493" i="1" s="1"/>
  <c r="I2492" i="1"/>
  <c r="H2492" i="1"/>
  <c r="F2492" i="1"/>
  <c r="E2492" i="1"/>
  <c r="D2492" i="1"/>
  <c r="G2491" i="1"/>
  <c r="K2491" i="1" s="1"/>
  <c r="G2490" i="1"/>
  <c r="K2490" i="1" s="1"/>
  <c r="G2489" i="1"/>
  <c r="K2489" i="1" s="1"/>
  <c r="G2488" i="1"/>
  <c r="K2488" i="1" s="1"/>
  <c r="G2487" i="1"/>
  <c r="K2487" i="1" s="1"/>
  <c r="G2486" i="1"/>
  <c r="K2486" i="1" s="1"/>
  <c r="G2485" i="1"/>
  <c r="K2485" i="1" s="1"/>
  <c r="G2484" i="1"/>
  <c r="K2484" i="1" s="1"/>
  <c r="G2483" i="1"/>
  <c r="K2483" i="1" s="1"/>
  <c r="I2482" i="1"/>
  <c r="H2482" i="1"/>
  <c r="F2482" i="1"/>
  <c r="E2482" i="1"/>
  <c r="D2482" i="1"/>
  <c r="G2481" i="1"/>
  <c r="K2481" i="1" s="1"/>
  <c r="G2480" i="1"/>
  <c r="K2480" i="1" s="1"/>
  <c r="G2479" i="1"/>
  <c r="K2479" i="1" s="1"/>
  <c r="G2478" i="1"/>
  <c r="G2477" i="1"/>
  <c r="K2477" i="1" s="1"/>
  <c r="I2476" i="1"/>
  <c r="H2476" i="1"/>
  <c r="F2476" i="1"/>
  <c r="E2476" i="1"/>
  <c r="D2476" i="1"/>
  <c r="G2475" i="1"/>
  <c r="K2475" i="1" s="1"/>
  <c r="G2474" i="1"/>
  <c r="K2474" i="1" s="1"/>
  <c r="I2473" i="1"/>
  <c r="H2473" i="1"/>
  <c r="F2473" i="1"/>
  <c r="E2473" i="1"/>
  <c r="D2473" i="1"/>
  <c r="G2472" i="1"/>
  <c r="K2472" i="1" s="1"/>
  <c r="G2471" i="1"/>
  <c r="K2471" i="1" s="1"/>
  <c r="G2470" i="1"/>
  <c r="K2470" i="1" s="1"/>
  <c r="G2469" i="1"/>
  <c r="K2469" i="1" s="1"/>
  <c r="G2468" i="1"/>
  <c r="K2468" i="1" s="1"/>
  <c r="I2467" i="1"/>
  <c r="H2467" i="1"/>
  <c r="F2467" i="1"/>
  <c r="E2467" i="1"/>
  <c r="D2467" i="1"/>
  <c r="G2466" i="1"/>
  <c r="K2466" i="1" s="1"/>
  <c r="G2465" i="1"/>
  <c r="K2465" i="1" s="1"/>
  <c r="G2464" i="1"/>
  <c r="H2464" i="1" s="1"/>
  <c r="I2463" i="1"/>
  <c r="F2463" i="1"/>
  <c r="E2463" i="1"/>
  <c r="D2463" i="1"/>
  <c r="G2462" i="1"/>
  <c r="K2462" i="1" s="1"/>
  <c r="G2461" i="1"/>
  <c r="G2460" i="1"/>
  <c r="K2460" i="1" s="1"/>
  <c r="I2459" i="1"/>
  <c r="H2459" i="1"/>
  <c r="F2459" i="1"/>
  <c r="E2459" i="1"/>
  <c r="D2459" i="1"/>
  <c r="G2458" i="1"/>
  <c r="K2458" i="1" s="1"/>
  <c r="G2457" i="1"/>
  <c r="K2457" i="1" s="1"/>
  <c r="G2456" i="1"/>
  <c r="K2456" i="1" s="1"/>
  <c r="G2455" i="1"/>
  <c r="K2455" i="1" s="1"/>
  <c r="G2454" i="1"/>
  <c r="K2454" i="1" s="1"/>
  <c r="G2453" i="1"/>
  <c r="K2453" i="1" s="1"/>
  <c r="I2452" i="1"/>
  <c r="H2452" i="1"/>
  <c r="F2452" i="1"/>
  <c r="E2452" i="1"/>
  <c r="D2452" i="1"/>
  <c r="G2451" i="1"/>
  <c r="G2450" i="1" s="1"/>
  <c r="I2450" i="1"/>
  <c r="H2450" i="1"/>
  <c r="F2450" i="1"/>
  <c r="E2450" i="1"/>
  <c r="D2450" i="1"/>
  <c r="G2449" i="1"/>
  <c r="K2449" i="1" s="1"/>
  <c r="G2448" i="1"/>
  <c r="K2448" i="1" s="1"/>
  <c r="G2447" i="1"/>
  <c r="K2447" i="1" s="1"/>
  <c r="G2446" i="1"/>
  <c r="K2446" i="1" s="1"/>
  <c r="G2445" i="1"/>
  <c r="I2444" i="1"/>
  <c r="H2444" i="1"/>
  <c r="F2444" i="1"/>
  <c r="E2444" i="1"/>
  <c r="D2444" i="1"/>
  <c r="G2443" i="1"/>
  <c r="K2443" i="1" s="1"/>
  <c r="G2442" i="1"/>
  <c r="K2442" i="1" s="1"/>
  <c r="G2441" i="1"/>
  <c r="K2441" i="1" s="1"/>
  <c r="G2440" i="1"/>
  <c r="K2440" i="1" s="1"/>
  <c r="G2439" i="1"/>
  <c r="K2439" i="1" s="1"/>
  <c r="G2438" i="1"/>
  <c r="K2438" i="1" s="1"/>
  <c r="G2437" i="1"/>
  <c r="K2437" i="1" s="1"/>
  <c r="G2436" i="1"/>
  <c r="K2436" i="1" s="1"/>
  <c r="G2435" i="1"/>
  <c r="K2435" i="1" s="1"/>
  <c r="G2434" i="1"/>
  <c r="K2434" i="1" s="1"/>
  <c r="I2433" i="1"/>
  <c r="H2433" i="1"/>
  <c r="F2433" i="1"/>
  <c r="E2433" i="1"/>
  <c r="D2433" i="1"/>
  <c r="G2432" i="1"/>
  <c r="K2432" i="1" s="1"/>
  <c r="G2431" i="1"/>
  <c r="K2431" i="1" s="1"/>
  <c r="G2430" i="1"/>
  <c r="K2430" i="1" s="1"/>
  <c r="G2429" i="1"/>
  <c r="K2429" i="1" s="1"/>
  <c r="G2428" i="1"/>
  <c r="K2428" i="1" s="1"/>
  <c r="G2427" i="1"/>
  <c r="K2427" i="1" s="1"/>
  <c r="G2426" i="1"/>
  <c r="K2426" i="1" s="1"/>
  <c r="G2425" i="1"/>
  <c r="K2425" i="1" s="1"/>
  <c r="G2424" i="1"/>
  <c r="K2424" i="1" s="1"/>
  <c r="G2423" i="1"/>
  <c r="K2423" i="1" s="1"/>
  <c r="G2422" i="1"/>
  <c r="K2422" i="1" s="1"/>
  <c r="G2421" i="1"/>
  <c r="K2421" i="1" s="1"/>
  <c r="G2420" i="1"/>
  <c r="K2420" i="1" s="1"/>
  <c r="G2419" i="1"/>
  <c r="K2419" i="1" s="1"/>
  <c r="G2418" i="1"/>
  <c r="K2418" i="1" s="1"/>
  <c r="G2417" i="1"/>
  <c r="K2417" i="1" s="1"/>
  <c r="G2416" i="1"/>
  <c r="K2416" i="1" s="1"/>
  <c r="G2415" i="1"/>
  <c r="K2415" i="1" s="1"/>
  <c r="G2414" i="1"/>
  <c r="K2414" i="1" s="1"/>
  <c r="G2413" i="1"/>
  <c r="K2413" i="1" s="1"/>
  <c r="G2412" i="1"/>
  <c r="K2412" i="1" s="1"/>
  <c r="G2411" i="1"/>
  <c r="K2411" i="1" s="1"/>
  <c r="G2410" i="1"/>
  <c r="K2410" i="1" s="1"/>
  <c r="G2409" i="1"/>
  <c r="K2409" i="1" s="1"/>
  <c r="G2408" i="1"/>
  <c r="K2408" i="1" s="1"/>
  <c r="G2407" i="1"/>
  <c r="K2407" i="1" s="1"/>
  <c r="G2406" i="1"/>
  <c r="K2406" i="1" s="1"/>
  <c r="G2405" i="1"/>
  <c r="K2405" i="1" s="1"/>
  <c r="G2404" i="1"/>
  <c r="K2404" i="1" s="1"/>
  <c r="G2403" i="1"/>
  <c r="K2403" i="1" s="1"/>
  <c r="G2402" i="1"/>
  <c r="K2402" i="1" s="1"/>
  <c r="G2401" i="1"/>
  <c r="K2401" i="1" s="1"/>
  <c r="G2400" i="1"/>
  <c r="K2400" i="1" s="1"/>
  <c r="G2399" i="1"/>
  <c r="I2398" i="1"/>
  <c r="H2398" i="1"/>
  <c r="F2398" i="1"/>
  <c r="E2398" i="1"/>
  <c r="D2398" i="1"/>
  <c r="G2397" i="1"/>
  <c r="K2397" i="1" s="1"/>
  <c r="G2396" i="1"/>
  <c r="K2396" i="1" s="1"/>
  <c r="G2395" i="1"/>
  <c r="K2395" i="1" s="1"/>
  <c r="G2394" i="1"/>
  <c r="K2394" i="1" s="1"/>
  <c r="G2393" i="1"/>
  <c r="K2393" i="1" s="1"/>
  <c r="G2392" i="1"/>
  <c r="K2392" i="1" s="1"/>
  <c r="G2391" i="1"/>
  <c r="K2391" i="1" s="1"/>
  <c r="G2390" i="1"/>
  <c r="K2390" i="1" s="1"/>
  <c r="G2389" i="1"/>
  <c r="K2389" i="1" s="1"/>
  <c r="G2388" i="1"/>
  <c r="K2388" i="1" s="1"/>
  <c r="G2387" i="1"/>
  <c r="K2387" i="1" s="1"/>
  <c r="G2386" i="1"/>
  <c r="K2386" i="1" s="1"/>
  <c r="G2385" i="1"/>
  <c r="K2385" i="1" s="1"/>
  <c r="G2384" i="1"/>
  <c r="K2384" i="1" s="1"/>
  <c r="G2383" i="1"/>
  <c r="K2383" i="1" s="1"/>
  <c r="G2382" i="1"/>
  <c r="K2382" i="1" s="1"/>
  <c r="G2381" i="1"/>
  <c r="K2381" i="1" s="1"/>
  <c r="G2380" i="1"/>
  <c r="K2380" i="1" s="1"/>
  <c r="G2379" i="1"/>
  <c r="K2379" i="1" s="1"/>
  <c r="G2378" i="1"/>
  <c r="K2378" i="1" s="1"/>
  <c r="G2377" i="1"/>
  <c r="K2377" i="1" s="1"/>
  <c r="G2376" i="1"/>
  <c r="K2376" i="1" s="1"/>
  <c r="G2375" i="1"/>
  <c r="K2375" i="1" s="1"/>
  <c r="G2374" i="1"/>
  <c r="K2374" i="1" s="1"/>
  <c r="G2373" i="1"/>
  <c r="K2373" i="1" s="1"/>
  <c r="G2372" i="1"/>
  <c r="K2372" i="1" s="1"/>
  <c r="I2371" i="1"/>
  <c r="F2371" i="1"/>
  <c r="E2371" i="1"/>
  <c r="D2371" i="1"/>
  <c r="G2370" i="1"/>
  <c r="K2370" i="1" s="1"/>
  <c r="G2369" i="1"/>
  <c r="K2369" i="1" s="1"/>
  <c r="G2368" i="1"/>
  <c r="K2368" i="1" s="1"/>
  <c r="G2367" i="1"/>
  <c r="K2367" i="1" s="1"/>
  <c r="G2366" i="1"/>
  <c r="K2366" i="1" s="1"/>
  <c r="G2365" i="1"/>
  <c r="K2365" i="1" s="1"/>
  <c r="G2364" i="1"/>
  <c r="K2364" i="1" s="1"/>
  <c r="G2363" i="1"/>
  <c r="K2363" i="1" s="1"/>
  <c r="G2362" i="1"/>
  <c r="K2362" i="1" s="1"/>
  <c r="G2361" i="1"/>
  <c r="K2361" i="1" s="1"/>
  <c r="G2360" i="1"/>
  <c r="K2360" i="1" s="1"/>
  <c r="G2359" i="1"/>
  <c r="K2359" i="1" s="1"/>
  <c r="G2358" i="1"/>
  <c r="K2358" i="1" s="1"/>
  <c r="G2357" i="1"/>
  <c r="K2357" i="1" s="1"/>
  <c r="G2356" i="1"/>
  <c r="K2356" i="1" s="1"/>
  <c r="G2355" i="1"/>
  <c r="K2355" i="1" s="1"/>
  <c r="I2354" i="1"/>
  <c r="H2354" i="1"/>
  <c r="F2354" i="1"/>
  <c r="E2354" i="1"/>
  <c r="D2354" i="1"/>
  <c r="G2353" i="1"/>
  <c r="K2353" i="1" s="1"/>
  <c r="G2352" i="1"/>
  <c r="K2352" i="1" s="1"/>
  <c r="I2351" i="1"/>
  <c r="H2351" i="1"/>
  <c r="F2351" i="1"/>
  <c r="E2351" i="1"/>
  <c r="D2351" i="1"/>
  <c r="G2350" i="1"/>
  <c r="K2350" i="1" s="1"/>
  <c r="G2349" i="1"/>
  <c r="K2349" i="1" s="1"/>
  <c r="G2348" i="1"/>
  <c r="K2348" i="1" s="1"/>
  <c r="G2347" i="1"/>
  <c r="K2347" i="1" s="1"/>
  <c r="G2346" i="1"/>
  <c r="K2346" i="1" s="1"/>
  <c r="G2345" i="1"/>
  <c r="K2345" i="1" s="1"/>
  <c r="G2344" i="1"/>
  <c r="K2344" i="1" s="1"/>
  <c r="G2343" i="1"/>
  <c r="K2343" i="1" s="1"/>
  <c r="G2342" i="1"/>
  <c r="K2342" i="1" s="1"/>
  <c r="I2341" i="1"/>
  <c r="H2341" i="1"/>
  <c r="F2341" i="1"/>
  <c r="E2341" i="1"/>
  <c r="D2341" i="1"/>
  <c r="G2340" i="1"/>
  <c r="K2340" i="1" s="1"/>
  <c r="G2339" i="1"/>
  <c r="K2339" i="1" s="1"/>
  <c r="G2338" i="1"/>
  <c r="K2338" i="1" s="1"/>
  <c r="G2337" i="1"/>
  <c r="K2337" i="1" s="1"/>
  <c r="G2336" i="1"/>
  <c r="K2336" i="1" s="1"/>
  <c r="G2335" i="1"/>
  <c r="K2335" i="1" s="1"/>
  <c r="G2334" i="1"/>
  <c r="K2334" i="1" s="1"/>
  <c r="G2333" i="1"/>
  <c r="K2333" i="1" s="1"/>
  <c r="G2332" i="1"/>
  <c r="K2332" i="1" s="1"/>
  <c r="G2331" i="1"/>
  <c r="K2331" i="1" s="1"/>
  <c r="I2330" i="1"/>
  <c r="H2330" i="1"/>
  <c r="F2330" i="1"/>
  <c r="E2330" i="1"/>
  <c r="D2330" i="1"/>
  <c r="G2329" i="1"/>
  <c r="K2329" i="1" s="1"/>
  <c r="G2328" i="1"/>
  <c r="K2328" i="1" s="1"/>
  <c r="G2327" i="1"/>
  <c r="K2327" i="1" s="1"/>
  <c r="G2326" i="1"/>
  <c r="K2326" i="1" s="1"/>
  <c r="G2325" i="1"/>
  <c r="K2325" i="1" s="1"/>
  <c r="G2324" i="1"/>
  <c r="K2324" i="1" s="1"/>
  <c r="G2323" i="1"/>
  <c r="K2323" i="1" s="1"/>
  <c r="G2322" i="1"/>
  <c r="K2322" i="1" s="1"/>
  <c r="G2321" i="1"/>
  <c r="K2321" i="1" s="1"/>
  <c r="G2320" i="1"/>
  <c r="K2320" i="1" s="1"/>
  <c r="G2319" i="1"/>
  <c r="K2319" i="1" s="1"/>
  <c r="G2318" i="1"/>
  <c r="K2318" i="1" s="1"/>
  <c r="G2317" i="1"/>
  <c r="K2317" i="1" s="1"/>
  <c r="G2316" i="1"/>
  <c r="K2316" i="1" s="1"/>
  <c r="G2315" i="1"/>
  <c r="K2315" i="1" s="1"/>
  <c r="G2314" i="1"/>
  <c r="K2314" i="1" s="1"/>
  <c r="G2313" i="1"/>
  <c r="K2313" i="1" s="1"/>
  <c r="G2312" i="1"/>
  <c r="K2312" i="1" s="1"/>
  <c r="G2311" i="1"/>
  <c r="K2311" i="1" s="1"/>
  <c r="G2310" i="1"/>
  <c r="K2310" i="1" s="1"/>
  <c r="G2309" i="1"/>
  <c r="K2309" i="1" s="1"/>
  <c r="G2308" i="1"/>
  <c r="K2308" i="1" s="1"/>
  <c r="G2307" i="1"/>
  <c r="K2307" i="1" s="1"/>
  <c r="G2306" i="1"/>
  <c r="K2306" i="1" s="1"/>
  <c r="G2305" i="1"/>
  <c r="K2305" i="1" s="1"/>
  <c r="G2304" i="1"/>
  <c r="K2304" i="1" s="1"/>
  <c r="G2303" i="1"/>
  <c r="K2303" i="1" s="1"/>
  <c r="G2302" i="1"/>
  <c r="K2302" i="1" s="1"/>
  <c r="G2301" i="1"/>
  <c r="K2301" i="1" s="1"/>
  <c r="G2300" i="1"/>
  <c r="K2300" i="1" s="1"/>
  <c r="G2299" i="1"/>
  <c r="K2299" i="1" s="1"/>
  <c r="G2298" i="1"/>
  <c r="K2298" i="1" s="1"/>
  <c r="G2297" i="1"/>
  <c r="K2297" i="1" s="1"/>
  <c r="G2296" i="1"/>
  <c r="K2296" i="1" s="1"/>
  <c r="G2295" i="1"/>
  <c r="K2295" i="1" s="1"/>
  <c r="G2294" i="1"/>
  <c r="K2294" i="1" s="1"/>
  <c r="G2293" i="1"/>
  <c r="G2292" i="1"/>
  <c r="K2292" i="1" s="1"/>
  <c r="I2291" i="1"/>
  <c r="H2291" i="1"/>
  <c r="F2291" i="1"/>
  <c r="E2291" i="1"/>
  <c r="D2291" i="1"/>
  <c r="G2290" i="1"/>
  <c r="K2290" i="1" s="1"/>
  <c r="G2289" i="1"/>
  <c r="K2289" i="1" s="1"/>
  <c r="G2288" i="1"/>
  <c r="K2288" i="1" s="1"/>
  <c r="G2287" i="1"/>
  <c r="H2287" i="1" s="1"/>
  <c r="G2286" i="1"/>
  <c r="K2286" i="1" s="1"/>
  <c r="G2285" i="1"/>
  <c r="K2285" i="1" s="1"/>
  <c r="G2284" i="1"/>
  <c r="K2284" i="1" s="1"/>
  <c r="G2283" i="1"/>
  <c r="K2283" i="1" s="1"/>
  <c r="G2282" i="1"/>
  <c r="K2282" i="1" s="1"/>
  <c r="G2281" i="1"/>
  <c r="H2281" i="1" s="1"/>
  <c r="G2280" i="1"/>
  <c r="K2280" i="1" s="1"/>
  <c r="G2279" i="1"/>
  <c r="H2279" i="1" s="1"/>
  <c r="G2278" i="1"/>
  <c r="H2278" i="1" s="1"/>
  <c r="I2277" i="1"/>
  <c r="F2277" i="1"/>
  <c r="E2277" i="1"/>
  <c r="D2277" i="1"/>
  <c r="G2276" i="1"/>
  <c r="K2276" i="1" s="1"/>
  <c r="G2275" i="1"/>
  <c r="K2275" i="1" s="1"/>
  <c r="G2274" i="1"/>
  <c r="K2274" i="1" s="1"/>
  <c r="G2273" i="1"/>
  <c r="K2273" i="1" s="1"/>
  <c r="G2272" i="1"/>
  <c r="K2272" i="1" s="1"/>
  <c r="G2271" i="1"/>
  <c r="K2271" i="1" s="1"/>
  <c r="G2270" i="1"/>
  <c r="K2270" i="1" s="1"/>
  <c r="G2269" i="1"/>
  <c r="G2268" i="1"/>
  <c r="K2268" i="1" s="1"/>
  <c r="I2267" i="1"/>
  <c r="H2267" i="1"/>
  <c r="F2267" i="1"/>
  <c r="E2267" i="1"/>
  <c r="D2267" i="1"/>
  <c r="G2266" i="1"/>
  <c r="K2266" i="1" s="1"/>
  <c r="G2265" i="1"/>
  <c r="K2265" i="1" s="1"/>
  <c r="G2264" i="1"/>
  <c r="K2264" i="1" s="1"/>
  <c r="G2263" i="1"/>
  <c r="K2263" i="1" s="1"/>
  <c r="G2262" i="1"/>
  <c r="K2262" i="1" s="1"/>
  <c r="G2261" i="1"/>
  <c r="K2261" i="1" s="1"/>
  <c r="G2260" i="1"/>
  <c r="K2260" i="1" s="1"/>
  <c r="G2259" i="1"/>
  <c r="G2258" i="1"/>
  <c r="K2258" i="1" s="1"/>
  <c r="I2257" i="1"/>
  <c r="H2257" i="1"/>
  <c r="F2257" i="1"/>
  <c r="E2257" i="1"/>
  <c r="D2257" i="1"/>
  <c r="G2256" i="1"/>
  <c r="K2256" i="1" s="1"/>
  <c r="G2255" i="1"/>
  <c r="K2255" i="1" s="1"/>
  <c r="G2254" i="1"/>
  <c r="K2254" i="1" s="1"/>
  <c r="G2253" i="1"/>
  <c r="K2253" i="1" s="1"/>
  <c r="G2252" i="1"/>
  <c r="K2252" i="1" s="1"/>
  <c r="G2251" i="1"/>
  <c r="I2250" i="1"/>
  <c r="H2250" i="1"/>
  <c r="F2250" i="1"/>
  <c r="E2250" i="1"/>
  <c r="D2250" i="1"/>
  <c r="G2249" i="1"/>
  <c r="K2249" i="1" s="1"/>
  <c r="G2248" i="1"/>
  <c r="K2248" i="1" s="1"/>
  <c r="G2247" i="1"/>
  <c r="K2247" i="1" s="1"/>
  <c r="G2246" i="1"/>
  <c r="K2246" i="1" s="1"/>
  <c r="G2245" i="1"/>
  <c r="K2245" i="1" s="1"/>
  <c r="G2244" i="1"/>
  <c r="K2244" i="1" s="1"/>
  <c r="G2243" i="1"/>
  <c r="K2243" i="1" s="1"/>
  <c r="G2242" i="1"/>
  <c r="K2242" i="1" s="1"/>
  <c r="G2241" i="1"/>
  <c r="K2241" i="1" s="1"/>
  <c r="G2240" i="1"/>
  <c r="K2240" i="1" s="1"/>
  <c r="G2239" i="1"/>
  <c r="K2239" i="1" s="1"/>
  <c r="G2238" i="1"/>
  <c r="K2238" i="1" s="1"/>
  <c r="G2237" i="1"/>
  <c r="K2237" i="1" s="1"/>
  <c r="G2236" i="1"/>
  <c r="K2236" i="1" s="1"/>
  <c r="G2235" i="1"/>
  <c r="K2235" i="1" s="1"/>
  <c r="I2234" i="1"/>
  <c r="H2234" i="1"/>
  <c r="F2234" i="1"/>
  <c r="E2234" i="1"/>
  <c r="D2234" i="1"/>
  <c r="G2233" i="1"/>
  <c r="K2233" i="1" s="1"/>
  <c r="G2232" i="1"/>
  <c r="K2232" i="1" s="1"/>
  <c r="G2231" i="1"/>
  <c r="K2231" i="1" s="1"/>
  <c r="G2230" i="1"/>
  <c r="K2230" i="1" s="1"/>
  <c r="G2229" i="1"/>
  <c r="K2229" i="1" s="1"/>
  <c r="G2228" i="1"/>
  <c r="K2228" i="1" s="1"/>
  <c r="G2227" i="1"/>
  <c r="K2227" i="1" s="1"/>
  <c r="G2226" i="1"/>
  <c r="K2226" i="1" s="1"/>
  <c r="G2225" i="1"/>
  <c r="K2225" i="1" s="1"/>
  <c r="G2224" i="1"/>
  <c r="K2224" i="1" s="1"/>
  <c r="I2223" i="1"/>
  <c r="H2223" i="1"/>
  <c r="F2223" i="1"/>
  <c r="E2223" i="1"/>
  <c r="D2223" i="1"/>
  <c r="G2222" i="1"/>
  <c r="K2222" i="1" s="1"/>
  <c r="G2221" i="1"/>
  <c r="K2221" i="1" s="1"/>
  <c r="G2220" i="1"/>
  <c r="K2220" i="1" s="1"/>
  <c r="G2219" i="1"/>
  <c r="I2218" i="1"/>
  <c r="H2218" i="1"/>
  <c r="F2218" i="1"/>
  <c r="E2218" i="1"/>
  <c r="D2218" i="1"/>
  <c r="G2217" i="1"/>
  <c r="K2217" i="1" s="1"/>
  <c r="G2216" i="1"/>
  <c r="K2216" i="1" s="1"/>
  <c r="G2215" i="1"/>
  <c r="K2215" i="1" s="1"/>
  <c r="G2214" i="1"/>
  <c r="K2214" i="1" s="1"/>
  <c r="G2213" i="1"/>
  <c r="K2213" i="1" s="1"/>
  <c r="G2212" i="1"/>
  <c r="K2212" i="1" s="1"/>
  <c r="G2211" i="1"/>
  <c r="K2211" i="1" s="1"/>
  <c r="G2210" i="1"/>
  <c r="K2210" i="1" s="1"/>
  <c r="G2209" i="1"/>
  <c r="K2209" i="1" s="1"/>
  <c r="G2208" i="1"/>
  <c r="K2208" i="1" s="1"/>
  <c r="G2207" i="1"/>
  <c r="K2207" i="1" s="1"/>
  <c r="G2206" i="1"/>
  <c r="K2206" i="1" s="1"/>
  <c r="G2205" i="1"/>
  <c r="K2205" i="1" s="1"/>
  <c r="G2204" i="1"/>
  <c r="K2204" i="1" s="1"/>
  <c r="G2203" i="1"/>
  <c r="K2203" i="1" s="1"/>
  <c r="G2202" i="1"/>
  <c r="K2202" i="1" s="1"/>
  <c r="G2201" i="1"/>
  <c r="K2201" i="1" s="1"/>
  <c r="I2200" i="1"/>
  <c r="H2200" i="1"/>
  <c r="F2200" i="1"/>
  <c r="E2200" i="1"/>
  <c r="D2200" i="1"/>
  <c r="G2199" i="1"/>
  <c r="K2199" i="1" s="1"/>
  <c r="G2198" i="1"/>
  <c r="K2198" i="1" s="1"/>
  <c r="I2197" i="1"/>
  <c r="H2197" i="1"/>
  <c r="F2197" i="1"/>
  <c r="E2197" i="1"/>
  <c r="D2197" i="1"/>
  <c r="G2196" i="1"/>
  <c r="K2196" i="1" s="1"/>
  <c r="G2195" i="1"/>
  <c r="K2195" i="1" s="1"/>
  <c r="G2194" i="1"/>
  <c r="K2194" i="1" s="1"/>
  <c r="G2193" i="1"/>
  <c r="K2193" i="1" s="1"/>
  <c r="G2192" i="1"/>
  <c r="K2192" i="1" s="1"/>
  <c r="G2191" i="1"/>
  <c r="K2191" i="1" s="1"/>
  <c r="G2190" i="1"/>
  <c r="K2190" i="1" s="1"/>
  <c r="G2189" i="1"/>
  <c r="K2189" i="1" s="1"/>
  <c r="G2188" i="1"/>
  <c r="K2188" i="1" s="1"/>
  <c r="G2187" i="1"/>
  <c r="K2187" i="1" s="1"/>
  <c r="G2186" i="1"/>
  <c r="K2186" i="1" s="1"/>
  <c r="G2185" i="1"/>
  <c r="K2185" i="1" s="1"/>
  <c r="G2184" i="1"/>
  <c r="K2184" i="1" s="1"/>
  <c r="I2183" i="1"/>
  <c r="H2183" i="1"/>
  <c r="F2183" i="1"/>
  <c r="E2183" i="1"/>
  <c r="D2183" i="1"/>
  <c r="G2182" i="1"/>
  <c r="K2182" i="1" s="1"/>
  <c r="G2181" i="1"/>
  <c r="K2181" i="1" s="1"/>
  <c r="G2180" i="1"/>
  <c r="K2180" i="1" s="1"/>
  <c r="G2179" i="1"/>
  <c r="K2179" i="1" s="1"/>
  <c r="I2178" i="1"/>
  <c r="H2178" i="1"/>
  <c r="D2178" i="1"/>
  <c r="G2177" i="1"/>
  <c r="K2177" i="1" s="1"/>
  <c r="G2176" i="1"/>
  <c r="H2176" i="1" s="1"/>
  <c r="I2175" i="1"/>
  <c r="F2175" i="1"/>
  <c r="E2175" i="1"/>
  <c r="D2175" i="1"/>
  <c r="G2173" i="1"/>
  <c r="I2172" i="1"/>
  <c r="H2172" i="1"/>
  <c r="F2172" i="1"/>
  <c r="E2172" i="1"/>
  <c r="D2172" i="1"/>
  <c r="G2171" i="1"/>
  <c r="K2171" i="1" s="1"/>
  <c r="G2170" i="1"/>
  <c r="K2170" i="1" s="1"/>
  <c r="G2169" i="1"/>
  <c r="K2169" i="1" s="1"/>
  <c r="G2168" i="1"/>
  <c r="K2168" i="1" s="1"/>
  <c r="G2167" i="1"/>
  <c r="K2167" i="1" s="1"/>
  <c r="G2166" i="1"/>
  <c r="K2166" i="1" s="1"/>
  <c r="G2165" i="1"/>
  <c r="I2164" i="1"/>
  <c r="H2164" i="1"/>
  <c r="F2164" i="1"/>
  <c r="E2164" i="1"/>
  <c r="D2164" i="1"/>
  <c r="G2163" i="1"/>
  <c r="K2163" i="1" s="1"/>
  <c r="G2162" i="1"/>
  <c r="K2162" i="1" s="1"/>
  <c r="G2161" i="1"/>
  <c r="K2161" i="1" s="1"/>
  <c r="G2160" i="1"/>
  <c r="K2160" i="1" s="1"/>
  <c r="G2159" i="1"/>
  <c r="G2158" i="1"/>
  <c r="K2158" i="1" s="1"/>
  <c r="I2157" i="1"/>
  <c r="H2157" i="1"/>
  <c r="F2157" i="1"/>
  <c r="E2157" i="1"/>
  <c r="D2157" i="1"/>
  <c r="G2156" i="1"/>
  <c r="K2156" i="1" s="1"/>
  <c r="G2155" i="1"/>
  <c r="K2155" i="1" s="1"/>
  <c r="G2154" i="1"/>
  <c r="K2154" i="1" s="1"/>
  <c r="G2153" i="1"/>
  <c r="K2153" i="1" s="1"/>
  <c r="G2152" i="1"/>
  <c r="K2152" i="1" s="1"/>
  <c r="G2151" i="1"/>
  <c r="K2151" i="1" s="1"/>
  <c r="G2150" i="1"/>
  <c r="K2150" i="1" s="1"/>
  <c r="G2149" i="1"/>
  <c r="K2149" i="1" s="1"/>
  <c r="I2148" i="1"/>
  <c r="H2148" i="1"/>
  <c r="F2148" i="1"/>
  <c r="E2148" i="1"/>
  <c r="D2148" i="1"/>
  <c r="G2147" i="1"/>
  <c r="K2147" i="1" s="1"/>
  <c r="G2146" i="1"/>
  <c r="K2146" i="1" s="1"/>
  <c r="G2145" i="1"/>
  <c r="K2145" i="1" s="1"/>
  <c r="G2144" i="1"/>
  <c r="K2144" i="1" s="1"/>
  <c r="G2143" i="1"/>
  <c r="K2143" i="1" s="1"/>
  <c r="G2142" i="1"/>
  <c r="K2142" i="1" s="1"/>
  <c r="G2141" i="1"/>
  <c r="K2141" i="1" s="1"/>
  <c r="G2140" i="1"/>
  <c r="K2140" i="1" s="1"/>
  <c r="G2139" i="1"/>
  <c r="K2139" i="1" s="1"/>
  <c r="G2138" i="1"/>
  <c r="K2138" i="1" s="1"/>
  <c r="G2137" i="1"/>
  <c r="K2137" i="1" s="1"/>
  <c r="G2136" i="1"/>
  <c r="K2136" i="1" s="1"/>
  <c r="I2135" i="1"/>
  <c r="H2135" i="1"/>
  <c r="F2135" i="1"/>
  <c r="E2135" i="1"/>
  <c r="D2135" i="1"/>
  <c r="G2134" i="1"/>
  <c r="K2134" i="1" s="1"/>
  <c r="G2133" i="1"/>
  <c r="K2133" i="1" s="1"/>
  <c r="G2132" i="1"/>
  <c r="K2132" i="1" s="1"/>
  <c r="G2131" i="1"/>
  <c r="I2130" i="1"/>
  <c r="H2130" i="1"/>
  <c r="F2130" i="1"/>
  <c r="E2130" i="1"/>
  <c r="D2130" i="1"/>
  <c r="G2129" i="1"/>
  <c r="K2129" i="1" s="1"/>
  <c r="G2128" i="1"/>
  <c r="K2128" i="1" s="1"/>
  <c r="G2127" i="1"/>
  <c r="K2127" i="1" s="1"/>
  <c r="G2126" i="1"/>
  <c r="K2126" i="1" s="1"/>
  <c r="I2125" i="1"/>
  <c r="H2125" i="1"/>
  <c r="F2125" i="1"/>
  <c r="E2125" i="1"/>
  <c r="D2125" i="1"/>
  <c r="G2124" i="1"/>
  <c r="K2124" i="1" s="1"/>
  <c r="G2123" i="1"/>
  <c r="K2123" i="1" s="1"/>
  <c r="G2122" i="1"/>
  <c r="K2122" i="1" s="1"/>
  <c r="G2121" i="1"/>
  <c r="K2121" i="1" s="1"/>
  <c r="G2120" i="1"/>
  <c r="K2120" i="1" s="1"/>
  <c r="G2119" i="1"/>
  <c r="K2119" i="1" s="1"/>
  <c r="G2118" i="1"/>
  <c r="K2118" i="1" s="1"/>
  <c r="G2117" i="1"/>
  <c r="K2117" i="1" s="1"/>
  <c r="I2116" i="1"/>
  <c r="H2116" i="1"/>
  <c r="F2116" i="1"/>
  <c r="E2116" i="1"/>
  <c r="D2116" i="1"/>
  <c r="G2115" i="1"/>
  <c r="K2115" i="1" s="1"/>
  <c r="G2114" i="1"/>
  <c r="K2114" i="1" s="1"/>
  <c r="G2113" i="1"/>
  <c r="K2113" i="1" s="1"/>
  <c r="G2112" i="1"/>
  <c r="K2112" i="1" s="1"/>
  <c r="G2111" i="1"/>
  <c r="K2111" i="1" s="1"/>
  <c r="G2110" i="1"/>
  <c r="K2110" i="1" s="1"/>
  <c r="G2109" i="1"/>
  <c r="K2109" i="1" s="1"/>
  <c r="G2108" i="1"/>
  <c r="K2108" i="1" s="1"/>
  <c r="G2107" i="1"/>
  <c r="K2107" i="1" s="1"/>
  <c r="I2106" i="1"/>
  <c r="H2106" i="1"/>
  <c r="F2106" i="1"/>
  <c r="E2106" i="1"/>
  <c r="D2106" i="1"/>
  <c r="G2105" i="1"/>
  <c r="K2105" i="1" s="1"/>
  <c r="G2104" i="1"/>
  <c r="K2104" i="1" s="1"/>
  <c r="G2103" i="1"/>
  <c r="K2103" i="1" s="1"/>
  <c r="G2102" i="1"/>
  <c r="K2102" i="1" s="1"/>
  <c r="G2101" i="1"/>
  <c r="K2101" i="1" s="1"/>
  <c r="G2100" i="1"/>
  <c r="K2100" i="1" s="1"/>
  <c r="G2099" i="1"/>
  <c r="K2099" i="1" s="1"/>
  <c r="G2098" i="1"/>
  <c r="K2098" i="1" s="1"/>
  <c r="G2097" i="1"/>
  <c r="K2097" i="1" s="1"/>
  <c r="G2096" i="1"/>
  <c r="K2096" i="1" s="1"/>
  <c r="G2095" i="1"/>
  <c r="I2094" i="1"/>
  <c r="H2094" i="1"/>
  <c r="F2094" i="1"/>
  <c r="E2094" i="1"/>
  <c r="D2094" i="1"/>
  <c r="G2093" i="1"/>
  <c r="K2093" i="1" s="1"/>
  <c r="G2092" i="1"/>
  <c r="K2092" i="1" s="1"/>
  <c r="G2091" i="1"/>
  <c r="K2091" i="1" s="1"/>
  <c r="G2090" i="1"/>
  <c r="K2090" i="1" s="1"/>
  <c r="G2089" i="1"/>
  <c r="K2089" i="1" s="1"/>
  <c r="G2088" i="1"/>
  <c r="K2088" i="1" s="1"/>
  <c r="G2087" i="1"/>
  <c r="K2087" i="1" s="1"/>
  <c r="G2086" i="1"/>
  <c r="K2086" i="1" s="1"/>
  <c r="G2085" i="1"/>
  <c r="K2085" i="1" s="1"/>
  <c r="G2084" i="1"/>
  <c r="K2084" i="1" s="1"/>
  <c r="G2083" i="1"/>
  <c r="K2083" i="1" s="1"/>
  <c r="G2082" i="1"/>
  <c r="K2082" i="1" s="1"/>
  <c r="G2081" i="1"/>
  <c r="K2081" i="1" s="1"/>
  <c r="G2080" i="1"/>
  <c r="K2080" i="1" s="1"/>
  <c r="G2079" i="1"/>
  <c r="K2079" i="1" s="1"/>
  <c r="G2078" i="1"/>
  <c r="K2078" i="1" s="1"/>
  <c r="G2077" i="1"/>
  <c r="G2076" i="1"/>
  <c r="K2076" i="1" s="1"/>
  <c r="I2075" i="1"/>
  <c r="H2075" i="1"/>
  <c r="F2075" i="1"/>
  <c r="E2075" i="1"/>
  <c r="D2075" i="1"/>
  <c r="G2073" i="1"/>
  <c r="K2073" i="1" s="1"/>
  <c r="G2072" i="1"/>
  <c r="K2072" i="1" s="1"/>
  <c r="G2071" i="1"/>
  <c r="K2071" i="1" s="1"/>
  <c r="G2070" i="1"/>
  <c r="G2069" i="1"/>
  <c r="K2069" i="1" s="1"/>
  <c r="I2068" i="1"/>
  <c r="H2068" i="1"/>
  <c r="F2068" i="1"/>
  <c r="E2068" i="1"/>
  <c r="D2068" i="1"/>
  <c r="G2067" i="1"/>
  <c r="K2067" i="1" s="1"/>
  <c r="G2066" i="1"/>
  <c r="K2066" i="1" s="1"/>
  <c r="I2065" i="1"/>
  <c r="H2065" i="1"/>
  <c r="F2065" i="1"/>
  <c r="E2065" i="1"/>
  <c r="D2065" i="1"/>
  <c r="G2064" i="1"/>
  <c r="G2063" i="1" s="1"/>
  <c r="I2063" i="1"/>
  <c r="H2063" i="1"/>
  <c r="F2063" i="1"/>
  <c r="E2063" i="1"/>
  <c r="D2063" i="1"/>
  <c r="G2062" i="1"/>
  <c r="G2061" i="1"/>
  <c r="K2061" i="1" s="1"/>
  <c r="I2060" i="1"/>
  <c r="H2060" i="1"/>
  <c r="F2060" i="1"/>
  <c r="E2060" i="1"/>
  <c r="D2060" i="1"/>
  <c r="G2059" i="1"/>
  <c r="K2059" i="1" s="1"/>
  <c r="I2058" i="1"/>
  <c r="H2058" i="1"/>
  <c r="F2058" i="1"/>
  <c r="E2058" i="1"/>
  <c r="D2058" i="1"/>
  <c r="G2057" i="1"/>
  <c r="K2057" i="1" s="1"/>
  <c r="I2056" i="1"/>
  <c r="H2056" i="1"/>
  <c r="F2056" i="1"/>
  <c r="E2056" i="1"/>
  <c r="D2056" i="1"/>
  <c r="G2055" i="1"/>
  <c r="K2055" i="1" s="1"/>
  <c r="G2054" i="1"/>
  <c r="K2054" i="1" s="1"/>
  <c r="G2053" i="1"/>
  <c r="K2053" i="1" s="1"/>
  <c r="G2052" i="1"/>
  <c r="K2052" i="1" s="1"/>
  <c r="G2051" i="1"/>
  <c r="K2051" i="1" s="1"/>
  <c r="G2050" i="1"/>
  <c r="K2050" i="1" s="1"/>
  <c r="G2049" i="1"/>
  <c r="K2049" i="1" s="1"/>
  <c r="G2048" i="1"/>
  <c r="K2048" i="1" s="1"/>
  <c r="I2047" i="1"/>
  <c r="H2047" i="1"/>
  <c r="F2047" i="1"/>
  <c r="E2047" i="1"/>
  <c r="D2047" i="1"/>
  <c r="G2046" i="1"/>
  <c r="K2046" i="1" s="1"/>
  <c r="G2045" i="1"/>
  <c r="K2045" i="1" s="1"/>
  <c r="G2044" i="1"/>
  <c r="K2044" i="1" s="1"/>
  <c r="G2043" i="1"/>
  <c r="K2043" i="1" s="1"/>
  <c r="G2042" i="1"/>
  <c r="I2041" i="1"/>
  <c r="H2041" i="1"/>
  <c r="F2041" i="1"/>
  <c r="E2041" i="1"/>
  <c r="D2041" i="1"/>
  <c r="G2040" i="1"/>
  <c r="K2040" i="1" s="1"/>
  <c r="G2039" i="1"/>
  <c r="K2039" i="1" s="1"/>
  <c r="G2038" i="1"/>
  <c r="K2038" i="1" s="1"/>
  <c r="G2037" i="1"/>
  <c r="K2037" i="1" s="1"/>
  <c r="G2036" i="1"/>
  <c r="K2036" i="1" s="1"/>
  <c r="G2035" i="1"/>
  <c r="K2035" i="1" s="1"/>
  <c r="G2034" i="1"/>
  <c r="K2034" i="1" s="1"/>
  <c r="I2033" i="1"/>
  <c r="H2033" i="1"/>
  <c r="F2033" i="1"/>
  <c r="E2033" i="1"/>
  <c r="D2033" i="1"/>
  <c r="G2032" i="1"/>
  <c r="K2032" i="1" s="1"/>
  <c r="G2031" i="1"/>
  <c r="K2031" i="1" s="1"/>
  <c r="G2030" i="1"/>
  <c r="K2030" i="1" s="1"/>
  <c r="G2029" i="1"/>
  <c r="K2029" i="1" s="1"/>
  <c r="G2028" i="1"/>
  <c r="G2027" i="1"/>
  <c r="K2027" i="1" s="1"/>
  <c r="I2026" i="1"/>
  <c r="H2026" i="1"/>
  <c r="F2026" i="1"/>
  <c r="E2026" i="1"/>
  <c r="D2026" i="1"/>
  <c r="G2024" i="1"/>
  <c r="K2024" i="1" s="1"/>
  <c r="G2023" i="1"/>
  <c r="K2023" i="1" s="1"/>
  <c r="G2022" i="1"/>
  <c r="K2022" i="1" s="1"/>
  <c r="G2021" i="1"/>
  <c r="K2021" i="1" s="1"/>
  <c r="G2020" i="1"/>
  <c r="K2020" i="1" s="1"/>
  <c r="G2019" i="1"/>
  <c r="K2019" i="1" s="1"/>
  <c r="G2018" i="1"/>
  <c r="K2018" i="1" s="1"/>
  <c r="G2017" i="1"/>
  <c r="K2017" i="1" s="1"/>
  <c r="G2016" i="1"/>
  <c r="K2016" i="1" s="1"/>
  <c r="G2015" i="1"/>
  <c r="K2015" i="1" s="1"/>
  <c r="G2014" i="1"/>
  <c r="K2014" i="1" s="1"/>
  <c r="G2013" i="1"/>
  <c r="K2013" i="1" s="1"/>
  <c r="I2012" i="1"/>
  <c r="H2012" i="1"/>
  <c r="F2012" i="1"/>
  <c r="E2012" i="1"/>
  <c r="D2012" i="1"/>
  <c r="G2011" i="1"/>
  <c r="K2011" i="1" s="1"/>
  <c r="G2010" i="1"/>
  <c r="K2010" i="1" s="1"/>
  <c r="G2009" i="1"/>
  <c r="K2009" i="1" s="1"/>
  <c r="G2008" i="1"/>
  <c r="K2008" i="1" s="1"/>
  <c r="G2007" i="1"/>
  <c r="K2007" i="1" s="1"/>
  <c r="G2006" i="1"/>
  <c r="K2006" i="1" s="1"/>
  <c r="I2005" i="1"/>
  <c r="H2005" i="1"/>
  <c r="F2005" i="1"/>
  <c r="E2005" i="1"/>
  <c r="D2005" i="1"/>
  <c r="G2004" i="1"/>
  <c r="K2004" i="1" s="1"/>
  <c r="G2003" i="1"/>
  <c r="K2003" i="1" s="1"/>
  <c r="G2002" i="1"/>
  <c r="K2002" i="1" s="1"/>
  <c r="G2001" i="1"/>
  <c r="K2001" i="1" s="1"/>
  <c r="G2000" i="1"/>
  <c r="K2000" i="1" s="1"/>
  <c r="G1999" i="1"/>
  <c r="K1999" i="1" s="1"/>
  <c r="G1998" i="1"/>
  <c r="K1998" i="1" s="1"/>
  <c r="G1997" i="1"/>
  <c r="K1997" i="1" s="1"/>
  <c r="G1996" i="1"/>
  <c r="K1996" i="1" s="1"/>
  <c r="I1995" i="1"/>
  <c r="H1995" i="1"/>
  <c r="F1995" i="1"/>
  <c r="E1995" i="1"/>
  <c r="D1995" i="1"/>
  <c r="G1992" i="1"/>
  <c r="K1992" i="1" s="1"/>
  <c r="G1991" i="1"/>
  <c r="K1991" i="1" s="1"/>
  <c r="G1990" i="1"/>
  <c r="K1990" i="1" s="1"/>
  <c r="G1989" i="1"/>
  <c r="K1989" i="1" s="1"/>
  <c r="G1988" i="1"/>
  <c r="K1988" i="1" s="1"/>
  <c r="G1987" i="1"/>
  <c r="K1987" i="1" s="1"/>
  <c r="G1986" i="1"/>
  <c r="K1986" i="1" s="1"/>
  <c r="G1985" i="1"/>
  <c r="K1985" i="1" s="1"/>
  <c r="G1984" i="1"/>
  <c r="K1984" i="1" s="1"/>
  <c r="G1983" i="1"/>
  <c r="K1983" i="1" s="1"/>
  <c r="G1982" i="1"/>
  <c r="K1982" i="1" s="1"/>
  <c r="G1981" i="1"/>
  <c r="K1981" i="1" s="1"/>
  <c r="G1980" i="1"/>
  <c r="K1980" i="1" s="1"/>
  <c r="G1979" i="1"/>
  <c r="K1979" i="1" s="1"/>
  <c r="G1978" i="1"/>
  <c r="K1978" i="1" s="1"/>
  <c r="G1977" i="1"/>
  <c r="K1977" i="1" s="1"/>
  <c r="G1976" i="1"/>
  <c r="K1976" i="1" s="1"/>
  <c r="G1975" i="1"/>
  <c r="G1974" i="1"/>
  <c r="K1974" i="1" s="1"/>
  <c r="I1973" i="1"/>
  <c r="H1973" i="1"/>
  <c r="F1973" i="1"/>
  <c r="E1973" i="1"/>
  <c r="D1973" i="1"/>
  <c r="G1972" i="1"/>
  <c r="K1972" i="1" s="1"/>
  <c r="G1971" i="1"/>
  <c r="K1971" i="1" s="1"/>
  <c r="G1970" i="1"/>
  <c r="K1970" i="1" s="1"/>
  <c r="G1969" i="1"/>
  <c r="K1969" i="1" s="1"/>
  <c r="I1968" i="1"/>
  <c r="H1968" i="1"/>
  <c r="F1968" i="1"/>
  <c r="E1968" i="1"/>
  <c r="D1968" i="1"/>
  <c r="G1967" i="1"/>
  <c r="K1967" i="1" s="1"/>
  <c r="G1966" i="1"/>
  <c r="K1966" i="1" s="1"/>
  <c r="G1965" i="1"/>
  <c r="K1965" i="1" s="1"/>
  <c r="G1964" i="1"/>
  <c r="K1964" i="1" s="1"/>
  <c r="G1963" i="1"/>
  <c r="K1963" i="1" s="1"/>
  <c r="G1962" i="1"/>
  <c r="K1962" i="1" s="1"/>
  <c r="G1961" i="1"/>
  <c r="K1961" i="1" s="1"/>
  <c r="G1960" i="1"/>
  <c r="K1960" i="1" s="1"/>
  <c r="G1959" i="1"/>
  <c r="K1959" i="1" s="1"/>
  <c r="G1958" i="1"/>
  <c r="K1958" i="1" s="1"/>
  <c r="G1957" i="1"/>
  <c r="K1957" i="1" s="1"/>
  <c r="G1956" i="1"/>
  <c r="K1956" i="1" s="1"/>
  <c r="G1955" i="1"/>
  <c r="K1955" i="1" s="1"/>
  <c r="G1954" i="1"/>
  <c r="K1954" i="1" s="1"/>
  <c r="G1953" i="1"/>
  <c r="K1953" i="1" s="1"/>
  <c r="G1952" i="1"/>
  <c r="K1952" i="1" s="1"/>
  <c r="G1951" i="1"/>
  <c r="K1951" i="1" s="1"/>
  <c r="G1950" i="1"/>
  <c r="K1950" i="1" s="1"/>
  <c r="I1949" i="1"/>
  <c r="H1949" i="1"/>
  <c r="F1949" i="1"/>
  <c r="E1949" i="1"/>
  <c r="D1949" i="1"/>
  <c r="G1948" i="1"/>
  <c r="K1948" i="1" s="1"/>
  <c r="G1947" i="1"/>
  <c r="K1947" i="1" s="1"/>
  <c r="G1946" i="1"/>
  <c r="K1946" i="1" s="1"/>
  <c r="G1945" i="1"/>
  <c r="I1944" i="1"/>
  <c r="H1944" i="1"/>
  <c r="F1944" i="1"/>
  <c r="E1944" i="1"/>
  <c r="D1944" i="1"/>
  <c r="G1943" i="1"/>
  <c r="K1943" i="1" s="1"/>
  <c r="G1942" i="1"/>
  <c r="K1942" i="1" s="1"/>
  <c r="G1941" i="1"/>
  <c r="G1940" i="1"/>
  <c r="K1940" i="1" s="1"/>
  <c r="I1939" i="1"/>
  <c r="H1939" i="1"/>
  <c r="F1939" i="1"/>
  <c r="E1939" i="1"/>
  <c r="D1939" i="1"/>
  <c r="G1938" i="1"/>
  <c r="K1938" i="1" s="1"/>
  <c r="G1937" i="1"/>
  <c r="K1937" i="1" s="1"/>
  <c r="G1936" i="1"/>
  <c r="K1936" i="1" s="1"/>
  <c r="G1935" i="1"/>
  <c r="K1935" i="1" s="1"/>
  <c r="I1934" i="1"/>
  <c r="H1934" i="1"/>
  <c r="F1934" i="1"/>
  <c r="E1934" i="1"/>
  <c r="D1934" i="1"/>
  <c r="G1933" i="1"/>
  <c r="K1933" i="1" s="1"/>
  <c r="G1932" i="1"/>
  <c r="K1932" i="1" s="1"/>
  <c r="G1931" i="1"/>
  <c r="K1931" i="1" s="1"/>
  <c r="G1930" i="1"/>
  <c r="K1930" i="1" s="1"/>
  <c r="I1929" i="1"/>
  <c r="H1929" i="1"/>
  <c r="F1929" i="1"/>
  <c r="E1929" i="1"/>
  <c r="D1929" i="1"/>
  <c r="G1928" i="1"/>
  <c r="K1928" i="1" s="1"/>
  <c r="G1927" i="1"/>
  <c r="K1927" i="1" s="1"/>
  <c r="G1926" i="1"/>
  <c r="K1926" i="1" s="1"/>
  <c r="G1925" i="1"/>
  <c r="I1924" i="1"/>
  <c r="H1924" i="1"/>
  <c r="F1924" i="1"/>
  <c r="E1924" i="1"/>
  <c r="D1924" i="1"/>
  <c r="G1923" i="1"/>
  <c r="K1923" i="1" s="1"/>
  <c r="G1922" i="1"/>
  <c r="K1922" i="1" s="1"/>
  <c r="G1921" i="1"/>
  <c r="K1921" i="1" s="1"/>
  <c r="G1920" i="1"/>
  <c r="K1920" i="1" s="1"/>
  <c r="G1919" i="1"/>
  <c r="K1919" i="1" s="1"/>
  <c r="G1918" i="1"/>
  <c r="K1918" i="1" s="1"/>
  <c r="G1917" i="1"/>
  <c r="K1917" i="1" s="1"/>
  <c r="G1916" i="1"/>
  <c r="K1916" i="1" s="1"/>
  <c r="G1915" i="1"/>
  <c r="I1914" i="1"/>
  <c r="H1914" i="1"/>
  <c r="F1914" i="1"/>
  <c r="E1914" i="1"/>
  <c r="D1914" i="1"/>
  <c r="G1913" i="1"/>
  <c r="K1913" i="1" s="1"/>
  <c r="G1912" i="1"/>
  <c r="K1912" i="1" s="1"/>
  <c r="G1911" i="1"/>
  <c r="K1911" i="1" s="1"/>
  <c r="G1910" i="1"/>
  <c r="K1910" i="1" s="1"/>
  <c r="G1909" i="1"/>
  <c r="K1909" i="1" s="1"/>
  <c r="G1908" i="1"/>
  <c r="K1908" i="1" s="1"/>
  <c r="G1907" i="1"/>
  <c r="I1907" i="1" s="1"/>
  <c r="I1902" i="1" s="1"/>
  <c r="G1906" i="1"/>
  <c r="K1906" i="1" s="1"/>
  <c r="G1905" i="1"/>
  <c r="K1905" i="1" s="1"/>
  <c r="G1904" i="1"/>
  <c r="K1904" i="1" s="1"/>
  <c r="G1903" i="1"/>
  <c r="K1903" i="1" s="1"/>
  <c r="H1902" i="1"/>
  <c r="F1902" i="1"/>
  <c r="E1902" i="1"/>
  <c r="D1902" i="1"/>
  <c r="G1901" i="1"/>
  <c r="K1901" i="1" s="1"/>
  <c r="G1900" i="1"/>
  <c r="K1900" i="1" s="1"/>
  <c r="G1899" i="1"/>
  <c r="K1899" i="1" s="1"/>
  <c r="G1898" i="1"/>
  <c r="K1898" i="1" s="1"/>
  <c r="G1897" i="1"/>
  <c r="K1897" i="1" s="1"/>
  <c r="G1896" i="1"/>
  <c r="K1896" i="1" s="1"/>
  <c r="G1895" i="1"/>
  <c r="I1895" i="1" s="1"/>
  <c r="G1894" i="1"/>
  <c r="I1894" i="1" s="1"/>
  <c r="G1893" i="1"/>
  <c r="K1893" i="1" s="1"/>
  <c r="G1892" i="1"/>
  <c r="K1892" i="1" s="1"/>
  <c r="G1891" i="1"/>
  <c r="K1891" i="1" s="1"/>
  <c r="G1890" i="1"/>
  <c r="K1890" i="1" s="1"/>
  <c r="H1889" i="1"/>
  <c r="F1889" i="1"/>
  <c r="E1889" i="1"/>
  <c r="D1889" i="1"/>
  <c r="G1888" i="1"/>
  <c r="K1888" i="1" s="1"/>
  <c r="G1887" i="1"/>
  <c r="K1887" i="1" s="1"/>
  <c r="G1886" i="1"/>
  <c r="K1886" i="1" s="1"/>
  <c r="G1885" i="1"/>
  <c r="K1885" i="1" s="1"/>
  <c r="G1884" i="1"/>
  <c r="K1884" i="1" s="1"/>
  <c r="G1883" i="1"/>
  <c r="K1883" i="1" s="1"/>
  <c r="G1882" i="1"/>
  <c r="K1882" i="1" s="1"/>
  <c r="I1881" i="1"/>
  <c r="H1881" i="1"/>
  <c r="F1881" i="1"/>
  <c r="E1881" i="1"/>
  <c r="D1881" i="1"/>
  <c r="G1880" i="1"/>
  <c r="K1880" i="1" s="1"/>
  <c r="G1879" i="1"/>
  <c r="K1879" i="1" s="1"/>
  <c r="I1878" i="1"/>
  <c r="H1878" i="1"/>
  <c r="F1878" i="1"/>
  <c r="E1878" i="1"/>
  <c r="D1878" i="1"/>
  <c r="G1877" i="1"/>
  <c r="G1876" i="1" s="1"/>
  <c r="I1876" i="1"/>
  <c r="H1876" i="1"/>
  <c r="F1876" i="1"/>
  <c r="E1876" i="1"/>
  <c r="D1876" i="1"/>
  <c r="G1875" i="1"/>
  <c r="K1875" i="1" s="1"/>
  <c r="G1874" i="1"/>
  <c r="K1874" i="1" s="1"/>
  <c r="I1873" i="1"/>
  <c r="H1873" i="1"/>
  <c r="F1873" i="1"/>
  <c r="E1873" i="1"/>
  <c r="D1873" i="1"/>
  <c r="G1872" i="1"/>
  <c r="K1872" i="1" s="1"/>
  <c r="G1871" i="1"/>
  <c r="K1871" i="1" s="1"/>
  <c r="G1870" i="1"/>
  <c r="K1870" i="1" s="1"/>
  <c r="G1869" i="1"/>
  <c r="K1869" i="1" s="1"/>
  <c r="G1868" i="1"/>
  <c r="K1868" i="1" s="1"/>
  <c r="I1867" i="1"/>
  <c r="H1867" i="1"/>
  <c r="F1867" i="1"/>
  <c r="E1867" i="1"/>
  <c r="D1867" i="1"/>
  <c r="G1866" i="1"/>
  <c r="K1866" i="1" s="1"/>
  <c r="G1865" i="1"/>
  <c r="K1865" i="1" s="1"/>
  <c r="G1864" i="1"/>
  <c r="K1864" i="1" s="1"/>
  <c r="G1863" i="1"/>
  <c r="K1863" i="1" s="1"/>
  <c r="G1862" i="1"/>
  <c r="K1862" i="1" s="1"/>
  <c r="G1861" i="1"/>
  <c r="K1861" i="1" s="1"/>
  <c r="I1860" i="1"/>
  <c r="H1860" i="1"/>
  <c r="F1860" i="1"/>
  <c r="E1860" i="1"/>
  <c r="D1860" i="1"/>
  <c r="G1859" i="1"/>
  <c r="K1859" i="1" s="1"/>
  <c r="G1858" i="1"/>
  <c r="K1858" i="1" s="1"/>
  <c r="G1857" i="1"/>
  <c r="K1857" i="1" s="1"/>
  <c r="G1856" i="1"/>
  <c r="K1856" i="1" s="1"/>
  <c r="I1855" i="1"/>
  <c r="H1855" i="1"/>
  <c r="F1855" i="1"/>
  <c r="E1855" i="1"/>
  <c r="D1855" i="1"/>
  <c r="G1854" i="1"/>
  <c r="K1854" i="1" s="1"/>
  <c r="G1853" i="1"/>
  <c r="K1853" i="1" s="1"/>
  <c r="G1852" i="1"/>
  <c r="K1852" i="1" s="1"/>
  <c r="G1851" i="1"/>
  <c r="K1851" i="1" s="1"/>
  <c r="G1850" i="1"/>
  <c r="K1850" i="1" s="1"/>
  <c r="I1849" i="1"/>
  <c r="H1849" i="1"/>
  <c r="F1849" i="1"/>
  <c r="E1849" i="1"/>
  <c r="D1849" i="1"/>
  <c r="G1848" i="1"/>
  <c r="K1848" i="1" s="1"/>
  <c r="G1847" i="1"/>
  <c r="K1847" i="1" s="1"/>
  <c r="G1846" i="1"/>
  <c r="K1846" i="1" s="1"/>
  <c r="G1845" i="1"/>
  <c r="K1845" i="1" s="1"/>
  <c r="G1844" i="1"/>
  <c r="K1844" i="1" s="1"/>
  <c r="I1843" i="1"/>
  <c r="H1843" i="1"/>
  <c r="F1843" i="1"/>
  <c r="E1843" i="1"/>
  <c r="D1843" i="1"/>
  <c r="G1842" i="1"/>
  <c r="K1842" i="1" s="1"/>
  <c r="I1841" i="1"/>
  <c r="H1841" i="1"/>
  <c r="F1841" i="1"/>
  <c r="E1841" i="1"/>
  <c r="D1841" i="1"/>
  <c r="G1840" i="1"/>
  <c r="K1840" i="1" s="1"/>
  <c r="G1839" i="1"/>
  <c r="K1839" i="1" s="1"/>
  <c r="G1838" i="1"/>
  <c r="K1838" i="1" s="1"/>
  <c r="G1837" i="1"/>
  <c r="K1837" i="1" s="1"/>
  <c r="G1836" i="1"/>
  <c r="K1836" i="1" s="1"/>
  <c r="G1835" i="1"/>
  <c r="K1835" i="1" s="1"/>
  <c r="G1834" i="1"/>
  <c r="K1834" i="1" s="1"/>
  <c r="G1833" i="1"/>
  <c r="K1833" i="1" s="1"/>
  <c r="G1832" i="1"/>
  <c r="K1832" i="1" s="1"/>
  <c r="G1831" i="1"/>
  <c r="K1831" i="1" s="1"/>
  <c r="G1830" i="1"/>
  <c r="K1830" i="1" s="1"/>
  <c r="I1829" i="1"/>
  <c r="H1829" i="1"/>
  <c r="F1829" i="1"/>
  <c r="E1829" i="1"/>
  <c r="D1829" i="1"/>
  <c r="G1828" i="1"/>
  <c r="K1828" i="1" s="1"/>
  <c r="G1827" i="1"/>
  <c r="K1827" i="1" s="1"/>
  <c r="I1826" i="1"/>
  <c r="H1826" i="1"/>
  <c r="F1826" i="1"/>
  <c r="E1826" i="1"/>
  <c r="D1826" i="1"/>
  <c r="G1825" i="1"/>
  <c r="K1825" i="1" s="1"/>
  <c r="G1824" i="1"/>
  <c r="K1824" i="1" s="1"/>
  <c r="G1823" i="1"/>
  <c r="K1823" i="1" s="1"/>
  <c r="G1822" i="1"/>
  <c r="K1822" i="1" s="1"/>
  <c r="G1821" i="1"/>
  <c r="K1821" i="1" s="1"/>
  <c r="G1820" i="1"/>
  <c r="K1820" i="1" s="1"/>
  <c r="G1819" i="1"/>
  <c r="K1819" i="1" s="1"/>
  <c r="G1818" i="1"/>
  <c r="K1818" i="1" s="1"/>
  <c r="G1817" i="1"/>
  <c r="K1817" i="1" s="1"/>
  <c r="G1816" i="1"/>
  <c r="K1816" i="1" s="1"/>
  <c r="G1815" i="1"/>
  <c r="I1814" i="1"/>
  <c r="H1814" i="1"/>
  <c r="F1814" i="1"/>
  <c r="E1814" i="1"/>
  <c r="D1814" i="1"/>
  <c r="G1813" i="1"/>
  <c r="K1813" i="1" s="1"/>
  <c r="G1812" i="1"/>
  <c r="K1812" i="1" s="1"/>
  <c r="G1811" i="1"/>
  <c r="K1811" i="1" s="1"/>
  <c r="G1810" i="1"/>
  <c r="K1810" i="1" s="1"/>
  <c r="G1809" i="1"/>
  <c r="K1809" i="1" s="1"/>
  <c r="I1808" i="1"/>
  <c r="H1808" i="1"/>
  <c r="F1808" i="1"/>
  <c r="E1808" i="1"/>
  <c r="D1808" i="1"/>
  <c r="G1807" i="1"/>
  <c r="K1807" i="1" s="1"/>
  <c r="G1806" i="1"/>
  <c r="K1806" i="1" s="1"/>
  <c r="G1805" i="1"/>
  <c r="K1805" i="1" s="1"/>
  <c r="G1804" i="1"/>
  <c r="K1804" i="1" s="1"/>
  <c r="G1803" i="1"/>
  <c r="K1803" i="1" s="1"/>
  <c r="G1802" i="1"/>
  <c r="K1802" i="1" s="1"/>
  <c r="G1801" i="1"/>
  <c r="K1801" i="1" s="1"/>
  <c r="G1800" i="1"/>
  <c r="K1800" i="1" s="1"/>
  <c r="G1799" i="1"/>
  <c r="K1799" i="1" s="1"/>
  <c r="G1798" i="1"/>
  <c r="K1798" i="1" s="1"/>
  <c r="G1797" i="1"/>
  <c r="K1797" i="1" s="1"/>
  <c r="G1796" i="1"/>
  <c r="K1796" i="1" s="1"/>
  <c r="G1795" i="1"/>
  <c r="K1795" i="1" s="1"/>
  <c r="G1794" i="1"/>
  <c r="K1794" i="1" s="1"/>
  <c r="G1793" i="1"/>
  <c r="K1793" i="1" s="1"/>
  <c r="G1792" i="1"/>
  <c r="K1792" i="1" s="1"/>
  <c r="G1791" i="1"/>
  <c r="K1791" i="1" s="1"/>
  <c r="G1790" i="1"/>
  <c r="K1790" i="1" s="1"/>
  <c r="G1789" i="1"/>
  <c r="K1789" i="1" s="1"/>
  <c r="G1788" i="1"/>
  <c r="K1788" i="1" s="1"/>
  <c r="G1787" i="1"/>
  <c r="K1787" i="1" s="1"/>
  <c r="G1786" i="1"/>
  <c r="K1786" i="1" s="1"/>
  <c r="G1785" i="1"/>
  <c r="K1785" i="1" s="1"/>
  <c r="G1784" i="1"/>
  <c r="K1784" i="1" s="1"/>
  <c r="G1783" i="1"/>
  <c r="K1783" i="1" s="1"/>
  <c r="G1782" i="1"/>
  <c r="K1782" i="1" s="1"/>
  <c r="G1781" i="1"/>
  <c r="K1781" i="1" s="1"/>
  <c r="G1780" i="1"/>
  <c r="K1780" i="1" s="1"/>
  <c r="G1779" i="1"/>
  <c r="K1779" i="1" s="1"/>
  <c r="G1778" i="1"/>
  <c r="K1778" i="1" s="1"/>
  <c r="G1777" i="1"/>
  <c r="K1777" i="1" s="1"/>
  <c r="G1776" i="1"/>
  <c r="K1776" i="1" s="1"/>
  <c r="G1775" i="1"/>
  <c r="K1775" i="1" s="1"/>
  <c r="G1774" i="1"/>
  <c r="K1774" i="1" s="1"/>
  <c r="G1773" i="1"/>
  <c r="K1773" i="1" s="1"/>
  <c r="G1772" i="1"/>
  <c r="K1772" i="1" s="1"/>
  <c r="G1771" i="1"/>
  <c r="G1770" i="1"/>
  <c r="K1770" i="1" s="1"/>
  <c r="I1769" i="1"/>
  <c r="H1769" i="1"/>
  <c r="F1769" i="1"/>
  <c r="E1769" i="1"/>
  <c r="D1769" i="1"/>
  <c r="G1768" i="1"/>
  <c r="K1768" i="1" s="1"/>
  <c r="G1767" i="1"/>
  <c r="K1767" i="1" s="1"/>
  <c r="G1766" i="1"/>
  <c r="K1766" i="1" s="1"/>
  <c r="G1765" i="1"/>
  <c r="K1765" i="1" s="1"/>
  <c r="G1764" i="1"/>
  <c r="K1764" i="1" s="1"/>
  <c r="G1763" i="1"/>
  <c r="K1763" i="1" s="1"/>
  <c r="G1762" i="1"/>
  <c r="K1762" i="1" s="1"/>
  <c r="G1761" i="1"/>
  <c r="K1761" i="1" s="1"/>
  <c r="G1760" i="1"/>
  <c r="K1760" i="1" s="1"/>
  <c r="G1759" i="1"/>
  <c r="K1759" i="1" s="1"/>
  <c r="G1758" i="1"/>
  <c r="K1758" i="1" s="1"/>
  <c r="G1757" i="1"/>
  <c r="I1756" i="1"/>
  <c r="H1756" i="1"/>
  <c r="F1756" i="1"/>
  <c r="E1756" i="1"/>
  <c r="D1756" i="1"/>
  <c r="G1755" i="1"/>
  <c r="K1755" i="1" s="1"/>
  <c r="G1754" i="1"/>
  <c r="K1754" i="1" s="1"/>
  <c r="G1753" i="1"/>
  <c r="K1753" i="1" s="1"/>
  <c r="G1752" i="1"/>
  <c r="K1752" i="1" s="1"/>
  <c r="G1751" i="1"/>
  <c r="I1750" i="1"/>
  <c r="F1750" i="1"/>
  <c r="E1750" i="1"/>
  <c r="D1750" i="1"/>
  <c r="G1749" i="1"/>
  <c r="K1749" i="1" s="1"/>
  <c r="G1748" i="1"/>
  <c r="K1748" i="1" s="1"/>
  <c r="G1747" i="1"/>
  <c r="K1747" i="1" s="1"/>
  <c r="G1746" i="1"/>
  <c r="K1746" i="1" s="1"/>
  <c r="G1745" i="1"/>
  <c r="K1745" i="1" s="1"/>
  <c r="G1744" i="1"/>
  <c r="K1744" i="1" s="1"/>
  <c r="G1743" i="1"/>
  <c r="K1743" i="1" s="1"/>
  <c r="G1742" i="1"/>
  <c r="K1742" i="1" s="1"/>
  <c r="G1741" i="1"/>
  <c r="K1741" i="1" s="1"/>
  <c r="G1740" i="1"/>
  <c r="I1739" i="1"/>
  <c r="H1739" i="1"/>
  <c r="F1739" i="1"/>
  <c r="E1739" i="1"/>
  <c r="D1739" i="1"/>
  <c r="G1738" i="1"/>
  <c r="K1738" i="1" s="1"/>
  <c r="G1737" i="1"/>
  <c r="K1737" i="1" s="1"/>
  <c r="G1736" i="1"/>
  <c r="K1736" i="1" s="1"/>
  <c r="G1735" i="1"/>
  <c r="H1735" i="1" s="1"/>
  <c r="H1732" i="1" s="1"/>
  <c r="G1734" i="1"/>
  <c r="G1733" i="1"/>
  <c r="K1733" i="1" s="1"/>
  <c r="I1732" i="1"/>
  <c r="F1732" i="1"/>
  <c r="E1732" i="1"/>
  <c r="D1732" i="1"/>
  <c r="G1731" i="1"/>
  <c r="K1731" i="1" s="1"/>
  <c r="G1730" i="1"/>
  <c r="K1730" i="1" s="1"/>
  <c r="G1729" i="1"/>
  <c r="K1729" i="1" s="1"/>
  <c r="G1728" i="1"/>
  <c r="H1728" i="1" s="1"/>
  <c r="G1727" i="1"/>
  <c r="K1727" i="1" s="1"/>
  <c r="G1726" i="1"/>
  <c r="K1726" i="1" s="1"/>
  <c r="G1725" i="1"/>
  <c r="K1725" i="1" s="1"/>
  <c r="G1724" i="1"/>
  <c r="K1724" i="1" s="1"/>
  <c r="G1723" i="1"/>
  <c r="K1723" i="1" s="1"/>
  <c r="G1722" i="1"/>
  <c r="K1722" i="1" s="1"/>
  <c r="G1721" i="1"/>
  <c r="K1721" i="1" s="1"/>
  <c r="G1720" i="1"/>
  <c r="K1720" i="1" s="1"/>
  <c r="G1719" i="1"/>
  <c r="G1718" i="1"/>
  <c r="K1718" i="1" s="1"/>
  <c r="G1717" i="1"/>
  <c r="K1717" i="1" s="1"/>
  <c r="G1716" i="1"/>
  <c r="H1716" i="1" s="1"/>
  <c r="I1715" i="1"/>
  <c r="F1715" i="1"/>
  <c r="E1715" i="1"/>
  <c r="D1715" i="1"/>
  <c r="G1714" i="1"/>
  <c r="K1714" i="1" s="1"/>
  <c r="G1713" i="1"/>
  <c r="K1713" i="1" s="1"/>
  <c r="G1712" i="1"/>
  <c r="K1712" i="1" s="1"/>
  <c r="G1711" i="1"/>
  <c r="K1711" i="1" s="1"/>
  <c r="G1710" i="1"/>
  <c r="K1710" i="1" s="1"/>
  <c r="G1709" i="1"/>
  <c r="K1709" i="1" s="1"/>
  <c r="G1708" i="1"/>
  <c r="K1708" i="1" s="1"/>
  <c r="G1707" i="1"/>
  <c r="K1707" i="1" s="1"/>
  <c r="G1706" i="1"/>
  <c r="K1706" i="1" s="1"/>
  <c r="G1705" i="1"/>
  <c r="K1705" i="1" s="1"/>
  <c r="I1704" i="1"/>
  <c r="H1704" i="1"/>
  <c r="F1704" i="1"/>
  <c r="E1704" i="1"/>
  <c r="D1704" i="1"/>
  <c r="G1703" i="1"/>
  <c r="K1703" i="1" s="1"/>
  <c r="G1702" i="1"/>
  <c r="K1702" i="1" s="1"/>
  <c r="G1701" i="1"/>
  <c r="K1701" i="1" s="1"/>
  <c r="G1700" i="1"/>
  <c r="K1700" i="1" s="1"/>
  <c r="G1699" i="1"/>
  <c r="K1699" i="1" s="1"/>
  <c r="G1698" i="1"/>
  <c r="G1697" i="1"/>
  <c r="K1697" i="1" s="1"/>
  <c r="I1696" i="1"/>
  <c r="H1696" i="1"/>
  <c r="D1696" i="1"/>
  <c r="G1695" i="1"/>
  <c r="K1695" i="1" s="1"/>
  <c r="G1694" i="1"/>
  <c r="K1694" i="1" s="1"/>
  <c r="G1693" i="1"/>
  <c r="K1693" i="1" s="1"/>
  <c r="G1692" i="1"/>
  <c r="H1692" i="1" s="1"/>
  <c r="H1688" i="1" s="1"/>
  <c r="G1691" i="1"/>
  <c r="K1691" i="1" s="1"/>
  <c r="G1690" i="1"/>
  <c r="K1690" i="1" s="1"/>
  <c r="G1689" i="1"/>
  <c r="K1689" i="1" s="1"/>
  <c r="F1688" i="1"/>
  <c r="E1688" i="1"/>
  <c r="D1688" i="1"/>
  <c r="G1687" i="1"/>
  <c r="K1687" i="1" s="1"/>
  <c r="G1686" i="1"/>
  <c r="K1686" i="1" s="1"/>
  <c r="G1685" i="1"/>
  <c r="K1685" i="1" s="1"/>
  <c r="G1684" i="1"/>
  <c r="K1684" i="1" s="1"/>
  <c r="G1683" i="1"/>
  <c r="K1683" i="1" s="1"/>
  <c r="G1682" i="1"/>
  <c r="K1682" i="1" s="1"/>
  <c r="I1681" i="1"/>
  <c r="H1681" i="1"/>
  <c r="F1681" i="1"/>
  <c r="E1681" i="1"/>
  <c r="D1681" i="1"/>
  <c r="G1679" i="1"/>
  <c r="K1679" i="1" s="1"/>
  <c r="G1678" i="1"/>
  <c r="K1678" i="1" s="1"/>
  <c r="G1677" i="1"/>
  <c r="K1677" i="1" s="1"/>
  <c r="I1676" i="1"/>
  <c r="H1676" i="1"/>
  <c r="F1676" i="1"/>
  <c r="E1676" i="1"/>
  <c r="D1676" i="1"/>
  <c r="G1675" i="1"/>
  <c r="K1675" i="1" s="1"/>
  <c r="G1674" i="1"/>
  <c r="K1674" i="1" s="1"/>
  <c r="G1673" i="1"/>
  <c r="I1672" i="1"/>
  <c r="H1672" i="1"/>
  <c r="F1672" i="1"/>
  <c r="E1672" i="1"/>
  <c r="D1672" i="1"/>
  <c r="G1671" i="1"/>
  <c r="K1671" i="1" s="1"/>
  <c r="G1670" i="1"/>
  <c r="K1670" i="1" s="1"/>
  <c r="G1669" i="1"/>
  <c r="I1668" i="1"/>
  <c r="H1668" i="1"/>
  <c r="F1668" i="1"/>
  <c r="E1668" i="1"/>
  <c r="D1668" i="1"/>
  <c r="G1667" i="1"/>
  <c r="K1667" i="1" s="1"/>
  <c r="G1666" i="1"/>
  <c r="K1666" i="1" s="1"/>
  <c r="G1665" i="1"/>
  <c r="K1665" i="1" s="1"/>
  <c r="I1664" i="1"/>
  <c r="I1663" i="1" s="1"/>
  <c r="H1664" i="1"/>
  <c r="F1664" i="1"/>
  <c r="F1663" i="1" s="1"/>
  <c r="E1664" i="1"/>
  <c r="E1663" i="1" s="1"/>
  <c r="D1664" i="1"/>
  <c r="D1663" i="1" s="1"/>
  <c r="G1662" i="1"/>
  <c r="K1662" i="1" s="1"/>
  <c r="G1661" i="1"/>
  <c r="K1661" i="1" s="1"/>
  <c r="G1660" i="1"/>
  <c r="K1660" i="1" s="1"/>
  <c r="G1659" i="1"/>
  <c r="K1659" i="1" s="1"/>
  <c r="G1658" i="1"/>
  <c r="K1658" i="1" s="1"/>
  <c r="G1657" i="1"/>
  <c r="K1657" i="1" s="1"/>
  <c r="G1656" i="1"/>
  <c r="K1656" i="1" s="1"/>
  <c r="G1655" i="1"/>
  <c r="K1655" i="1" s="1"/>
  <c r="G1654" i="1"/>
  <c r="K1654" i="1" s="1"/>
  <c r="G1653" i="1"/>
  <c r="K1653" i="1" s="1"/>
  <c r="G1652" i="1"/>
  <c r="K1652" i="1" s="1"/>
  <c r="G1651" i="1"/>
  <c r="G1650" i="1"/>
  <c r="K1650" i="1" s="1"/>
  <c r="I1649" i="1"/>
  <c r="H1649" i="1"/>
  <c r="F1649" i="1"/>
  <c r="E1649" i="1"/>
  <c r="D1649" i="1"/>
  <c r="G1648" i="1"/>
  <c r="K1648" i="1" s="1"/>
  <c r="G1647" i="1"/>
  <c r="K1647" i="1" s="1"/>
  <c r="G1646" i="1"/>
  <c r="K1646" i="1" s="1"/>
  <c r="G1645" i="1"/>
  <c r="K1645" i="1" s="1"/>
  <c r="G1644" i="1"/>
  <c r="K1644" i="1" s="1"/>
  <c r="G1643" i="1"/>
  <c r="G1642" i="1"/>
  <c r="K1642" i="1" s="1"/>
  <c r="I1641" i="1"/>
  <c r="H1641" i="1"/>
  <c r="F1641" i="1"/>
  <c r="E1641" i="1"/>
  <c r="D1641" i="1"/>
  <c r="G1640" i="1"/>
  <c r="K1640" i="1" s="1"/>
  <c r="G1639" i="1"/>
  <c r="K1639" i="1" s="1"/>
  <c r="G1638" i="1"/>
  <c r="K1638" i="1" s="1"/>
  <c r="G1637" i="1"/>
  <c r="K1637" i="1" s="1"/>
  <c r="G1636" i="1"/>
  <c r="K1636" i="1" s="1"/>
  <c r="G1635" i="1"/>
  <c r="K1635" i="1" s="1"/>
  <c r="G1634" i="1"/>
  <c r="K1634" i="1" s="1"/>
  <c r="G1633" i="1"/>
  <c r="K1633" i="1" s="1"/>
  <c r="G1632" i="1"/>
  <c r="K1632" i="1" s="1"/>
  <c r="G1631" i="1"/>
  <c r="K1631" i="1" s="1"/>
  <c r="G1630" i="1"/>
  <c r="K1630" i="1" s="1"/>
  <c r="G1629" i="1"/>
  <c r="K1629" i="1" s="1"/>
  <c r="I1628" i="1"/>
  <c r="H1628" i="1"/>
  <c r="F1628" i="1"/>
  <c r="E1628" i="1"/>
  <c r="D1628" i="1"/>
  <c r="G1627" i="1"/>
  <c r="K1627" i="1" s="1"/>
  <c r="G1626" i="1"/>
  <c r="K1626" i="1" s="1"/>
  <c r="G1625" i="1"/>
  <c r="K1625" i="1" s="1"/>
  <c r="G1624" i="1"/>
  <c r="K1624" i="1" s="1"/>
  <c r="G1623" i="1"/>
  <c r="K1623" i="1" s="1"/>
  <c r="I1622" i="1"/>
  <c r="H1622" i="1"/>
  <c r="F1622" i="1"/>
  <c r="E1622" i="1"/>
  <c r="D1622" i="1"/>
  <c r="G1621" i="1"/>
  <c r="K1621" i="1" s="1"/>
  <c r="G1620" i="1"/>
  <c r="K1620" i="1" s="1"/>
  <c r="G1619" i="1"/>
  <c r="K1619" i="1" s="1"/>
  <c r="G1618" i="1"/>
  <c r="K1618" i="1" s="1"/>
  <c r="G1617" i="1"/>
  <c r="K1617" i="1" s="1"/>
  <c r="G1616" i="1"/>
  <c r="K1616" i="1" s="1"/>
  <c r="G1615" i="1"/>
  <c r="K1615" i="1" s="1"/>
  <c r="G1614" i="1"/>
  <c r="K1614" i="1" s="1"/>
  <c r="G1613" i="1"/>
  <c r="K1613" i="1" s="1"/>
  <c r="G1612" i="1"/>
  <c r="K1612" i="1" s="1"/>
  <c r="G1611" i="1"/>
  <c r="K1611" i="1" s="1"/>
  <c r="G1610" i="1"/>
  <c r="K1610" i="1" s="1"/>
  <c r="G1609" i="1"/>
  <c r="K1609" i="1" s="1"/>
  <c r="G1608" i="1"/>
  <c r="K1608" i="1" s="1"/>
  <c r="G1607" i="1"/>
  <c r="K1607" i="1" s="1"/>
  <c r="I1606" i="1"/>
  <c r="H1606" i="1"/>
  <c r="F1606" i="1"/>
  <c r="E1606" i="1"/>
  <c r="D1606" i="1"/>
  <c r="G1605" i="1"/>
  <c r="K1605" i="1" s="1"/>
  <c r="G1604" i="1"/>
  <c r="K1604" i="1" s="1"/>
  <c r="G1603" i="1"/>
  <c r="K1603" i="1" s="1"/>
  <c r="G1602" i="1"/>
  <c r="K1602" i="1" s="1"/>
  <c r="G1601" i="1"/>
  <c r="K1601" i="1" s="1"/>
  <c r="G1600" i="1"/>
  <c r="K1600" i="1" s="1"/>
  <c r="G1599" i="1"/>
  <c r="K1599" i="1" s="1"/>
  <c r="G1598" i="1"/>
  <c r="K1598" i="1" s="1"/>
  <c r="G1597" i="1"/>
  <c r="G1596" i="1"/>
  <c r="K1596" i="1" s="1"/>
  <c r="I1595" i="1"/>
  <c r="H1595" i="1"/>
  <c r="F1595" i="1"/>
  <c r="E1595" i="1"/>
  <c r="D1595" i="1"/>
  <c r="G1594" i="1"/>
  <c r="K1594" i="1" s="1"/>
  <c r="G1593" i="1"/>
  <c r="K1593" i="1" s="1"/>
  <c r="G1592" i="1"/>
  <c r="K1592" i="1" s="1"/>
  <c r="G1591" i="1"/>
  <c r="K1591" i="1" s="1"/>
  <c r="G1590" i="1"/>
  <c r="K1590" i="1" s="1"/>
  <c r="G1589" i="1"/>
  <c r="G1588" i="1"/>
  <c r="K1588" i="1" s="1"/>
  <c r="I1587" i="1"/>
  <c r="H1587" i="1"/>
  <c r="F1587" i="1"/>
  <c r="E1587" i="1"/>
  <c r="D1587" i="1"/>
  <c r="G1586" i="1"/>
  <c r="K1586" i="1" s="1"/>
  <c r="G1585" i="1"/>
  <c r="K1585" i="1" s="1"/>
  <c r="G1584" i="1"/>
  <c r="K1584" i="1" s="1"/>
  <c r="G1583" i="1"/>
  <c r="K1583" i="1" s="1"/>
  <c r="G1582" i="1"/>
  <c r="K1582" i="1" s="1"/>
  <c r="G1581" i="1"/>
  <c r="K1581" i="1" s="1"/>
  <c r="G1580" i="1"/>
  <c r="K1580" i="1" s="1"/>
  <c r="G1579" i="1"/>
  <c r="K1579" i="1" s="1"/>
  <c r="G1578" i="1"/>
  <c r="K1578" i="1" s="1"/>
  <c r="G1577" i="1"/>
  <c r="K1577" i="1" s="1"/>
  <c r="G1576" i="1"/>
  <c r="K1576" i="1" s="1"/>
  <c r="G1575" i="1"/>
  <c r="K1575" i="1" s="1"/>
  <c r="G1574" i="1"/>
  <c r="K1574" i="1" s="1"/>
  <c r="I1573" i="1"/>
  <c r="H1573" i="1"/>
  <c r="F1573" i="1"/>
  <c r="E1573" i="1"/>
  <c r="D1573" i="1"/>
  <c r="G1572" i="1"/>
  <c r="K1572" i="1" s="1"/>
  <c r="G1571" i="1"/>
  <c r="K1571" i="1" s="1"/>
  <c r="G1570" i="1"/>
  <c r="K1570" i="1" s="1"/>
  <c r="G1569" i="1"/>
  <c r="K1569" i="1" s="1"/>
  <c r="G1568" i="1"/>
  <c r="K1568" i="1" s="1"/>
  <c r="G1567" i="1"/>
  <c r="K1567" i="1" s="1"/>
  <c r="G1566" i="1"/>
  <c r="K1566" i="1" s="1"/>
  <c r="I1565" i="1"/>
  <c r="H1565" i="1"/>
  <c r="F1565" i="1"/>
  <c r="E1565" i="1"/>
  <c r="D1565" i="1"/>
  <c r="G1564" i="1"/>
  <c r="K1564" i="1" s="1"/>
  <c r="G1563" i="1"/>
  <c r="K1563" i="1" s="1"/>
  <c r="G1562" i="1"/>
  <c r="K1562" i="1" s="1"/>
  <c r="G1561" i="1"/>
  <c r="K1561" i="1" s="1"/>
  <c r="G1560" i="1"/>
  <c r="K1560" i="1" s="1"/>
  <c r="G1559" i="1"/>
  <c r="K1559" i="1" s="1"/>
  <c r="G1558" i="1"/>
  <c r="K1558" i="1" s="1"/>
  <c r="G1557" i="1"/>
  <c r="K1557" i="1" s="1"/>
  <c r="G1556" i="1"/>
  <c r="K1556" i="1" s="1"/>
  <c r="G1555" i="1"/>
  <c r="K1555" i="1" s="1"/>
  <c r="G1554" i="1"/>
  <c r="K1554" i="1" s="1"/>
  <c r="G1553" i="1"/>
  <c r="K1553" i="1" s="1"/>
  <c r="G1552" i="1"/>
  <c r="K1552" i="1" s="1"/>
  <c r="G1551" i="1"/>
  <c r="G1550" i="1"/>
  <c r="K1550" i="1" s="1"/>
  <c r="I1549" i="1"/>
  <c r="H1549" i="1"/>
  <c r="F1549" i="1"/>
  <c r="E1549" i="1"/>
  <c r="D1549" i="1"/>
  <c r="G1548" i="1"/>
  <c r="K1548" i="1" s="1"/>
  <c r="G1547" i="1"/>
  <c r="K1547" i="1" s="1"/>
  <c r="I1546" i="1"/>
  <c r="H1546" i="1"/>
  <c r="F1546" i="1"/>
  <c r="E1546" i="1"/>
  <c r="D1546" i="1"/>
  <c r="G1545" i="1"/>
  <c r="K1545" i="1" s="1"/>
  <c r="G1544" i="1"/>
  <c r="K1544" i="1" s="1"/>
  <c r="I1543" i="1"/>
  <c r="H1543" i="1"/>
  <c r="F1543" i="1"/>
  <c r="E1543" i="1"/>
  <c r="D1543" i="1"/>
  <c r="G1541" i="1"/>
  <c r="K1541" i="1" s="1"/>
  <c r="G1540" i="1"/>
  <c r="K1540" i="1" s="1"/>
  <c r="G1539" i="1"/>
  <c r="K1539" i="1" s="1"/>
  <c r="G1538" i="1"/>
  <c r="K1538" i="1" s="1"/>
  <c r="G1537" i="1"/>
  <c r="K1537" i="1" s="1"/>
  <c r="G1536" i="1"/>
  <c r="K1536" i="1" s="1"/>
  <c r="G1535" i="1"/>
  <c r="K1535" i="1" s="1"/>
  <c r="G1534" i="1"/>
  <c r="K1534" i="1" s="1"/>
  <c r="G1533" i="1"/>
  <c r="K1533" i="1" s="1"/>
  <c r="G1532" i="1"/>
  <c r="K1532" i="1" s="1"/>
  <c r="G1531" i="1"/>
  <c r="K1531" i="1" s="1"/>
  <c r="G1530" i="1"/>
  <c r="K1530" i="1" s="1"/>
  <c r="G1529" i="1"/>
  <c r="K1529" i="1" s="1"/>
  <c r="G1528" i="1"/>
  <c r="K1528" i="1" s="1"/>
  <c r="G1527" i="1"/>
  <c r="K1527" i="1" s="1"/>
  <c r="G1526" i="1"/>
  <c r="K1526" i="1" s="1"/>
  <c r="G1525" i="1"/>
  <c r="K1525" i="1" s="1"/>
  <c r="G1524" i="1"/>
  <c r="K1524" i="1" s="1"/>
  <c r="G1523" i="1"/>
  <c r="K1523" i="1" s="1"/>
  <c r="G1522" i="1"/>
  <c r="K1522" i="1" s="1"/>
  <c r="G1521" i="1"/>
  <c r="K1521" i="1" s="1"/>
  <c r="I1520" i="1"/>
  <c r="H1520" i="1"/>
  <c r="F1520" i="1"/>
  <c r="E1520" i="1"/>
  <c r="D1520" i="1"/>
  <c r="G1519" i="1"/>
  <c r="K1519" i="1" s="1"/>
  <c r="G1518" i="1"/>
  <c r="K1518" i="1" s="1"/>
  <c r="I1517" i="1"/>
  <c r="H1517" i="1"/>
  <c r="D1517" i="1"/>
  <c r="G1516" i="1"/>
  <c r="K1516" i="1" s="1"/>
  <c r="G1515" i="1"/>
  <c r="K1515" i="1" s="1"/>
  <c r="I1514" i="1"/>
  <c r="H1514" i="1"/>
  <c r="E1514" i="1"/>
  <c r="D1514" i="1"/>
  <c r="G1513" i="1"/>
  <c r="K1513" i="1" s="1"/>
  <c r="G1512" i="1"/>
  <c r="K1512" i="1" s="1"/>
  <c r="G1511" i="1"/>
  <c r="K1511" i="1" s="1"/>
  <c r="G1510" i="1"/>
  <c r="K1510" i="1" s="1"/>
  <c r="G1509" i="1"/>
  <c r="K1509" i="1" s="1"/>
  <c r="G1508" i="1"/>
  <c r="K1508" i="1" s="1"/>
  <c r="G1507" i="1"/>
  <c r="I1507" i="1" s="1"/>
  <c r="G1506" i="1"/>
  <c r="I1506" i="1" s="1"/>
  <c r="G1505" i="1"/>
  <c r="I1505" i="1" s="1"/>
  <c r="G1504" i="1"/>
  <c r="I1504" i="1" s="1"/>
  <c r="G1503" i="1"/>
  <c r="I1503" i="1" s="1"/>
  <c r="G1502" i="1"/>
  <c r="I1502" i="1" s="1"/>
  <c r="G1501" i="1"/>
  <c r="I1501" i="1" s="1"/>
  <c r="G1500" i="1"/>
  <c r="K1500" i="1" s="1"/>
  <c r="G1499" i="1"/>
  <c r="K1499" i="1" s="1"/>
  <c r="G1498" i="1"/>
  <c r="K1498" i="1" s="1"/>
  <c r="H1497" i="1"/>
  <c r="F1497" i="1"/>
  <c r="E1497" i="1"/>
  <c r="D1497" i="1"/>
  <c r="G1496" i="1"/>
  <c r="K1496" i="1" s="1"/>
  <c r="G1495" i="1"/>
  <c r="K1495" i="1" s="1"/>
  <c r="G1494" i="1"/>
  <c r="K1494" i="1" s="1"/>
  <c r="G1493" i="1"/>
  <c r="K1493" i="1" s="1"/>
  <c r="G1492" i="1"/>
  <c r="K1492" i="1" s="1"/>
  <c r="G1491" i="1"/>
  <c r="K1491" i="1" s="1"/>
  <c r="G1490" i="1"/>
  <c r="K1490" i="1" s="1"/>
  <c r="G1489" i="1"/>
  <c r="K1489" i="1" s="1"/>
  <c r="G1488" i="1"/>
  <c r="K1488" i="1" s="1"/>
  <c r="G1487" i="1"/>
  <c r="K1487" i="1" s="1"/>
  <c r="G1486" i="1"/>
  <c r="K1486" i="1" s="1"/>
  <c r="I1485" i="1"/>
  <c r="H1485" i="1"/>
  <c r="G1484" i="1"/>
  <c r="K1484" i="1" s="1"/>
  <c r="G1483" i="1"/>
  <c r="K1483" i="1" s="1"/>
  <c r="G1482" i="1"/>
  <c r="K1482" i="1" s="1"/>
  <c r="I1481" i="1"/>
  <c r="H1481" i="1"/>
  <c r="G1480" i="1"/>
  <c r="K1480" i="1" s="1"/>
  <c r="G1479" i="1"/>
  <c r="K1479" i="1" s="1"/>
  <c r="G1478" i="1"/>
  <c r="K1478" i="1" s="1"/>
  <c r="G1477" i="1"/>
  <c r="K1477" i="1" s="1"/>
  <c r="G1476" i="1"/>
  <c r="K1476" i="1" s="1"/>
  <c r="G1475" i="1"/>
  <c r="K1475" i="1" s="1"/>
  <c r="G1474" i="1"/>
  <c r="K1474" i="1" s="1"/>
  <c r="I1473" i="1"/>
  <c r="H1473" i="1"/>
  <c r="G1472" i="1"/>
  <c r="K1472" i="1" s="1"/>
  <c r="G1471" i="1"/>
  <c r="K1471" i="1" s="1"/>
  <c r="G1470" i="1"/>
  <c r="K1470" i="1" s="1"/>
  <c r="G1469" i="1"/>
  <c r="K1469" i="1" s="1"/>
  <c r="G1468" i="1"/>
  <c r="K1468" i="1" s="1"/>
  <c r="G1467" i="1"/>
  <c r="I1467" i="1" s="1"/>
  <c r="G1466" i="1"/>
  <c r="K1466" i="1" s="1"/>
  <c r="H1465" i="1"/>
  <c r="F1465" i="1"/>
  <c r="E1465" i="1"/>
  <c r="D1465" i="1"/>
  <c r="G1464" i="1"/>
  <c r="K1464" i="1" s="1"/>
  <c r="G1463" i="1"/>
  <c r="K1463" i="1" s="1"/>
  <c r="G1462" i="1"/>
  <c r="K1462" i="1" s="1"/>
  <c r="G1461" i="1"/>
  <c r="K1461" i="1" s="1"/>
  <c r="G1460" i="1"/>
  <c r="K1460" i="1" s="1"/>
  <c r="G1459" i="1"/>
  <c r="I1459" i="1" s="1"/>
  <c r="G1458" i="1"/>
  <c r="K1458" i="1" s="1"/>
  <c r="G1457" i="1"/>
  <c r="I1457" i="1" s="1"/>
  <c r="G1456" i="1"/>
  <c r="K1456" i="1" s="1"/>
  <c r="H1455" i="1"/>
  <c r="F1455" i="1"/>
  <c r="E1455" i="1"/>
  <c r="D1455" i="1"/>
  <c r="G1454" i="1"/>
  <c r="I1454" i="1" s="1"/>
  <c r="G1453" i="1"/>
  <c r="K1453" i="1" s="1"/>
  <c r="G1452" i="1"/>
  <c r="K1452" i="1" s="1"/>
  <c r="G1451" i="1"/>
  <c r="K1451" i="1" s="1"/>
  <c r="G1450" i="1"/>
  <c r="K1450" i="1" s="1"/>
  <c r="G1449" i="1"/>
  <c r="I1449" i="1" s="1"/>
  <c r="G1448" i="1"/>
  <c r="I1448" i="1" s="1"/>
  <c r="H1447" i="1"/>
  <c r="F1447" i="1"/>
  <c r="E1447" i="1"/>
  <c r="D1447" i="1"/>
  <c r="G1446" i="1"/>
  <c r="K1446" i="1" s="1"/>
  <c r="G1445" i="1"/>
  <c r="K1445" i="1" s="1"/>
  <c r="G1444" i="1"/>
  <c r="K1444" i="1" s="1"/>
  <c r="G1443" i="1"/>
  <c r="I1443" i="1" s="1"/>
  <c r="I1442" i="1"/>
  <c r="H1441" i="1"/>
  <c r="F1441" i="1"/>
  <c r="E1441" i="1"/>
  <c r="D1441" i="1"/>
  <c r="G1440" i="1"/>
  <c r="K1440" i="1" s="1"/>
  <c r="G1439" i="1"/>
  <c r="K1439" i="1" s="1"/>
  <c r="G1438" i="1"/>
  <c r="K1438" i="1" s="1"/>
  <c r="G1437" i="1"/>
  <c r="K1437" i="1" s="1"/>
  <c r="G1436" i="1"/>
  <c r="K1436" i="1" s="1"/>
  <c r="G1435" i="1"/>
  <c r="K1435" i="1" s="1"/>
  <c r="G1434" i="1"/>
  <c r="K1434" i="1" s="1"/>
  <c r="G1433" i="1"/>
  <c r="K1433" i="1" s="1"/>
  <c r="G1432" i="1"/>
  <c r="I1432" i="1" s="1"/>
  <c r="G1431" i="1"/>
  <c r="K1431" i="1" s="1"/>
  <c r="G1430" i="1"/>
  <c r="I1430" i="1" s="1"/>
  <c r="K1430" i="1"/>
  <c r="H1429" i="1"/>
  <c r="F1429" i="1"/>
  <c r="E1429" i="1"/>
  <c r="D1429" i="1"/>
  <c r="G1428" i="1"/>
  <c r="K1428" i="1" s="1"/>
  <c r="G1427" i="1"/>
  <c r="K1427" i="1" s="1"/>
  <c r="G1426" i="1"/>
  <c r="K1426" i="1" s="1"/>
  <c r="G1425" i="1"/>
  <c r="K1425" i="1" s="1"/>
  <c r="G1424" i="1"/>
  <c r="K1424" i="1" s="1"/>
  <c r="G1423" i="1"/>
  <c r="K1423" i="1" s="1"/>
  <c r="G1422" i="1"/>
  <c r="K1422" i="1" s="1"/>
  <c r="G1421" i="1"/>
  <c r="K1421" i="1" s="1"/>
  <c r="G1420" i="1"/>
  <c r="K1420" i="1" s="1"/>
  <c r="G1419" i="1"/>
  <c r="I1419" i="1" s="1"/>
  <c r="G1418" i="1"/>
  <c r="I1418" i="1" s="1"/>
  <c r="G1417" i="1"/>
  <c r="K1417" i="1" s="1"/>
  <c r="G1416" i="1"/>
  <c r="I1416" i="1" s="1"/>
  <c r="G1413" i="1"/>
  <c r="K1413" i="1" s="1"/>
  <c r="G1412" i="1"/>
  <c r="K1412" i="1" s="1"/>
  <c r="G1411" i="1"/>
  <c r="K1411" i="1" s="1"/>
  <c r="H1410" i="1"/>
  <c r="F1410" i="1"/>
  <c r="E1410" i="1"/>
  <c r="D1410" i="1"/>
  <c r="G1409" i="1"/>
  <c r="K1409" i="1" s="1"/>
  <c r="G1408" i="1"/>
  <c r="K1408" i="1" s="1"/>
  <c r="G1407" i="1"/>
  <c r="K1407" i="1" s="1"/>
  <c r="G1406" i="1"/>
  <c r="K1406" i="1" s="1"/>
  <c r="G1405" i="1"/>
  <c r="K1405" i="1" s="1"/>
  <c r="G1404" i="1"/>
  <c r="K1404" i="1" s="1"/>
  <c r="G1403" i="1"/>
  <c r="K1403" i="1" s="1"/>
  <c r="G1402" i="1"/>
  <c r="K1402" i="1" s="1"/>
  <c r="G1401" i="1"/>
  <c r="K1401" i="1" s="1"/>
  <c r="G1400" i="1"/>
  <c r="K1400" i="1" s="1"/>
  <c r="G1399" i="1"/>
  <c r="K1399" i="1" s="1"/>
  <c r="G1398" i="1"/>
  <c r="H1397" i="1"/>
  <c r="F1397" i="1"/>
  <c r="E1397" i="1"/>
  <c r="D1397" i="1"/>
  <c r="G1396" i="1"/>
  <c r="K1396" i="1" s="1"/>
  <c r="G1395" i="1"/>
  <c r="K1395" i="1" s="1"/>
  <c r="G1394" i="1"/>
  <c r="K1394" i="1" s="1"/>
  <c r="G1393" i="1"/>
  <c r="K1393" i="1" s="1"/>
  <c r="G1392" i="1"/>
  <c r="K1392" i="1" s="1"/>
  <c r="G1391" i="1"/>
  <c r="K1391" i="1" s="1"/>
  <c r="G1390" i="1"/>
  <c r="K1390" i="1" s="1"/>
  <c r="G1389" i="1"/>
  <c r="K1389" i="1" s="1"/>
  <c r="G1388" i="1"/>
  <c r="K1388" i="1" s="1"/>
  <c r="G1387" i="1"/>
  <c r="K1387" i="1" s="1"/>
  <c r="G1386" i="1"/>
  <c r="K1386" i="1" s="1"/>
  <c r="G1385" i="1"/>
  <c r="K1385" i="1" s="1"/>
  <c r="G1384" i="1"/>
  <c r="K1384" i="1" s="1"/>
  <c r="G1383" i="1"/>
  <c r="K1383" i="1" s="1"/>
  <c r="G1382" i="1"/>
  <c r="K1382" i="1" s="1"/>
  <c r="G1381" i="1"/>
  <c r="K1381" i="1" s="1"/>
  <c r="G1380" i="1"/>
  <c r="K1380" i="1" s="1"/>
  <c r="I1379" i="1"/>
  <c r="H1379" i="1"/>
  <c r="F1379" i="1"/>
  <c r="E1379" i="1"/>
  <c r="D1379" i="1"/>
  <c r="G1378" i="1"/>
  <c r="K1378" i="1" s="1"/>
  <c r="G1377" i="1"/>
  <c r="K1377" i="1" s="1"/>
  <c r="G1376" i="1"/>
  <c r="K1376" i="1" s="1"/>
  <c r="G1375" i="1"/>
  <c r="K1375" i="1" s="1"/>
  <c r="G1374" i="1"/>
  <c r="K1374" i="1" s="1"/>
  <c r="G1373" i="1"/>
  <c r="K1373" i="1" s="1"/>
  <c r="G1372" i="1"/>
  <c r="K1372" i="1" s="1"/>
  <c r="G1371" i="1"/>
  <c r="K1371" i="1" s="1"/>
  <c r="G1370" i="1"/>
  <c r="K1370" i="1" s="1"/>
  <c r="G1369" i="1"/>
  <c r="K1369" i="1" s="1"/>
  <c r="I1368" i="1"/>
  <c r="H1368" i="1"/>
  <c r="F1368" i="1"/>
  <c r="E1368" i="1"/>
  <c r="D1368" i="1"/>
  <c r="G1367" i="1"/>
  <c r="K1367" i="1" s="1"/>
  <c r="G1366" i="1"/>
  <c r="K1366" i="1" s="1"/>
  <c r="G1365" i="1"/>
  <c r="K1365" i="1" s="1"/>
  <c r="G1364" i="1"/>
  <c r="K1364" i="1" s="1"/>
  <c r="G1363" i="1"/>
  <c r="K1363" i="1" s="1"/>
  <c r="G1362" i="1"/>
  <c r="K1362" i="1" s="1"/>
  <c r="G1361" i="1"/>
  <c r="K1361" i="1" s="1"/>
  <c r="G1360" i="1"/>
  <c r="K1360" i="1" s="1"/>
  <c r="G1359" i="1"/>
  <c r="K1359" i="1" s="1"/>
  <c r="G1358" i="1"/>
  <c r="K1358" i="1" s="1"/>
  <c r="G1357" i="1"/>
  <c r="K1357" i="1" s="1"/>
  <c r="G1356" i="1"/>
  <c r="K1356" i="1" s="1"/>
  <c r="G1355" i="1"/>
  <c r="K1355" i="1" s="1"/>
  <c r="G1354" i="1"/>
  <c r="K1354" i="1" s="1"/>
  <c r="G1353" i="1"/>
  <c r="K1353" i="1" s="1"/>
  <c r="G1352" i="1"/>
  <c r="K1352" i="1" s="1"/>
  <c r="G1351" i="1"/>
  <c r="K1351" i="1" s="1"/>
  <c r="G1350" i="1"/>
  <c r="K1350" i="1" s="1"/>
  <c r="G1349" i="1"/>
  <c r="K1349" i="1" s="1"/>
  <c r="G1348" i="1"/>
  <c r="K1348" i="1" s="1"/>
  <c r="G1347" i="1"/>
  <c r="K1347" i="1" s="1"/>
  <c r="G1346" i="1"/>
  <c r="K1346" i="1" s="1"/>
  <c r="G1345" i="1"/>
  <c r="K1345" i="1" s="1"/>
  <c r="G1344" i="1"/>
  <c r="K1344" i="1" s="1"/>
  <c r="G1343" i="1"/>
  <c r="K1343" i="1" s="1"/>
  <c r="G1342" i="1"/>
  <c r="K1342" i="1" s="1"/>
  <c r="G1341" i="1"/>
  <c r="K1341" i="1" s="1"/>
  <c r="G1340" i="1"/>
  <c r="K1340" i="1" s="1"/>
  <c r="G1339" i="1"/>
  <c r="G1338" i="1"/>
  <c r="I1338" i="1" s="1"/>
  <c r="H1337" i="1"/>
  <c r="F1337" i="1"/>
  <c r="E1337" i="1"/>
  <c r="D1337" i="1"/>
  <c r="G1336" i="1"/>
  <c r="K1336" i="1" s="1"/>
  <c r="G1335" i="1"/>
  <c r="K1335" i="1" s="1"/>
  <c r="G1334" i="1"/>
  <c r="I1334" i="1" s="1"/>
  <c r="G1333" i="1"/>
  <c r="I1333" i="1" s="1"/>
  <c r="G1332" i="1"/>
  <c r="K1332" i="1" s="1"/>
  <c r="G1331" i="1"/>
  <c r="I1331" i="1" s="1"/>
  <c r="G1330" i="1"/>
  <c r="K1330" i="1" s="1"/>
  <c r="G1329" i="1"/>
  <c r="K1329" i="1" s="1"/>
  <c r="G1328" i="1"/>
  <c r="K1328" i="1" s="1"/>
  <c r="G1327" i="1"/>
  <c r="K1327" i="1" s="1"/>
  <c r="G1326" i="1"/>
  <c r="K1326" i="1" s="1"/>
  <c r="H1325" i="1"/>
  <c r="D1325" i="1"/>
  <c r="G1324" i="1"/>
  <c r="K1324" i="1" s="1"/>
  <c r="G1323" i="1"/>
  <c r="K1323" i="1" s="1"/>
  <c r="G1322" i="1"/>
  <c r="K1322" i="1" s="1"/>
  <c r="G1321" i="1"/>
  <c r="K1321" i="1" s="1"/>
  <c r="G1320" i="1"/>
  <c r="K1320" i="1" s="1"/>
  <c r="G1319" i="1"/>
  <c r="K1319" i="1" s="1"/>
  <c r="G1318" i="1"/>
  <c r="K1318" i="1" s="1"/>
  <c r="G1317" i="1"/>
  <c r="K1317" i="1" s="1"/>
  <c r="G1316" i="1"/>
  <c r="K1316" i="1" s="1"/>
  <c r="I1315" i="1"/>
  <c r="H1315" i="1"/>
  <c r="F1315" i="1"/>
  <c r="E1315" i="1"/>
  <c r="D1315" i="1"/>
  <c r="G1314" i="1"/>
  <c r="K1314" i="1" s="1"/>
  <c r="G1313" i="1"/>
  <c r="K1313" i="1" s="1"/>
  <c r="G1312" i="1"/>
  <c r="I1312" i="1" s="1"/>
  <c r="G1311" i="1"/>
  <c r="K1311" i="1" s="1"/>
  <c r="G1310" i="1"/>
  <c r="G1309" i="1"/>
  <c r="I1309" i="1" s="1"/>
  <c r="G1308" i="1"/>
  <c r="I1308" i="1" s="1"/>
  <c r="G1307" i="1"/>
  <c r="I1307" i="1" s="1"/>
  <c r="G1306" i="1"/>
  <c r="I1306" i="1" s="1"/>
  <c r="H1305" i="1"/>
  <c r="F1305" i="1"/>
  <c r="E1305" i="1"/>
  <c r="D1305" i="1"/>
  <c r="G1304" i="1"/>
  <c r="K1304" i="1" s="1"/>
  <c r="G1303" i="1"/>
  <c r="K1303" i="1" s="1"/>
  <c r="G1302" i="1"/>
  <c r="K1302" i="1" s="1"/>
  <c r="G1301" i="1"/>
  <c r="K1301" i="1" s="1"/>
  <c r="G1300" i="1"/>
  <c r="K1300" i="1" s="1"/>
  <c r="G1299" i="1"/>
  <c r="K1299" i="1" s="1"/>
  <c r="G1298" i="1"/>
  <c r="K1298" i="1" s="1"/>
  <c r="G1297" i="1"/>
  <c r="K1297" i="1" s="1"/>
  <c r="G1296" i="1"/>
  <c r="K1296" i="1" s="1"/>
  <c r="G1295" i="1"/>
  <c r="K1295" i="1" s="1"/>
  <c r="G1294" i="1"/>
  <c r="I1293" i="1"/>
  <c r="H1293" i="1"/>
  <c r="F1293" i="1"/>
  <c r="E1293" i="1"/>
  <c r="D1293" i="1"/>
  <c r="G1292" i="1"/>
  <c r="K1292" i="1" s="1"/>
  <c r="G1291" i="1"/>
  <c r="K1291" i="1" s="1"/>
  <c r="G1290" i="1"/>
  <c r="K1290" i="1" s="1"/>
  <c r="G1289" i="1"/>
  <c r="K1289" i="1" s="1"/>
  <c r="G1288" i="1"/>
  <c r="K1288" i="1" s="1"/>
  <c r="G1287" i="1"/>
  <c r="K1287" i="1" s="1"/>
  <c r="G1286" i="1"/>
  <c r="K1286" i="1" s="1"/>
  <c r="G1285" i="1"/>
  <c r="K1285" i="1" s="1"/>
  <c r="I1284" i="1"/>
  <c r="H1284" i="1"/>
  <c r="F1284" i="1"/>
  <c r="E1284" i="1"/>
  <c r="D1284" i="1"/>
  <c r="G1283" i="1"/>
  <c r="K1283" i="1" s="1"/>
  <c r="G1282" i="1"/>
  <c r="K1282" i="1" s="1"/>
  <c r="G1281" i="1"/>
  <c r="K1281" i="1" s="1"/>
  <c r="G1280" i="1"/>
  <c r="I1279" i="1"/>
  <c r="H1279" i="1"/>
  <c r="F1279" i="1"/>
  <c r="E1279" i="1"/>
  <c r="D1279" i="1"/>
  <c r="G1278" i="1"/>
  <c r="K1278" i="1" s="1"/>
  <c r="G1277" i="1"/>
  <c r="K1277" i="1" s="1"/>
  <c r="I1276" i="1"/>
  <c r="H1276" i="1"/>
  <c r="F1276" i="1"/>
  <c r="E1276" i="1"/>
  <c r="D1276" i="1"/>
  <c r="G1275" i="1"/>
  <c r="K1275" i="1" s="1"/>
  <c r="G1274" i="1"/>
  <c r="K1274" i="1" s="1"/>
  <c r="G1273" i="1"/>
  <c r="K1273" i="1" s="1"/>
  <c r="G1272" i="1"/>
  <c r="K1272" i="1" s="1"/>
  <c r="G1271" i="1"/>
  <c r="K1271" i="1" s="1"/>
  <c r="G1270" i="1"/>
  <c r="K1270" i="1" s="1"/>
  <c r="G1269" i="1"/>
  <c r="K1269" i="1" s="1"/>
  <c r="G1268" i="1"/>
  <c r="H1267" i="1"/>
  <c r="F1267" i="1"/>
  <c r="E1267" i="1"/>
  <c r="D1267" i="1"/>
  <c r="G1266" i="1"/>
  <c r="K1266" i="1" s="1"/>
  <c r="G1265" i="1"/>
  <c r="K1265" i="1" s="1"/>
  <c r="G1264" i="1"/>
  <c r="K1264" i="1" s="1"/>
  <c r="G1263" i="1"/>
  <c r="K1263" i="1" s="1"/>
  <c r="G1262" i="1"/>
  <c r="K1262" i="1" s="1"/>
  <c r="G1261" i="1"/>
  <c r="K1261" i="1" s="1"/>
  <c r="I1260" i="1"/>
  <c r="H1260" i="1"/>
  <c r="F1260" i="1"/>
  <c r="E1260" i="1"/>
  <c r="D1260" i="1"/>
  <c r="G1258" i="1"/>
  <c r="K1258" i="1" s="1"/>
  <c r="G1257" i="1"/>
  <c r="K1257" i="1" s="1"/>
  <c r="G1256" i="1"/>
  <c r="K1256" i="1" s="1"/>
  <c r="G1255" i="1"/>
  <c r="K1255" i="1" s="1"/>
  <c r="G1254" i="1"/>
  <c r="K1254" i="1" s="1"/>
  <c r="G1253" i="1"/>
  <c r="K1253" i="1" s="1"/>
  <c r="G1252" i="1"/>
  <c r="K1252" i="1" s="1"/>
  <c r="G1251" i="1"/>
  <c r="K1251" i="1" s="1"/>
  <c r="G1250" i="1"/>
  <c r="K1250" i="1" s="1"/>
  <c r="G1249" i="1"/>
  <c r="K1249" i="1" s="1"/>
  <c r="G1248" i="1"/>
  <c r="K1248" i="1" s="1"/>
  <c r="I1247" i="1"/>
  <c r="H1247" i="1"/>
  <c r="F1247" i="1"/>
  <c r="E1247" i="1"/>
  <c r="D1247" i="1"/>
  <c r="G1246" i="1"/>
  <c r="K1246" i="1" s="1"/>
  <c r="G1245" i="1"/>
  <c r="K1245" i="1" s="1"/>
  <c r="G1244" i="1"/>
  <c r="K1244" i="1" s="1"/>
  <c r="G1243" i="1"/>
  <c r="K1243" i="1" s="1"/>
  <c r="G1242" i="1"/>
  <c r="K1242" i="1" s="1"/>
  <c r="G1241" i="1"/>
  <c r="K1241" i="1" s="1"/>
  <c r="G1240" i="1"/>
  <c r="K1240" i="1" s="1"/>
  <c r="G1239" i="1"/>
  <c r="K1239" i="1" s="1"/>
  <c r="G1238" i="1"/>
  <c r="K1238" i="1" s="1"/>
  <c r="G1237" i="1"/>
  <c r="K1237" i="1" s="1"/>
  <c r="G1236" i="1"/>
  <c r="K1236" i="1" s="1"/>
  <c r="G1235" i="1"/>
  <c r="K1235" i="1" s="1"/>
  <c r="G1234" i="1"/>
  <c r="K1234" i="1" s="1"/>
  <c r="G1233" i="1"/>
  <c r="K1233" i="1" s="1"/>
  <c r="G1232" i="1"/>
  <c r="K1232" i="1" s="1"/>
  <c r="G1231" i="1"/>
  <c r="K1231" i="1" s="1"/>
  <c r="G1230" i="1"/>
  <c r="K1230" i="1" s="1"/>
  <c r="G1229" i="1"/>
  <c r="K1229" i="1" s="1"/>
  <c r="G1228" i="1"/>
  <c r="K1228" i="1" s="1"/>
  <c r="G1227" i="1"/>
  <c r="K1227" i="1" s="1"/>
  <c r="G1226" i="1"/>
  <c r="K1226" i="1" s="1"/>
  <c r="G1225" i="1"/>
  <c r="K1225" i="1" s="1"/>
  <c r="G1224" i="1"/>
  <c r="K1224" i="1" s="1"/>
  <c r="G1223" i="1"/>
  <c r="K1223" i="1" s="1"/>
  <c r="G1222" i="1"/>
  <c r="K1222" i="1" s="1"/>
  <c r="G1221" i="1"/>
  <c r="K1221" i="1" s="1"/>
  <c r="G1220" i="1"/>
  <c r="K1220" i="1" s="1"/>
  <c r="I1219" i="1"/>
  <c r="H1219" i="1"/>
  <c r="F1219" i="1"/>
  <c r="E1219" i="1"/>
  <c r="D1219" i="1"/>
  <c r="G1218" i="1"/>
  <c r="K1218" i="1" s="1"/>
  <c r="G1217" i="1"/>
  <c r="K1217" i="1" s="1"/>
  <c r="G1216" i="1"/>
  <c r="K1216" i="1" s="1"/>
  <c r="G1215" i="1"/>
  <c r="K1215" i="1" s="1"/>
  <c r="G1214" i="1"/>
  <c r="K1214" i="1" s="1"/>
  <c r="G1213" i="1"/>
  <c r="K1213" i="1" s="1"/>
  <c r="G1212" i="1"/>
  <c r="K1212" i="1" s="1"/>
  <c r="G1211" i="1"/>
  <c r="K1211" i="1" s="1"/>
  <c r="G1210" i="1"/>
  <c r="K1210" i="1" s="1"/>
  <c r="G1209" i="1"/>
  <c r="K1209" i="1" s="1"/>
  <c r="G1208" i="1"/>
  <c r="K1208" i="1" s="1"/>
  <c r="G1207" i="1"/>
  <c r="K1207" i="1" s="1"/>
  <c r="G1206" i="1"/>
  <c r="K1206" i="1" s="1"/>
  <c r="G1205" i="1"/>
  <c r="K1205" i="1" s="1"/>
  <c r="G1204" i="1"/>
  <c r="K1204" i="1" s="1"/>
  <c r="G1203" i="1"/>
  <c r="K1203" i="1" s="1"/>
  <c r="G1202" i="1"/>
  <c r="K1202" i="1" s="1"/>
  <c r="G1201" i="1"/>
  <c r="K1201" i="1" s="1"/>
  <c r="G1200" i="1"/>
  <c r="K1200" i="1" s="1"/>
  <c r="G1199" i="1"/>
  <c r="K1199" i="1" s="1"/>
  <c r="G1198" i="1"/>
  <c r="K1198" i="1" s="1"/>
  <c r="G1197" i="1"/>
  <c r="K1197" i="1" s="1"/>
  <c r="G1196" i="1"/>
  <c r="K1196" i="1" s="1"/>
  <c r="G1195" i="1"/>
  <c r="K1195" i="1" s="1"/>
  <c r="G1194" i="1"/>
  <c r="K1194" i="1" s="1"/>
  <c r="I1193" i="1"/>
  <c r="H1193" i="1"/>
  <c r="F1193" i="1"/>
  <c r="E1193" i="1"/>
  <c r="D1193" i="1"/>
  <c r="G1192" i="1"/>
  <c r="K1192" i="1" s="1"/>
  <c r="G1191" i="1"/>
  <c r="K1191" i="1" s="1"/>
  <c r="G1190" i="1"/>
  <c r="K1190" i="1" s="1"/>
  <c r="G1189" i="1"/>
  <c r="K1189" i="1" s="1"/>
  <c r="G1188" i="1"/>
  <c r="K1188" i="1" s="1"/>
  <c r="G1187" i="1"/>
  <c r="K1187" i="1" s="1"/>
  <c r="G1186" i="1"/>
  <c r="K1186" i="1" s="1"/>
  <c r="G1185" i="1"/>
  <c r="K1185" i="1" s="1"/>
  <c r="G1184" i="1"/>
  <c r="K1184" i="1" s="1"/>
  <c r="G1183" i="1"/>
  <c r="K1183" i="1" s="1"/>
  <c r="G1182" i="1"/>
  <c r="K1182" i="1" s="1"/>
  <c r="G1181" i="1"/>
  <c r="K1181" i="1" s="1"/>
  <c r="G1180" i="1"/>
  <c r="K1180" i="1" s="1"/>
  <c r="G1179" i="1"/>
  <c r="K1179" i="1" s="1"/>
  <c r="G1178" i="1"/>
  <c r="K1178" i="1" s="1"/>
  <c r="G1177" i="1"/>
  <c r="K1177" i="1" s="1"/>
  <c r="G1176" i="1"/>
  <c r="K1176" i="1" s="1"/>
  <c r="G1175" i="1"/>
  <c r="K1175" i="1" s="1"/>
  <c r="G1174" i="1"/>
  <c r="K1174" i="1" s="1"/>
  <c r="G1173" i="1"/>
  <c r="K1173" i="1" s="1"/>
  <c r="G1172" i="1"/>
  <c r="K1172" i="1" s="1"/>
  <c r="G1171" i="1"/>
  <c r="K1171" i="1" s="1"/>
  <c r="G1170" i="1"/>
  <c r="K1170" i="1" s="1"/>
  <c r="G1169" i="1"/>
  <c r="K1169" i="1" s="1"/>
  <c r="G1168" i="1"/>
  <c r="K1168" i="1" s="1"/>
  <c r="I1167" i="1"/>
  <c r="H1167" i="1"/>
  <c r="F1167" i="1"/>
  <c r="E1167" i="1"/>
  <c r="D1167" i="1"/>
  <c r="G1166" i="1"/>
  <c r="K1166" i="1" s="1"/>
  <c r="G1165" i="1"/>
  <c r="K1165" i="1" s="1"/>
  <c r="G1164" i="1"/>
  <c r="K1164" i="1" s="1"/>
  <c r="I1163" i="1"/>
  <c r="H1163" i="1"/>
  <c r="F1163" i="1"/>
  <c r="E1163" i="1"/>
  <c r="D1163" i="1"/>
  <c r="G1162" i="1"/>
  <c r="K1162" i="1" s="1"/>
  <c r="G1161" i="1"/>
  <c r="K1161" i="1" s="1"/>
  <c r="G1160" i="1"/>
  <c r="K1160" i="1" s="1"/>
  <c r="G1159" i="1"/>
  <c r="K1159" i="1" s="1"/>
  <c r="G1158" i="1"/>
  <c r="K1158" i="1" s="1"/>
  <c r="G1157" i="1"/>
  <c r="K1157" i="1" s="1"/>
  <c r="G1156" i="1"/>
  <c r="K1156" i="1" s="1"/>
  <c r="G1155" i="1"/>
  <c r="K1155" i="1" s="1"/>
  <c r="G1154" i="1"/>
  <c r="K1154" i="1" s="1"/>
  <c r="G1153" i="1"/>
  <c r="K1153" i="1" s="1"/>
  <c r="G1152" i="1"/>
  <c r="K1152" i="1" s="1"/>
  <c r="G1151" i="1"/>
  <c r="K1151" i="1" s="1"/>
  <c r="G1150" i="1"/>
  <c r="K1150" i="1" s="1"/>
  <c r="G1149" i="1"/>
  <c r="K1149" i="1" s="1"/>
  <c r="G1148" i="1"/>
  <c r="K1148" i="1" s="1"/>
  <c r="G1147" i="1"/>
  <c r="K1147" i="1" s="1"/>
  <c r="G1146" i="1"/>
  <c r="K1146" i="1" s="1"/>
  <c r="I1145" i="1"/>
  <c r="H1145" i="1"/>
  <c r="F1145" i="1"/>
  <c r="E1145" i="1"/>
  <c r="D1145" i="1"/>
  <c r="G1144" i="1"/>
  <c r="K1144" i="1" s="1"/>
  <c r="I1143" i="1"/>
  <c r="H1143" i="1"/>
  <c r="F1143" i="1"/>
  <c r="E1143" i="1"/>
  <c r="D1143" i="1"/>
  <c r="G1142" i="1"/>
  <c r="K1142" i="1" s="1"/>
  <c r="I1141" i="1"/>
  <c r="H1141" i="1"/>
  <c r="F1141" i="1"/>
  <c r="E1141" i="1"/>
  <c r="D1141" i="1"/>
  <c r="G1140" i="1"/>
  <c r="K1140" i="1" s="1"/>
  <c r="G1139" i="1"/>
  <c r="K1139" i="1" s="1"/>
  <c r="G1138" i="1"/>
  <c r="K1138" i="1" s="1"/>
  <c r="G1137" i="1"/>
  <c r="K1137" i="1" s="1"/>
  <c r="G1136" i="1"/>
  <c r="K1136" i="1" s="1"/>
  <c r="G1135" i="1"/>
  <c r="K1135" i="1" s="1"/>
  <c r="G1134" i="1"/>
  <c r="K1134" i="1" s="1"/>
  <c r="G1133" i="1"/>
  <c r="K1133" i="1" s="1"/>
  <c r="G1132" i="1"/>
  <c r="K1132" i="1" s="1"/>
  <c r="G1131" i="1"/>
  <c r="K1131" i="1" s="1"/>
  <c r="G1130" i="1"/>
  <c r="K1130" i="1" s="1"/>
  <c r="G1129" i="1"/>
  <c r="K1129" i="1" s="1"/>
  <c r="G1128" i="1"/>
  <c r="K1128" i="1" s="1"/>
  <c r="G1127" i="1"/>
  <c r="K1127" i="1" s="1"/>
  <c r="G1126" i="1"/>
  <c r="K1126" i="1" s="1"/>
  <c r="G1125" i="1"/>
  <c r="K1125" i="1" s="1"/>
  <c r="G1124" i="1"/>
  <c r="K1124" i="1" s="1"/>
  <c r="G1123" i="1"/>
  <c r="K1123" i="1" s="1"/>
  <c r="G1122" i="1"/>
  <c r="K1122" i="1" s="1"/>
  <c r="G1121" i="1"/>
  <c r="K1121" i="1" s="1"/>
  <c r="G1120" i="1"/>
  <c r="K1120" i="1" s="1"/>
  <c r="G1119" i="1"/>
  <c r="K1119" i="1" s="1"/>
  <c r="G1118" i="1"/>
  <c r="K1118" i="1" s="1"/>
  <c r="G1117" i="1"/>
  <c r="K1117" i="1" s="1"/>
  <c r="G1116" i="1"/>
  <c r="K1116" i="1" s="1"/>
  <c r="G1115" i="1"/>
  <c r="K1115" i="1" s="1"/>
  <c r="G1114" i="1"/>
  <c r="K1114" i="1" s="1"/>
  <c r="I1113" i="1"/>
  <c r="H1113" i="1"/>
  <c r="F1113" i="1"/>
  <c r="E1113" i="1"/>
  <c r="D1113" i="1"/>
  <c r="G1112" i="1"/>
  <c r="K1112" i="1" s="1"/>
  <c r="I1111" i="1"/>
  <c r="H1111" i="1"/>
  <c r="F1111" i="1"/>
  <c r="E1111" i="1"/>
  <c r="D1111" i="1"/>
  <c r="G1110" i="1"/>
  <c r="K1110" i="1" s="1"/>
  <c r="G1109" i="1"/>
  <c r="K1109" i="1" s="1"/>
  <c r="G1108" i="1"/>
  <c r="K1108" i="1" s="1"/>
  <c r="I1107" i="1"/>
  <c r="H1107" i="1"/>
  <c r="F1107" i="1"/>
  <c r="E1107" i="1"/>
  <c r="D1107" i="1"/>
  <c r="G1106" i="1"/>
  <c r="K1106" i="1" s="1"/>
  <c r="G1105" i="1"/>
  <c r="K1105" i="1" s="1"/>
  <c r="G1104" i="1"/>
  <c r="K1104" i="1" s="1"/>
  <c r="G1103" i="1"/>
  <c r="K1103" i="1" s="1"/>
  <c r="G1102" i="1"/>
  <c r="K1102" i="1" s="1"/>
  <c r="G1101" i="1"/>
  <c r="K1101" i="1" s="1"/>
  <c r="G1100" i="1"/>
  <c r="K1100" i="1" s="1"/>
  <c r="G1099" i="1"/>
  <c r="K1099" i="1" s="1"/>
  <c r="G1098" i="1"/>
  <c r="K1098" i="1" s="1"/>
  <c r="G1097" i="1"/>
  <c r="K1097" i="1" s="1"/>
  <c r="G1096" i="1"/>
  <c r="K1096" i="1" s="1"/>
  <c r="G1095" i="1"/>
  <c r="K1095" i="1" s="1"/>
  <c r="G1094" i="1"/>
  <c r="K1094" i="1" s="1"/>
  <c r="G1093" i="1"/>
  <c r="K1093" i="1" s="1"/>
  <c r="G1092" i="1"/>
  <c r="K1092" i="1" s="1"/>
  <c r="G1091" i="1"/>
  <c r="K1091" i="1" s="1"/>
  <c r="G1090" i="1"/>
  <c r="K1090" i="1" s="1"/>
  <c r="G1089" i="1"/>
  <c r="K1089" i="1" s="1"/>
  <c r="G1088" i="1"/>
  <c r="K1088" i="1" s="1"/>
  <c r="G1087" i="1"/>
  <c r="K1087" i="1" s="1"/>
  <c r="G1086" i="1"/>
  <c r="K1086" i="1" s="1"/>
  <c r="G1085" i="1"/>
  <c r="K1085" i="1" s="1"/>
  <c r="G1084" i="1"/>
  <c r="K1084" i="1" s="1"/>
  <c r="G1083" i="1"/>
  <c r="K1083" i="1" s="1"/>
  <c r="G1082" i="1"/>
  <c r="K1082" i="1" s="1"/>
  <c r="G1081" i="1"/>
  <c r="K1081" i="1" s="1"/>
  <c r="G1080" i="1"/>
  <c r="K1080" i="1" s="1"/>
  <c r="G1079" i="1"/>
  <c r="K1079" i="1" s="1"/>
  <c r="G1078" i="1"/>
  <c r="K1078" i="1" s="1"/>
  <c r="G1077" i="1"/>
  <c r="K1077" i="1" s="1"/>
  <c r="G1076" i="1"/>
  <c r="K1076" i="1" s="1"/>
  <c r="G1075" i="1"/>
  <c r="K1075" i="1" s="1"/>
  <c r="G1074" i="1"/>
  <c r="K1074" i="1" s="1"/>
  <c r="I1073" i="1"/>
  <c r="H1073" i="1"/>
  <c r="F1073" i="1"/>
  <c r="E1073" i="1"/>
  <c r="D1073" i="1"/>
  <c r="G1072" i="1"/>
  <c r="K1072" i="1" s="1"/>
  <c r="G1071" i="1"/>
  <c r="K1071" i="1" s="1"/>
  <c r="G1070" i="1"/>
  <c r="K1070" i="1" s="1"/>
  <c r="G1069" i="1"/>
  <c r="K1069" i="1" s="1"/>
  <c r="G1068" i="1"/>
  <c r="K1068" i="1" s="1"/>
  <c r="G1067" i="1"/>
  <c r="K1067" i="1" s="1"/>
  <c r="G1066" i="1"/>
  <c r="K1066" i="1" s="1"/>
  <c r="G1065" i="1"/>
  <c r="K1065" i="1" s="1"/>
  <c r="G1064" i="1"/>
  <c r="K1064" i="1" s="1"/>
  <c r="G1063" i="1"/>
  <c r="K1063" i="1" s="1"/>
  <c r="G1062" i="1"/>
  <c r="K1062" i="1" s="1"/>
  <c r="G1061" i="1"/>
  <c r="K1061" i="1" s="1"/>
  <c r="G1060" i="1"/>
  <c r="K1060" i="1" s="1"/>
  <c r="G1059" i="1"/>
  <c r="K1059" i="1" s="1"/>
  <c r="G1058" i="1"/>
  <c r="K1058" i="1" s="1"/>
  <c r="G1057" i="1"/>
  <c r="K1057" i="1" s="1"/>
  <c r="G1056" i="1"/>
  <c r="K1056" i="1" s="1"/>
  <c r="G1055" i="1"/>
  <c r="K1055" i="1" s="1"/>
  <c r="G1054" i="1"/>
  <c r="K1054" i="1" s="1"/>
  <c r="G1053" i="1"/>
  <c r="K1053" i="1" s="1"/>
  <c r="G1052" i="1"/>
  <c r="K1052" i="1" s="1"/>
  <c r="G1051" i="1"/>
  <c r="K1051" i="1" s="1"/>
  <c r="G1050" i="1"/>
  <c r="K1050" i="1" s="1"/>
  <c r="G1049" i="1"/>
  <c r="K1049" i="1" s="1"/>
  <c r="G1048" i="1"/>
  <c r="K1048" i="1" s="1"/>
  <c r="G1047" i="1"/>
  <c r="K1047" i="1" s="1"/>
  <c r="I1046" i="1"/>
  <c r="H1046" i="1"/>
  <c r="F1046" i="1"/>
  <c r="E1046" i="1"/>
  <c r="D1046" i="1"/>
  <c r="D1045" i="1" s="1"/>
  <c r="G1044" i="1"/>
  <c r="K1044" i="1" s="1"/>
  <c r="G1043" i="1"/>
  <c r="K1043" i="1" s="1"/>
  <c r="G1042" i="1"/>
  <c r="K1042" i="1" s="1"/>
  <c r="G1041" i="1"/>
  <c r="K1041" i="1" s="1"/>
  <c r="G1040" i="1"/>
  <c r="K1040" i="1" s="1"/>
  <c r="G1039" i="1"/>
  <c r="K1039" i="1" s="1"/>
  <c r="G1038" i="1"/>
  <c r="K1038" i="1" s="1"/>
  <c r="G1037" i="1"/>
  <c r="K1037" i="1" s="1"/>
  <c r="G1036" i="1"/>
  <c r="K1036" i="1" s="1"/>
  <c r="G1035" i="1"/>
  <c r="K1035" i="1" s="1"/>
  <c r="G1034" i="1"/>
  <c r="K1034" i="1" s="1"/>
  <c r="G1033" i="1"/>
  <c r="K1033" i="1" s="1"/>
  <c r="G1032" i="1"/>
  <c r="K1032" i="1" s="1"/>
  <c r="G1031" i="1"/>
  <c r="K1031" i="1" s="1"/>
  <c r="G1030" i="1"/>
  <c r="K1030" i="1" s="1"/>
  <c r="I1029" i="1"/>
  <c r="H1029" i="1"/>
  <c r="F1029" i="1"/>
  <c r="E1029" i="1"/>
  <c r="D1029" i="1"/>
  <c r="G1028" i="1"/>
  <c r="K1028" i="1" s="1"/>
  <c r="G1027" i="1"/>
  <c r="K1027" i="1" s="1"/>
  <c r="I1026" i="1"/>
  <c r="H1026" i="1"/>
  <c r="F1026" i="1"/>
  <c r="E1026" i="1"/>
  <c r="D1026" i="1"/>
  <c r="G1025" i="1"/>
  <c r="K1025" i="1" s="1"/>
  <c r="I1024" i="1"/>
  <c r="H1024" i="1"/>
  <c r="F1024" i="1"/>
  <c r="E1024" i="1"/>
  <c r="D1024" i="1"/>
  <c r="G1023" i="1"/>
  <c r="K1023" i="1" s="1"/>
  <c r="G1022" i="1"/>
  <c r="K1022" i="1" s="1"/>
  <c r="G1021" i="1"/>
  <c r="K1021" i="1" s="1"/>
  <c r="G1020" i="1"/>
  <c r="K1020" i="1" s="1"/>
  <c r="G1019" i="1"/>
  <c r="K1019" i="1" s="1"/>
  <c r="G1018" i="1"/>
  <c r="K1018" i="1" s="1"/>
  <c r="G1017" i="1"/>
  <c r="K1017" i="1" s="1"/>
  <c r="G1016" i="1"/>
  <c r="K1016" i="1" s="1"/>
  <c r="G1015" i="1"/>
  <c r="K1015" i="1" s="1"/>
  <c r="G1014" i="1"/>
  <c r="K1014" i="1" s="1"/>
  <c r="G1013" i="1"/>
  <c r="K1013" i="1" s="1"/>
  <c r="G1012" i="1"/>
  <c r="K1012" i="1" s="1"/>
  <c r="G1011" i="1"/>
  <c r="K1011" i="1" s="1"/>
  <c r="G1010" i="1"/>
  <c r="K1010" i="1" s="1"/>
  <c r="I1009" i="1"/>
  <c r="H1009" i="1"/>
  <c r="F1009" i="1"/>
  <c r="E1009" i="1"/>
  <c r="D1009" i="1"/>
  <c r="G1008" i="1"/>
  <c r="K1008" i="1" s="1"/>
  <c r="G1007" i="1"/>
  <c r="K1007" i="1" s="1"/>
  <c r="G1006" i="1"/>
  <c r="K1006" i="1" s="1"/>
  <c r="G1005" i="1"/>
  <c r="K1005" i="1" s="1"/>
  <c r="G1004" i="1"/>
  <c r="K1004" i="1" s="1"/>
  <c r="G1003" i="1"/>
  <c r="K1003" i="1" s="1"/>
  <c r="G1002" i="1"/>
  <c r="K1002" i="1" s="1"/>
  <c r="G1001" i="1"/>
  <c r="K1001" i="1" s="1"/>
  <c r="G1000" i="1"/>
  <c r="K1000" i="1" s="1"/>
  <c r="G999" i="1"/>
  <c r="K999" i="1" s="1"/>
  <c r="G998" i="1"/>
  <c r="K998" i="1" s="1"/>
  <c r="G997" i="1"/>
  <c r="K997" i="1" s="1"/>
  <c r="G996" i="1"/>
  <c r="K996" i="1" s="1"/>
  <c r="G995" i="1"/>
  <c r="K995" i="1" s="1"/>
  <c r="G994" i="1"/>
  <c r="K994" i="1" s="1"/>
  <c r="G993" i="1"/>
  <c r="K993" i="1" s="1"/>
  <c r="G992" i="1"/>
  <c r="K992" i="1" s="1"/>
  <c r="G991" i="1"/>
  <c r="K991" i="1" s="1"/>
  <c r="G990" i="1"/>
  <c r="K990" i="1" s="1"/>
  <c r="G989" i="1"/>
  <c r="K989" i="1" s="1"/>
  <c r="G988" i="1"/>
  <c r="K988" i="1" s="1"/>
  <c r="G987" i="1"/>
  <c r="K987" i="1" s="1"/>
  <c r="G986" i="1"/>
  <c r="K986" i="1" s="1"/>
  <c r="G985" i="1"/>
  <c r="K985" i="1" s="1"/>
  <c r="G984" i="1"/>
  <c r="K984" i="1" s="1"/>
  <c r="G983" i="1"/>
  <c r="K983" i="1" s="1"/>
  <c r="G982" i="1"/>
  <c r="K982" i="1" s="1"/>
  <c r="G981" i="1"/>
  <c r="K981" i="1" s="1"/>
  <c r="G980" i="1"/>
  <c r="K980" i="1" s="1"/>
  <c r="G979" i="1"/>
  <c r="K979" i="1" s="1"/>
  <c r="G978" i="1"/>
  <c r="K978" i="1" s="1"/>
  <c r="G977" i="1"/>
  <c r="K977" i="1" s="1"/>
  <c r="G976" i="1"/>
  <c r="K976" i="1" s="1"/>
  <c r="G975" i="1"/>
  <c r="K975" i="1" s="1"/>
  <c r="G974" i="1"/>
  <c r="K974" i="1" s="1"/>
  <c r="G973" i="1"/>
  <c r="K973" i="1" s="1"/>
  <c r="G972" i="1"/>
  <c r="K972" i="1" s="1"/>
  <c r="G971" i="1"/>
  <c r="K971" i="1" s="1"/>
  <c r="G970" i="1"/>
  <c r="K970" i="1" s="1"/>
  <c r="G969" i="1"/>
  <c r="K969" i="1" s="1"/>
  <c r="G968" i="1"/>
  <c r="K968" i="1" s="1"/>
  <c r="G967" i="1"/>
  <c r="K967" i="1" s="1"/>
  <c r="G966" i="1"/>
  <c r="K966" i="1" s="1"/>
  <c r="G965" i="1"/>
  <c r="K965" i="1" s="1"/>
  <c r="G964" i="1"/>
  <c r="K964" i="1" s="1"/>
  <c r="I963" i="1"/>
  <c r="H963" i="1"/>
  <c r="F963" i="1"/>
  <c r="E963" i="1"/>
  <c r="D963" i="1"/>
  <c r="G962" i="1"/>
  <c r="K962" i="1" s="1"/>
  <c r="G961" i="1"/>
  <c r="K961" i="1" s="1"/>
  <c r="I960" i="1"/>
  <c r="H960" i="1"/>
  <c r="F960" i="1"/>
  <c r="E960" i="1"/>
  <c r="D960" i="1"/>
  <c r="G959" i="1"/>
  <c r="K959" i="1" s="1"/>
  <c r="G958" i="1"/>
  <c r="K958" i="1" s="1"/>
  <c r="G957" i="1"/>
  <c r="K957" i="1" s="1"/>
  <c r="I956" i="1"/>
  <c r="H956" i="1"/>
  <c r="F956" i="1"/>
  <c r="E956" i="1"/>
  <c r="D956" i="1"/>
  <c r="G955" i="1"/>
  <c r="K955" i="1" s="1"/>
  <c r="G954" i="1"/>
  <c r="K954" i="1" s="1"/>
  <c r="I953" i="1"/>
  <c r="H953" i="1"/>
  <c r="F953" i="1"/>
  <c r="E953" i="1"/>
  <c r="D953" i="1"/>
  <c r="G952" i="1"/>
  <c r="K952" i="1" s="1"/>
  <c r="G951" i="1"/>
  <c r="K951" i="1" s="1"/>
  <c r="G950" i="1"/>
  <c r="K950" i="1" s="1"/>
  <c r="I949" i="1"/>
  <c r="H949" i="1"/>
  <c r="F949" i="1"/>
  <c r="E949" i="1"/>
  <c r="D949" i="1"/>
  <c r="G948" i="1"/>
  <c r="K948" i="1" s="1"/>
  <c r="G947" i="1"/>
  <c r="K947" i="1" s="1"/>
  <c r="G946" i="1"/>
  <c r="K946" i="1" s="1"/>
  <c r="G945" i="1"/>
  <c r="K945" i="1" s="1"/>
  <c r="G944" i="1"/>
  <c r="K944" i="1" s="1"/>
  <c r="G943" i="1"/>
  <c r="K943" i="1" s="1"/>
  <c r="G942" i="1"/>
  <c r="K942" i="1" s="1"/>
  <c r="G941" i="1"/>
  <c r="K941" i="1" s="1"/>
  <c r="G940" i="1"/>
  <c r="K940" i="1" s="1"/>
  <c r="G939" i="1"/>
  <c r="K939" i="1" s="1"/>
  <c r="G938" i="1"/>
  <c r="K938" i="1" s="1"/>
  <c r="G937" i="1"/>
  <c r="K937" i="1" s="1"/>
  <c r="G936" i="1"/>
  <c r="K936" i="1" s="1"/>
  <c r="I935" i="1"/>
  <c r="H935" i="1"/>
  <c r="F935" i="1"/>
  <c r="E935" i="1"/>
  <c r="D935" i="1"/>
  <c r="G934" i="1"/>
  <c r="K934" i="1" s="1"/>
  <c r="G933" i="1"/>
  <c r="K933" i="1" s="1"/>
  <c r="G932" i="1"/>
  <c r="K932" i="1" s="1"/>
  <c r="G931" i="1"/>
  <c r="K931" i="1" s="1"/>
  <c r="G930" i="1"/>
  <c r="K930" i="1" s="1"/>
  <c r="I929" i="1"/>
  <c r="H929" i="1"/>
  <c r="F929" i="1"/>
  <c r="E929" i="1"/>
  <c r="D929" i="1"/>
  <c r="G928" i="1"/>
  <c r="K928" i="1" s="1"/>
  <c r="G927" i="1"/>
  <c r="K927" i="1" s="1"/>
  <c r="G926" i="1"/>
  <c r="K926" i="1" s="1"/>
  <c r="G925" i="1"/>
  <c r="K925" i="1" s="1"/>
  <c r="G924" i="1"/>
  <c r="K924" i="1" s="1"/>
  <c r="G923" i="1"/>
  <c r="K923" i="1" s="1"/>
  <c r="G922" i="1"/>
  <c r="K922" i="1" s="1"/>
  <c r="G921" i="1"/>
  <c r="K921" i="1" s="1"/>
  <c r="G920" i="1"/>
  <c r="K920" i="1" s="1"/>
  <c r="G919" i="1"/>
  <c r="K919" i="1" s="1"/>
  <c r="G918" i="1"/>
  <c r="K918" i="1" s="1"/>
  <c r="I917" i="1"/>
  <c r="H917" i="1"/>
  <c r="F917" i="1"/>
  <c r="E917" i="1"/>
  <c r="D917" i="1"/>
  <c r="G916" i="1"/>
  <c r="K916" i="1" s="1"/>
  <c r="G915" i="1"/>
  <c r="K915" i="1" s="1"/>
  <c r="G914" i="1"/>
  <c r="K914" i="1" s="1"/>
  <c r="G913" i="1"/>
  <c r="K913" i="1" s="1"/>
  <c r="G912" i="1"/>
  <c r="K912" i="1" s="1"/>
  <c r="G911" i="1"/>
  <c r="K911" i="1" s="1"/>
  <c r="G910" i="1"/>
  <c r="K910" i="1" s="1"/>
  <c r="I909" i="1"/>
  <c r="H909" i="1"/>
  <c r="F909" i="1"/>
  <c r="E909" i="1"/>
  <c r="D909" i="1"/>
  <c r="G908" i="1"/>
  <c r="K908" i="1" s="1"/>
  <c r="G907" i="1"/>
  <c r="K907" i="1" s="1"/>
  <c r="G906" i="1"/>
  <c r="K906" i="1" s="1"/>
  <c r="I905" i="1"/>
  <c r="H905" i="1"/>
  <c r="F905" i="1"/>
  <c r="E905" i="1"/>
  <c r="D905" i="1"/>
  <c r="G904" i="1"/>
  <c r="K904" i="1" s="1"/>
  <c r="G903" i="1"/>
  <c r="K903" i="1" s="1"/>
  <c r="G902" i="1"/>
  <c r="K902" i="1" s="1"/>
  <c r="G901" i="1"/>
  <c r="K901" i="1" s="1"/>
  <c r="G900" i="1"/>
  <c r="K900" i="1" s="1"/>
  <c r="G899" i="1"/>
  <c r="K899" i="1" s="1"/>
  <c r="G898" i="1"/>
  <c r="K898" i="1" s="1"/>
  <c r="G897" i="1"/>
  <c r="K897" i="1" s="1"/>
  <c r="I896" i="1"/>
  <c r="H896" i="1"/>
  <c r="F896" i="1"/>
  <c r="E896" i="1"/>
  <c r="D896" i="1"/>
  <c r="G895" i="1"/>
  <c r="K895" i="1" s="1"/>
  <c r="G894" i="1"/>
  <c r="K894" i="1" s="1"/>
  <c r="G893" i="1"/>
  <c r="K893" i="1" s="1"/>
  <c r="G892" i="1"/>
  <c r="K892" i="1" s="1"/>
  <c r="G891" i="1"/>
  <c r="K891" i="1" s="1"/>
  <c r="G890" i="1"/>
  <c r="K890" i="1" s="1"/>
  <c r="G889" i="1"/>
  <c r="K889" i="1" s="1"/>
  <c r="G888" i="1"/>
  <c r="K888" i="1" s="1"/>
  <c r="I887" i="1"/>
  <c r="H887" i="1"/>
  <c r="F887" i="1"/>
  <c r="E887" i="1"/>
  <c r="D887" i="1"/>
  <c r="G886" i="1"/>
  <c r="K886" i="1" s="1"/>
  <c r="G885" i="1"/>
  <c r="K885" i="1" s="1"/>
  <c r="G884" i="1"/>
  <c r="K884" i="1" s="1"/>
  <c r="G883" i="1"/>
  <c r="K883" i="1" s="1"/>
  <c r="G882" i="1"/>
  <c r="K882" i="1" s="1"/>
  <c r="G881" i="1"/>
  <c r="K881" i="1" s="1"/>
  <c r="G880" i="1"/>
  <c r="K880" i="1" s="1"/>
  <c r="G879" i="1"/>
  <c r="K879" i="1" s="1"/>
  <c r="G878" i="1"/>
  <c r="K878" i="1" s="1"/>
  <c r="G877" i="1"/>
  <c r="K877" i="1" s="1"/>
  <c r="G876" i="1"/>
  <c r="K876" i="1" s="1"/>
  <c r="G875" i="1"/>
  <c r="K875" i="1" s="1"/>
  <c r="G874" i="1"/>
  <c r="K874" i="1" s="1"/>
  <c r="I873" i="1"/>
  <c r="H873" i="1"/>
  <c r="F873" i="1"/>
  <c r="E873" i="1"/>
  <c r="D873" i="1"/>
  <c r="G872" i="1"/>
  <c r="K872" i="1" s="1"/>
  <c r="G871" i="1"/>
  <c r="K871" i="1" s="1"/>
  <c r="G870" i="1"/>
  <c r="K870" i="1" s="1"/>
  <c r="G869" i="1"/>
  <c r="K869" i="1" s="1"/>
  <c r="G868" i="1"/>
  <c r="K868" i="1" s="1"/>
  <c r="G867" i="1"/>
  <c r="K867" i="1" s="1"/>
  <c r="G866" i="1"/>
  <c r="K866" i="1" s="1"/>
  <c r="G865" i="1"/>
  <c r="K865" i="1" s="1"/>
  <c r="G864" i="1"/>
  <c r="K864" i="1" s="1"/>
  <c r="G863" i="1"/>
  <c r="K863" i="1" s="1"/>
  <c r="G862" i="1"/>
  <c r="K862" i="1" s="1"/>
  <c r="G861" i="1"/>
  <c r="K861" i="1" s="1"/>
  <c r="I860" i="1"/>
  <c r="H860" i="1"/>
  <c r="F860" i="1"/>
  <c r="E860" i="1"/>
  <c r="D860" i="1"/>
  <c r="G857" i="1"/>
  <c r="K857" i="1" s="1"/>
  <c r="G856" i="1"/>
  <c r="K856" i="1" s="1"/>
  <c r="G853" i="1"/>
  <c r="K853" i="1" s="1"/>
  <c r="G852" i="1"/>
  <c r="K852" i="1" s="1"/>
  <c r="G849" i="1"/>
  <c r="K849" i="1" s="1"/>
  <c r="G848" i="1"/>
  <c r="K848" i="1" s="1"/>
  <c r="G845" i="1"/>
  <c r="K845" i="1" s="1"/>
  <c r="G844" i="1"/>
  <c r="K844" i="1" s="1"/>
  <c r="G841" i="1"/>
  <c r="K841" i="1" s="1"/>
  <c r="G840" i="1"/>
  <c r="K840" i="1" s="1"/>
  <c r="G837" i="1"/>
  <c r="K837" i="1" s="1"/>
  <c r="I836" i="1"/>
  <c r="H836" i="1"/>
  <c r="F836" i="1"/>
  <c r="E836" i="1"/>
  <c r="D836" i="1"/>
  <c r="I830" i="1"/>
  <c r="H830" i="1"/>
  <c r="F830" i="1"/>
  <c r="E830" i="1"/>
  <c r="I796" i="1"/>
  <c r="H796" i="1"/>
  <c r="F796" i="1"/>
  <c r="E796" i="1"/>
  <c r="I783" i="1"/>
  <c r="H783" i="1"/>
  <c r="F783" i="1"/>
  <c r="E783" i="1"/>
  <c r="G782" i="1"/>
  <c r="K782" i="1" s="1"/>
  <c r="G781" i="1"/>
  <c r="K781" i="1" s="1"/>
  <c r="G780" i="1"/>
  <c r="K780" i="1" s="1"/>
  <c r="G779" i="1"/>
  <c r="K779" i="1" s="1"/>
  <c r="G778" i="1"/>
  <c r="K778" i="1" s="1"/>
  <c r="G777" i="1"/>
  <c r="K777" i="1" s="1"/>
  <c r="G776" i="1"/>
  <c r="K776" i="1" s="1"/>
  <c r="G775" i="1"/>
  <c r="K775" i="1" s="1"/>
  <c r="G774" i="1"/>
  <c r="K774" i="1" s="1"/>
  <c r="G773" i="1"/>
  <c r="K773" i="1" s="1"/>
  <c r="G772" i="1"/>
  <c r="K772" i="1" s="1"/>
  <c r="G771" i="1"/>
  <c r="K771" i="1" s="1"/>
  <c r="G770" i="1"/>
  <c r="K770" i="1" s="1"/>
  <c r="G769" i="1"/>
  <c r="K769" i="1" s="1"/>
  <c r="G768" i="1"/>
  <c r="K768" i="1" s="1"/>
  <c r="G767" i="1"/>
  <c r="K767" i="1" s="1"/>
  <c r="G766" i="1"/>
  <c r="K766" i="1" s="1"/>
  <c r="G765" i="1"/>
  <c r="K765" i="1" s="1"/>
  <c r="G764" i="1"/>
  <c r="K764" i="1" s="1"/>
  <c r="G763" i="1"/>
  <c r="K763" i="1" s="1"/>
  <c r="G762" i="1"/>
  <c r="K762" i="1" s="1"/>
  <c r="G761" i="1"/>
  <c r="K761" i="1" s="1"/>
  <c r="G760" i="1"/>
  <c r="K760" i="1" s="1"/>
  <c r="G759" i="1"/>
  <c r="K759" i="1" s="1"/>
  <c r="G758" i="1"/>
  <c r="K758" i="1" s="1"/>
  <c r="G757" i="1"/>
  <c r="K757" i="1" s="1"/>
  <c r="G756" i="1"/>
  <c r="K756" i="1" s="1"/>
  <c r="I755" i="1"/>
  <c r="H755" i="1"/>
  <c r="F755" i="1"/>
  <c r="E755" i="1"/>
  <c r="D755" i="1"/>
  <c r="G754" i="1"/>
  <c r="K754" i="1" s="1"/>
  <c r="G753" i="1"/>
  <c r="K753" i="1" s="1"/>
  <c r="G752" i="1"/>
  <c r="K752" i="1" s="1"/>
  <c r="G751" i="1"/>
  <c r="K751" i="1" s="1"/>
  <c r="G750" i="1"/>
  <c r="K750" i="1" s="1"/>
  <c r="G749" i="1"/>
  <c r="K749" i="1" s="1"/>
  <c r="I748" i="1"/>
  <c r="H748" i="1"/>
  <c r="F748" i="1"/>
  <c r="E748" i="1"/>
  <c r="D748" i="1"/>
  <c r="G747" i="1"/>
  <c r="K747" i="1" s="1"/>
  <c r="G746" i="1"/>
  <c r="K746" i="1" s="1"/>
  <c r="I745" i="1"/>
  <c r="H745" i="1"/>
  <c r="F745" i="1"/>
  <c r="E745" i="1"/>
  <c r="D745" i="1"/>
  <c r="G744" i="1"/>
  <c r="K744" i="1" s="1"/>
  <c r="G743" i="1"/>
  <c r="K743" i="1" s="1"/>
  <c r="G742" i="1"/>
  <c r="K742" i="1" s="1"/>
  <c r="G741" i="1"/>
  <c r="K741" i="1" s="1"/>
  <c r="G740" i="1"/>
  <c r="K740" i="1" s="1"/>
  <c r="I739" i="1"/>
  <c r="H739" i="1"/>
  <c r="F739" i="1"/>
  <c r="E739" i="1"/>
  <c r="D739" i="1"/>
  <c r="G738" i="1"/>
  <c r="K738" i="1" s="1"/>
  <c r="G737" i="1"/>
  <c r="K737" i="1" s="1"/>
  <c r="G736" i="1"/>
  <c r="K736" i="1" s="1"/>
  <c r="G735" i="1"/>
  <c r="K735" i="1" s="1"/>
  <c r="I734" i="1"/>
  <c r="H734" i="1"/>
  <c r="F734" i="1"/>
  <c r="E734" i="1"/>
  <c r="D734" i="1"/>
  <c r="G733" i="1"/>
  <c r="K733" i="1" s="1"/>
  <c r="G732" i="1"/>
  <c r="K732" i="1" s="1"/>
  <c r="G731" i="1"/>
  <c r="K731" i="1" s="1"/>
  <c r="G730" i="1"/>
  <c r="K730" i="1" s="1"/>
  <c r="G729" i="1"/>
  <c r="K729" i="1" s="1"/>
  <c r="G728" i="1"/>
  <c r="K728" i="1" s="1"/>
  <c r="G727" i="1"/>
  <c r="K727" i="1" s="1"/>
  <c r="G726" i="1"/>
  <c r="K726" i="1" s="1"/>
  <c r="G725" i="1"/>
  <c r="K725" i="1" s="1"/>
  <c r="G724" i="1"/>
  <c r="K724" i="1" s="1"/>
  <c r="G723" i="1"/>
  <c r="K723" i="1" s="1"/>
  <c r="G722" i="1"/>
  <c r="K722" i="1" s="1"/>
  <c r="G721" i="1"/>
  <c r="K721" i="1" s="1"/>
  <c r="G720" i="1"/>
  <c r="K720" i="1" s="1"/>
  <c r="G719" i="1"/>
  <c r="K719" i="1" s="1"/>
  <c r="G718" i="1"/>
  <c r="K718" i="1" s="1"/>
  <c r="G717" i="1"/>
  <c r="K717" i="1" s="1"/>
  <c r="G716" i="1"/>
  <c r="K716" i="1" s="1"/>
  <c r="G715" i="1"/>
  <c r="K715" i="1" s="1"/>
  <c r="G714" i="1"/>
  <c r="K714" i="1" s="1"/>
  <c r="G713" i="1"/>
  <c r="K713" i="1" s="1"/>
  <c r="G712" i="1"/>
  <c r="K712" i="1" s="1"/>
  <c r="G711" i="1"/>
  <c r="K711" i="1" s="1"/>
  <c r="G710" i="1"/>
  <c r="K710" i="1" s="1"/>
  <c r="G708" i="1"/>
  <c r="K708" i="1" s="1"/>
  <c r="G707" i="1"/>
  <c r="K707" i="1" s="1"/>
  <c r="G706" i="1"/>
  <c r="K706" i="1" s="1"/>
  <c r="G705" i="1"/>
  <c r="K705" i="1" s="1"/>
  <c r="G704" i="1"/>
  <c r="K704" i="1" s="1"/>
  <c r="G703" i="1"/>
  <c r="K703" i="1" s="1"/>
  <c r="G702" i="1"/>
  <c r="K702" i="1" s="1"/>
  <c r="G701" i="1"/>
  <c r="K701" i="1" s="1"/>
  <c r="G700" i="1"/>
  <c r="K700" i="1" s="1"/>
  <c r="G699" i="1"/>
  <c r="K699" i="1" s="1"/>
  <c r="G698" i="1"/>
  <c r="K698" i="1" s="1"/>
  <c r="G697" i="1"/>
  <c r="K697" i="1" s="1"/>
  <c r="G696" i="1"/>
  <c r="K696" i="1" s="1"/>
  <c r="G695" i="1"/>
  <c r="K695" i="1" s="1"/>
  <c r="G694" i="1"/>
  <c r="K694" i="1" s="1"/>
  <c r="G693" i="1"/>
  <c r="K693" i="1" s="1"/>
  <c r="G692" i="1"/>
  <c r="K692" i="1" s="1"/>
  <c r="G691" i="1"/>
  <c r="K691" i="1" s="1"/>
  <c r="I690" i="1"/>
  <c r="H690" i="1"/>
  <c r="F690" i="1"/>
  <c r="E690" i="1"/>
  <c r="D690" i="1"/>
  <c r="G688" i="1"/>
  <c r="K688" i="1" s="1"/>
  <c r="G687" i="1"/>
  <c r="K687" i="1" s="1"/>
  <c r="G686" i="1"/>
  <c r="K686" i="1" s="1"/>
  <c r="G685" i="1"/>
  <c r="K685" i="1" s="1"/>
  <c r="G684" i="1"/>
  <c r="K684" i="1" s="1"/>
  <c r="G683" i="1"/>
  <c r="K683" i="1" s="1"/>
  <c r="G682" i="1"/>
  <c r="K682" i="1" s="1"/>
  <c r="G681" i="1"/>
  <c r="K681" i="1" s="1"/>
  <c r="G680" i="1"/>
  <c r="K680" i="1" s="1"/>
  <c r="G679" i="1"/>
  <c r="K679" i="1" s="1"/>
  <c r="G678" i="1"/>
  <c r="K678" i="1" s="1"/>
  <c r="G677" i="1"/>
  <c r="K677" i="1" s="1"/>
  <c r="G676" i="1"/>
  <c r="K676" i="1" s="1"/>
  <c r="G675" i="1"/>
  <c r="K675" i="1" s="1"/>
  <c r="G674" i="1"/>
  <c r="K674" i="1" s="1"/>
  <c r="G673" i="1"/>
  <c r="K673" i="1" s="1"/>
  <c r="G672" i="1"/>
  <c r="K672" i="1" s="1"/>
  <c r="H671" i="1"/>
  <c r="F671" i="1"/>
  <c r="E671" i="1"/>
  <c r="D671" i="1"/>
  <c r="G670" i="1"/>
  <c r="K670" i="1" s="1"/>
  <c r="G669" i="1"/>
  <c r="K669" i="1" s="1"/>
  <c r="G668" i="1"/>
  <c r="K668" i="1" s="1"/>
  <c r="G667" i="1"/>
  <c r="K667" i="1" s="1"/>
  <c r="G666" i="1"/>
  <c r="K666" i="1" s="1"/>
  <c r="G665" i="1"/>
  <c r="K665" i="1" s="1"/>
  <c r="G664" i="1"/>
  <c r="K664" i="1" s="1"/>
  <c r="G663" i="1"/>
  <c r="K663" i="1" s="1"/>
  <c r="G662" i="1"/>
  <c r="K662" i="1" s="1"/>
  <c r="G661" i="1"/>
  <c r="K661" i="1" s="1"/>
  <c r="G660" i="1"/>
  <c r="K660" i="1" s="1"/>
  <c r="G659" i="1"/>
  <c r="K659" i="1" s="1"/>
  <c r="G658" i="1"/>
  <c r="K658" i="1" s="1"/>
  <c r="G657" i="1"/>
  <c r="K657" i="1" s="1"/>
  <c r="G656" i="1"/>
  <c r="K656" i="1" s="1"/>
  <c r="G655" i="1"/>
  <c r="K655" i="1" s="1"/>
  <c r="G654" i="1"/>
  <c r="K654" i="1" s="1"/>
  <c r="H653" i="1"/>
  <c r="F653" i="1"/>
  <c r="E653" i="1"/>
  <c r="D653" i="1"/>
  <c r="G652" i="1"/>
  <c r="H652" i="1" s="1"/>
  <c r="G651" i="1"/>
  <c r="K651" i="1" s="1"/>
  <c r="G650" i="1"/>
  <c r="K650" i="1" s="1"/>
  <c r="G649" i="1"/>
  <c r="K649" i="1" s="1"/>
  <c r="G648" i="1"/>
  <c r="K648" i="1" s="1"/>
  <c r="G647" i="1"/>
  <c r="K647" i="1" s="1"/>
  <c r="G646" i="1"/>
  <c r="K646" i="1" s="1"/>
  <c r="G645" i="1"/>
  <c r="K645" i="1" s="1"/>
  <c r="G644" i="1"/>
  <c r="K644" i="1" s="1"/>
  <c r="G643" i="1"/>
  <c r="K643" i="1" s="1"/>
  <c r="G642" i="1"/>
  <c r="K642" i="1" s="1"/>
  <c r="G641" i="1"/>
  <c r="K641" i="1" s="1"/>
  <c r="G640" i="1"/>
  <c r="K640" i="1" s="1"/>
  <c r="G639" i="1"/>
  <c r="K639" i="1" s="1"/>
  <c r="G638" i="1"/>
  <c r="K638" i="1" s="1"/>
  <c r="G637" i="1"/>
  <c r="K637" i="1" s="1"/>
  <c r="G636" i="1"/>
  <c r="K636" i="1" s="1"/>
  <c r="G635" i="1"/>
  <c r="K635" i="1" s="1"/>
  <c r="K634" i="1"/>
  <c r="G633" i="1"/>
  <c r="K633" i="1" s="1"/>
  <c r="G632" i="1"/>
  <c r="K632" i="1" s="1"/>
  <c r="G631" i="1"/>
  <c r="K631" i="1" s="1"/>
  <c r="G630" i="1"/>
  <c r="K630" i="1" s="1"/>
  <c r="G629" i="1"/>
  <c r="K629" i="1" s="1"/>
  <c r="G628" i="1"/>
  <c r="K628" i="1" s="1"/>
  <c r="G627" i="1"/>
  <c r="K627" i="1" s="1"/>
  <c r="G626" i="1"/>
  <c r="K626" i="1" s="1"/>
  <c r="G625" i="1"/>
  <c r="K625" i="1" s="1"/>
  <c r="G624" i="1"/>
  <c r="K624" i="1" s="1"/>
  <c r="G623" i="1"/>
  <c r="K623" i="1" s="1"/>
  <c r="G622" i="1"/>
  <c r="K622" i="1" s="1"/>
  <c r="G621" i="1"/>
  <c r="K621" i="1" s="1"/>
  <c r="G620" i="1"/>
  <c r="K620" i="1" s="1"/>
  <c r="G619" i="1"/>
  <c r="K619" i="1" s="1"/>
  <c r="G618" i="1"/>
  <c r="K618" i="1" s="1"/>
  <c r="G617" i="1"/>
  <c r="K617" i="1" s="1"/>
  <c r="G616" i="1"/>
  <c r="K616" i="1" s="1"/>
  <c r="G615" i="1"/>
  <c r="K615" i="1" s="1"/>
  <c r="G614" i="1"/>
  <c r="K614" i="1" s="1"/>
  <c r="G613" i="1"/>
  <c r="K613" i="1" s="1"/>
  <c r="G612" i="1"/>
  <c r="K612" i="1" s="1"/>
  <c r="G611" i="1"/>
  <c r="K611" i="1" s="1"/>
  <c r="G610" i="1"/>
  <c r="K610" i="1" s="1"/>
  <c r="I609" i="1"/>
  <c r="F609" i="1"/>
  <c r="E609" i="1"/>
  <c r="D609" i="1"/>
  <c r="G608" i="1"/>
  <c r="K608" i="1" s="1"/>
  <c r="G607" i="1"/>
  <c r="K607" i="1" s="1"/>
  <c r="G606" i="1"/>
  <c r="K606" i="1" s="1"/>
  <c r="G605" i="1"/>
  <c r="K605" i="1" s="1"/>
  <c r="G604" i="1"/>
  <c r="K604" i="1" s="1"/>
  <c r="G603" i="1"/>
  <c r="K603" i="1" s="1"/>
  <c r="G602" i="1"/>
  <c r="K602" i="1" s="1"/>
  <c r="G601" i="1"/>
  <c r="K601" i="1" s="1"/>
  <c r="G600" i="1"/>
  <c r="K600" i="1" s="1"/>
  <c r="G599" i="1"/>
  <c r="K599" i="1" s="1"/>
  <c r="G598" i="1"/>
  <c r="K598" i="1" s="1"/>
  <c r="G597" i="1"/>
  <c r="K597" i="1" s="1"/>
  <c r="I596" i="1"/>
  <c r="H596" i="1"/>
  <c r="F596" i="1"/>
  <c r="E596" i="1"/>
  <c r="D596" i="1"/>
  <c r="G595" i="1"/>
  <c r="K595" i="1" s="1"/>
  <c r="G594" i="1"/>
  <c r="K594" i="1" s="1"/>
  <c r="I593" i="1"/>
  <c r="H593" i="1"/>
  <c r="F593" i="1"/>
  <c r="E593" i="1"/>
  <c r="D593" i="1"/>
  <c r="G592" i="1"/>
  <c r="K592" i="1" s="1"/>
  <c r="I591" i="1"/>
  <c r="H591" i="1"/>
  <c r="F591" i="1"/>
  <c r="E591" i="1"/>
  <c r="D591" i="1"/>
  <c r="G590" i="1"/>
  <c r="K590" i="1" s="1"/>
  <c r="G589" i="1"/>
  <c r="K589" i="1" s="1"/>
  <c r="I588" i="1"/>
  <c r="H588" i="1"/>
  <c r="F588" i="1"/>
  <c r="E588" i="1"/>
  <c r="D588" i="1"/>
  <c r="G587" i="1"/>
  <c r="K587" i="1" s="1"/>
  <c r="G586" i="1"/>
  <c r="K586" i="1" s="1"/>
  <c r="G585" i="1"/>
  <c r="K585" i="1" s="1"/>
  <c r="G584" i="1"/>
  <c r="K584" i="1" s="1"/>
  <c r="G583" i="1"/>
  <c r="K583" i="1" s="1"/>
  <c r="G582" i="1"/>
  <c r="K582" i="1" s="1"/>
  <c r="G581" i="1"/>
  <c r="K581" i="1" s="1"/>
  <c r="G580" i="1"/>
  <c r="K580" i="1" s="1"/>
  <c r="I579" i="1"/>
  <c r="H579" i="1"/>
  <c r="F579" i="1"/>
  <c r="E579" i="1"/>
  <c r="D579" i="1"/>
  <c r="G578" i="1"/>
  <c r="K578" i="1" s="1"/>
  <c r="G577" i="1"/>
  <c r="K577" i="1" s="1"/>
  <c r="G576" i="1"/>
  <c r="K576" i="1" s="1"/>
  <c r="I575" i="1"/>
  <c r="H575" i="1"/>
  <c r="F575" i="1"/>
  <c r="E575" i="1"/>
  <c r="D575" i="1"/>
  <c r="G574" i="1"/>
  <c r="K574" i="1" s="1"/>
  <c r="G573" i="1"/>
  <c r="K573" i="1" s="1"/>
  <c r="G572" i="1"/>
  <c r="K572" i="1" s="1"/>
  <c r="G571" i="1"/>
  <c r="K571" i="1" s="1"/>
  <c r="G570" i="1"/>
  <c r="K570" i="1" s="1"/>
  <c r="G569" i="1"/>
  <c r="K569" i="1" s="1"/>
  <c r="G568" i="1"/>
  <c r="K568" i="1" s="1"/>
  <c r="G567" i="1"/>
  <c r="K567" i="1" s="1"/>
  <c r="G566" i="1"/>
  <c r="K566" i="1" s="1"/>
  <c r="G565" i="1"/>
  <c r="K565" i="1" s="1"/>
  <c r="G564" i="1"/>
  <c r="K564" i="1" s="1"/>
  <c r="G563" i="1"/>
  <c r="K563" i="1" s="1"/>
  <c r="G562" i="1"/>
  <c r="K562" i="1" s="1"/>
  <c r="G561" i="1"/>
  <c r="K561" i="1" s="1"/>
  <c r="G560" i="1"/>
  <c r="K560" i="1" s="1"/>
  <c r="G559" i="1"/>
  <c r="K559" i="1" s="1"/>
  <c r="G558" i="1"/>
  <c r="K558" i="1" s="1"/>
  <c r="G557" i="1"/>
  <c r="K557" i="1" s="1"/>
  <c r="G556" i="1"/>
  <c r="K556" i="1" s="1"/>
  <c r="G555" i="1"/>
  <c r="K555" i="1" s="1"/>
  <c r="G554" i="1"/>
  <c r="K554" i="1" s="1"/>
  <c r="G553" i="1"/>
  <c r="K553" i="1" s="1"/>
  <c r="G552" i="1"/>
  <c r="K552" i="1" s="1"/>
  <c r="G551" i="1"/>
  <c r="K551" i="1" s="1"/>
  <c r="I550" i="1"/>
  <c r="H550" i="1"/>
  <c r="F550" i="1"/>
  <c r="E550" i="1"/>
  <c r="D550" i="1"/>
  <c r="G549" i="1"/>
  <c r="K549" i="1" s="1"/>
  <c r="G548" i="1"/>
  <c r="K548" i="1" s="1"/>
  <c r="G547" i="1"/>
  <c r="K547" i="1" s="1"/>
  <c r="G546" i="1"/>
  <c r="K546" i="1" s="1"/>
  <c r="G545" i="1"/>
  <c r="K545" i="1" s="1"/>
  <c r="G544" i="1"/>
  <c r="K544" i="1" s="1"/>
  <c r="G543" i="1"/>
  <c r="K543" i="1" s="1"/>
  <c r="G542" i="1"/>
  <c r="K542" i="1" s="1"/>
  <c r="I541" i="1"/>
  <c r="H541" i="1"/>
  <c r="F541" i="1"/>
  <c r="E541" i="1"/>
  <c r="D541" i="1"/>
  <c r="G540" i="1"/>
  <c r="K540" i="1" s="1"/>
  <c r="G539" i="1"/>
  <c r="K539" i="1" s="1"/>
  <c r="G538" i="1"/>
  <c r="K538" i="1" s="1"/>
  <c r="G537" i="1"/>
  <c r="K537" i="1" s="1"/>
  <c r="G536" i="1"/>
  <c r="K536" i="1" s="1"/>
  <c r="G535" i="1"/>
  <c r="K535" i="1" s="1"/>
  <c r="G534" i="1"/>
  <c r="K534" i="1" s="1"/>
  <c r="G533" i="1"/>
  <c r="K533" i="1" s="1"/>
  <c r="G532" i="1"/>
  <c r="K532" i="1" s="1"/>
  <c r="G531" i="1"/>
  <c r="K531" i="1" s="1"/>
  <c r="G530" i="1"/>
  <c r="K530" i="1" s="1"/>
  <c r="G529" i="1"/>
  <c r="K529" i="1" s="1"/>
  <c r="G528" i="1"/>
  <c r="K528" i="1" s="1"/>
  <c r="G527" i="1"/>
  <c r="K527" i="1" s="1"/>
  <c r="G526" i="1"/>
  <c r="K526" i="1" s="1"/>
  <c r="G525" i="1"/>
  <c r="K525" i="1" s="1"/>
  <c r="G524" i="1"/>
  <c r="K524" i="1" s="1"/>
  <c r="G523" i="1"/>
  <c r="K523" i="1" s="1"/>
  <c r="G522" i="1"/>
  <c r="K522" i="1" s="1"/>
  <c r="G521" i="1"/>
  <c r="K521" i="1" s="1"/>
  <c r="G520" i="1"/>
  <c r="K520" i="1" s="1"/>
  <c r="G519" i="1"/>
  <c r="K519" i="1" s="1"/>
  <c r="G518" i="1"/>
  <c r="K518" i="1" s="1"/>
  <c r="G517" i="1"/>
  <c r="K517" i="1" s="1"/>
  <c r="G516" i="1"/>
  <c r="K516" i="1" s="1"/>
  <c r="G515" i="1"/>
  <c r="K515" i="1" s="1"/>
  <c r="G514" i="1"/>
  <c r="K514" i="1" s="1"/>
  <c r="G513" i="1"/>
  <c r="K513" i="1" s="1"/>
  <c r="G512" i="1"/>
  <c r="K512" i="1" s="1"/>
  <c r="G511" i="1"/>
  <c r="K511" i="1" s="1"/>
  <c r="G510" i="1"/>
  <c r="K510" i="1" s="1"/>
  <c r="G509" i="1"/>
  <c r="K509" i="1" s="1"/>
  <c r="I508" i="1"/>
  <c r="H508" i="1"/>
  <c r="F508" i="1"/>
  <c r="E508" i="1"/>
  <c r="D508" i="1"/>
  <c r="G507" i="1"/>
  <c r="K507" i="1" s="1"/>
  <c r="G506" i="1"/>
  <c r="K506" i="1" s="1"/>
  <c r="G505" i="1"/>
  <c r="K505" i="1" s="1"/>
  <c r="G504" i="1"/>
  <c r="K504" i="1" s="1"/>
  <c r="G503" i="1"/>
  <c r="K503" i="1" s="1"/>
  <c r="G502" i="1"/>
  <c r="K502" i="1" s="1"/>
  <c r="G501" i="1"/>
  <c r="K501" i="1" s="1"/>
  <c r="G500" i="1"/>
  <c r="K500" i="1" s="1"/>
  <c r="G499" i="1"/>
  <c r="K499" i="1" s="1"/>
  <c r="G498" i="1"/>
  <c r="K498" i="1" s="1"/>
  <c r="G497" i="1"/>
  <c r="K497" i="1" s="1"/>
  <c r="G496" i="1"/>
  <c r="K496" i="1" s="1"/>
  <c r="I495" i="1"/>
  <c r="H495" i="1"/>
  <c r="F495" i="1"/>
  <c r="E495" i="1"/>
  <c r="D495" i="1"/>
  <c r="G494" i="1"/>
  <c r="K494" i="1" s="1"/>
  <c r="G493" i="1"/>
  <c r="K493" i="1" s="1"/>
  <c r="G492" i="1"/>
  <c r="K492" i="1" s="1"/>
  <c r="G491" i="1"/>
  <c r="K491" i="1" s="1"/>
  <c r="G490" i="1"/>
  <c r="K490" i="1" s="1"/>
  <c r="G489" i="1"/>
  <c r="K489" i="1" s="1"/>
  <c r="G488" i="1"/>
  <c r="K488" i="1" s="1"/>
  <c r="G487" i="1"/>
  <c r="K487" i="1" s="1"/>
  <c r="G486" i="1"/>
  <c r="K486" i="1" s="1"/>
  <c r="G485" i="1"/>
  <c r="K485" i="1" s="1"/>
  <c r="G484" i="1"/>
  <c r="K484" i="1" s="1"/>
  <c r="G483" i="1"/>
  <c r="K483" i="1" s="1"/>
  <c r="G482" i="1"/>
  <c r="K482" i="1" s="1"/>
  <c r="G481" i="1"/>
  <c r="K481" i="1" s="1"/>
  <c r="G480" i="1"/>
  <c r="K480" i="1" s="1"/>
  <c r="G479" i="1"/>
  <c r="K479" i="1" s="1"/>
  <c r="G478" i="1"/>
  <c r="K478" i="1" s="1"/>
  <c r="G477" i="1"/>
  <c r="K477" i="1" s="1"/>
  <c r="G476" i="1"/>
  <c r="K476" i="1" s="1"/>
  <c r="G475" i="1"/>
  <c r="K475" i="1" s="1"/>
  <c r="G474" i="1"/>
  <c r="K474" i="1" s="1"/>
  <c r="G473" i="1"/>
  <c r="K473" i="1" s="1"/>
  <c r="G472" i="1"/>
  <c r="K472" i="1" s="1"/>
  <c r="G471" i="1"/>
  <c r="K471" i="1" s="1"/>
  <c r="I470" i="1"/>
  <c r="H470" i="1"/>
  <c r="F470" i="1"/>
  <c r="E470" i="1"/>
  <c r="D470" i="1"/>
  <c r="G469" i="1"/>
  <c r="K469" i="1" s="1"/>
  <c r="G468" i="1"/>
  <c r="K468" i="1" s="1"/>
  <c r="G467" i="1"/>
  <c r="K467" i="1" s="1"/>
  <c r="G466" i="1"/>
  <c r="K466" i="1" s="1"/>
  <c r="G465" i="1"/>
  <c r="K465" i="1" s="1"/>
  <c r="I464" i="1"/>
  <c r="H464" i="1"/>
  <c r="F464" i="1"/>
  <c r="E464" i="1"/>
  <c r="D464" i="1"/>
  <c r="G463" i="1"/>
  <c r="K463" i="1" s="1"/>
  <c r="G462" i="1"/>
  <c r="K462" i="1" s="1"/>
  <c r="I461" i="1"/>
  <c r="H461" i="1"/>
  <c r="F461" i="1"/>
  <c r="E461" i="1"/>
  <c r="D461" i="1"/>
  <c r="G460" i="1"/>
  <c r="K460" i="1" s="1"/>
  <c r="G459" i="1"/>
  <c r="K459" i="1" s="1"/>
  <c r="G458" i="1"/>
  <c r="K458" i="1" s="1"/>
  <c r="G457" i="1"/>
  <c r="K457" i="1" s="1"/>
  <c r="G456" i="1"/>
  <c r="K456" i="1" s="1"/>
  <c r="I455" i="1"/>
  <c r="H455" i="1"/>
  <c r="F455" i="1"/>
  <c r="E455" i="1"/>
  <c r="D455" i="1"/>
  <c r="G454" i="1"/>
  <c r="K454" i="1" s="1"/>
  <c r="G453" i="1"/>
  <c r="K453" i="1" s="1"/>
  <c r="G452" i="1"/>
  <c r="K452" i="1" s="1"/>
  <c r="G451" i="1"/>
  <c r="K451" i="1" s="1"/>
  <c r="I450" i="1"/>
  <c r="H450" i="1"/>
  <c r="F450" i="1"/>
  <c r="E450" i="1"/>
  <c r="D450" i="1"/>
  <c r="G449" i="1"/>
  <c r="K449" i="1" s="1"/>
  <c r="G448" i="1"/>
  <c r="K448" i="1" s="1"/>
  <c r="G447" i="1"/>
  <c r="K447" i="1" s="1"/>
  <c r="G446" i="1"/>
  <c r="K446" i="1" s="1"/>
  <c r="G445" i="1"/>
  <c r="K445" i="1" s="1"/>
  <c r="G444" i="1"/>
  <c r="K444" i="1" s="1"/>
  <c r="G443" i="1"/>
  <c r="K443" i="1" s="1"/>
  <c r="G442" i="1"/>
  <c r="K442" i="1" s="1"/>
  <c r="G441" i="1"/>
  <c r="K441" i="1" s="1"/>
  <c r="G440" i="1"/>
  <c r="K440" i="1" s="1"/>
  <c r="G439" i="1"/>
  <c r="K439" i="1" s="1"/>
  <c r="G438" i="1"/>
  <c r="K438" i="1" s="1"/>
  <c r="G437" i="1"/>
  <c r="K437" i="1" s="1"/>
  <c r="G436" i="1"/>
  <c r="K436" i="1" s="1"/>
  <c r="G435" i="1"/>
  <c r="K435" i="1" s="1"/>
  <c r="G434" i="1"/>
  <c r="K434" i="1" s="1"/>
  <c r="G433" i="1"/>
  <c r="K433" i="1" s="1"/>
  <c r="G432" i="1"/>
  <c r="K432" i="1" s="1"/>
  <c r="G431" i="1"/>
  <c r="K431" i="1" s="1"/>
  <c r="G429" i="1"/>
  <c r="K429" i="1" s="1"/>
  <c r="G428" i="1"/>
  <c r="K428" i="1" s="1"/>
  <c r="G427" i="1"/>
  <c r="K427" i="1" s="1"/>
  <c r="G426" i="1"/>
  <c r="K426" i="1" s="1"/>
  <c r="G425" i="1"/>
  <c r="K425" i="1" s="1"/>
  <c r="G424" i="1"/>
  <c r="K424" i="1" s="1"/>
  <c r="G423" i="1"/>
  <c r="K423" i="1" s="1"/>
  <c r="G422" i="1"/>
  <c r="K422" i="1" s="1"/>
  <c r="G421" i="1"/>
  <c r="K421" i="1" s="1"/>
  <c r="G420" i="1"/>
  <c r="K420" i="1" s="1"/>
  <c r="G419" i="1"/>
  <c r="K419" i="1" s="1"/>
  <c r="G418" i="1"/>
  <c r="K418" i="1" s="1"/>
  <c r="G417" i="1"/>
  <c r="K417" i="1" s="1"/>
  <c r="G416" i="1"/>
  <c r="K416" i="1" s="1"/>
  <c r="G415" i="1"/>
  <c r="K415" i="1" s="1"/>
  <c r="G414" i="1"/>
  <c r="K414" i="1" s="1"/>
  <c r="G413" i="1"/>
  <c r="K413" i="1" s="1"/>
  <c r="I412" i="1"/>
  <c r="H412" i="1"/>
  <c r="D412" i="1"/>
  <c r="G411" i="1"/>
  <c r="K411" i="1" s="1"/>
  <c r="G410" i="1"/>
  <c r="K410" i="1" s="1"/>
  <c r="G409" i="1"/>
  <c r="K409" i="1" s="1"/>
  <c r="G408" i="1"/>
  <c r="K408" i="1" s="1"/>
  <c r="G407" i="1"/>
  <c r="K407" i="1" s="1"/>
  <c r="G406" i="1"/>
  <c r="K406" i="1" s="1"/>
  <c r="G405" i="1"/>
  <c r="K405" i="1" s="1"/>
  <c r="G404" i="1"/>
  <c r="K404" i="1" s="1"/>
  <c r="G403" i="1"/>
  <c r="K403" i="1" s="1"/>
  <c r="G402" i="1"/>
  <c r="K402" i="1" s="1"/>
  <c r="G401" i="1"/>
  <c r="K401" i="1" s="1"/>
  <c r="G400" i="1"/>
  <c r="K400" i="1" s="1"/>
  <c r="G399" i="1"/>
  <c r="K399" i="1" s="1"/>
  <c r="G398" i="1"/>
  <c r="K398" i="1" s="1"/>
  <c r="G397" i="1"/>
  <c r="K397" i="1" s="1"/>
  <c r="G396" i="1"/>
  <c r="K396" i="1" s="1"/>
  <c r="G395" i="1"/>
  <c r="K395" i="1" s="1"/>
  <c r="G394" i="1"/>
  <c r="K394" i="1" s="1"/>
  <c r="G393" i="1"/>
  <c r="K393" i="1" s="1"/>
  <c r="G392" i="1"/>
  <c r="K392" i="1" s="1"/>
  <c r="G391" i="1"/>
  <c r="K391" i="1" s="1"/>
  <c r="G390" i="1"/>
  <c r="K390" i="1" s="1"/>
  <c r="G389" i="1"/>
  <c r="K389" i="1" s="1"/>
  <c r="G388" i="1"/>
  <c r="K388" i="1" s="1"/>
  <c r="G387" i="1"/>
  <c r="K387" i="1" s="1"/>
  <c r="G386" i="1"/>
  <c r="K386" i="1" s="1"/>
  <c r="G385" i="1"/>
  <c r="K385" i="1" s="1"/>
  <c r="G384" i="1"/>
  <c r="K384" i="1" s="1"/>
  <c r="G383" i="1"/>
  <c r="K383" i="1" s="1"/>
  <c r="G382" i="1"/>
  <c r="K382" i="1" s="1"/>
  <c r="G381" i="1"/>
  <c r="K381" i="1" s="1"/>
  <c r="G380" i="1"/>
  <c r="K380" i="1" s="1"/>
  <c r="G379" i="1"/>
  <c r="K379" i="1" s="1"/>
  <c r="G378" i="1"/>
  <c r="K378" i="1" s="1"/>
  <c r="G377" i="1"/>
  <c r="K377" i="1" s="1"/>
  <c r="G376" i="1"/>
  <c r="K376" i="1" s="1"/>
  <c r="G375" i="1"/>
  <c r="K375" i="1" s="1"/>
  <c r="G374" i="1"/>
  <c r="K374" i="1" s="1"/>
  <c r="G373" i="1"/>
  <c r="K373" i="1" s="1"/>
  <c r="G372" i="1"/>
  <c r="K372" i="1" s="1"/>
  <c r="G371" i="1"/>
  <c r="K371" i="1" s="1"/>
  <c r="G370" i="1"/>
  <c r="K370" i="1" s="1"/>
  <c r="G369" i="1"/>
  <c r="K369" i="1" s="1"/>
  <c r="G368" i="1"/>
  <c r="K368" i="1" s="1"/>
  <c r="G367" i="1"/>
  <c r="K367" i="1" s="1"/>
  <c r="G366" i="1"/>
  <c r="K366" i="1" s="1"/>
  <c r="G365" i="1"/>
  <c r="K365" i="1" s="1"/>
  <c r="G364" i="1"/>
  <c r="K364" i="1" s="1"/>
  <c r="I363" i="1"/>
  <c r="H363" i="1"/>
  <c r="F363" i="1"/>
  <c r="E363" i="1"/>
  <c r="D363" i="1"/>
  <c r="G362" i="1"/>
  <c r="K362" i="1" s="1"/>
  <c r="G361" i="1"/>
  <c r="K361" i="1" s="1"/>
  <c r="G360" i="1"/>
  <c r="K360" i="1" s="1"/>
  <c r="G359" i="1"/>
  <c r="K359" i="1" s="1"/>
  <c r="G358" i="1"/>
  <c r="K358" i="1" s="1"/>
  <c r="G357" i="1"/>
  <c r="K357" i="1" s="1"/>
  <c r="G356" i="1"/>
  <c r="K356" i="1" s="1"/>
  <c r="G355" i="1"/>
  <c r="K355" i="1" s="1"/>
  <c r="G354" i="1"/>
  <c r="K354" i="1" s="1"/>
  <c r="G353" i="1"/>
  <c r="K353" i="1" s="1"/>
  <c r="G352" i="1"/>
  <c r="K352" i="1" s="1"/>
  <c r="G351" i="1"/>
  <c r="K351" i="1" s="1"/>
  <c r="G350" i="1"/>
  <c r="K350" i="1" s="1"/>
  <c r="G349" i="1"/>
  <c r="K349" i="1" s="1"/>
  <c r="G348" i="1"/>
  <c r="K348" i="1" s="1"/>
  <c r="G347" i="1"/>
  <c r="K347" i="1" s="1"/>
  <c r="G346" i="1"/>
  <c r="K346" i="1" s="1"/>
  <c r="G345" i="1"/>
  <c r="K345" i="1" s="1"/>
  <c r="G344" i="1"/>
  <c r="K344" i="1" s="1"/>
  <c r="G343" i="1"/>
  <c r="K343" i="1" s="1"/>
  <c r="G342" i="1"/>
  <c r="K342" i="1" s="1"/>
  <c r="G341" i="1"/>
  <c r="K341" i="1" s="1"/>
  <c r="G340" i="1"/>
  <c r="K340" i="1" s="1"/>
  <c r="G339" i="1"/>
  <c r="K339" i="1" s="1"/>
  <c r="G338" i="1"/>
  <c r="K338" i="1" s="1"/>
  <c r="G337" i="1"/>
  <c r="K337" i="1" s="1"/>
  <c r="G336" i="1"/>
  <c r="K336" i="1" s="1"/>
  <c r="G335" i="1"/>
  <c r="K335" i="1" s="1"/>
  <c r="G334" i="1"/>
  <c r="K334" i="1" s="1"/>
  <c r="G333" i="1"/>
  <c r="K333" i="1" s="1"/>
  <c r="G332" i="1"/>
  <c r="K332" i="1" s="1"/>
  <c r="G331" i="1"/>
  <c r="K331" i="1" s="1"/>
  <c r="G330" i="1"/>
  <c r="K330" i="1" s="1"/>
  <c r="G329" i="1"/>
  <c r="K329" i="1" s="1"/>
  <c r="G328" i="1"/>
  <c r="K328" i="1" s="1"/>
  <c r="G327" i="1"/>
  <c r="K327" i="1" s="1"/>
  <c r="G326" i="1"/>
  <c r="K326" i="1" s="1"/>
  <c r="G325" i="1"/>
  <c r="K325" i="1" s="1"/>
  <c r="G324" i="1"/>
  <c r="K324" i="1" s="1"/>
  <c r="G323" i="1"/>
  <c r="K323" i="1" s="1"/>
  <c r="G322" i="1"/>
  <c r="K322" i="1" s="1"/>
  <c r="G321" i="1"/>
  <c r="K321" i="1" s="1"/>
  <c r="G320" i="1"/>
  <c r="K320" i="1" s="1"/>
  <c r="G319" i="1"/>
  <c r="K319" i="1" s="1"/>
  <c r="G318" i="1"/>
  <c r="K318" i="1" s="1"/>
  <c r="G317" i="1"/>
  <c r="K317" i="1" s="1"/>
  <c r="G316" i="1"/>
  <c r="K316" i="1" s="1"/>
  <c r="G315" i="1"/>
  <c r="K315" i="1" s="1"/>
  <c r="G314" i="1"/>
  <c r="K314" i="1" s="1"/>
  <c r="G313" i="1"/>
  <c r="K313" i="1" s="1"/>
  <c r="G312" i="1"/>
  <c r="K312" i="1" s="1"/>
  <c r="G311" i="1"/>
  <c r="K311" i="1" s="1"/>
  <c r="G310" i="1"/>
  <c r="K310" i="1" s="1"/>
  <c r="G309" i="1"/>
  <c r="K309" i="1" s="1"/>
  <c r="G308" i="1"/>
  <c r="K308" i="1" s="1"/>
  <c r="G307" i="1"/>
  <c r="K307" i="1" s="1"/>
  <c r="G306" i="1"/>
  <c r="K306" i="1" s="1"/>
  <c r="G305" i="1"/>
  <c r="K305" i="1" s="1"/>
  <c r="I304" i="1"/>
  <c r="H304" i="1"/>
  <c r="F304" i="1"/>
  <c r="E304" i="1"/>
  <c r="D304" i="1"/>
  <c r="G302" i="1"/>
  <c r="K302" i="1" s="1"/>
  <c r="G301" i="1"/>
  <c r="K301" i="1" s="1"/>
  <c r="G300" i="1"/>
  <c r="K300" i="1" s="1"/>
  <c r="G299" i="1"/>
  <c r="K299" i="1" s="1"/>
  <c r="G298" i="1"/>
  <c r="K298" i="1" s="1"/>
  <c r="G297" i="1"/>
  <c r="K297" i="1" s="1"/>
  <c r="G296" i="1"/>
  <c r="K296" i="1" s="1"/>
  <c r="G295" i="1"/>
  <c r="K295" i="1" s="1"/>
  <c r="G294" i="1"/>
  <c r="K294" i="1" s="1"/>
  <c r="G293" i="1"/>
  <c r="K293" i="1" s="1"/>
  <c r="G292" i="1"/>
  <c r="K292" i="1" s="1"/>
  <c r="I291" i="1"/>
  <c r="H291" i="1"/>
  <c r="F291" i="1"/>
  <c r="E291" i="1"/>
  <c r="D291" i="1"/>
  <c r="G290" i="1"/>
  <c r="K290" i="1" s="1"/>
  <c r="G289" i="1"/>
  <c r="K289" i="1" s="1"/>
  <c r="I288" i="1"/>
  <c r="H288" i="1"/>
  <c r="F288" i="1"/>
  <c r="E288" i="1"/>
  <c r="D288" i="1"/>
  <c r="G287" i="1"/>
  <c r="K287" i="1" s="1"/>
  <c r="G286" i="1"/>
  <c r="K286" i="1" s="1"/>
  <c r="G285" i="1"/>
  <c r="K285" i="1" s="1"/>
  <c r="I284" i="1"/>
  <c r="H284" i="1"/>
  <c r="F284" i="1"/>
  <c r="E284" i="1"/>
  <c r="D284" i="1"/>
  <c r="G283" i="1"/>
  <c r="K283" i="1" s="1"/>
  <c r="G282" i="1"/>
  <c r="K282" i="1" s="1"/>
  <c r="G281" i="1"/>
  <c r="K281" i="1" s="1"/>
  <c r="G280" i="1"/>
  <c r="K280" i="1" s="1"/>
  <c r="G279" i="1"/>
  <c r="K279" i="1" s="1"/>
  <c r="G278" i="1"/>
  <c r="K278" i="1" s="1"/>
  <c r="G277" i="1"/>
  <c r="K277" i="1" s="1"/>
  <c r="G276" i="1"/>
  <c r="K276" i="1" s="1"/>
  <c r="G275" i="1"/>
  <c r="K275" i="1" s="1"/>
  <c r="G274" i="1"/>
  <c r="K274" i="1" s="1"/>
  <c r="I273" i="1"/>
  <c r="H273" i="1"/>
  <c r="F273" i="1"/>
  <c r="E273" i="1"/>
  <c r="D273" i="1"/>
  <c r="G272" i="1"/>
  <c r="K272" i="1" s="1"/>
  <c r="G271" i="1"/>
  <c r="K271" i="1" s="1"/>
  <c r="G270" i="1"/>
  <c r="K270" i="1" s="1"/>
  <c r="G269" i="1"/>
  <c r="K269" i="1" s="1"/>
  <c r="G268" i="1"/>
  <c r="K268" i="1" s="1"/>
  <c r="G267" i="1"/>
  <c r="K267" i="1" s="1"/>
  <c r="G266" i="1"/>
  <c r="K266" i="1" s="1"/>
  <c r="G265" i="1"/>
  <c r="K265" i="1" s="1"/>
  <c r="G264" i="1"/>
  <c r="K264" i="1" s="1"/>
  <c r="G263" i="1"/>
  <c r="K263" i="1" s="1"/>
  <c r="I262" i="1"/>
  <c r="H262" i="1"/>
  <c r="F262" i="1"/>
  <c r="E262" i="1"/>
  <c r="D262" i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I251" i="1"/>
  <c r="H251" i="1"/>
  <c r="F251" i="1"/>
  <c r="E251" i="1"/>
  <c r="D251" i="1"/>
  <c r="G250" i="1"/>
  <c r="K250" i="1" s="1"/>
  <c r="G249" i="1"/>
  <c r="K249" i="1" s="1"/>
  <c r="G248" i="1"/>
  <c r="K248" i="1" s="1"/>
  <c r="G247" i="1"/>
  <c r="K247" i="1" s="1"/>
  <c r="I246" i="1"/>
  <c r="H246" i="1"/>
  <c r="F246" i="1"/>
  <c r="E246" i="1"/>
  <c r="D246" i="1"/>
  <c r="G245" i="1"/>
  <c r="K245" i="1" s="1"/>
  <c r="G244" i="1"/>
  <c r="K244" i="1" s="1"/>
  <c r="G243" i="1"/>
  <c r="K243" i="1" s="1"/>
  <c r="G242" i="1"/>
  <c r="K242" i="1" s="1"/>
  <c r="I241" i="1"/>
  <c r="H241" i="1"/>
  <c r="F241" i="1"/>
  <c r="E241" i="1"/>
  <c r="D241" i="1"/>
  <c r="G240" i="1"/>
  <c r="K240" i="1" s="1"/>
  <c r="G239" i="1"/>
  <c r="K239" i="1" s="1"/>
  <c r="G238" i="1"/>
  <c r="K238" i="1" s="1"/>
  <c r="G237" i="1"/>
  <c r="K237" i="1" s="1"/>
  <c r="I236" i="1"/>
  <c r="H236" i="1"/>
  <c r="F236" i="1"/>
  <c r="E236" i="1"/>
  <c r="D236" i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G223" i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I216" i="1"/>
  <c r="H216" i="1"/>
  <c r="F216" i="1"/>
  <c r="E216" i="1"/>
  <c r="D216" i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K209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I202" i="1"/>
  <c r="H202" i="1"/>
  <c r="F202" i="1"/>
  <c r="E202" i="1"/>
  <c r="D202" i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I185" i="1"/>
  <c r="H185" i="1"/>
  <c r="F185" i="1"/>
  <c r="E185" i="1"/>
  <c r="D185" i="1"/>
  <c r="G184" i="1"/>
  <c r="K184" i="1" s="1"/>
  <c r="G183" i="1"/>
  <c r="K183" i="1" s="1"/>
  <c r="G182" i="1"/>
  <c r="K182" i="1" s="1"/>
  <c r="G181" i="1"/>
  <c r="K181" i="1" s="1"/>
  <c r="G180" i="1"/>
  <c r="K18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171" i="1"/>
  <c r="K171" i="1" s="1"/>
  <c r="G170" i="1"/>
  <c r="K170" i="1" s="1"/>
  <c r="G169" i="1"/>
  <c r="K169" i="1" s="1"/>
  <c r="G168" i="1"/>
  <c r="K168" i="1" s="1"/>
  <c r="G167" i="1"/>
  <c r="K167" i="1" s="1"/>
  <c r="G166" i="1"/>
  <c r="K166" i="1" s="1"/>
  <c r="I165" i="1"/>
  <c r="H165" i="1"/>
  <c r="F165" i="1"/>
  <c r="E165" i="1"/>
  <c r="D165" i="1"/>
  <c r="G164" i="1"/>
  <c r="K164" i="1" s="1"/>
  <c r="G163" i="1"/>
  <c r="K163" i="1" s="1"/>
  <c r="G162" i="1"/>
  <c r="K162" i="1" s="1"/>
  <c r="G161" i="1"/>
  <c r="K161" i="1" s="1"/>
  <c r="G160" i="1"/>
  <c r="K160" i="1" s="1"/>
  <c r="G159" i="1"/>
  <c r="K159" i="1" s="1"/>
  <c r="G158" i="1"/>
  <c r="K158" i="1" s="1"/>
  <c r="I157" i="1"/>
  <c r="H157" i="1"/>
  <c r="F157" i="1"/>
  <c r="E157" i="1"/>
  <c r="D157" i="1"/>
  <c r="G156" i="1"/>
  <c r="K156" i="1" s="1"/>
  <c r="G155" i="1"/>
  <c r="K155" i="1" s="1"/>
  <c r="G154" i="1"/>
  <c r="K154" i="1" s="1"/>
  <c r="G153" i="1"/>
  <c r="K153" i="1" s="1"/>
  <c r="I152" i="1"/>
  <c r="H152" i="1"/>
  <c r="F152" i="1"/>
  <c r="E152" i="1"/>
  <c r="D152" i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I145" i="1"/>
  <c r="H145" i="1"/>
  <c r="F145" i="1"/>
  <c r="E145" i="1"/>
  <c r="D145" i="1"/>
  <c r="G144" i="1"/>
  <c r="K144" i="1" s="1"/>
  <c r="G143" i="1"/>
  <c r="K143" i="1" s="1"/>
  <c r="G142" i="1"/>
  <c r="K142" i="1" s="1"/>
  <c r="G141" i="1"/>
  <c r="K141" i="1" s="1"/>
  <c r="G140" i="1"/>
  <c r="K140" i="1" s="1"/>
  <c r="G139" i="1"/>
  <c r="K139" i="1" s="1"/>
  <c r="G138" i="1"/>
  <c r="K138" i="1" s="1"/>
  <c r="G137" i="1"/>
  <c r="K137" i="1" s="1"/>
  <c r="G136" i="1"/>
  <c r="K136" i="1" s="1"/>
  <c r="I135" i="1"/>
  <c r="H135" i="1"/>
  <c r="F135" i="1"/>
  <c r="E135" i="1"/>
  <c r="D135" i="1"/>
  <c r="G134" i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124" i="1"/>
  <c r="K124" i="1" s="1"/>
  <c r="I123" i="1"/>
  <c r="H123" i="1"/>
  <c r="F123" i="1"/>
  <c r="E123" i="1"/>
  <c r="D123" i="1"/>
  <c r="G122" i="1"/>
  <c r="K122" i="1" s="1"/>
  <c r="G121" i="1"/>
  <c r="K121" i="1" s="1"/>
  <c r="G120" i="1"/>
  <c r="K120" i="1" s="1"/>
  <c r="G119" i="1"/>
  <c r="K119" i="1" s="1"/>
  <c r="G118" i="1"/>
  <c r="K118" i="1" s="1"/>
  <c r="I117" i="1"/>
  <c r="H117" i="1"/>
  <c r="F117" i="1"/>
  <c r="E117" i="1"/>
  <c r="D117" i="1"/>
  <c r="G116" i="1"/>
  <c r="K116" i="1" s="1"/>
  <c r="G115" i="1"/>
  <c r="K115" i="1" s="1"/>
  <c r="G114" i="1"/>
  <c r="K114" i="1" s="1"/>
  <c r="G113" i="1"/>
  <c r="K113" i="1" s="1"/>
  <c r="G112" i="1"/>
  <c r="K112" i="1" s="1"/>
  <c r="G111" i="1"/>
  <c r="K111" i="1" s="1"/>
  <c r="G110" i="1"/>
  <c r="K110" i="1" s="1"/>
  <c r="I109" i="1"/>
  <c r="H109" i="1"/>
  <c r="F109" i="1"/>
  <c r="E109" i="1"/>
  <c r="D109" i="1"/>
  <c r="G107" i="1"/>
  <c r="K107" i="1" s="1"/>
  <c r="G106" i="1"/>
  <c r="G105" i="1"/>
  <c r="K105" i="1" s="1"/>
  <c r="I104" i="1"/>
  <c r="H104" i="1"/>
  <c r="F104" i="1"/>
  <c r="E104" i="1"/>
  <c r="D104" i="1"/>
  <c r="G103" i="1"/>
  <c r="K103" i="1" s="1"/>
  <c r="G102" i="1"/>
  <c r="K102" i="1" s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G92" i="1"/>
  <c r="I91" i="1"/>
  <c r="H91" i="1"/>
  <c r="F91" i="1"/>
  <c r="E91" i="1"/>
  <c r="D91" i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I84" i="1"/>
  <c r="H84" i="1"/>
  <c r="F84" i="1"/>
  <c r="E84" i="1"/>
  <c r="D84" i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I70" i="1"/>
  <c r="H70" i="1"/>
  <c r="F70" i="1"/>
  <c r="E70" i="1"/>
  <c r="G68" i="1"/>
  <c r="K68" i="1" s="1"/>
  <c r="I67" i="1"/>
  <c r="H67" i="1"/>
  <c r="F67" i="1"/>
  <c r="E67" i="1"/>
  <c r="D67" i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I57" i="1"/>
  <c r="H57" i="1"/>
  <c r="F57" i="1"/>
  <c r="E57" i="1"/>
  <c r="D57" i="1"/>
  <c r="G56" i="1"/>
  <c r="K56" i="1" s="1"/>
  <c r="G55" i="1"/>
  <c r="K55" i="1" s="1"/>
  <c r="G54" i="1"/>
  <c r="K54" i="1" s="1"/>
  <c r="I53" i="1"/>
  <c r="H53" i="1"/>
  <c r="F53" i="1"/>
  <c r="E53" i="1"/>
  <c r="D53" i="1"/>
  <c r="G52" i="1"/>
  <c r="K52" i="1" s="1"/>
  <c r="G51" i="1"/>
  <c r="K51" i="1" s="1"/>
  <c r="G50" i="1"/>
  <c r="K50" i="1" s="1"/>
  <c r="G49" i="1"/>
  <c r="K49" i="1" s="1"/>
  <c r="I48" i="1"/>
  <c r="H48" i="1"/>
  <c r="F48" i="1"/>
  <c r="E48" i="1"/>
  <c r="D48" i="1"/>
  <c r="G47" i="1"/>
  <c r="K47" i="1" s="1"/>
  <c r="G46" i="1"/>
  <c r="K46" i="1" s="1"/>
  <c r="G45" i="1"/>
  <c r="K45" i="1" s="1"/>
  <c r="G44" i="1"/>
  <c r="K44" i="1" s="1"/>
  <c r="I43" i="1"/>
  <c r="H43" i="1"/>
  <c r="F43" i="1"/>
  <c r="E43" i="1"/>
  <c r="D43" i="1"/>
  <c r="G42" i="1"/>
  <c r="K42" i="1" s="1"/>
  <c r="G41" i="1"/>
  <c r="K41" i="1" s="1"/>
  <c r="G40" i="1"/>
  <c r="I39" i="1"/>
  <c r="H39" i="1"/>
  <c r="F39" i="1"/>
  <c r="E39" i="1"/>
  <c r="D39" i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I26" i="1"/>
  <c r="H26" i="1"/>
  <c r="F26" i="1"/>
  <c r="E26" i="1"/>
  <c r="D26" i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I16" i="1"/>
  <c r="H16" i="1"/>
  <c r="F16" i="1"/>
  <c r="E16" i="1"/>
  <c r="D16" i="1"/>
  <c r="G15" i="1"/>
  <c r="K15" i="1" s="1"/>
  <c r="G14" i="1"/>
  <c r="K14" i="1" s="1"/>
  <c r="G13" i="1"/>
  <c r="K13" i="1" s="1"/>
  <c r="G12" i="1"/>
  <c r="K12" i="1" s="1"/>
  <c r="G11" i="1"/>
  <c r="K11" i="1" s="1"/>
  <c r="G10" i="1"/>
  <c r="G9" i="1"/>
  <c r="K9" i="1" s="1"/>
  <c r="I8" i="1"/>
  <c r="H8" i="1"/>
  <c r="F8" i="1"/>
  <c r="E8" i="1"/>
  <c r="D8" i="1"/>
  <c r="G6" i="1"/>
  <c r="I5" i="1"/>
  <c r="F5" i="1"/>
  <c r="E5" i="1"/>
  <c r="D5" i="1"/>
  <c r="K1716" i="1"/>
  <c r="G831" i="1"/>
  <c r="K831" i="1" s="1"/>
  <c r="K2745" i="1"/>
  <c r="G1841" i="1"/>
  <c r="K2603" i="1"/>
  <c r="G2731" i="1"/>
  <c r="K2889" i="1"/>
  <c r="G3135" i="1"/>
  <c r="G3378" i="1"/>
  <c r="K3679" i="1"/>
  <c r="K2602" i="1"/>
  <c r="K2968" i="1"/>
  <c r="G832" i="1"/>
  <c r="K832" i="1" s="1"/>
  <c r="G838" i="1"/>
  <c r="K838" i="1" s="1"/>
  <c r="G842" i="1"/>
  <c r="K842" i="1" s="1"/>
  <c r="G846" i="1"/>
  <c r="K846" i="1" s="1"/>
  <c r="G850" i="1"/>
  <c r="K850" i="1" s="1"/>
  <c r="G854" i="1"/>
  <c r="K854" i="1" s="1"/>
  <c r="G858" i="1"/>
  <c r="K858" i="1" s="1"/>
  <c r="G833" i="1"/>
  <c r="K833" i="1" s="1"/>
  <c r="G839" i="1"/>
  <c r="K839" i="1" s="1"/>
  <c r="G843" i="1"/>
  <c r="K843" i="1" s="1"/>
  <c r="G847" i="1"/>
  <c r="K847" i="1" s="1"/>
  <c r="G851" i="1"/>
  <c r="K851" i="1" s="1"/>
  <c r="G855" i="1"/>
  <c r="K855" i="1" s="1"/>
  <c r="G859" i="1"/>
  <c r="K859" i="1" s="1"/>
  <c r="D830" i="1"/>
  <c r="G834" i="1"/>
  <c r="K834" i="1" s="1"/>
  <c r="G835" i="1"/>
  <c r="K835" i="1" s="1"/>
  <c r="G3333" i="1"/>
  <c r="H1663" i="1"/>
  <c r="G3343" i="1"/>
  <c r="G829" i="1"/>
  <c r="K829" i="1" s="1"/>
  <c r="G828" i="1"/>
  <c r="K828" i="1" s="1"/>
  <c r="G827" i="1"/>
  <c r="K827" i="1" s="1"/>
  <c r="G826" i="1"/>
  <c r="K826" i="1" s="1"/>
  <c r="G825" i="1"/>
  <c r="K825" i="1" s="1"/>
  <c r="G824" i="1"/>
  <c r="K824" i="1" s="1"/>
  <c r="G823" i="1"/>
  <c r="K823" i="1" s="1"/>
  <c r="G822" i="1"/>
  <c r="K822" i="1" s="1"/>
  <c r="G821" i="1"/>
  <c r="K821" i="1" s="1"/>
  <c r="G820" i="1"/>
  <c r="K820" i="1" s="1"/>
  <c r="G819" i="1"/>
  <c r="K819" i="1" s="1"/>
  <c r="G818" i="1"/>
  <c r="K818" i="1" s="1"/>
  <c r="G817" i="1"/>
  <c r="K817" i="1" s="1"/>
  <c r="G816" i="1"/>
  <c r="K816" i="1" s="1"/>
  <c r="G815" i="1"/>
  <c r="K815" i="1" s="1"/>
  <c r="G814" i="1"/>
  <c r="K814" i="1" s="1"/>
  <c r="G813" i="1"/>
  <c r="K813" i="1" s="1"/>
  <c r="G812" i="1"/>
  <c r="K812" i="1" s="1"/>
  <c r="G811" i="1"/>
  <c r="K811" i="1" s="1"/>
  <c r="G810" i="1"/>
  <c r="K810" i="1" s="1"/>
  <c r="G809" i="1"/>
  <c r="K809" i="1" s="1"/>
  <c r="G808" i="1"/>
  <c r="K808" i="1" s="1"/>
  <c r="G807" i="1"/>
  <c r="K807" i="1" s="1"/>
  <c r="G806" i="1"/>
  <c r="K806" i="1" s="1"/>
  <c r="G805" i="1"/>
  <c r="K805" i="1" s="1"/>
  <c r="G804" i="1"/>
  <c r="K804" i="1" s="1"/>
  <c r="G803" i="1"/>
  <c r="K803" i="1" s="1"/>
  <c r="G802" i="1"/>
  <c r="K802" i="1" s="1"/>
  <c r="G801" i="1"/>
  <c r="K801" i="1" s="1"/>
  <c r="G800" i="1"/>
  <c r="K800" i="1" s="1"/>
  <c r="G799" i="1"/>
  <c r="K799" i="1" s="1"/>
  <c r="G798" i="1"/>
  <c r="K798" i="1" s="1"/>
  <c r="D796" i="1"/>
  <c r="G797" i="1"/>
  <c r="K797" i="1" s="1"/>
  <c r="G795" i="1"/>
  <c r="K795" i="1" s="1"/>
  <c r="G794" i="1"/>
  <c r="K794" i="1" s="1"/>
  <c r="G793" i="1"/>
  <c r="K793" i="1" s="1"/>
  <c r="G792" i="1"/>
  <c r="K792" i="1" s="1"/>
  <c r="G791" i="1"/>
  <c r="K791" i="1" s="1"/>
  <c r="G790" i="1"/>
  <c r="K790" i="1" s="1"/>
  <c r="G789" i="1"/>
  <c r="K789" i="1" s="1"/>
  <c r="G788" i="1"/>
  <c r="K788" i="1" s="1"/>
  <c r="G787" i="1"/>
  <c r="K787" i="1" s="1"/>
  <c r="G786" i="1"/>
  <c r="K786" i="1" s="1"/>
  <c r="G785" i="1"/>
  <c r="K785" i="1" s="1"/>
  <c r="D783" i="1"/>
  <c r="G784" i="1"/>
  <c r="F1514" i="1"/>
  <c r="G49" i="8" l="1"/>
  <c r="K4489" i="1"/>
  <c r="K2287" i="1"/>
  <c r="K4244" i="1"/>
  <c r="F5004" i="1"/>
  <c r="H49" i="8"/>
  <c r="H45" i="8" s="1"/>
  <c r="G2056" i="1"/>
  <c r="K2056" i="1" s="1"/>
  <c r="F3539" i="1"/>
  <c r="G2728" i="1"/>
  <c r="G3376" i="1"/>
  <c r="K4247" i="1"/>
  <c r="E4578" i="1"/>
  <c r="G35" i="8"/>
  <c r="H10" i="8"/>
  <c r="G24" i="8"/>
  <c r="K7" i="1"/>
  <c r="G1878" i="1"/>
  <c r="G3447" i="1"/>
  <c r="K3508" i="1"/>
  <c r="F3745" i="1"/>
  <c r="F4578" i="1"/>
  <c r="H17" i="8"/>
  <c r="H24" i="8"/>
  <c r="G1026" i="1"/>
  <c r="H3745" i="1"/>
  <c r="G6125" i="1"/>
  <c r="K1310" i="1"/>
  <c r="I1310" i="1"/>
  <c r="K1719" i="1"/>
  <c r="H1719" i="1"/>
  <c r="K2988" i="1"/>
  <c r="I2988" i="1"/>
  <c r="K4335" i="1"/>
  <c r="I4335" i="1"/>
  <c r="K4350" i="1"/>
  <c r="I4350" i="1"/>
  <c r="K2566" i="1"/>
  <c r="H2566" i="1"/>
  <c r="K2606" i="1"/>
  <c r="H2606" i="1"/>
  <c r="K2987" i="1"/>
  <c r="I2987" i="1"/>
  <c r="K2278" i="1"/>
  <c r="K6" i="1"/>
  <c r="H6" i="1"/>
  <c r="H5" i="1" s="1"/>
  <c r="H4" i="1" s="1"/>
  <c r="K1312" i="1"/>
  <c r="K652" i="1"/>
  <c r="K2279" i="1"/>
  <c r="K4242" i="1"/>
  <c r="K5178" i="1"/>
  <c r="D6319" i="1"/>
  <c r="E3495" i="1"/>
  <c r="D3622" i="1"/>
  <c r="K4452" i="1"/>
  <c r="K4492" i="1"/>
  <c r="H3788" i="1"/>
  <c r="H5004" i="1"/>
  <c r="F5752" i="1"/>
  <c r="I4429" i="1"/>
  <c r="K2281" i="1"/>
  <c r="K2607" i="1"/>
  <c r="K4456" i="1"/>
  <c r="K4464" i="1"/>
  <c r="K4482" i="1"/>
  <c r="K4229" i="1"/>
  <c r="K5057" i="1"/>
  <c r="K4543" i="1"/>
  <c r="K4542" i="1"/>
  <c r="K4541" i="1"/>
  <c r="K4540" i="1"/>
  <c r="K4531" i="1"/>
  <c r="K4517" i="1"/>
  <c r="K4514" i="1"/>
  <c r="K4495" i="1"/>
  <c r="K4494" i="1"/>
  <c r="K4490" i="1"/>
  <c r="K4488" i="1"/>
  <c r="K4484" i="1"/>
  <c r="K4459" i="1"/>
  <c r="K4457" i="1"/>
  <c r="K4454" i="1"/>
  <c r="K4453" i="1"/>
  <c r="K4451" i="1"/>
  <c r="K4449" i="1"/>
  <c r="K4448" i="1"/>
  <c r="K4447" i="1"/>
  <c r="K4441" i="1"/>
  <c r="K4440" i="1"/>
  <c r="K4428" i="1"/>
  <c r="K4419" i="1"/>
  <c r="K4416" i="1"/>
  <c r="K4415" i="1"/>
  <c r="K4413" i="1"/>
  <c r="K4412" i="1"/>
  <c r="K4411" i="1"/>
  <c r="K4334" i="1"/>
  <c r="K4333" i="1"/>
  <c r="K3862" i="1"/>
  <c r="K2627" i="1"/>
  <c r="K1735" i="1"/>
  <c r="K1728" i="1"/>
  <c r="K1507" i="1"/>
  <c r="E58" i="8"/>
  <c r="C61" i="23"/>
  <c r="G45" i="8"/>
  <c r="E38" i="8"/>
  <c r="E45" i="8"/>
  <c r="E31" i="8"/>
  <c r="E52" i="8" s="1"/>
  <c r="D45" i="7"/>
  <c r="D43" i="7" s="1"/>
  <c r="K5276" i="1"/>
  <c r="I5276" i="1"/>
  <c r="I5275" i="1" s="1"/>
  <c r="I5274" i="1" s="1"/>
  <c r="K2993" i="1"/>
  <c r="I2993" i="1"/>
  <c r="I2992" i="1" s="1"/>
  <c r="D22" i="6"/>
  <c r="D36" i="7"/>
  <c r="D64" i="7"/>
  <c r="D154" i="6"/>
  <c r="D18" i="7"/>
  <c r="G16" i="7"/>
  <c r="K14" i="6"/>
  <c r="K22" i="6"/>
  <c r="D42" i="6"/>
  <c r="D109" i="6"/>
  <c r="K142" i="6"/>
  <c r="I1446" i="1"/>
  <c r="H2392" i="1"/>
  <c r="H2395" i="1"/>
  <c r="I2025" i="1"/>
  <c r="F1542" i="1"/>
  <c r="I1542" i="1"/>
  <c r="H4685" i="1"/>
  <c r="I5004" i="1"/>
  <c r="H2561" i="1"/>
  <c r="D3788" i="1"/>
  <c r="G1145" i="1"/>
  <c r="K1145" i="1" s="1"/>
  <c r="D5318" i="1"/>
  <c r="G2634" i="1"/>
  <c r="G2452" i="1"/>
  <c r="G591" i="1"/>
  <c r="K591" i="1" s="1"/>
  <c r="E412" i="1"/>
  <c r="E303" i="1" s="1"/>
  <c r="H3959" i="1"/>
  <c r="E5004" i="1"/>
  <c r="D5403" i="1"/>
  <c r="E5547" i="1"/>
  <c r="H2609" i="1"/>
  <c r="G2980" i="1"/>
  <c r="E2739" i="1"/>
  <c r="E3622" i="1"/>
  <c r="H3622" i="1"/>
  <c r="G3612" i="1"/>
  <c r="E2025" i="1"/>
  <c r="F2025" i="1"/>
  <c r="I2074" i="1"/>
  <c r="F6185" i="1"/>
  <c r="H6246" i="1"/>
  <c r="H6357" i="1"/>
  <c r="G1929" i="1"/>
  <c r="K1929" i="1" s="1"/>
  <c r="G1111" i="1"/>
  <c r="G1073" i="1"/>
  <c r="K1073" i="1" s="1"/>
  <c r="G1873" i="1"/>
  <c r="K1873" i="1" s="1"/>
  <c r="H1994" i="1"/>
  <c r="G3626" i="1"/>
  <c r="G1664" i="1"/>
  <c r="K1664" i="1" s="1"/>
  <c r="G3633" i="1"/>
  <c r="K3633" i="1" s="1"/>
  <c r="G2833" i="1"/>
  <c r="K2833" i="1" s="1"/>
  <c r="F1994" i="1"/>
  <c r="G4968" i="1"/>
  <c r="K4968" i="1" s="1"/>
  <c r="H4908" i="1"/>
  <c r="H5318" i="1"/>
  <c r="I6246" i="1"/>
  <c r="F6246" i="1"/>
  <c r="I6357" i="1"/>
  <c r="I4535" i="1"/>
  <c r="F3329" i="1"/>
  <c r="G2995" i="1"/>
  <c r="G1141" i="1"/>
  <c r="K1141" i="1" s="1"/>
  <c r="G4780" i="1"/>
  <c r="E4908" i="1"/>
  <c r="G4374" i="1"/>
  <c r="G3567" i="1"/>
  <c r="K3567" i="1" s="1"/>
  <c r="G2473" i="1"/>
  <c r="K2473" i="1" s="1"/>
  <c r="K2991" i="1"/>
  <c r="G3295" i="1"/>
  <c r="K3295" i="1" s="1"/>
  <c r="G4220" i="1"/>
  <c r="K4220" i="1" s="1"/>
  <c r="I4771" i="1"/>
  <c r="G430" i="1"/>
  <c r="K430" i="1" s="1"/>
  <c r="F412" i="1"/>
  <c r="F303" i="1" s="1"/>
  <c r="I4768" i="1"/>
  <c r="I1498" i="1"/>
  <c r="I4458" i="1"/>
  <c r="I4769" i="1"/>
  <c r="H1729" i="1"/>
  <c r="H2560" i="1"/>
  <c r="I4770" i="1"/>
  <c r="H2373" i="1"/>
  <c r="H2375" i="1"/>
  <c r="H2601" i="1"/>
  <c r="I4549" i="1"/>
  <c r="I4544" i="1" s="1"/>
  <c r="I4772" i="1"/>
  <c r="H2378" i="1"/>
  <c r="I4710" i="1"/>
  <c r="I4693" i="1" s="1"/>
  <c r="I4773" i="1"/>
  <c r="K3677" i="1"/>
  <c r="I4490" i="1"/>
  <c r="D5054" i="1"/>
  <c r="I670" i="1"/>
  <c r="I653" i="1" s="1"/>
  <c r="H2385" i="1"/>
  <c r="I3070" i="1"/>
  <c r="I4764" i="1"/>
  <c r="I4813" i="1"/>
  <c r="I4808" i="1" s="1"/>
  <c r="H3539" i="1"/>
  <c r="K3366" i="1"/>
  <c r="H634" i="1"/>
  <c r="H609" i="1" s="1"/>
  <c r="H303" i="1" s="1"/>
  <c r="E2966" i="1"/>
  <c r="D4257" i="1"/>
  <c r="I688" i="1"/>
  <c r="I671" i="1" s="1"/>
  <c r="H2390" i="1"/>
  <c r="I4341" i="1"/>
  <c r="I4767" i="1"/>
  <c r="I4820" i="1"/>
  <c r="I4817" i="1" s="1"/>
  <c r="K1026" i="1"/>
  <c r="G1029" i="1"/>
  <c r="G2433" i="1"/>
  <c r="K2433" i="1" s="1"/>
  <c r="G1009" i="1"/>
  <c r="K1009" i="1" s="1"/>
  <c r="G3184" i="1"/>
  <c r="K3184" i="1" s="1"/>
  <c r="G26" i="1"/>
  <c r="K26" i="1" s="1"/>
  <c r="E4" i="1"/>
  <c r="I69" i="1"/>
  <c r="G6394" i="1"/>
  <c r="K6394" i="1" s="1"/>
  <c r="G4941" i="1"/>
  <c r="K4941" i="1" s="1"/>
  <c r="G5495" i="1"/>
  <c r="K5495" i="1" s="1"/>
  <c r="I3959" i="1"/>
  <c r="D4018" i="1"/>
  <c r="D5547" i="1"/>
  <c r="H5752" i="1"/>
  <c r="E6357" i="1"/>
  <c r="G3464" i="1"/>
  <c r="K3464" i="1" s="1"/>
  <c r="G3556" i="1"/>
  <c r="K3556" i="1" s="1"/>
  <c r="G541" i="1"/>
  <c r="K541" i="1" s="1"/>
  <c r="G3576" i="1"/>
  <c r="K3576" i="1" s="1"/>
  <c r="G1113" i="1"/>
  <c r="K1113" i="1" s="1"/>
  <c r="G1260" i="1"/>
  <c r="K1260" i="1" s="1"/>
  <c r="G3438" i="1"/>
  <c r="G3707" i="1"/>
  <c r="K3707" i="1" s="1"/>
  <c r="G3397" i="1"/>
  <c r="K3397" i="1" s="1"/>
  <c r="G1143" i="1"/>
  <c r="K1143" i="1" s="1"/>
  <c r="D1994" i="1"/>
  <c r="H2025" i="1"/>
  <c r="I2739" i="1"/>
  <c r="E3745" i="1"/>
  <c r="G5656" i="1"/>
  <c r="K5656" i="1" s="1"/>
  <c r="G4918" i="1"/>
  <c r="K4918" i="1" s="1"/>
  <c r="E5037" i="1"/>
  <c r="G6358" i="1"/>
  <c r="K6358" i="1" s="1"/>
  <c r="G6149" i="1"/>
  <c r="K6149" i="1" s="1"/>
  <c r="G4366" i="1"/>
  <c r="K4366" i="1" s="1"/>
  <c r="G4711" i="1"/>
  <c r="E3959" i="1"/>
  <c r="F4018" i="1"/>
  <c r="H4257" i="1"/>
  <c r="H4853" i="1"/>
  <c r="F4908" i="1"/>
  <c r="E5403" i="1"/>
  <c r="D6246" i="1"/>
  <c r="F6319" i="1"/>
  <c r="G5620" i="1"/>
  <c r="K5620" i="1" s="1"/>
  <c r="G5789" i="1"/>
  <c r="K5789" i="1" s="1"/>
  <c r="G5873" i="1"/>
  <c r="K5873" i="1" s="1"/>
  <c r="G4356" i="1"/>
  <c r="K4356" i="1" s="1"/>
  <c r="G4351" i="1"/>
  <c r="I4018" i="1"/>
  <c r="F4853" i="1"/>
  <c r="I4908" i="1"/>
  <c r="H5278" i="1"/>
  <c r="H5277" i="1" s="1"/>
  <c r="F5318" i="1"/>
  <c r="G3485" i="1"/>
  <c r="K3485" i="1" s="1"/>
  <c r="G3700" i="1"/>
  <c r="K3700" i="1" s="1"/>
  <c r="G2891" i="1"/>
  <c r="K2891" i="1" s="1"/>
  <c r="G3149" i="1"/>
  <c r="K3149" i="1" s="1"/>
  <c r="G291" i="1"/>
  <c r="K291" i="1" s="1"/>
  <c r="G2671" i="1"/>
  <c r="K2671" i="1" s="1"/>
  <c r="G1517" i="1"/>
  <c r="K1517" i="1" s="1"/>
  <c r="G2341" i="1"/>
  <c r="K2341" i="1" s="1"/>
  <c r="E1994" i="1"/>
  <c r="D2074" i="1"/>
  <c r="G3663" i="1"/>
  <c r="K3663" i="1" s="1"/>
  <c r="G2871" i="1"/>
  <c r="K77" i="6" s="1"/>
  <c r="K74" i="6" s="1"/>
  <c r="G2492" i="1"/>
  <c r="K2492" i="1" s="1"/>
  <c r="G596" i="1"/>
  <c r="K596" i="1" s="1"/>
  <c r="G3229" i="1"/>
  <c r="K3229" i="1" s="1"/>
  <c r="G2330" i="1"/>
  <c r="K2330" i="1" s="1"/>
  <c r="G3649" i="1"/>
  <c r="K3649" i="1" s="1"/>
  <c r="G2499" i="1"/>
  <c r="K2499" i="1" s="1"/>
  <c r="G2183" i="1"/>
  <c r="G3129" i="1"/>
  <c r="K3129" i="1" s="1"/>
  <c r="G2058" i="1"/>
  <c r="K2058" i="1" s="1"/>
  <c r="K3762" i="1"/>
  <c r="I1407" i="1"/>
  <c r="I1397" i="1" s="1"/>
  <c r="I1045" i="1"/>
  <c r="D1542" i="1"/>
  <c r="I1994" i="1"/>
  <c r="F2074" i="1"/>
  <c r="H2690" i="1"/>
  <c r="G5404" i="1"/>
  <c r="K5404" i="1" s="1"/>
  <c r="G3968" i="1"/>
  <c r="K3968" i="1" s="1"/>
  <c r="G6466" i="1"/>
  <c r="K6466" i="1" s="1"/>
  <c r="G1368" i="1"/>
  <c r="K1368" i="1" s="1"/>
  <c r="G246" i="1"/>
  <c r="K246" i="1" s="1"/>
  <c r="G2065" i="1"/>
  <c r="K2065" i="1" s="1"/>
  <c r="I4" i="1"/>
  <c r="F689" i="1"/>
  <c r="G2801" i="1"/>
  <c r="K2801" i="1" s="1"/>
  <c r="K3447" i="1"/>
  <c r="D2025" i="1"/>
  <c r="E2690" i="1"/>
  <c r="G4118" i="1"/>
  <c r="K4118" i="1" s="1"/>
  <c r="G830" i="1"/>
  <c r="K830" i="1" s="1"/>
  <c r="G3208" i="1"/>
  <c r="K3208" i="1" s="1"/>
  <c r="G2835" i="1"/>
  <c r="K2835" i="1" s="1"/>
  <c r="G3354" i="1"/>
  <c r="K3354" i="1" s="1"/>
  <c r="G929" i="1"/>
  <c r="K929" i="1" s="1"/>
  <c r="G3297" i="1"/>
  <c r="K3297" i="1" s="1"/>
  <c r="G202" i="1"/>
  <c r="K202" i="1" s="1"/>
  <c r="G953" i="1"/>
  <c r="K953" i="1" s="1"/>
  <c r="G165" i="1"/>
  <c r="K165" i="1" s="1"/>
  <c r="G3429" i="1"/>
  <c r="H2557" i="1"/>
  <c r="I689" i="1"/>
  <c r="G1881" i="1"/>
  <c r="K1881" i="1" s="1"/>
  <c r="G1573" i="1"/>
  <c r="K1573" i="1" s="1"/>
  <c r="G917" i="1"/>
  <c r="K917" i="1" s="1"/>
  <c r="G2579" i="1"/>
  <c r="K2579" i="1" s="1"/>
  <c r="G3122" i="1"/>
  <c r="K3122" i="1" s="1"/>
  <c r="G1849" i="1"/>
  <c r="K1849" i="1" s="1"/>
  <c r="G3614" i="1"/>
  <c r="K3614" i="1" s="1"/>
  <c r="G450" i="1"/>
  <c r="K450" i="1" s="1"/>
  <c r="G3546" i="1"/>
  <c r="K3546" i="1" s="1"/>
  <c r="G3223" i="1"/>
  <c r="K3223" i="1" s="1"/>
  <c r="F69" i="1"/>
  <c r="D69" i="1"/>
  <c r="G6418" i="1"/>
  <c r="K6418" i="1" s="1"/>
  <c r="G5897" i="1"/>
  <c r="K5897" i="1" s="1"/>
  <c r="G4782" i="1"/>
  <c r="K4782" i="1" s="1"/>
  <c r="L4470" i="1"/>
  <c r="E3788" i="1"/>
  <c r="D3959" i="1"/>
  <c r="F3959" i="1"/>
  <c r="H4240" i="1"/>
  <c r="I4853" i="1"/>
  <c r="H5037" i="1"/>
  <c r="I5318" i="1"/>
  <c r="K103" i="6"/>
  <c r="D92" i="7"/>
  <c r="F63" i="7" s="1"/>
  <c r="K85" i="6"/>
  <c r="K93" i="6"/>
  <c r="D87" i="7"/>
  <c r="D90" i="6"/>
  <c r="D103" i="6"/>
  <c r="K133" i="6"/>
  <c r="C52" i="8"/>
  <c r="G2463" i="1"/>
  <c r="I3543" i="1"/>
  <c r="F42" i="8"/>
  <c r="F38" i="8" s="1"/>
  <c r="H38" i="8" s="1"/>
  <c r="K2634" i="1"/>
  <c r="K6125" i="1"/>
  <c r="K4351" i="1"/>
  <c r="D4240" i="1"/>
  <c r="G14" i="7"/>
  <c r="D4197" i="1"/>
  <c r="G10" i="8"/>
  <c r="K1029" i="1"/>
  <c r="D9" i="8"/>
  <c r="K2995" i="1"/>
  <c r="K2731" i="1"/>
  <c r="K2942" i="1"/>
  <c r="L4456" i="1"/>
  <c r="K3626" i="1"/>
  <c r="K2452" i="1"/>
  <c r="G38" i="8"/>
  <c r="I4494" i="1"/>
  <c r="G3746" i="1"/>
  <c r="I3746" i="1" s="1"/>
  <c r="K3438" i="1"/>
  <c r="K3711" i="1"/>
  <c r="L4447" i="1"/>
  <c r="E4240" i="1"/>
  <c r="L4458" i="1"/>
  <c r="G4425" i="1"/>
  <c r="D56" i="7" s="1"/>
  <c r="G3540" i="1"/>
  <c r="I3540" i="1" s="1"/>
  <c r="K3333" i="1"/>
  <c r="K2728" i="1"/>
  <c r="L4473" i="1"/>
  <c r="E689" i="1"/>
  <c r="E1045" i="1"/>
  <c r="E1542" i="1"/>
  <c r="H1542" i="1"/>
  <c r="E2074" i="1"/>
  <c r="D2690" i="1"/>
  <c r="F2690" i="1"/>
  <c r="I2690" i="1"/>
  <c r="F2827" i="1"/>
  <c r="D3128" i="1"/>
  <c r="F3128" i="1"/>
  <c r="I3128" i="1"/>
  <c r="E3128" i="1"/>
  <c r="H3128" i="1"/>
  <c r="D3268" i="1"/>
  <c r="F3268" i="1"/>
  <c r="I3268" i="1"/>
  <c r="E3268" i="1"/>
  <c r="H3268" i="1"/>
  <c r="E3329" i="1"/>
  <c r="H3329" i="1"/>
  <c r="D3495" i="1"/>
  <c r="H3495" i="1"/>
  <c r="H4018" i="1"/>
  <c r="F4257" i="1"/>
  <c r="H5547" i="1"/>
  <c r="I5752" i="1"/>
  <c r="D6357" i="1"/>
  <c r="E69" i="1"/>
  <c r="H69" i="1"/>
  <c r="D689" i="1"/>
  <c r="D2739" i="1"/>
  <c r="D4409" i="1"/>
  <c r="K1878" i="1"/>
  <c r="K1111" i="1"/>
  <c r="D4" i="1"/>
  <c r="F4" i="1"/>
  <c r="E4257" i="1"/>
  <c r="F5054" i="1"/>
  <c r="G783" i="1"/>
  <c r="K783" i="1" s="1"/>
  <c r="G3680" i="1"/>
  <c r="K3680" i="1" s="1"/>
  <c r="G3644" i="1"/>
  <c r="K3644" i="1" s="1"/>
  <c r="G3380" i="1"/>
  <c r="K3380" i="1" s="1"/>
  <c r="G2947" i="1"/>
  <c r="K2947" i="1" s="1"/>
  <c r="G2197" i="1"/>
  <c r="K2197" i="1" s="1"/>
  <c r="G1193" i="1"/>
  <c r="K1193" i="1" s="1"/>
  <c r="G550" i="1"/>
  <c r="K550" i="1" s="1"/>
  <c r="G3260" i="1"/>
  <c r="K3260" i="1" s="1"/>
  <c r="G3594" i="1"/>
  <c r="K3594" i="1" s="1"/>
  <c r="G3306" i="1"/>
  <c r="K3306" i="1" s="1"/>
  <c r="G3204" i="1"/>
  <c r="K3204" i="1" s="1"/>
  <c r="G2223" i="1"/>
  <c r="K2223" i="1" s="1"/>
  <c r="G1046" i="1"/>
  <c r="K1046" i="1" s="1"/>
  <c r="G185" i="1"/>
  <c r="K185" i="1" s="1"/>
  <c r="G1704" i="1"/>
  <c r="K1704" i="1" s="1"/>
  <c r="G3360" i="1"/>
  <c r="K3360" i="1" s="1"/>
  <c r="G3125" i="1"/>
  <c r="K3125" i="1" s="1"/>
  <c r="G2592" i="1"/>
  <c r="K2592" i="1" s="1"/>
  <c r="G2012" i="1"/>
  <c r="K2012" i="1" s="1"/>
  <c r="G3404" i="1"/>
  <c r="K3404" i="1" s="1"/>
  <c r="G2628" i="1"/>
  <c r="K125" i="6" s="1"/>
  <c r="K123" i="6" s="1"/>
  <c r="G588" i="1"/>
  <c r="K588" i="1" s="1"/>
  <c r="G3692" i="1"/>
  <c r="K3692" i="1" s="1"/>
  <c r="G3579" i="1"/>
  <c r="K3579" i="1" s="1"/>
  <c r="G739" i="1"/>
  <c r="K739" i="1" s="1"/>
  <c r="G117" i="1"/>
  <c r="K117" i="1" s="1"/>
  <c r="G609" i="1"/>
  <c r="G495" i="1"/>
  <c r="G873" i="1"/>
  <c r="K873" i="1" s="1"/>
  <c r="G949" i="1"/>
  <c r="K949" i="1" s="1"/>
  <c r="G3411" i="1"/>
  <c r="K3411" i="1" s="1"/>
  <c r="G2713" i="1"/>
  <c r="K2713" i="1" s="1"/>
  <c r="G2519" i="1"/>
  <c r="K2519" i="1" s="1"/>
  <c r="G1107" i="1"/>
  <c r="K1107" i="1" s="1"/>
  <c r="G2033" i="1"/>
  <c r="K2033" i="1" s="1"/>
  <c r="G3763" i="1"/>
  <c r="K3763" i="1" s="1"/>
  <c r="G963" i="1"/>
  <c r="K963" i="1" s="1"/>
  <c r="G887" i="1"/>
  <c r="K887" i="1" s="1"/>
  <c r="G2747" i="1"/>
  <c r="K2747" i="1" s="1"/>
  <c r="G2574" i="1"/>
  <c r="K2574" i="1" s="1"/>
  <c r="G1455" i="1"/>
  <c r="I1455" i="1" s="1"/>
  <c r="G2351" i="1"/>
  <c r="G3137" i="1"/>
  <c r="K3137" i="1" s="1"/>
  <c r="G2047" i="1"/>
  <c r="K2047" i="1" s="1"/>
  <c r="G3509" i="1"/>
  <c r="I3509" i="1" s="1"/>
  <c r="G905" i="1"/>
  <c r="K905" i="1" s="1"/>
  <c r="G3285" i="1"/>
  <c r="K3285" i="1" s="1"/>
  <c r="G1934" i="1"/>
  <c r="G3606" i="1"/>
  <c r="K3606" i="1" s="1"/>
  <c r="G3718" i="1"/>
  <c r="K3718" i="1" s="1"/>
  <c r="G3415" i="1"/>
  <c r="K3415" i="1" s="1"/>
  <c r="G575" i="1"/>
  <c r="K575" i="1" s="1"/>
  <c r="G3418" i="1"/>
  <c r="G1543" i="1"/>
  <c r="K1543" i="1" s="1"/>
  <c r="G455" i="1"/>
  <c r="K455" i="1" s="1"/>
  <c r="G734" i="1"/>
  <c r="K734" i="1" s="1"/>
  <c r="G508" i="1"/>
  <c r="K508" i="1" s="1"/>
  <c r="G2702" i="1"/>
  <c r="K2702" i="1" s="1"/>
  <c r="G860" i="1"/>
  <c r="K860" i="1" s="1"/>
  <c r="G3256" i="1"/>
  <c r="K3256" i="1" s="1"/>
  <c r="G464" i="1"/>
  <c r="K464" i="1" s="1"/>
  <c r="G3367" i="1"/>
  <c r="K3367" i="1" s="1"/>
  <c r="G3042" i="1"/>
  <c r="K3042" i="1" s="1"/>
  <c r="G3637" i="1"/>
  <c r="K3637" i="1" s="1"/>
  <c r="G3144" i="1"/>
  <c r="K3144" i="1" s="1"/>
  <c r="G3163" i="1"/>
  <c r="K3163" i="1" s="1"/>
  <c r="G1860" i="1"/>
  <c r="K1860" i="1" s="1"/>
  <c r="G48" i="1"/>
  <c r="K48" i="1" s="1"/>
  <c r="G3656" i="1"/>
  <c r="K3656" i="1" s="1"/>
  <c r="G3276" i="1"/>
  <c r="K3276" i="1" s="1"/>
  <c r="G3630" i="1"/>
  <c r="K3630" i="1" s="1"/>
  <c r="G3330" i="1"/>
  <c r="K3330" i="1" s="1"/>
  <c r="G2992" i="1"/>
  <c r="K2992" i="1" s="1"/>
  <c r="K3612" i="1"/>
  <c r="K3429" i="1"/>
  <c r="K3378" i="1"/>
  <c r="K3376" i="1"/>
  <c r="H2827" i="1"/>
  <c r="K2451" i="1"/>
  <c r="G1024" i="1"/>
  <c r="K1024" i="1" s="1"/>
  <c r="G67" i="1"/>
  <c r="K67" i="1" s="1"/>
  <c r="K3106" i="1"/>
  <c r="K2064" i="1"/>
  <c r="H689" i="1"/>
  <c r="F1045" i="1"/>
  <c r="F3495" i="1"/>
  <c r="D3539" i="1"/>
  <c r="D3538" i="1" s="1"/>
  <c r="F3622" i="1"/>
  <c r="F3538" i="1" s="1"/>
  <c r="I3622" i="1"/>
  <c r="G6173" i="1"/>
  <c r="K6173" i="1" s="1"/>
  <c r="G5508" i="1"/>
  <c r="G5123" i="1"/>
  <c r="K5123" i="1" s="1"/>
  <c r="G5028" i="1"/>
  <c r="K5028" i="1" s="1"/>
  <c r="G4163" i="1"/>
  <c r="K4163" i="1" s="1"/>
  <c r="G6041" i="1"/>
  <c r="K6041" i="1" s="1"/>
  <c r="G5061" i="1"/>
  <c r="K5061" i="1" s="1"/>
  <c r="G6005" i="1"/>
  <c r="K6005" i="1" s="1"/>
  <c r="G4723" i="1"/>
  <c r="K4723" i="1" s="1"/>
  <c r="G4149" i="1"/>
  <c r="K4149" i="1" s="1"/>
  <c r="G6283" i="1"/>
  <c r="K6283" i="1" s="1"/>
  <c r="G5319" i="1"/>
  <c r="K5319" i="1" s="1"/>
  <c r="G5921" i="1"/>
  <c r="K5921" i="1" s="1"/>
  <c r="G5765" i="1"/>
  <c r="K5765" i="1" s="1"/>
  <c r="G4604" i="1"/>
  <c r="K4604" i="1" s="1"/>
  <c r="G4296" i="1"/>
  <c r="K4296" i="1" s="1"/>
  <c r="G6017" i="1"/>
  <c r="K6017" i="1" s="1"/>
  <c r="G6490" i="1"/>
  <c r="K6490" i="1" s="1"/>
  <c r="G5740" i="1"/>
  <c r="K5740" i="1" s="1"/>
  <c r="G5337" i="1"/>
  <c r="K5337" i="1" s="1"/>
  <c r="G4959" i="1"/>
  <c r="K4959" i="1" s="1"/>
  <c r="G4361" i="1"/>
  <c r="K4361" i="1" s="1"/>
  <c r="G5038" i="1"/>
  <c r="K5038" i="1" s="1"/>
  <c r="I3862" i="1"/>
  <c r="L4492" i="1"/>
  <c r="L4476" i="1"/>
  <c r="L4441" i="1"/>
  <c r="I4459" i="1"/>
  <c r="K4780" i="1"/>
  <c r="F5037" i="1"/>
  <c r="D5278" i="1"/>
  <c r="F5278" i="1"/>
  <c r="I5278" i="1"/>
  <c r="E5278" i="1"/>
  <c r="E5318" i="1"/>
  <c r="F5403" i="1"/>
  <c r="I5403" i="1"/>
  <c r="H5403" i="1"/>
  <c r="F5547" i="1"/>
  <c r="I5547" i="1"/>
  <c r="D5752" i="1"/>
  <c r="E5752" i="1"/>
  <c r="D6185" i="1"/>
  <c r="I6185" i="1"/>
  <c r="E6185" i="1"/>
  <c r="H6185" i="1"/>
  <c r="E6246" i="1"/>
  <c r="E6319" i="1"/>
  <c r="H6319" i="1"/>
  <c r="I6319" i="1"/>
  <c r="F6357" i="1"/>
  <c r="K2351" i="1"/>
  <c r="K1934" i="1"/>
  <c r="G1447" i="1"/>
  <c r="I1447" i="1" s="1"/>
  <c r="G4808" i="1"/>
  <c r="G4693" i="1"/>
  <c r="H2743" i="1"/>
  <c r="D34" i="8"/>
  <c r="F34" i="8" s="1"/>
  <c r="D36" i="8"/>
  <c r="F36" i="8" s="1"/>
  <c r="H36" i="8" s="1"/>
  <c r="H2745" i="1"/>
  <c r="D303" i="1"/>
  <c r="E1680" i="1"/>
  <c r="D1680" i="1"/>
  <c r="F1680" i="1"/>
  <c r="I2174" i="1"/>
  <c r="D2578" i="1"/>
  <c r="I2827" i="1"/>
  <c r="D2966" i="1"/>
  <c r="F2966" i="1"/>
  <c r="D3329" i="1"/>
  <c r="E3539" i="1"/>
  <c r="K3676" i="1"/>
  <c r="K3678" i="1"/>
  <c r="K3710" i="1"/>
  <c r="K5508" i="1"/>
  <c r="K4374" i="1"/>
  <c r="K4711" i="1"/>
  <c r="H5054" i="1"/>
  <c r="G1441" i="1"/>
  <c r="D144" i="6" s="1"/>
  <c r="K10" i="1"/>
  <c r="G8" i="1"/>
  <c r="K8" i="1" s="1"/>
  <c r="K40" i="1"/>
  <c r="G39" i="1"/>
  <c r="K39" i="1" s="1"/>
  <c r="K92" i="1"/>
  <c r="G91" i="1"/>
  <c r="K91" i="1" s="1"/>
  <c r="I1268" i="1"/>
  <c r="G1267" i="1"/>
  <c r="I1267" i="1" s="1"/>
  <c r="K1294" i="1"/>
  <c r="G1293" i="1"/>
  <c r="K1293" i="1" s="1"/>
  <c r="K1398" i="1"/>
  <c r="G1397" i="1"/>
  <c r="K1397" i="1" s="1"/>
  <c r="K1551" i="1"/>
  <c r="G1549" i="1"/>
  <c r="K1549" i="1" s="1"/>
  <c r="K1597" i="1"/>
  <c r="G1595" i="1"/>
  <c r="K1595" i="1" s="1"/>
  <c r="K1651" i="1"/>
  <c r="G1649" i="1"/>
  <c r="K1649" i="1" s="1"/>
  <c r="K1669" i="1"/>
  <c r="G1668" i="1"/>
  <c r="K1668" i="1" s="1"/>
  <c r="K1673" i="1"/>
  <c r="G1672" i="1"/>
  <c r="K1672" i="1" s="1"/>
  <c r="K1734" i="1"/>
  <c r="G1732" i="1"/>
  <c r="D74" i="6" s="1"/>
  <c r="K1740" i="1"/>
  <c r="G1739" i="1"/>
  <c r="K1739" i="1" s="1"/>
  <c r="K1757" i="1"/>
  <c r="G1756" i="1"/>
  <c r="K1756" i="1" s="1"/>
  <c r="K1771" i="1"/>
  <c r="G1769" i="1"/>
  <c r="K1769" i="1" s="1"/>
  <c r="K1815" i="1"/>
  <c r="G1814" i="1"/>
  <c r="K1814" i="1" s="1"/>
  <c r="K1925" i="1"/>
  <c r="G1924" i="1"/>
  <c r="K1924" i="1" s="1"/>
  <c r="K1941" i="1"/>
  <c r="G1939" i="1"/>
  <c r="K1939" i="1" s="1"/>
  <c r="K2131" i="1"/>
  <c r="G2130" i="1"/>
  <c r="K2130" i="1" s="1"/>
  <c r="K2159" i="1"/>
  <c r="G2157" i="1"/>
  <c r="K2157" i="1" s="1"/>
  <c r="G2172" i="1"/>
  <c r="K2172" i="1" s="1"/>
  <c r="K2173" i="1"/>
  <c r="K2269" i="1"/>
  <c r="G2267" i="1"/>
  <c r="K2267" i="1" s="1"/>
  <c r="K2445" i="1"/>
  <c r="G2444" i="1"/>
  <c r="K2444" i="1" s="1"/>
  <c r="K2478" i="1"/>
  <c r="G2476" i="1"/>
  <c r="K2476" i="1" s="1"/>
  <c r="K2653" i="1"/>
  <c r="G2651" i="1"/>
  <c r="K2651" i="1" s="1"/>
  <c r="K2683" i="1"/>
  <c r="G2682" i="1"/>
  <c r="K2682" i="1" s="1"/>
  <c r="K2790" i="1"/>
  <c r="G2788" i="1"/>
  <c r="K2788" i="1" s="1"/>
  <c r="K2851" i="1"/>
  <c r="G2850" i="1"/>
  <c r="K2850" i="1" s="1"/>
  <c r="K2924" i="1"/>
  <c r="G2922" i="1"/>
  <c r="K2922" i="1" s="1"/>
  <c r="K1876" i="1"/>
  <c r="K2063" i="1"/>
  <c r="H2074" i="1"/>
  <c r="K1307" i="1"/>
  <c r="G796" i="1"/>
  <c r="K796" i="1" s="1"/>
  <c r="G2125" i="1"/>
  <c r="K2125" i="1" s="1"/>
  <c r="G1565" i="1"/>
  <c r="K1565" i="1" s="1"/>
  <c r="G2234" i="1"/>
  <c r="K2234" i="1" s="1"/>
  <c r="G2771" i="1"/>
  <c r="K2771" i="1" s="1"/>
  <c r="G1628" i="1"/>
  <c r="K1628" i="1" s="1"/>
  <c r="G2354" i="1"/>
  <c r="K2354" i="1" s="1"/>
  <c r="G2982" i="1"/>
  <c r="K2982" i="1" s="1"/>
  <c r="G2757" i="1"/>
  <c r="K2757" i="1" s="1"/>
  <c r="G1715" i="1"/>
  <c r="D72" i="6" s="1"/>
  <c r="G1315" i="1"/>
  <c r="K1315" i="1" s="1"/>
  <c r="G3030" i="1"/>
  <c r="K3030" i="1" s="1"/>
  <c r="G2005" i="1"/>
  <c r="K2005" i="1" s="1"/>
  <c r="G1867" i="1"/>
  <c r="K1867" i="1" s="1"/>
  <c r="G1622" i="1"/>
  <c r="K1622" i="1" s="1"/>
  <c r="G2106" i="1"/>
  <c r="K2106" i="1" s="1"/>
  <c r="G2960" i="1"/>
  <c r="K2960" i="1" s="1"/>
  <c r="G1889" i="1"/>
  <c r="D181" i="6" s="1"/>
  <c r="G2135" i="1"/>
  <c r="K2135" i="1" s="1"/>
  <c r="G3051" i="1"/>
  <c r="K3051" i="1" s="1"/>
  <c r="G1995" i="1"/>
  <c r="K1995" i="1" s="1"/>
  <c r="G2691" i="1"/>
  <c r="K2691" i="1" s="1"/>
  <c r="G3062" i="1"/>
  <c r="K3062" i="1" s="1"/>
  <c r="G1949" i="1"/>
  <c r="K1949" i="1" s="1"/>
  <c r="G2733" i="1"/>
  <c r="K2733" i="1" s="1"/>
  <c r="G1606" i="1"/>
  <c r="K1606" i="1" s="1"/>
  <c r="G1379" i="1"/>
  <c r="K1379" i="1" s="1"/>
  <c r="G1968" i="1"/>
  <c r="K1968" i="1" s="1"/>
  <c r="G2910" i="1"/>
  <c r="K2910" i="1" s="1"/>
  <c r="G2482" i="1"/>
  <c r="K2482" i="1" s="1"/>
  <c r="G2467" i="1"/>
  <c r="K2467" i="1" s="1"/>
  <c r="G1855" i="1"/>
  <c r="D2827" i="1"/>
  <c r="G3168" i="1"/>
  <c r="K3168" i="1" s="1"/>
  <c r="G2828" i="1"/>
  <c r="G2986" i="1"/>
  <c r="K2986" i="1" s="1"/>
  <c r="G1826" i="1"/>
  <c r="K1826" i="1" s="1"/>
  <c r="G2175" i="1"/>
  <c r="K34" i="6" s="1"/>
  <c r="K3143" i="1"/>
  <c r="K3037" i="1"/>
  <c r="K1877" i="1"/>
  <c r="K2464" i="1"/>
  <c r="K106" i="1"/>
  <c r="G104" i="1"/>
  <c r="K104" i="1" s="1"/>
  <c r="K1280" i="1"/>
  <c r="G1279" i="1"/>
  <c r="K1279" i="1" s="1"/>
  <c r="K1339" i="1"/>
  <c r="G1337" i="1"/>
  <c r="I1337" i="1" s="1"/>
  <c r="K1589" i="1"/>
  <c r="G1587" i="1"/>
  <c r="K1587" i="1" s="1"/>
  <c r="K1643" i="1"/>
  <c r="G1641" i="1"/>
  <c r="K1641" i="1" s="1"/>
  <c r="K1698" i="1"/>
  <c r="G1696" i="1"/>
  <c r="K1696" i="1" s="1"/>
  <c r="H1751" i="1"/>
  <c r="H1750" i="1" s="1"/>
  <c r="G1750" i="1"/>
  <c r="D82" i="6" s="1"/>
  <c r="K1915" i="1"/>
  <c r="G1914" i="1"/>
  <c r="K1914" i="1" s="1"/>
  <c r="K1945" i="1"/>
  <c r="G1944" i="1"/>
  <c r="K1944" i="1" s="1"/>
  <c r="K1975" i="1"/>
  <c r="G1973" i="1"/>
  <c r="K1973" i="1" s="1"/>
  <c r="K2028" i="1"/>
  <c r="G2026" i="1"/>
  <c r="K2026" i="1" s="1"/>
  <c r="K2042" i="1"/>
  <c r="G2041" i="1"/>
  <c r="K2041" i="1" s="1"/>
  <c r="K2062" i="1"/>
  <c r="G2060" i="1"/>
  <c r="K2060" i="1" s="1"/>
  <c r="K2070" i="1"/>
  <c r="G2068" i="1"/>
  <c r="K2068" i="1" s="1"/>
  <c r="K2077" i="1"/>
  <c r="G2075" i="1"/>
  <c r="K2075" i="1" s="1"/>
  <c r="K2095" i="1"/>
  <c r="G2094" i="1"/>
  <c r="K2094" i="1" s="1"/>
  <c r="K2165" i="1"/>
  <c r="G2164" i="1"/>
  <c r="K2164" i="1" s="1"/>
  <c r="K2219" i="1"/>
  <c r="G2218" i="1"/>
  <c r="K2218" i="1" s="1"/>
  <c r="K2251" i="1"/>
  <c r="G2250" i="1"/>
  <c r="K2250" i="1" s="1"/>
  <c r="K2259" i="1"/>
  <c r="G2257" i="1"/>
  <c r="K2257" i="1" s="1"/>
  <c r="K2293" i="1"/>
  <c r="G2291" i="1"/>
  <c r="K2291" i="1" s="1"/>
  <c r="K2399" i="1"/>
  <c r="G2398" i="1"/>
  <c r="K2398" i="1" s="1"/>
  <c r="K2461" i="1"/>
  <c r="G2459" i="1"/>
  <c r="K2459" i="1" s="1"/>
  <c r="K2639" i="1"/>
  <c r="G2638" i="1"/>
  <c r="K2638" i="1" s="1"/>
  <c r="K2649" i="1"/>
  <c r="G2648" i="1"/>
  <c r="K2648" i="1" s="1"/>
  <c r="K2726" i="1"/>
  <c r="G2724" i="1"/>
  <c r="K2724" i="1" s="1"/>
  <c r="K2754" i="1"/>
  <c r="G2753" i="1"/>
  <c r="K2753" i="1" s="1"/>
  <c r="K2782" i="1"/>
  <c r="G2781" i="1"/>
  <c r="K2781" i="1" s="1"/>
  <c r="K2792" i="1"/>
  <c r="G2791" i="1"/>
  <c r="K2791" i="1" s="1"/>
  <c r="K2806" i="1"/>
  <c r="G2804" i="1"/>
  <c r="K2804" i="1" s="1"/>
  <c r="K2843" i="1"/>
  <c r="G2842" i="1"/>
  <c r="K2842" i="1" s="1"/>
  <c r="K2944" i="1"/>
  <c r="G2943" i="1"/>
  <c r="K2943" i="1" s="1"/>
  <c r="K2969" i="1"/>
  <c r="G2967" i="1"/>
  <c r="K157" i="6" s="1"/>
  <c r="D21" i="23" s="1"/>
  <c r="K2976" i="1"/>
  <c r="G2975" i="1"/>
  <c r="K2975" i="1" s="1"/>
  <c r="K2990" i="1"/>
  <c r="G2989" i="1"/>
  <c r="K3002" i="1"/>
  <c r="G3000" i="1"/>
  <c r="K3000" i="1" s="1"/>
  <c r="K3010" i="1"/>
  <c r="G3008" i="1"/>
  <c r="K3008" i="1" s="1"/>
  <c r="K3029" i="1"/>
  <c r="G3027" i="1"/>
  <c r="K3027" i="1" s="1"/>
  <c r="K3039" i="1"/>
  <c r="G3038" i="1"/>
  <c r="K3038" i="1" s="1"/>
  <c r="K3068" i="1"/>
  <c r="G3067" i="1"/>
  <c r="I3067" i="1" s="1"/>
  <c r="K3090" i="1"/>
  <c r="G3088" i="1"/>
  <c r="K3088" i="1" s="1"/>
  <c r="K3108" i="1"/>
  <c r="G3107" i="1"/>
  <c r="K3107" i="1" s="1"/>
  <c r="K3114" i="1"/>
  <c r="G3112" i="1"/>
  <c r="K3112" i="1" s="1"/>
  <c r="K3118" i="1"/>
  <c r="G3117" i="1"/>
  <c r="K3117" i="1" s="1"/>
  <c r="K3133" i="1"/>
  <c r="G3131" i="1"/>
  <c r="K3161" i="1"/>
  <c r="G3160" i="1"/>
  <c r="K3160" i="1" s="1"/>
  <c r="K3175" i="1"/>
  <c r="G3173" i="1"/>
  <c r="K3173" i="1" s="1"/>
  <c r="K3177" i="1"/>
  <c r="G3176" i="1"/>
  <c r="K3176" i="1" s="1"/>
  <c r="K3181" i="1"/>
  <c r="G3180" i="1"/>
  <c r="K3180" i="1" s="1"/>
  <c r="K3216" i="1"/>
  <c r="G3214" i="1"/>
  <c r="K3214" i="1" s="1"/>
  <c r="K3247" i="1"/>
  <c r="G3245" i="1"/>
  <c r="K3245" i="1" s="1"/>
  <c r="K3253" i="1"/>
  <c r="G3251" i="1"/>
  <c r="K3251" i="1" s="1"/>
  <c r="K3271" i="1"/>
  <c r="G3269" i="1"/>
  <c r="K3284" i="1"/>
  <c r="G3282" i="1"/>
  <c r="K3282" i="1" s="1"/>
  <c r="K3311" i="1"/>
  <c r="G3309" i="1"/>
  <c r="K3309" i="1" s="1"/>
  <c r="K3323" i="1"/>
  <c r="G3321" i="1"/>
  <c r="K3321" i="1" s="1"/>
  <c r="K3325" i="1"/>
  <c r="G3324" i="1"/>
  <c r="K3324" i="1" s="1"/>
  <c r="K3338" i="1"/>
  <c r="G3336" i="1"/>
  <c r="K3349" i="1"/>
  <c r="G3347" i="1"/>
  <c r="K3347" i="1" s="1"/>
  <c r="K3425" i="1"/>
  <c r="G3423" i="1"/>
  <c r="K3423" i="1" s="1"/>
  <c r="K3428" i="1"/>
  <c r="G3426" i="1"/>
  <c r="I3426" i="1" s="1"/>
  <c r="K3432" i="1"/>
  <c r="G3431" i="1"/>
  <c r="K3431" i="1" s="1"/>
  <c r="K3446" i="1"/>
  <c r="G3444" i="1"/>
  <c r="K3444" i="1" s="1"/>
  <c r="K3452" i="1"/>
  <c r="G3450" i="1"/>
  <c r="K3450" i="1" s="1"/>
  <c r="K3482" i="1"/>
  <c r="G3481" i="1"/>
  <c r="K3481" i="1" s="1"/>
  <c r="K3497" i="1"/>
  <c r="G3496" i="1"/>
  <c r="K3496" i="1" s="1"/>
  <c r="K2450" i="1"/>
  <c r="K2941" i="1"/>
  <c r="K3036" i="1"/>
  <c r="K3105" i="1"/>
  <c r="K3142" i="1"/>
  <c r="K3365" i="1"/>
  <c r="K5147" i="1"/>
  <c r="G5146" i="1"/>
  <c r="K5146" i="1" s="1"/>
  <c r="K5150" i="1"/>
  <c r="G5149" i="1"/>
  <c r="K5149" i="1" s="1"/>
  <c r="K6479" i="1"/>
  <c r="G6478" i="1"/>
  <c r="K6478" i="1" s="1"/>
  <c r="K3343" i="1"/>
  <c r="G3666" i="1"/>
  <c r="K3666" i="1" s="1"/>
  <c r="G3715" i="1"/>
  <c r="K3715" i="1" s="1"/>
  <c r="G3553" i="1"/>
  <c r="G3623" i="1"/>
  <c r="K3623" i="1" s="1"/>
  <c r="G3617" i="1"/>
  <c r="K3617" i="1" s="1"/>
  <c r="K3418" i="1"/>
  <c r="G3600" i="1"/>
  <c r="K3600" i="1" s="1"/>
  <c r="G3712" i="1"/>
  <c r="K3712" i="1" s="1"/>
  <c r="G3591" i="1"/>
  <c r="K3591" i="1" s="1"/>
  <c r="G3722" i="1"/>
  <c r="K3722" i="1" s="1"/>
  <c r="G3673" i="1"/>
  <c r="K3673" i="1" s="1"/>
  <c r="K3135" i="1"/>
  <c r="K2980" i="1"/>
  <c r="K3761" i="1"/>
  <c r="K3507" i="1"/>
  <c r="H1045" i="1"/>
  <c r="G4248" i="1"/>
  <c r="D34" i="7" s="1"/>
  <c r="G6430" i="1"/>
  <c r="K6430" i="1" s="1"/>
  <c r="G5981" i="1"/>
  <c r="K5981" i="1" s="1"/>
  <c r="G5596" i="1"/>
  <c r="K5596" i="1" s="1"/>
  <c r="G5456" i="1"/>
  <c r="K5456" i="1" s="1"/>
  <c r="G5374" i="1"/>
  <c r="K5374" i="1" s="1"/>
  <c r="G5042" i="1"/>
  <c r="D107" i="7" s="1"/>
  <c r="D104" i="7" s="1"/>
  <c r="G4053" i="1"/>
  <c r="K4053" i="1" s="1"/>
  <c r="G5584" i="1"/>
  <c r="K5584" i="1" s="1"/>
  <c r="G3890" i="1"/>
  <c r="K3890" i="1" s="1"/>
  <c r="G6234" i="1"/>
  <c r="K6234" i="1" s="1"/>
  <c r="G5849" i="1"/>
  <c r="K5849" i="1" s="1"/>
  <c r="G5392" i="1"/>
  <c r="K5392" i="1" s="1"/>
  <c r="G6198" i="1"/>
  <c r="K6198" i="1" s="1"/>
  <c r="G5813" i="1"/>
  <c r="K5813" i="1" s="1"/>
  <c r="G4909" i="1"/>
  <c r="G6161" i="1"/>
  <c r="K6161" i="1" s="1"/>
  <c r="G5680" i="1"/>
  <c r="K5680" i="1" s="1"/>
  <c r="G4241" i="1"/>
  <c r="D32" i="7" s="1"/>
  <c r="G4103" i="1"/>
  <c r="K4103" i="1" s="1"/>
  <c r="G6442" i="1"/>
  <c r="K6442" i="1" s="1"/>
  <c r="G6089" i="1"/>
  <c r="K6089" i="1" s="1"/>
  <c r="G5704" i="1"/>
  <c r="K5704" i="1" s="1"/>
  <c r="G5005" i="1"/>
  <c r="G4876" i="1"/>
  <c r="K4876" i="1" s="1"/>
  <c r="G5632" i="1"/>
  <c r="K5632" i="1" s="1"/>
  <c r="G4800" i="1"/>
  <c r="K4800" i="1" s="1"/>
  <c r="G6406" i="1"/>
  <c r="K6406" i="1" s="1"/>
  <c r="G5957" i="1"/>
  <c r="K5957" i="1" s="1"/>
  <c r="G5572" i="1"/>
  <c r="K5572" i="1" s="1"/>
  <c r="G5045" i="1"/>
  <c r="K5045" i="1" s="1"/>
  <c r="G4090" i="1"/>
  <c r="K4090" i="1" s="1"/>
  <c r="G6307" i="1"/>
  <c r="K6307" i="1" s="1"/>
  <c r="G4977" i="1"/>
  <c r="K4977" i="1" s="1"/>
  <c r="G3960" i="1"/>
  <c r="K3960" i="1" s="1"/>
  <c r="G6320" i="1"/>
  <c r="G5933" i="1"/>
  <c r="K5933" i="1" s="1"/>
  <c r="G5548" i="1"/>
  <c r="K5548" i="1" s="1"/>
  <c r="G5443" i="1"/>
  <c r="K5443" i="1" s="1"/>
  <c r="G5138" i="1"/>
  <c r="K5138" i="1" s="1"/>
  <c r="G4594" i="1"/>
  <c r="K4594" i="1" s="1"/>
  <c r="G5380" i="1"/>
  <c r="K5380" i="1" s="1"/>
  <c r="G4124" i="1"/>
  <c r="K4124" i="1" s="1"/>
  <c r="I4466" i="1"/>
  <c r="L4464" i="1"/>
  <c r="I4484" i="1"/>
  <c r="I4454" i="1"/>
  <c r="L4478" i="1"/>
  <c r="I4449" i="1"/>
  <c r="K4713" i="1"/>
  <c r="K4468" i="1"/>
  <c r="G5275" i="1"/>
  <c r="G4567" i="1"/>
  <c r="K4567" i="1" s="1"/>
  <c r="E4197" i="1"/>
  <c r="H4197" i="1"/>
  <c r="E4685" i="1"/>
  <c r="I4437" i="1"/>
  <c r="L4437" i="1"/>
  <c r="K4439" i="1"/>
  <c r="L4439" i="1"/>
  <c r="K4443" i="1"/>
  <c r="L4443" i="1"/>
  <c r="K4462" i="1"/>
  <c r="L4462" i="1"/>
  <c r="L4472" i="1"/>
  <c r="K4472" i="1"/>
  <c r="L4480" i="1"/>
  <c r="K4480" i="1"/>
  <c r="I4486" i="1"/>
  <c r="L4486" i="1"/>
  <c r="K4581" i="1"/>
  <c r="G4579" i="1"/>
  <c r="K4579" i="1" s="1"/>
  <c r="K4788" i="1"/>
  <c r="G4787" i="1"/>
  <c r="K4787" i="1" s="1"/>
  <c r="K4825" i="1"/>
  <c r="G4824" i="1"/>
  <c r="K4824" i="1" s="1"/>
  <c r="K4830" i="1"/>
  <c r="G4828" i="1"/>
  <c r="K4828" i="1" s="1"/>
  <c r="K4841" i="1"/>
  <c r="G4839" i="1"/>
  <c r="K4839" i="1" s="1"/>
  <c r="K4856" i="1"/>
  <c r="G4854" i="1"/>
  <c r="K4865" i="1"/>
  <c r="G4864" i="1"/>
  <c r="K4864" i="1" s="1"/>
  <c r="K4880" i="1"/>
  <c r="G4878" i="1"/>
  <c r="K4878" i="1" s="1"/>
  <c r="K4894" i="1"/>
  <c r="G4893" i="1"/>
  <c r="K4893" i="1" s="1"/>
  <c r="K4934" i="1"/>
  <c r="G4932" i="1"/>
  <c r="K4932" i="1" s="1"/>
  <c r="K4952" i="1"/>
  <c r="G4950" i="1"/>
  <c r="K4950" i="1" s="1"/>
  <c r="K4990" i="1"/>
  <c r="G4988" i="1"/>
  <c r="K4988" i="1" s="1"/>
  <c r="K5082" i="1"/>
  <c r="G5080" i="1"/>
  <c r="K5080" i="1" s="1"/>
  <c r="K5129" i="1"/>
  <c r="G5128" i="1"/>
  <c r="K5128" i="1" s="1"/>
  <c r="K5134" i="1"/>
  <c r="G5133" i="1"/>
  <c r="K5133" i="1" s="1"/>
  <c r="K5142" i="1"/>
  <c r="G5141" i="1"/>
  <c r="K5141" i="1" s="1"/>
  <c r="K5169" i="1"/>
  <c r="G5168" i="1"/>
  <c r="D117" i="7" s="1"/>
  <c r="K5194" i="1"/>
  <c r="G5193" i="1"/>
  <c r="K5193" i="1" s="1"/>
  <c r="K5251" i="1"/>
  <c r="G5249" i="1"/>
  <c r="K5249" i="1" s="1"/>
  <c r="K5256" i="1"/>
  <c r="G5255" i="1"/>
  <c r="K5255" i="1" s="1"/>
  <c r="K5272" i="1"/>
  <c r="G5271" i="1"/>
  <c r="K5271" i="1" s="1"/>
  <c r="K5281" i="1"/>
  <c r="G5279" i="1"/>
  <c r="K5279" i="1" s="1"/>
  <c r="K5292" i="1"/>
  <c r="G5291" i="1"/>
  <c r="K5291" i="1" s="1"/>
  <c r="K5386" i="1"/>
  <c r="G5384" i="1"/>
  <c r="K5384" i="1" s="1"/>
  <c r="K5419" i="1"/>
  <c r="G5417" i="1"/>
  <c r="K5417" i="1" s="1"/>
  <c r="K5432" i="1"/>
  <c r="G5430" i="1"/>
  <c r="K5430" i="1" s="1"/>
  <c r="K5471" i="1"/>
  <c r="G5469" i="1"/>
  <c r="K5469" i="1" s="1"/>
  <c r="K5484" i="1"/>
  <c r="G5482" i="1"/>
  <c r="K5482" i="1" s="1"/>
  <c r="K5523" i="1"/>
  <c r="G5521" i="1"/>
  <c r="K5521" i="1" s="1"/>
  <c r="K5536" i="1"/>
  <c r="G5534" i="1"/>
  <c r="K5534" i="1" s="1"/>
  <c r="K5561" i="1"/>
  <c r="G5560" i="1"/>
  <c r="K5560" i="1" s="1"/>
  <c r="K5609" i="1"/>
  <c r="G5608" i="1"/>
  <c r="K5608" i="1" s="1"/>
  <c r="K5646" i="1"/>
  <c r="G5644" i="1"/>
  <c r="K5644" i="1" s="1"/>
  <c r="K5670" i="1"/>
  <c r="G5668" i="1"/>
  <c r="K5668" i="1" s="1"/>
  <c r="K5694" i="1"/>
  <c r="G5692" i="1"/>
  <c r="K5692" i="1" s="1"/>
  <c r="K5718" i="1"/>
  <c r="G5716" i="1"/>
  <c r="K5716" i="1" s="1"/>
  <c r="K5729" i="1"/>
  <c r="G5728" i="1"/>
  <c r="K5728" i="1" s="1"/>
  <c r="K5754" i="1"/>
  <c r="G5753" i="1"/>
  <c r="K5753" i="1" s="1"/>
  <c r="K5778" i="1"/>
  <c r="G5777" i="1"/>
  <c r="K5777" i="1" s="1"/>
  <c r="K5802" i="1"/>
  <c r="G5801" i="1"/>
  <c r="K5801" i="1" s="1"/>
  <c r="K5826" i="1"/>
  <c r="G5825" i="1"/>
  <c r="K5825" i="1" s="1"/>
  <c r="K5839" i="1"/>
  <c r="G5837" i="1"/>
  <c r="K5837" i="1" s="1"/>
  <c r="K5863" i="1"/>
  <c r="G5861" i="1"/>
  <c r="K5861" i="1" s="1"/>
  <c r="K5887" i="1"/>
  <c r="G5885" i="1"/>
  <c r="K5885" i="1" s="1"/>
  <c r="K5911" i="1"/>
  <c r="G5909" i="1"/>
  <c r="K5909" i="1" s="1"/>
  <c r="K5946" i="1"/>
  <c r="G5945" i="1"/>
  <c r="K5945" i="1" s="1"/>
  <c r="K5970" i="1"/>
  <c r="G5969" i="1"/>
  <c r="K5969" i="1" s="1"/>
  <c r="K5994" i="1"/>
  <c r="G5993" i="1"/>
  <c r="K5993" i="1" s="1"/>
  <c r="K6031" i="1"/>
  <c r="G6029" i="1"/>
  <c r="K6029" i="1" s="1"/>
  <c r="K6055" i="1"/>
  <c r="G6053" i="1"/>
  <c r="K6053" i="1" s="1"/>
  <c r="K6066" i="1"/>
  <c r="G6065" i="1"/>
  <c r="K6065" i="1" s="1"/>
  <c r="K6079" i="1"/>
  <c r="G6077" i="1"/>
  <c r="K6077" i="1" s="1"/>
  <c r="K6103" i="1"/>
  <c r="G6101" i="1"/>
  <c r="K6101" i="1" s="1"/>
  <c r="K6114" i="1"/>
  <c r="G6113" i="1"/>
  <c r="K6113" i="1" s="1"/>
  <c r="K6138" i="1"/>
  <c r="G6137" i="1"/>
  <c r="K6137" i="1" s="1"/>
  <c r="K6187" i="1"/>
  <c r="G6186" i="1"/>
  <c r="K6186" i="1" s="1"/>
  <c r="K6211" i="1"/>
  <c r="G6210" i="1"/>
  <c r="K6210" i="1" s="1"/>
  <c r="K6224" i="1"/>
  <c r="G6222" i="1"/>
  <c r="K6222" i="1" s="1"/>
  <c r="K6249" i="1"/>
  <c r="G6247" i="1"/>
  <c r="K6247" i="1" s="1"/>
  <c r="K6260" i="1"/>
  <c r="G6259" i="1"/>
  <c r="K6259" i="1" s="1"/>
  <c r="K6273" i="1"/>
  <c r="G6271" i="1"/>
  <c r="K6271" i="1" s="1"/>
  <c r="K6297" i="1"/>
  <c r="G6295" i="1"/>
  <c r="K6295" i="1" s="1"/>
  <c r="K6333" i="1"/>
  <c r="G6332" i="1"/>
  <c r="K6332" i="1" s="1"/>
  <c r="K6346" i="1"/>
  <c r="G6345" i="1"/>
  <c r="K6345" i="1" s="1"/>
  <c r="K6371" i="1"/>
  <c r="G6370" i="1"/>
  <c r="K6370" i="1" s="1"/>
  <c r="K6384" i="1"/>
  <c r="G6382" i="1"/>
  <c r="K6382" i="1" s="1"/>
  <c r="K6456" i="1"/>
  <c r="G6454" i="1"/>
  <c r="K6454" i="1" s="1"/>
  <c r="K3790" i="1"/>
  <c r="G3789" i="1"/>
  <c r="K3884" i="1"/>
  <c r="G3882" i="1"/>
  <c r="K3882" i="1" s="1"/>
  <c r="K3887" i="1"/>
  <c r="G3885" i="1"/>
  <c r="K3885" i="1" s="1"/>
  <c r="K3904" i="1"/>
  <c r="G3903" i="1"/>
  <c r="K3903" i="1" s="1"/>
  <c r="K3973" i="1"/>
  <c r="G3971" i="1"/>
  <c r="K3971" i="1" s="1"/>
  <c r="K3984" i="1"/>
  <c r="G3982" i="1"/>
  <c r="K3982" i="1" s="1"/>
  <c r="K3987" i="1"/>
  <c r="G3985" i="1"/>
  <c r="K3985" i="1" s="1"/>
  <c r="K4014" i="1"/>
  <c r="G4012" i="1"/>
  <c r="K4012" i="1" s="1"/>
  <c r="K4020" i="1"/>
  <c r="G4019" i="1"/>
  <c r="K4019" i="1" s="1"/>
  <c r="K4039" i="1"/>
  <c r="G4037" i="1"/>
  <c r="K4037" i="1" s="1"/>
  <c r="K4097" i="1"/>
  <c r="G4095" i="1"/>
  <c r="K4095" i="1" s="1"/>
  <c r="K4100" i="1"/>
  <c r="G4099" i="1"/>
  <c r="K4099" i="1" s="1"/>
  <c r="K4114" i="1"/>
  <c r="G4112" i="1"/>
  <c r="K4112" i="1" s="1"/>
  <c r="K4133" i="1"/>
  <c r="G4132" i="1"/>
  <c r="K4132" i="1" s="1"/>
  <c r="K4144" i="1"/>
  <c r="G4142" i="1"/>
  <c r="K4142" i="1" s="1"/>
  <c r="K4160" i="1"/>
  <c r="G4158" i="1"/>
  <c r="K4158" i="1" s="1"/>
  <c r="K4183" i="1"/>
  <c r="G4182" i="1"/>
  <c r="K4182" i="1" s="1"/>
  <c r="K4199" i="1"/>
  <c r="G4198" i="1"/>
  <c r="K4198" i="1" s="1"/>
  <c r="K4210" i="1"/>
  <c r="G4208" i="1"/>
  <c r="K4208" i="1" s="1"/>
  <c r="K4223" i="1"/>
  <c r="G4222" i="1"/>
  <c r="D27" i="7" s="1"/>
  <c r="D25" i="7" s="1"/>
  <c r="K4246" i="1"/>
  <c r="G4245" i="1"/>
  <c r="D33" i="7" s="1"/>
  <c r="K4259" i="1"/>
  <c r="G4258" i="1"/>
  <c r="K4258" i="1" s="1"/>
  <c r="K4316" i="1"/>
  <c r="G4315" i="1"/>
  <c r="K4315" i="1" s="1"/>
  <c r="K3898" i="1"/>
  <c r="G3896" i="1"/>
  <c r="K3896" i="1" s="1"/>
  <c r="K4381" i="1"/>
  <c r="G4379" i="1"/>
  <c r="K4379" i="1" s="1"/>
  <c r="K4400" i="1"/>
  <c r="G4398" i="1"/>
  <c r="K4398" i="1" s="1"/>
  <c r="H1259" i="1"/>
  <c r="D1259" i="1"/>
  <c r="K4371" i="1"/>
  <c r="I4197" i="1"/>
  <c r="F4197" i="1"/>
  <c r="K1841" i="1"/>
  <c r="H4409" i="1"/>
  <c r="L4457" i="1"/>
  <c r="I4495" i="1"/>
  <c r="K4425" i="1"/>
  <c r="K1455" i="1"/>
  <c r="K2183" i="1"/>
  <c r="K2628" i="1"/>
  <c r="K1441" i="1"/>
  <c r="K495" i="1"/>
  <c r="K1855" i="1"/>
  <c r="K1751" i="1"/>
  <c r="K1337" i="1"/>
  <c r="K1715" i="1"/>
  <c r="K2967" i="1"/>
  <c r="K3509" i="1"/>
  <c r="K3540" i="1"/>
  <c r="K609" i="1"/>
  <c r="K1267" i="1"/>
  <c r="K1889" i="1"/>
  <c r="K2175" i="1"/>
  <c r="K3067" i="1"/>
  <c r="K3426" i="1"/>
  <c r="K3746" i="1"/>
  <c r="G4817" i="1"/>
  <c r="L4440" i="1"/>
  <c r="F4685" i="1"/>
  <c r="L4436" i="1"/>
  <c r="K4436" i="1"/>
  <c r="I4438" i="1"/>
  <c r="L4438" i="1"/>
  <c r="L4442" i="1"/>
  <c r="I4442" i="1"/>
  <c r="I4446" i="1"/>
  <c r="L4446" i="1"/>
  <c r="G4445" i="1"/>
  <c r="K4445" i="1" s="1"/>
  <c r="L4455" i="1"/>
  <c r="I4455" i="1"/>
  <c r="K4460" i="1"/>
  <c r="L4460" i="1"/>
  <c r="K4463" i="1"/>
  <c r="I4463" i="1"/>
  <c r="I4465" i="1"/>
  <c r="L4465" i="1"/>
  <c r="L4474" i="1"/>
  <c r="K4474" i="1"/>
  <c r="L4477" i="1"/>
  <c r="I4477" i="1"/>
  <c r="K4479" i="1"/>
  <c r="L4479" i="1"/>
  <c r="I4481" i="1"/>
  <c r="L4481" i="1"/>
  <c r="K4483" i="1"/>
  <c r="L4483" i="1"/>
  <c r="L4485" i="1"/>
  <c r="I4485" i="1"/>
  <c r="K4487" i="1"/>
  <c r="L4487" i="1"/>
  <c r="K4491" i="1"/>
  <c r="L4491" i="1"/>
  <c r="L4493" i="1"/>
  <c r="K4493" i="1"/>
  <c r="K4715" i="1"/>
  <c r="G4714" i="1"/>
  <c r="K4714" i="1" s="1"/>
  <c r="K4747" i="1"/>
  <c r="G4745" i="1"/>
  <c r="K4745" i="1" s="1"/>
  <c r="K784" i="1"/>
  <c r="G836" i="1"/>
  <c r="K836" i="1" s="1"/>
  <c r="G1410" i="1"/>
  <c r="I1410" i="1" s="1"/>
  <c r="G671" i="1"/>
  <c r="K671" i="1" s="1"/>
  <c r="G236" i="1"/>
  <c r="K236" i="1" s="1"/>
  <c r="G2200" i="1"/>
  <c r="K2200" i="1" s="1"/>
  <c r="G1247" i="1"/>
  <c r="K1247" i="1" s="1"/>
  <c r="G135" i="1"/>
  <c r="K135" i="1" s="1"/>
  <c r="G1688" i="1"/>
  <c r="D71" i="6" s="1"/>
  <c r="G1546" i="1"/>
  <c r="G1485" i="1"/>
  <c r="K1485" i="1" s="1"/>
  <c r="G1481" i="1"/>
  <c r="K1481" i="1" s="1"/>
  <c r="G363" i="1"/>
  <c r="K363" i="1" s="1"/>
  <c r="G1520" i="1"/>
  <c r="K1520" i="1" s="1"/>
  <c r="G1473" i="1"/>
  <c r="K1473" i="1" s="1"/>
  <c r="G1284" i="1"/>
  <c r="K1284" i="1" s="1"/>
  <c r="G1163" i="1"/>
  <c r="K1163" i="1" s="1"/>
  <c r="G755" i="1"/>
  <c r="K755" i="1" s="1"/>
  <c r="G690" i="1"/>
  <c r="G273" i="1"/>
  <c r="K273" i="1" s="1"/>
  <c r="G157" i="1"/>
  <c r="K157" i="1" s="1"/>
  <c r="G43" i="1"/>
  <c r="K43" i="1" s="1"/>
  <c r="G1465" i="1"/>
  <c r="K1465" i="1" s="1"/>
  <c r="G653" i="1"/>
  <c r="K653" i="1" s="1"/>
  <c r="G579" i="1"/>
  <c r="K579" i="1" s="1"/>
  <c r="G57" i="1"/>
  <c r="K57" i="1" s="1"/>
  <c r="G935" i="1"/>
  <c r="K935" i="1" s="1"/>
  <c r="G70" i="1"/>
  <c r="G304" i="1"/>
  <c r="D2174" i="1"/>
  <c r="G1681" i="1"/>
  <c r="K1681" i="1" s="1"/>
  <c r="G251" i="1"/>
  <c r="K251" i="1" s="1"/>
  <c r="G152" i="1"/>
  <c r="K152" i="1" s="1"/>
  <c r="G109" i="1"/>
  <c r="K109" i="1" s="1"/>
  <c r="G1305" i="1"/>
  <c r="K1305" i="1" s="1"/>
  <c r="G909" i="1"/>
  <c r="K909" i="1" s="1"/>
  <c r="G2148" i="1"/>
  <c r="K2148" i="1" s="1"/>
  <c r="G1829" i="1"/>
  <c r="K1829" i="1" s="1"/>
  <c r="G1676" i="1"/>
  <c r="G1219" i="1"/>
  <c r="K1219" i="1" s="1"/>
  <c r="G262" i="1"/>
  <c r="K262" i="1" s="1"/>
  <c r="G216" i="1"/>
  <c r="K216" i="1" s="1"/>
  <c r="G748" i="1"/>
  <c r="K748" i="1" s="1"/>
  <c r="G123" i="1"/>
  <c r="K123" i="1" s="1"/>
  <c r="G2116" i="1"/>
  <c r="K2116" i="1" s="1"/>
  <c r="G1514" i="1"/>
  <c r="K1514" i="1" s="1"/>
  <c r="G1167" i="1"/>
  <c r="K1167" i="1" s="1"/>
  <c r="G16" i="1"/>
  <c r="K16" i="1" s="1"/>
  <c r="G1808" i="1"/>
  <c r="K1808" i="1" s="1"/>
  <c r="G84" i="1"/>
  <c r="K84" i="1" s="1"/>
  <c r="G470" i="1"/>
  <c r="K470" i="1" s="1"/>
  <c r="G1843" i="1"/>
  <c r="K1843" i="1" s="1"/>
  <c r="G241" i="1"/>
  <c r="K241" i="1" s="1"/>
  <c r="G145" i="1"/>
  <c r="K145" i="1" s="1"/>
  <c r="G896" i="1"/>
  <c r="K896" i="1" s="1"/>
  <c r="G593" i="1"/>
  <c r="K593" i="1" s="1"/>
  <c r="G461" i="1"/>
  <c r="K461" i="1" s="1"/>
  <c r="G288" i="1"/>
  <c r="K288" i="1" s="1"/>
  <c r="G284" i="1"/>
  <c r="K284" i="1" s="1"/>
  <c r="G956" i="1"/>
  <c r="K956" i="1" s="1"/>
  <c r="G53" i="1"/>
  <c r="K53" i="1" s="1"/>
  <c r="G2178" i="1"/>
  <c r="K2178" i="1" s="1"/>
  <c r="G960" i="1"/>
  <c r="K960" i="1" s="1"/>
  <c r="G1276" i="1"/>
  <c r="K1276" i="1" s="1"/>
  <c r="G745" i="1"/>
  <c r="K745" i="1" s="1"/>
  <c r="E2827" i="1"/>
  <c r="K4615" i="1"/>
  <c r="G4614" i="1"/>
  <c r="K4620" i="1"/>
  <c r="G4619" i="1"/>
  <c r="K4619" i="1" s="1"/>
  <c r="K4630" i="1"/>
  <c r="G4629" i="1"/>
  <c r="K4629" i="1" s="1"/>
  <c r="K4656" i="1"/>
  <c r="G4655" i="1"/>
  <c r="K4655" i="1" s="1"/>
  <c r="K4670" i="1"/>
  <c r="G4668" i="1"/>
  <c r="K4668" i="1" s="1"/>
  <c r="K4687" i="1"/>
  <c r="G4686" i="1"/>
  <c r="K4686" i="1" s="1"/>
  <c r="K4749" i="1"/>
  <c r="G4748" i="1"/>
  <c r="K4748" i="1" s="1"/>
  <c r="K4759" i="1"/>
  <c r="G4758" i="1"/>
  <c r="K4758" i="1" s="1"/>
  <c r="M5043" i="1"/>
  <c r="I5043" i="1"/>
  <c r="I5042" i="1" s="1"/>
  <c r="I5037" i="1" s="1"/>
  <c r="F2739" i="1"/>
  <c r="I2628" i="1"/>
  <c r="I2578" i="1" s="1"/>
  <c r="L4453" i="1"/>
  <c r="I4467" i="1"/>
  <c r="L4448" i="1"/>
  <c r="L4463" i="1"/>
  <c r="K4471" i="1"/>
  <c r="L4469" i="1"/>
  <c r="I1889" i="1"/>
  <c r="I1680" i="1" s="1"/>
  <c r="F2174" i="1"/>
  <c r="F4409" i="1"/>
  <c r="E5054" i="1"/>
  <c r="G5055" i="1"/>
  <c r="K5055" i="1" s="1"/>
  <c r="G4763" i="1"/>
  <c r="G4544" i="1"/>
  <c r="I4488" i="1"/>
  <c r="G4435" i="1"/>
  <c r="I4435" i="1" s="1"/>
  <c r="G4410" i="1"/>
  <c r="K4410" i="1" s="1"/>
  <c r="I4241" i="1"/>
  <c r="I4240" i="1" s="1"/>
  <c r="F4240" i="1"/>
  <c r="G2740" i="1"/>
  <c r="K2740" i="1" s="1"/>
  <c r="E2578" i="1"/>
  <c r="F2578" i="1"/>
  <c r="M2604" i="1"/>
  <c r="G2600" i="1"/>
  <c r="H2602" i="1"/>
  <c r="G2527" i="1"/>
  <c r="H2527" i="1" s="1"/>
  <c r="G2371" i="1"/>
  <c r="G2277" i="1"/>
  <c r="E2174" i="1"/>
  <c r="G1497" i="1"/>
  <c r="K1497" i="1" s="1"/>
  <c r="E1259" i="1"/>
  <c r="G1325" i="1"/>
  <c r="K1325" i="1" s="1"/>
  <c r="G5" i="1"/>
  <c r="K5" i="1" s="1"/>
  <c r="G4475" i="1"/>
  <c r="K4475" i="1" s="1"/>
  <c r="L4489" i="1"/>
  <c r="G4461" i="1"/>
  <c r="L4467" i="1"/>
  <c r="L4466" i="1"/>
  <c r="G4450" i="1"/>
  <c r="K4450" i="1" s="1"/>
  <c r="E4409" i="1"/>
  <c r="G1902" i="1"/>
  <c r="K1902" i="1" s="1"/>
  <c r="F1259" i="1"/>
  <c r="G1429" i="1"/>
  <c r="K1429" i="1" s="1"/>
  <c r="G31" i="8" l="1"/>
  <c r="D2965" i="1"/>
  <c r="D4408" i="1"/>
  <c r="G9" i="8"/>
  <c r="G52" i="8" s="1"/>
  <c r="D145" i="6"/>
  <c r="H9" i="8"/>
  <c r="H3538" i="1"/>
  <c r="G1994" i="1"/>
  <c r="K1994" i="1" s="1"/>
  <c r="I2986" i="1"/>
  <c r="K1732" i="1"/>
  <c r="H1715" i="1"/>
  <c r="I1993" i="1"/>
  <c r="K2871" i="1"/>
  <c r="K1447" i="1"/>
  <c r="K4222" i="1"/>
  <c r="I5402" i="1"/>
  <c r="F5402" i="1"/>
  <c r="I5277" i="1"/>
  <c r="K4808" i="1"/>
  <c r="D85" i="7"/>
  <c r="K4763" i="1"/>
  <c r="D84" i="7"/>
  <c r="K4693" i="1"/>
  <c r="D83" i="7"/>
  <c r="K5042" i="1"/>
  <c r="K5168" i="1"/>
  <c r="K4248" i="1"/>
  <c r="K4245" i="1"/>
  <c r="K4241" i="1"/>
  <c r="F31" i="8"/>
  <c r="K2371" i="1"/>
  <c r="K41" i="6"/>
  <c r="I303" i="1"/>
  <c r="D34" i="23"/>
  <c r="H21" i="23"/>
  <c r="M21" i="23" s="1"/>
  <c r="K4817" i="1"/>
  <c r="D86" i="7"/>
  <c r="K82" i="6"/>
  <c r="G4257" i="1"/>
  <c r="I4257" i="1" s="1"/>
  <c r="H2371" i="1"/>
  <c r="H1680" i="1"/>
  <c r="H3" i="1" s="1"/>
  <c r="D5277" i="1"/>
  <c r="F5277" i="1"/>
  <c r="E3538" i="1"/>
  <c r="G4018" i="1"/>
  <c r="K4018" i="1" s="1"/>
  <c r="I4425" i="1"/>
  <c r="G3745" i="1"/>
  <c r="I3745" i="1" s="1"/>
  <c r="G412" i="1"/>
  <c r="K412" i="1" s="1"/>
  <c r="F3267" i="1"/>
  <c r="I4763" i="1"/>
  <c r="I4685" i="1" s="1"/>
  <c r="G3495" i="1"/>
  <c r="I3495" i="1" s="1"/>
  <c r="D3267" i="1"/>
  <c r="E2965" i="1"/>
  <c r="F3" i="1"/>
  <c r="E3267" i="1"/>
  <c r="G5752" i="1"/>
  <c r="K5752" i="1" s="1"/>
  <c r="H3787" i="1"/>
  <c r="H2175" i="1"/>
  <c r="D132" i="6"/>
  <c r="G5403" i="1"/>
  <c r="K5403" i="1" s="1"/>
  <c r="G5278" i="1"/>
  <c r="H34" i="8"/>
  <c r="G6185" i="1"/>
  <c r="K6185" i="1" s="1"/>
  <c r="G2690" i="1"/>
  <c r="K2690" i="1" s="1"/>
  <c r="H3267" i="1"/>
  <c r="D3787" i="1"/>
  <c r="L4" i="1" s="1"/>
  <c r="F52" i="8"/>
  <c r="E3" i="1"/>
  <c r="D146" i="6"/>
  <c r="G4197" i="1"/>
  <c r="K4197" i="1" s="1"/>
  <c r="H4408" i="1"/>
  <c r="H42" i="8"/>
  <c r="D30" i="7"/>
  <c r="F27" i="7" s="1"/>
  <c r="K2463" i="1"/>
  <c r="K42" i="6"/>
  <c r="H2463" i="1"/>
  <c r="D3" i="1"/>
  <c r="E4408" i="1"/>
  <c r="F2965" i="1"/>
  <c r="G2966" i="1"/>
  <c r="I2966" i="1" s="1"/>
  <c r="D31" i="8"/>
  <c r="D52" i="8" s="1"/>
  <c r="I2967" i="1"/>
  <c r="K164" i="6"/>
  <c r="D28" i="23" s="1"/>
  <c r="G4240" i="1"/>
  <c r="K4240" i="1" s="1"/>
  <c r="D68" i="6"/>
  <c r="D139" i="6"/>
  <c r="K2966" i="1"/>
  <c r="I1441" i="1"/>
  <c r="K1750" i="1"/>
  <c r="E3787" i="1"/>
  <c r="D5402" i="1"/>
  <c r="E5402" i="1"/>
  <c r="H5402" i="1"/>
  <c r="E5277" i="1"/>
  <c r="I4315" i="1"/>
  <c r="D123" i="7"/>
  <c r="D122" i="7" s="1"/>
  <c r="D128" i="7" s="1"/>
  <c r="K3789" i="1"/>
  <c r="K4854" i="1"/>
  <c r="G4853" i="1"/>
  <c r="K4853" i="1" s="1"/>
  <c r="K5275" i="1"/>
  <c r="G5274" i="1"/>
  <c r="K5274" i="1" s="1"/>
  <c r="K6320" i="1"/>
  <c r="G6319" i="1"/>
  <c r="K6319" i="1" s="1"/>
  <c r="K5005" i="1"/>
  <c r="G5004" i="1"/>
  <c r="K5004" i="1" s="1"/>
  <c r="K4909" i="1"/>
  <c r="G4908" i="1"/>
  <c r="K4908" i="1" s="1"/>
  <c r="K3336" i="1"/>
  <c r="G3329" i="1"/>
  <c r="K3329" i="1" s="1"/>
  <c r="K3269" i="1"/>
  <c r="G3268" i="1"/>
  <c r="K3131" i="1"/>
  <c r="G3128" i="1"/>
  <c r="K3128" i="1" s="1"/>
  <c r="I2989" i="1"/>
  <c r="K2989" i="1"/>
  <c r="K2828" i="1"/>
  <c r="G2827" i="1"/>
  <c r="K2827" i="1" s="1"/>
  <c r="K3553" i="1"/>
  <c r="G3539" i="1"/>
  <c r="K3539" i="1" s="1"/>
  <c r="G5318" i="1"/>
  <c r="K5318" i="1" s="1"/>
  <c r="G5037" i="1"/>
  <c r="K5037" i="1" s="1"/>
  <c r="L4445" i="1"/>
  <c r="G5547" i="1"/>
  <c r="K5547" i="1" s="1"/>
  <c r="G3959" i="1"/>
  <c r="K3959" i="1" s="1"/>
  <c r="G6357" i="1"/>
  <c r="K6357" i="1" s="1"/>
  <c r="G6246" i="1"/>
  <c r="K6246" i="1" s="1"/>
  <c r="G3622" i="1"/>
  <c r="K3622" i="1" s="1"/>
  <c r="G2025" i="1"/>
  <c r="K2025" i="1" s="1"/>
  <c r="I4461" i="1"/>
  <c r="F4408" i="1"/>
  <c r="K56" i="6"/>
  <c r="K54" i="6" s="1"/>
  <c r="M54" i="6" s="1"/>
  <c r="K2600" i="1"/>
  <c r="D57" i="7"/>
  <c r="K4435" i="1"/>
  <c r="K3495" i="1"/>
  <c r="D60" i="7"/>
  <c r="K4461" i="1"/>
  <c r="K39" i="6"/>
  <c r="K2277" i="1"/>
  <c r="K1410" i="1"/>
  <c r="G2174" i="1"/>
  <c r="H2174" i="1" s="1"/>
  <c r="D142" i="6"/>
  <c r="K4257" i="1"/>
  <c r="K1688" i="1"/>
  <c r="K3745" i="1"/>
  <c r="K1676" i="1"/>
  <c r="G1663" i="1"/>
  <c r="K1663" i="1" s="1"/>
  <c r="I1305" i="1"/>
  <c r="D136" i="6"/>
  <c r="D1993" i="1"/>
  <c r="K70" i="1"/>
  <c r="G69" i="1"/>
  <c r="K69" i="1" s="1"/>
  <c r="K1546" i="1"/>
  <c r="G1542" i="1"/>
  <c r="K1542" i="1" s="1"/>
  <c r="K4614" i="1"/>
  <c r="G4578" i="1"/>
  <c r="K4578" i="1" s="1"/>
  <c r="K5278" i="1"/>
  <c r="K304" i="1"/>
  <c r="I1465" i="1"/>
  <c r="D147" i="6"/>
  <c r="K690" i="1"/>
  <c r="G689" i="1"/>
  <c r="K689" i="1" s="1"/>
  <c r="D58" i="7"/>
  <c r="I4445" i="1"/>
  <c r="G1045" i="1"/>
  <c r="K1045" i="1" s="1"/>
  <c r="H2277" i="1"/>
  <c r="E1993" i="1"/>
  <c r="F1993" i="1"/>
  <c r="G2074" i="1"/>
  <c r="K2074" i="1" s="1"/>
  <c r="D113" i="7"/>
  <c r="D110" i="7" s="1"/>
  <c r="I5055" i="1"/>
  <c r="G5054" i="1"/>
  <c r="G4685" i="1"/>
  <c r="K4685" i="1" s="1"/>
  <c r="K4544" i="1"/>
  <c r="D62" i="7"/>
  <c r="L4435" i="1"/>
  <c r="I4410" i="1"/>
  <c r="D55" i="7"/>
  <c r="G4409" i="1"/>
  <c r="H2740" i="1"/>
  <c r="K65" i="6" s="1"/>
  <c r="K63" i="6" s="1"/>
  <c r="G2739" i="1"/>
  <c r="G2578" i="1"/>
  <c r="H2600" i="1"/>
  <c r="K51" i="6"/>
  <c r="K2527" i="1"/>
  <c r="D149" i="6"/>
  <c r="I1497" i="1"/>
  <c r="I1325" i="1"/>
  <c r="D138" i="6"/>
  <c r="D16" i="6"/>
  <c r="D14" i="6" s="1"/>
  <c r="G4" i="1"/>
  <c r="K4" i="1" s="1"/>
  <c r="I4475" i="1"/>
  <c r="D61" i="7"/>
  <c r="L4475" i="1"/>
  <c r="L4461" i="1"/>
  <c r="I4450" i="1"/>
  <c r="D59" i="7"/>
  <c r="L4450" i="1"/>
  <c r="D182" i="6"/>
  <c r="D166" i="6" s="1"/>
  <c r="G1680" i="1"/>
  <c r="I1429" i="1"/>
  <c r="D143" i="6"/>
  <c r="G1259" i="1"/>
  <c r="K1259" i="1" s="1"/>
  <c r="G303" i="1" l="1"/>
  <c r="K303" i="1" s="1"/>
  <c r="K192" i="6"/>
  <c r="D73" i="7"/>
  <c r="D47" i="23"/>
  <c r="H47" i="23" s="1"/>
  <c r="M47" i="23" s="1"/>
  <c r="H34" i="23"/>
  <c r="M34" i="23" s="1"/>
  <c r="H28" i="23"/>
  <c r="M28" i="23" s="1"/>
  <c r="D41" i="23"/>
  <c r="H41" i="23" s="1"/>
  <c r="M41" i="23" s="1"/>
  <c r="D54" i="23"/>
  <c r="H54" i="23" s="1"/>
  <c r="G3267" i="1"/>
  <c r="G5277" i="1"/>
  <c r="K5277" i="1" s="1"/>
  <c r="D192" i="6"/>
  <c r="H31" i="8"/>
  <c r="H52" i="8" s="1"/>
  <c r="K191" i="6"/>
  <c r="L3" i="1"/>
  <c r="M68" i="6"/>
  <c r="G2965" i="1"/>
  <c r="I2965" i="1" s="1"/>
  <c r="D12" i="6"/>
  <c r="G5402" i="1"/>
  <c r="K5402" i="1" s="1"/>
  <c r="K190" i="6"/>
  <c r="G3538" i="1"/>
  <c r="K3538" i="1" s="1"/>
  <c r="I3539" i="1"/>
  <c r="I3538" i="1" s="1"/>
  <c r="D53" i="7"/>
  <c r="D190" i="6"/>
  <c r="K3268" i="1"/>
  <c r="D191" i="6"/>
  <c r="I3329" i="1"/>
  <c r="I3267" i="1" s="1"/>
  <c r="K32" i="6"/>
  <c r="K12" i="6" s="1"/>
  <c r="K150" i="6" s="1"/>
  <c r="H2578" i="1"/>
  <c r="K2578" i="1"/>
  <c r="G4408" i="1"/>
  <c r="K4409" i="1"/>
  <c r="K2965" i="1"/>
  <c r="J1680" i="1"/>
  <c r="K1680" i="1"/>
  <c r="H2739" i="1"/>
  <c r="K2739" i="1"/>
  <c r="I5054" i="1"/>
  <c r="K5054" i="1"/>
  <c r="K2174" i="1"/>
  <c r="I4409" i="1"/>
  <c r="G1993" i="1"/>
  <c r="H1993" i="1" s="1"/>
  <c r="D129" i="6"/>
  <c r="D88" i="6" s="1"/>
  <c r="I1259" i="1"/>
  <c r="I3" i="1" s="1"/>
  <c r="H53" i="7" l="1"/>
  <c r="K189" i="6"/>
  <c r="G3" i="1"/>
  <c r="J3" i="1" s="1"/>
  <c r="K1993" i="1"/>
  <c r="D189" i="6"/>
  <c r="D51" i="7"/>
  <c r="D186" i="6"/>
  <c r="I4408" i="1"/>
  <c r="K4408" i="1"/>
  <c r="K3" i="1"/>
  <c r="K3845" i="1"/>
  <c r="F3844" i="1"/>
  <c r="F3788" i="1" s="1"/>
  <c r="F3787" i="1" s="1"/>
  <c r="G3845" i="1"/>
  <c r="G3844" i="1"/>
  <c r="D15" i="7" s="1"/>
  <c r="I3844" i="1" l="1"/>
  <c r="F15" i="7"/>
  <c r="G15" i="7"/>
  <c r="G13" i="7" s="1"/>
  <c r="G10" i="7" s="1"/>
  <c r="D12" i="7"/>
  <c r="G3788" i="1"/>
  <c r="K3844" i="1"/>
  <c r="I3788" i="1" l="1"/>
  <c r="K3788" i="1"/>
  <c r="G3787" i="1"/>
  <c r="H12" i="7"/>
  <c r="H141" i="7" s="1"/>
  <c r="D10" i="7"/>
  <c r="K3787" i="1" l="1"/>
  <c r="I3787" i="1"/>
  <c r="L3787" i="1" s="1"/>
  <c r="J4" i="1"/>
  <c r="J5" i="1" s="1"/>
  <c r="D119" i="7"/>
  <c r="D131" i="7" s="1"/>
  <c r="D141" i="7" s="1"/>
  <c r="F10" i="7"/>
  <c r="K159" i="6" l="1"/>
  <c r="H142" i="7"/>
  <c r="D22" i="23" l="1"/>
  <c r="K155" i="6"/>
  <c r="K167" i="6" s="1"/>
  <c r="K186" i="6" s="1"/>
  <c r="K187" i="6" s="1"/>
  <c r="H22" i="23" l="1"/>
  <c r="D35" i="23"/>
  <c r="D48" i="23" l="1"/>
  <c r="H48" i="23" s="1"/>
  <c r="H35" i="23"/>
  <c r="H29" i="23"/>
  <c r="M22" i="23"/>
  <c r="M29" i="23" l="1"/>
  <c r="H11" i="23"/>
  <c r="H13" i="23" s="1"/>
  <c r="J13" i="23" s="1"/>
  <c r="M35" i="23"/>
  <c r="H42" i="23"/>
  <c r="M42" i="23" s="1"/>
  <c r="M48" i="23"/>
  <c r="H55" i="23"/>
</calcChain>
</file>

<file path=xl/comments1.xml><?xml version="1.0" encoding="utf-8"?>
<comments xmlns="http://schemas.openxmlformats.org/spreadsheetml/2006/main">
  <authors>
    <author>Administrador</author>
  </authors>
  <commentList>
    <comment ref="E2395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QUITAMOS 2 PESOS</t>
        </r>
      </text>
    </comment>
    <comment ref="E2560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SUMA 2</t>
        </r>
      </text>
    </comment>
    <comment ref="E2561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SUMA 1</t>
        </r>
      </text>
    </comment>
    <comment ref="E2990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-2</t>
        </r>
      </text>
    </comment>
    <comment ref="F3079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- 1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D101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QUITAMOS 2 PESOS</t>
        </r>
      </text>
    </comment>
    <comment ref="D109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SUMA 2</t>
        </r>
      </text>
    </comment>
    <comment ref="D110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SUMA 1</t>
        </r>
      </text>
    </comment>
    <comment ref="D142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-2</t>
        </r>
      </text>
    </comment>
    <comment ref="E147" authorId="0" shapeId="0">
      <text>
        <r>
          <rPr>
            <b/>
            <sz val="8"/>
            <color indexed="81"/>
            <rFont val="Tahoma"/>
            <charset val="1"/>
          </rPr>
          <t>Administrador:</t>
        </r>
        <r>
          <rPr>
            <sz val="8"/>
            <color indexed="81"/>
            <rFont val="Tahoma"/>
            <charset val="1"/>
          </rPr>
          <t xml:space="preserve">
- 1</t>
        </r>
      </text>
    </comment>
  </commentList>
</comments>
</file>

<file path=xl/sharedStrings.xml><?xml version="1.0" encoding="utf-8"?>
<sst xmlns="http://schemas.openxmlformats.org/spreadsheetml/2006/main" count="13809" uniqueCount="3032">
  <si>
    <t>CÓDIGO CUENTA</t>
  </si>
  <si>
    <t>NOMBRE CUENTA</t>
  </si>
  <si>
    <t>SALDO INICIAL</t>
  </si>
  <si>
    <t>MOVIMIENTO DÉBITO</t>
  </si>
  <si>
    <t>MOVIMIENTO CRÉDITO</t>
  </si>
  <si>
    <t>SALDO FINAL</t>
  </si>
  <si>
    <t>SALDO CORRIENTE</t>
  </si>
  <si>
    <t>SALDO NO CORRIENTE</t>
  </si>
  <si>
    <t>ACTIVO</t>
  </si>
  <si>
    <t>EFECTIVO Y EQUIVALENTES AL EFECTIVO</t>
  </si>
  <si>
    <t>CAJA</t>
  </si>
  <si>
    <t>Caja principal</t>
  </si>
  <si>
    <t>Caja menor</t>
  </si>
  <si>
    <t>CUENTA ÚNICA NACIONAL</t>
  </si>
  <si>
    <t>Cajero</t>
  </si>
  <si>
    <t>Recaudos presupuestales</t>
  </si>
  <si>
    <t>Recaudos afectación específica</t>
  </si>
  <si>
    <t>Recaudos SCUN</t>
  </si>
  <si>
    <t>Cuentas operaciones financieras</t>
  </si>
  <si>
    <t>Otras cuentas corrientes</t>
  </si>
  <si>
    <t>Otras operaciones de Cuenta Única Nacional</t>
  </si>
  <si>
    <t>RESERVAS INTERNACIONALES</t>
  </si>
  <si>
    <t>Oro monetario</t>
  </si>
  <si>
    <t>Derechos especiales de giro (DEG)</t>
  </si>
  <si>
    <t>Pesos andinos</t>
  </si>
  <si>
    <t>Convenios internacionales</t>
  </si>
  <si>
    <t>Fondo latinoamericano de reservas</t>
  </si>
  <si>
    <t>Posición de reserva FMI</t>
  </si>
  <si>
    <t>Depósitos en bancos del exterior</t>
  </si>
  <si>
    <t>Especies extranjeras</t>
  </si>
  <si>
    <t>Otras Reservas Internacionales</t>
  </si>
  <si>
    <t>DEPÓSITOS EN INSTITUCIONES FINANCIERAS</t>
  </si>
  <si>
    <t>Cuenta corriente</t>
  </si>
  <si>
    <t>Cuenta de ahorro</t>
  </si>
  <si>
    <t>Depósitos simples</t>
  </si>
  <si>
    <t>Cuentas de compensación Banco de la República</t>
  </si>
  <si>
    <t>Depósitos en el exterior</t>
  </si>
  <si>
    <t>Depósitos remunerados</t>
  </si>
  <si>
    <t>Depósitos para fondos de solidaridad y redistribución del ingreso</t>
  </si>
  <si>
    <t>Depósitos de los fondos de reservas del régimen de prima media con prestación definida</t>
  </si>
  <si>
    <t>Otros depósitos en instituciones financieras</t>
  </si>
  <si>
    <t>Certificados de depósito de ahorro a término</t>
  </si>
  <si>
    <t>Cuenta especial</t>
  </si>
  <si>
    <t>Depósitos de operaciones de endeudamiento externo</t>
  </si>
  <si>
    <t>ADMINISTRACIÓN DE LIQUIDEZ</t>
  </si>
  <si>
    <t>Fondos vendidos ordinarios</t>
  </si>
  <si>
    <t>Sobregiros concedidos</t>
  </si>
  <si>
    <t>Operaciones overnight</t>
  </si>
  <si>
    <t>FONDOS VENDIDOS CON COMPROMISO DE REVENTA</t>
  </si>
  <si>
    <t>Compromisos de reventa de inversiones en títulos de deuda</t>
  </si>
  <si>
    <t>Compromisos de reventa de inversiones en títulos participativos</t>
  </si>
  <si>
    <t>Compromisos de reventa deudores</t>
  </si>
  <si>
    <t>Apoyos transitorios del Banco de la República</t>
  </si>
  <si>
    <t>FONDOS EN TRÁNSITO</t>
  </si>
  <si>
    <t>Red bancaria</t>
  </si>
  <si>
    <t>Otros depósitos</t>
  </si>
  <si>
    <t>EFECTIVO DE USO RESTRINGIDO</t>
  </si>
  <si>
    <t>Caja</t>
  </si>
  <si>
    <t>Depósitos en instituciones financieras</t>
  </si>
  <si>
    <t>Fondos en tránsito</t>
  </si>
  <si>
    <t>EQUIVALENTES AL EFECTIVO</t>
  </si>
  <si>
    <t>Compromisos de reventa de cuentas por cobrar</t>
  </si>
  <si>
    <t>Compromisos de reventa de inversiones de administración de liquidez</t>
  </si>
  <si>
    <t>Compromisos de reventa de préstamos por cobrar</t>
  </si>
  <si>
    <t>Bonos y títulos</t>
  </si>
  <si>
    <t xml:space="preserve">Recursos entregados en administración </t>
  </si>
  <si>
    <t>Otros equivalentes al efectivo</t>
  </si>
  <si>
    <t>CUENTA ÚNICA SISTEMA GENERAL DE REGALÍAS</t>
  </si>
  <si>
    <t>Sistema General de Regalías</t>
  </si>
  <si>
    <t>INVERSIONES E INSTRUMENTOS DERIVADOS</t>
  </si>
  <si>
    <t>INVERSIONES ADMINISTRACIÓN DE LIQUIDEZ EN TÍTULOS DE DEUDA</t>
  </si>
  <si>
    <t>Títulos de tesorería - TES</t>
  </si>
  <si>
    <t>Certificados de depósito a término</t>
  </si>
  <si>
    <t>Bonos y Títulos Emitidos por el Sector Privado</t>
  </si>
  <si>
    <t>Bonos y Títulos Emitidos por Entidades del Exterior</t>
  </si>
  <si>
    <t>Bonos Obligatoriamente Convertibles en Acciones- BOCAS</t>
  </si>
  <si>
    <t>Bonos y Títulos Emitidos por el Gobierno General</t>
  </si>
  <si>
    <t>Bonos y Títulos Emitidos por las Empresas no Financieras</t>
  </si>
  <si>
    <t>Bonos y Títulos Emitidos por las Entidades Financieras</t>
  </si>
  <si>
    <t>Otros certificados</t>
  </si>
  <si>
    <t>Títulos de Capitalización</t>
  </si>
  <si>
    <t>Aceptaciones</t>
  </si>
  <si>
    <t>Pagarés</t>
  </si>
  <si>
    <t>Otras Inversiones en títulos de deuda</t>
  </si>
  <si>
    <t>INVERSIONES ADMINISTRACIÓN DE LIQUIDEZ EN TÍTULOS PARTICIPATIVOS</t>
  </si>
  <si>
    <t>Acciones Ordinarias</t>
  </si>
  <si>
    <t>Acciones Preferenciales</t>
  </si>
  <si>
    <t>Cuotas o Partes de Interés Social</t>
  </si>
  <si>
    <t>Carteras Colectivas</t>
  </si>
  <si>
    <t>Certificados Emitidos por Fondos de Inversión</t>
  </si>
  <si>
    <t>Otras Inversiones en títulos participativos</t>
  </si>
  <si>
    <t>INVERSIONES CON FINES DE POLÍTICA EN TÍTULOS DE DEUDA</t>
  </si>
  <si>
    <t>Bonos Obligatoriamente Convertibles en Acciones-BOCAS</t>
  </si>
  <si>
    <t>Inversiones forzosas y del encaje – Sector financiero</t>
  </si>
  <si>
    <t>Certificados de Depósito a Término - CDT</t>
  </si>
  <si>
    <t>Títulos de Fomento</t>
  </si>
  <si>
    <t>INVERSIONES ADMINISTRACIÓN DE LIQUIDEZ EN INSTRUMENTOS DERIVADOS</t>
  </si>
  <si>
    <t>Derechos en contratos derivados</t>
  </si>
  <si>
    <t>Obligaciones en contratos derivados (Cr)</t>
  </si>
  <si>
    <t>Utilidad en la valoración de opciones compradas</t>
  </si>
  <si>
    <t>Pérdida en la valoración de opciones vendidas (Cr)</t>
  </si>
  <si>
    <t>INVERSIONES PATRIMONIALES EN ENTIDADES NO CONTROLADAS</t>
  </si>
  <si>
    <t>Aportes en Organismos Internacionales</t>
  </si>
  <si>
    <t>Entidades del Sector Solidario</t>
  </si>
  <si>
    <t>Entidades Privadas</t>
  </si>
  <si>
    <t>Entidades del exterior</t>
  </si>
  <si>
    <t>Empresas Industriales y Comerciales del Estado Societarias</t>
  </si>
  <si>
    <t>Sociedades de Economía Mixta</t>
  </si>
  <si>
    <t>Sociedades Públicas</t>
  </si>
  <si>
    <t>INVERSIONES PATRIMONIALES EN ENTIDADES CONTROLADAS</t>
  </si>
  <si>
    <t>INVERSIONES DE ADMINISTRACIÓN DE LIQUIDEZ EN TÍTULOS DE DEUDA CON FONDOS ADMINISTRADOS POR LA DIRECCIÓN GENERAL DE CRÉDITO PÚBLICO Y DEL TESORO NACIONAL (DGCPTN)</t>
  </si>
  <si>
    <t>Títulos de tesorería (TES)</t>
  </si>
  <si>
    <t>Bonos y títulos emitidos por entidades del exterior</t>
  </si>
  <si>
    <t>Certificados de depósito a término (CDT)</t>
  </si>
  <si>
    <t>Bonos y títulos emitidos por el sector privado</t>
  </si>
  <si>
    <t>Bonos y títulos emitidos por el Gobierno General</t>
  </si>
  <si>
    <t>Bonos y títulos emitidos por las empresas no financieras</t>
  </si>
  <si>
    <t>Bonos y títulos emitidos por las entidades financieras</t>
  </si>
  <si>
    <t>Otras inversiones en títulos de deuda</t>
  </si>
  <si>
    <t>INVERSIONES DE LAS RESERVAS INTERNACIONALES</t>
  </si>
  <si>
    <t>Depósitos a término en Bancos del Exterior</t>
  </si>
  <si>
    <t>Depósitos a término call en Bancos del Exterior</t>
  </si>
  <si>
    <t>Certificados de Depósitos</t>
  </si>
  <si>
    <t>Papeles a descuento</t>
  </si>
  <si>
    <t>Inversiones de portafolio en administración</t>
  </si>
  <si>
    <t>Bonos</t>
  </si>
  <si>
    <t>Acuerdos de recompra</t>
  </si>
  <si>
    <t>Fondo de mercado monetario</t>
  </si>
  <si>
    <t>Otras inversiones de las reservas internacionales</t>
  </si>
  <si>
    <t>INVERSIONES EN ENTIDADES EN LIQUIDACIÓN</t>
  </si>
  <si>
    <t>Empresas industriales y comerciales del Estado - Societarias</t>
  </si>
  <si>
    <t>Sociedades de economía mixta</t>
  </si>
  <si>
    <t>Sociedades públicas</t>
  </si>
  <si>
    <t>Entidades privadas</t>
  </si>
  <si>
    <t>Entidades del sector solidario</t>
  </si>
  <si>
    <t>INSTRUMENTOS DERIVADOS CON FINES DE COBERTURA DE ACTIVOS</t>
  </si>
  <si>
    <t>DERECHOS DE RECOMPRA DE INVERSIONES</t>
  </si>
  <si>
    <t>Inversiones de administración de liquidez a valor de mercado (valor razonable) con cambios en el resultado</t>
  </si>
  <si>
    <t>Inversiones de administración de liquidez a valor de mercado (valor razonable) con cambios en el patrimonio (otro resultado integral)</t>
  </si>
  <si>
    <t>Inversiones de administración de liquidez a costo amortizado</t>
  </si>
  <si>
    <t>Inversiones de administración de liquidez al costo</t>
  </si>
  <si>
    <t>Utilización cupos Banco de la República</t>
  </si>
  <si>
    <t>Títulos de deuda</t>
  </si>
  <si>
    <t>Títulos participativos</t>
  </si>
  <si>
    <t>INVERSIONES DE ADMINISTRACIÓN DE LIQUIDEZ A VALOR DE MERCADO (VALOR RAZONABLE) CON CAMBIOS EN EL RESULTADO</t>
  </si>
  <si>
    <t>Bonos obligatoriamente convertibles en acciones (BOCAS)</t>
  </si>
  <si>
    <t>Títulos de capitalización</t>
  </si>
  <si>
    <t>Títulos de fomento</t>
  </si>
  <si>
    <t>Acciones ordinarias</t>
  </si>
  <si>
    <t>Acciones preferenciales</t>
  </si>
  <si>
    <t>Cuotas o partes de interés social</t>
  </si>
  <si>
    <t>Carteras colectivas</t>
  </si>
  <si>
    <t>Certificados emitidos por fondos de inversión</t>
  </si>
  <si>
    <t>Otras inversiones de administración de liquidez a valor de mercado (valor razonable) con cambios en el resultado</t>
  </si>
  <si>
    <t>INVERSIONES DE ADMINISTRACIÓN DE LIQUIDEZ A VALOR DE MERCADO (VALOR RAZONABLE) CON CAMBIOS EN EL PATRIMONIO (OTRO RESULTADO INTEGRAL)</t>
  </si>
  <si>
    <t>Instrumentos de patrimonio - Entidades del sector solidario</t>
  </si>
  <si>
    <t>Instrumentos de patrimonio - Entidades privadas</t>
  </si>
  <si>
    <t>Instrumentos de patrimonio - Empresas industriales y comerciales del Estado - Societarias</t>
  </si>
  <si>
    <t>Instrumentos de patrimonio - Sociedades de economía mixta</t>
  </si>
  <si>
    <t>Instrumentos de patrimonio - Sociedades públicas</t>
  </si>
  <si>
    <t>Otras inversiones de administración de liquidez a valor de mercado (valor razonable) con cambios en el patrimonio (otro resultado integral)</t>
  </si>
  <si>
    <t>INVERSIONES DE ADMINISTRACIÓN DE LIQUIDEZ A COSTO AMORTIZADO</t>
  </si>
  <si>
    <t>Otras inversiones de administración de liquidez a costo amortizado</t>
  </si>
  <si>
    <t>INVERSIONES DE ADMINISTRACIÓN DE LIQUIDEZ AL COSTO</t>
  </si>
  <si>
    <t>Aportes sociales en entidades del sector solidario</t>
  </si>
  <si>
    <t>Aportes en organismos internacionales</t>
  </si>
  <si>
    <t>Otras inversiones de administración de liquidez al costo</t>
  </si>
  <si>
    <t>INVERSIONES EN CONTROLADAS CONTABILIZADAS POR EL MÉTODO DE PARTICIPACIÓN PATRIMONIAL</t>
  </si>
  <si>
    <t>INVERSIONES EN ASOCIADAS CONTABILIZADAS POR EL MÉTODO DE PARTICIPACIÓN PATRIMONIAL</t>
  </si>
  <si>
    <t>INVERSIONES EN NEGOCIOS CONJUNTOS CONTABILIZADAS POR EL MÉTODO DE PARTICIPACIÓN PATRIMONIAL</t>
  </si>
  <si>
    <t>INSTRUMENTOS DERIVADOS CON FINES DE ESPECULACIÓN</t>
  </si>
  <si>
    <t>Derechos en contratos forward</t>
  </si>
  <si>
    <t>Obligaciones en contratos forward (Cr)</t>
  </si>
  <si>
    <t>Derechos en contratos futuros</t>
  </si>
  <si>
    <t>Obligaciones en contratos futuros(Cr)</t>
  </si>
  <si>
    <t>Derechos en contratos swaps</t>
  </si>
  <si>
    <t>Obligaciones en contratos swaps(Cr)</t>
  </si>
  <si>
    <t>Derechos en otros derivados</t>
  </si>
  <si>
    <t>Obligaciones en otros derivados (Cr)</t>
  </si>
  <si>
    <t>Prima pagada en opciones</t>
  </si>
  <si>
    <t>Ganancia en la valoración de opciones compradas</t>
  </si>
  <si>
    <t>INSTRUMENTOS DERIVADOS CON FINES DE COBERTURA DE VALOR DE MERCADO (VALOR RAZONABLE)</t>
  </si>
  <si>
    <t>INSTRUMENTOS DERIVADOS CON FINES DE COBERTURA DE FLUJOS DE EFECTIVO</t>
  </si>
  <si>
    <t>AJUSTE POR COBERTURA DEL VALOR DE MERCADO (VALOR RAZONABLE) DEL RIESGO DE TASA DE INTERÉS ASOCIADO CON UNA CARTERA DE ACTIVOS Y/O PASIVOS FINANCIEROS</t>
  </si>
  <si>
    <t>Ajuste por cobertura del valor de mercado (valor razonable) del riesgo de tasa de interés asociado con una cartera de activos financieros</t>
  </si>
  <si>
    <t>Ajuste por cobertura del valor de mercado (valor razonable) del riesgo de tasa de interés asociado con una cartera de pasivos financieros</t>
  </si>
  <si>
    <t>Ajuste por cobertura del valor de mercado (valor razonable) del riesgo de tasa de interés asociado con una cartera de activos y pasivos financieros</t>
  </si>
  <si>
    <t>GANANCIA EN LA VALORACIÓN DE COMPROMISOS EN FIRME DESIGNADOS COMO PARTIDAS CUBIERTAS</t>
  </si>
  <si>
    <t>Para adquirir un activo</t>
  </si>
  <si>
    <t>Para asumir un pasivo</t>
  </si>
  <si>
    <t>DETERIORO ACUMULADO DE INVERSIONES (CR)</t>
  </si>
  <si>
    <t>Inversiones en controladas contabilizadas por el método de participación patrimonial</t>
  </si>
  <si>
    <t>Inversiones en asociadas contabilizadas por el método de participación patrimonial</t>
  </si>
  <si>
    <t>Inversiones en negocios conjuntos contabilizadas por el método de participación patrimonial</t>
  </si>
  <si>
    <t>Inversiones administración de liquidez</t>
  </si>
  <si>
    <t>Inversiones con fines de política en títulos de deuda</t>
  </si>
  <si>
    <t>Inversiones patrimoniales en entidades no controladas</t>
  </si>
  <si>
    <t>Inversiones patrimoniales en entidades controladas</t>
  </si>
  <si>
    <t>Inversiones patrimoniales en entidades en liquidación</t>
  </si>
  <si>
    <t>CUENTAS POR COBRAR</t>
  </si>
  <si>
    <t>IMPUESTOS, RETENCIÓN EN LA FUENTE Y ANTICIPOS DE IMPUESTOS</t>
  </si>
  <si>
    <t>Impuesto sobre la renta y complementarios</t>
  </si>
  <si>
    <t>Impuesto de registro</t>
  </si>
  <si>
    <t>Impuesto sobre aduana y recargos</t>
  </si>
  <si>
    <t>Impuesto al valor agregado (IVA)</t>
  </si>
  <si>
    <t>Retenciones en la fuente</t>
  </si>
  <si>
    <t>Impuesto predial unificado</t>
  </si>
  <si>
    <t>Impuesto de industria y comercio</t>
  </si>
  <si>
    <t>Impuesto a la gasolina y ACPM</t>
  </si>
  <si>
    <t>Impuesto de timbre nacional</t>
  </si>
  <si>
    <t>Timbre sobre consulados en el exterior</t>
  </si>
  <si>
    <t>Impuesto de timbre nacional sobre salidas al exterior</t>
  </si>
  <si>
    <t>Impuesto de espectáculos públicos</t>
  </si>
  <si>
    <t>Impuesto de delineación urbana, estudios y aprobación de planos</t>
  </si>
  <si>
    <t>Impuesto de avisos, tableros y vallas</t>
  </si>
  <si>
    <t>Impuesto al consumo de tabaco y cigarrillos</t>
  </si>
  <si>
    <t>Impuesto al consumo de licores, vinos, aperitivos y similares o participación porcentual</t>
  </si>
  <si>
    <t>Impuesto al consumo de cerveza</t>
  </si>
  <si>
    <t>Impuesto a degüello de ganado mayor</t>
  </si>
  <si>
    <t>Impuesto a degüello de ganado menor</t>
  </si>
  <si>
    <t>Impuestos de rifas, apuestas y juegos permitidos</t>
  </si>
  <si>
    <t>Impuesto sobre vehículos automotores</t>
  </si>
  <si>
    <t>Sobretasa a la gasolina</t>
  </si>
  <si>
    <t>Sobretasa al ACPM</t>
  </si>
  <si>
    <t>Impuesto a la explotación de oro, plata y platino</t>
  </si>
  <si>
    <t>Impuestos sociales sobre las armas de fuego y las municiones y explosivos</t>
  </si>
  <si>
    <t>Impuesto a las ventas por el sistema de clubes</t>
  </si>
  <si>
    <t>Impuesto por la ocupación de vías</t>
  </si>
  <si>
    <t>Impuesto por el uso del subsuelo</t>
  </si>
  <si>
    <t>Impuesto sobre el servicio de alumbrado público</t>
  </si>
  <si>
    <t>Impuesto a ganadores sorteos ordinarios</t>
  </si>
  <si>
    <t>Impuesto a ganadores sorteos extraordinarios</t>
  </si>
  <si>
    <t>Impuesto a loterías foráneas</t>
  </si>
  <si>
    <t>IVA de licores a productores</t>
  </si>
  <si>
    <t>Impuesto a la venta de cerveza 8%</t>
  </si>
  <si>
    <t>Gravamen a los movimientos financieros</t>
  </si>
  <si>
    <t>Impuesto unificado de azar y espectáculos</t>
  </si>
  <si>
    <t>Impuesto para preservar la seguridad democrática</t>
  </si>
  <si>
    <t>Impuesto al patrimonio</t>
  </si>
  <si>
    <t>Impuesto sobre los remates</t>
  </si>
  <si>
    <t>Impuesto con destino al turismo</t>
  </si>
  <si>
    <t>Impuesto a publicidad exterior visual</t>
  </si>
  <si>
    <t>Impuesto de circulación y tránsito</t>
  </si>
  <si>
    <t>Impuesto de transporte de hidrocarburos</t>
  </si>
  <si>
    <t>Impuesto sobre telégrafos y teléfonos urbanos</t>
  </si>
  <si>
    <t>Sobretasa bomberil</t>
  </si>
  <si>
    <t>Impuesto sobre la renta para la equidad (CREE)</t>
  </si>
  <si>
    <t>Impuesto nacional al consumo</t>
  </si>
  <si>
    <t>Impuesto nacional a la gasolina y al ACPM</t>
  </si>
  <si>
    <t>Retención del impuesto sobre la renta para la equidad (CREE)</t>
  </si>
  <si>
    <t>Impuesto a la riqueza</t>
  </si>
  <si>
    <t>Impuesto complementario de normalización tributaria al impuesto a la riqueza</t>
  </si>
  <si>
    <t>Sobretasa al impuesto sobre la renta para la equidad (CREE)</t>
  </si>
  <si>
    <t>Sobretasa al consumo de cigarrillos y tabaco elaborado</t>
  </si>
  <si>
    <t>Sobretasa al Impuesto sobre la Renta y Complementarios</t>
  </si>
  <si>
    <t>Otros impuestos nacionales</t>
  </si>
  <si>
    <t>Otros impuestos departamentales</t>
  </si>
  <si>
    <t>Otros impuestos municipales</t>
  </si>
  <si>
    <t>Otros impuestos distritales</t>
  </si>
  <si>
    <t>IMPUESTOS POR COBRAR VIGENCIAS ANTERIORES</t>
  </si>
  <si>
    <t>CONTRIBUCIONES, TASAS E INGRESOS NO TRIBUTARIOS</t>
  </si>
  <si>
    <t>Tasas</t>
  </si>
  <si>
    <t>Multas</t>
  </si>
  <si>
    <t>Intereses</t>
  </si>
  <si>
    <t>Sanciones</t>
  </si>
  <si>
    <t>Peajes</t>
  </si>
  <si>
    <t>Tarifa pro desarrollo</t>
  </si>
  <si>
    <t>Inscripciones</t>
  </si>
  <si>
    <t>Formularios y especies valoradas</t>
  </si>
  <si>
    <t>Tarifa pro electrificación rural</t>
  </si>
  <si>
    <t>Ingresos contraprestación ICEL - CORELCA</t>
  </si>
  <si>
    <t>Extensión telefonía celular</t>
  </si>
  <si>
    <t>Participación en el transporte por oleoductos</t>
  </si>
  <si>
    <t>Estampillas</t>
  </si>
  <si>
    <t>Patentes</t>
  </si>
  <si>
    <t>Publicaciones</t>
  </si>
  <si>
    <t>Derechos de tránsito</t>
  </si>
  <si>
    <t>Cuotas de sostenimiento</t>
  </si>
  <si>
    <t>Licencias</t>
  </si>
  <si>
    <t>Registro y salvoconducto</t>
  </si>
  <si>
    <t>Matrículas de vehículos</t>
  </si>
  <si>
    <t>Revisión de vehículos</t>
  </si>
  <si>
    <t>Calcomanías de vehículos</t>
  </si>
  <si>
    <t>Placas de vehículos</t>
  </si>
  <si>
    <t>Traspaso de vehículos</t>
  </si>
  <si>
    <t>Porcentaje y sobretasa ambiental al impuesto predial</t>
  </si>
  <si>
    <t>Contribuciones</t>
  </si>
  <si>
    <t>Cuota de fiscalización y auditaje</t>
  </si>
  <si>
    <t>Aporte sobre ingresos brutos de las notarías</t>
  </si>
  <si>
    <t>Cauciones efectivas</t>
  </si>
  <si>
    <t>Fondo de solidaridad pensional - Solidaridad</t>
  </si>
  <si>
    <t>Fondo de solidaridad pensional - Subsistencia</t>
  </si>
  <si>
    <t>Fondo de riesgos laborales - Riesgos</t>
  </si>
  <si>
    <t>Renta del monopolio de juegos de suerte y azar</t>
  </si>
  <si>
    <t>Prima en contratos de estabilidad jurídica</t>
  </si>
  <si>
    <t>Participación en plusvalía</t>
  </si>
  <si>
    <t>Obligaciones urbanísticas</t>
  </si>
  <si>
    <t>Otras contribuciones, tasas e ingresos no tributarios</t>
  </si>
  <si>
    <t>APORTES SOBRE LA NÓMINA</t>
  </si>
  <si>
    <t>SENA</t>
  </si>
  <si>
    <t>ICBF</t>
  </si>
  <si>
    <t>ESAP</t>
  </si>
  <si>
    <t>Escuelas industriales e institutos técnicos</t>
  </si>
  <si>
    <t>RENTAS PARAFISCALES</t>
  </si>
  <si>
    <t>Cuota de fomento</t>
  </si>
  <si>
    <t>Fondo de promoción turística</t>
  </si>
  <si>
    <t>Fondo de prestaciones sociales del magisterio</t>
  </si>
  <si>
    <t>Contribución parafiscal cultural</t>
  </si>
  <si>
    <t>Otras cuentas por cobrar por rentas parafiscales</t>
  </si>
  <si>
    <t>REGALÍAS</t>
  </si>
  <si>
    <t>Hidrocarburos</t>
  </si>
  <si>
    <t>Minerales</t>
  </si>
  <si>
    <t>VENTA DE BIENES</t>
  </si>
  <si>
    <t>Productos agropecuarios, de silvicultura, avicultura y pesca</t>
  </si>
  <si>
    <t>Productos alimenticios, bebidas y alcoholes</t>
  </si>
  <si>
    <t>Productos manufacturados</t>
  </si>
  <si>
    <t>Construcciones</t>
  </si>
  <si>
    <t>Bienes comercializados</t>
  </si>
  <si>
    <t>PRESTACIÓN DE SERVICIOS</t>
  </si>
  <si>
    <t>Servicios educativos</t>
  </si>
  <si>
    <t>Servicios de transporte</t>
  </si>
  <si>
    <t>Juegos de suerte y azar</t>
  </si>
  <si>
    <t>Servicios hoteleros y de promoción turística</t>
  </si>
  <si>
    <t>Servicios de documentación e identificación</t>
  </si>
  <si>
    <t>Servicios informáticos</t>
  </si>
  <si>
    <t>Servicios de comunicaciones</t>
  </si>
  <si>
    <t>Servicio de matadero</t>
  </si>
  <si>
    <t>Organización de eventos</t>
  </si>
  <si>
    <t>Servicios de apoyo industrial</t>
  </si>
  <si>
    <t>Transferencia de tecnología</t>
  </si>
  <si>
    <t>Asistencia técnica</t>
  </si>
  <si>
    <t>Servicios informativos</t>
  </si>
  <si>
    <t>Servicios de almacenamiento y pesaje</t>
  </si>
  <si>
    <t>Corporación de abastos</t>
  </si>
  <si>
    <t>Administración de proyectos</t>
  </si>
  <si>
    <t>Servicios de investigación científica y tecnológica</t>
  </si>
  <si>
    <t>Servicios de lavandería</t>
  </si>
  <si>
    <t>Servicios de parqueadero</t>
  </si>
  <si>
    <t>Publicidad y propaganda</t>
  </si>
  <si>
    <t>Recreativos, culturales, y deportivos</t>
  </si>
  <si>
    <t>Servicios de diagnóstico técnico mecánico</t>
  </si>
  <si>
    <t>Servicios por administración de contratos</t>
  </si>
  <si>
    <t>Otros servicios</t>
  </si>
  <si>
    <t>PRESTACIÓN DE SERVICIOS PÚBLICOS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</si>
  <si>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</si>
  <si>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</si>
  <si>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</si>
  <si>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</si>
  <si>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</si>
  <si>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</si>
  <si>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</si>
  <si>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</si>
  <si>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</si>
  <si>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</si>
  <si>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</si>
  <si>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</si>
  <si>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PRESTACIÓN DE SERVICIOS DE SALUD</t>
  </si>
  <si>
    <t>Plan obligatorio de salud (POS) por EPS - sin facturar o con facturación pendiente de radicar</t>
  </si>
  <si>
    <t>Plan obligatorio de salud (POS) por EPS - con facturación radicada</t>
  </si>
  <si>
    <t>Plan subsidiado de salud (POSS) por EPS - sin facturar o con facturación pendiente de radicar</t>
  </si>
  <si>
    <t>Plan subsidiado de salud (POSS) por EPS - con facturación radicada</t>
  </si>
  <si>
    <t>Empresas de medicina prepagada (EMP) - sin facturar o con facturación pendiente de radicar</t>
  </si>
  <si>
    <t>Empresas de medicina prepagada (EMP) - con facturación radicada</t>
  </si>
  <si>
    <t>Planes complementarios de EPS</t>
  </si>
  <si>
    <t>Servicios de salud por IPS privadas - sin facturar o con facturación pendiente de radicar</t>
  </si>
  <si>
    <t>Servicios de salud por IPS privadas - con facturación radicada</t>
  </si>
  <si>
    <t>Servicios de salud por IPS públicas - sin facturar o con facturación pendiente de radicar</t>
  </si>
  <si>
    <t>Servicios de salud por IPS públicas - con facturación radicada</t>
  </si>
  <si>
    <t>Servicios de salud por compañías aseguradoras - sin facturar o con facturación pendiente de radicar</t>
  </si>
  <si>
    <t>Servicios de salud por compañías aseguradoras - con facturación radicada</t>
  </si>
  <si>
    <t>Servicios de Salud por entidades con régimen especial - sin facturar o con facturación pendiente de radicar</t>
  </si>
  <si>
    <t>Servicios de Salud por entidades con régimen especial - con facturación radicada</t>
  </si>
  <si>
    <t>Servicios de salud por particulares</t>
  </si>
  <si>
    <t>Atención accidentes de tránsito SOAT por compañías de seguros - sin facturar o con facturación pendiente de radicar</t>
  </si>
  <si>
    <t>Atención accidentes de tránsito SOAT por compañías de seguros - con facturación radicada</t>
  </si>
  <si>
    <t>Atención con cargo a recursos de acciones de salud pública - sin facturar o con facturación pendiente de radicar</t>
  </si>
  <si>
    <t>Atención con cargo a recursos de acciones de salud pública - con facturación radicada</t>
  </si>
  <si>
    <t>Atención con cargo al subsidio a la oferta - sin facturar o con facturación pendiente de radicar</t>
  </si>
  <si>
    <t>Atención con cargo al subsidio a la oferta - con facturación radicada</t>
  </si>
  <si>
    <t>Riesgos laborales (ARL) - sin facturar o con facturación pendiente de radicar</t>
  </si>
  <si>
    <t>Riesgos laborales (ARL) - con facturación radicada</t>
  </si>
  <si>
    <t>Convenios con recursos del Sistema General de Seguridad Social en Salud para trauma mayor y desplazados - sin facturar o con facturación pendiente de radicar</t>
  </si>
  <si>
    <t>Convenios  con recursos del Sistema General de Seguridad Social en Salud para trauma mayor y desplazados - con facturación radicada</t>
  </si>
  <si>
    <t>Reclamaciones con cargo a los recursos del Sistema General de Seguridad Social en Salud - sin facturar o con facturación pendiente de radicar</t>
  </si>
  <si>
    <t>Reclamaciones con cargo a los recursos del Sistema General de Seguridad Social en Salud - con facturación radicada</t>
  </si>
  <si>
    <t>Cuota de recuperación</t>
  </si>
  <si>
    <t>Ministerio de salud - Recursos del IVA social</t>
  </si>
  <si>
    <t>Giro directo para abono a la cartera sector salud (Cr)</t>
  </si>
  <si>
    <t>Otras cuentas por cobrar servicios de salud</t>
  </si>
  <si>
    <t>RECURSOS DESTINADOS A LA FINANCIACIÓN DEL SISTEMA GENERAL DE SEGURIDAD SOCIAL EN SALUD</t>
  </si>
  <si>
    <t>Cotizaciones régimen contributivo</t>
  </si>
  <si>
    <t>Aportes régimen de excepción</t>
  </si>
  <si>
    <t>Reintegros</t>
  </si>
  <si>
    <t>Aportes de cajas de compensación familiar para aseguramiento</t>
  </si>
  <si>
    <t>Recursos prima FONSAT y SOAT </t>
  </si>
  <si>
    <t>Recobros a terceros</t>
  </si>
  <si>
    <t>Copagos prestaciones No POS régimen contributivo </t>
  </si>
  <si>
    <t>Otros recursos destinados a la financiación del Sistema General de Seguridad Social en Salud</t>
  </si>
  <si>
    <t>ADMINISTRACIÓN DEL SISTEMA DE SEGURIDAD SOCIAL EN SALUD</t>
  </si>
  <si>
    <t>Unidad de pago por capitación (UPC) régimen contributivo</t>
  </si>
  <si>
    <t>Unidad de pago por capitación adicional régimen contributivo</t>
  </si>
  <si>
    <t>Cuota moderadora régimen contributivo</t>
  </si>
  <si>
    <t>Copagos régimen contributivo</t>
  </si>
  <si>
    <t>Cuotas de inscripción y afiliación régimen contributivo</t>
  </si>
  <si>
    <t>Unidad de pago por capitación (UPC) régimen subsidiado</t>
  </si>
  <si>
    <t>Copagos régimen subsidiado</t>
  </si>
  <si>
    <t>Comisiones administradoras de riesgos laborales</t>
  </si>
  <si>
    <t>Prestación del servicio a personas fuera del sistema</t>
  </si>
  <si>
    <t>Recobros SOAT</t>
  </si>
  <si>
    <t>Recobros ARL</t>
  </si>
  <si>
    <t>Recobro de enfermedades alto costo</t>
  </si>
  <si>
    <t>Recobro a empleadores</t>
  </si>
  <si>
    <t>Cuotas de inscripción y afiliación a planes complementarios</t>
  </si>
  <si>
    <t>Cuentas por cobrar No POS pendientes de radicar</t>
  </si>
  <si>
    <t>Cuentas por cobrar No POS radicadas</t>
  </si>
  <si>
    <t>Cuentas por cobrar entidades territoriales pendientes de radicar</t>
  </si>
  <si>
    <t>Cuentas por cobrar entidades territoriales radicadas</t>
  </si>
  <si>
    <t>Licencias de maternidad y paternidad</t>
  </si>
  <si>
    <t>Incapacidades</t>
  </si>
  <si>
    <t>Saldo a favor en proceso de compensación régimen contributivo</t>
  </si>
  <si>
    <t>Programas de promoción y prevención</t>
  </si>
  <si>
    <t>Giro previo sobre los recobros No POS (Cr)</t>
  </si>
  <si>
    <t>Otros ingresos por la administración del sistema de seguridad social en salud</t>
  </si>
  <si>
    <t>ACUERDOS DE CONCESIÓN</t>
  </si>
  <si>
    <t>Derechos de explotación</t>
  </si>
  <si>
    <t>Derechos por cobrar al concesionario</t>
  </si>
  <si>
    <t>Otros derechos en acuerdos de concesión</t>
  </si>
  <si>
    <t>RECURSOS DE LOS FONDOS DE RESERVAS DE PENSIONES</t>
  </si>
  <si>
    <t>Cuotas partes de pensiones</t>
  </si>
  <si>
    <t>Cuotas partes de bonos pensionales</t>
  </si>
  <si>
    <t>Aportes estatales</t>
  </si>
  <si>
    <t>Títulos pensionales</t>
  </si>
  <si>
    <t>Recursos por conmutación pensional</t>
  </si>
  <si>
    <t>Recursos por convalidación pensional</t>
  </si>
  <si>
    <t>Reintegros pensionales</t>
  </si>
  <si>
    <t>Devolución de cotizaciones</t>
  </si>
  <si>
    <t>FONDO DE AHORRO Y ESTABILIZACIÓN PETROLERA</t>
  </si>
  <si>
    <t>Departamentos</t>
  </si>
  <si>
    <t>Municipios</t>
  </si>
  <si>
    <t>DERECHOS DE RECOMPRA DE CUENTAS POR COBRAR</t>
  </si>
  <si>
    <t>Cuentas por cobrar</t>
  </si>
  <si>
    <t>SALDOS DISPONIBLES EN PATRIMONIOS AUTÓNOMOS Y OTROS RECURSOS ENTREGADOS EN ADMINISTRACIÓN</t>
  </si>
  <si>
    <t>Reintegros de tesorería</t>
  </si>
  <si>
    <t>Derechos fiduciarios cedidos</t>
  </si>
  <si>
    <t>TRANSFERENCIAS POR COBRAR</t>
  </si>
  <si>
    <t>Sistema General de Seguridad Social en Salud</t>
  </si>
  <si>
    <t>Sistema General de Participaciones - Participación para salud</t>
  </si>
  <si>
    <t>Sistema General de Participaciones - Participación para educación</t>
  </si>
  <si>
    <t>Sistema General de Participaciones - Participación para propósito general</t>
  </si>
  <si>
    <t>Sistema General de Participaciones - Participación para pensiones - Fondo Nacional de Pensiones de las Entidades Territoriales</t>
  </si>
  <si>
    <t>Sistema General de Participaciones - Programas de alimentación escolar</t>
  </si>
  <si>
    <t>Sistema General de Participaciones - Municipios y distritos con ribera sobre el Río Grande de la Magdalena</t>
  </si>
  <si>
    <t>Sistema General de Participaciones - Resguardos indígenas</t>
  </si>
  <si>
    <t>Sistema General de Participaciones - Participación para agua potable y saneamiento básico</t>
  </si>
  <si>
    <t>Sistema General de Participaciones - Atención integral a la primera infancia</t>
  </si>
  <si>
    <t>Otras transferencias</t>
  </si>
  <si>
    <t>OTRAS CUENTAS POR COBRAR</t>
  </si>
  <si>
    <t>Aportes de capital por cobrar</t>
  </si>
  <si>
    <t>Aportes pensionales</t>
  </si>
  <si>
    <t>Apoyo del fondo empresarial</t>
  </si>
  <si>
    <t>Cartera improductiva adquirida</t>
  </si>
  <si>
    <t>Comisiones</t>
  </si>
  <si>
    <t>Contratos para la gestión de servicios públicos</t>
  </si>
  <si>
    <t>Derechos a favor en operaciones conjuntas</t>
  </si>
  <si>
    <t>Depósitos en entidades intervenidas</t>
  </si>
  <si>
    <t>Derechos cobrados por terceros</t>
  </si>
  <si>
    <t>Derechos por incumplimiento de créditos garantizados</t>
  </si>
  <si>
    <t>Descuentos no autorizados</t>
  </si>
  <si>
    <t>Devolución IVA para entidades de educación superior</t>
  </si>
  <si>
    <t>Dividendos y participaciones por cobrar</t>
  </si>
  <si>
    <t>Enajenación de activos</t>
  </si>
  <si>
    <t>Esquemas de cobro</t>
  </si>
  <si>
    <t>Excedentes financieros</t>
  </si>
  <si>
    <t>Faltantes de bienes aprehendidos o incautados</t>
  </si>
  <si>
    <t>Honorarios</t>
  </si>
  <si>
    <t>Indemnizaciones</t>
  </si>
  <si>
    <t>Intereses de fondos vendidos con compromiso de reventa</t>
  </si>
  <si>
    <t>Intereses de fondos vendidos ordinarios</t>
  </si>
  <si>
    <t>Margen en la comercialización de bienes y servicios</t>
  </si>
  <si>
    <t>Margen en la contratación de servicios de salud</t>
  </si>
  <si>
    <t>Pago por cuenta de terceros</t>
  </si>
  <si>
    <t>Recursos de acreedores reintegrados a tesorerías</t>
  </si>
  <si>
    <t>Recursos de cofinanciación</t>
  </si>
  <si>
    <t>Recursos de FONTV asignados no ejecutados</t>
  </si>
  <si>
    <t>Recursos recibidos de las cajas de compensación familiar para actividades de promoción y prevención de la salud</t>
  </si>
  <si>
    <t>Rendimiento sobre depósitos judiciales</t>
  </si>
  <si>
    <t>Responsabilidades fiscales</t>
  </si>
  <si>
    <t>Intereses de mora</t>
  </si>
  <si>
    <t>Otros intereses por cobrar</t>
  </si>
  <si>
    <t>Contratos de construcción</t>
  </si>
  <si>
    <t>Compensación o indemnización por deterioro, pérdidas o abandonos</t>
  </si>
  <si>
    <t>Arrendamiento operativo</t>
  </si>
  <si>
    <t>Rendimientos de recursos del Sistema General de Regalías</t>
  </si>
  <si>
    <t>Auditorías realizadas por la Entidad Administradora de los Recursos de la Seguridad Social en Salud</t>
  </si>
  <si>
    <t>Cuota alimentaria</t>
  </si>
  <si>
    <t>Prueba de paternidad</t>
  </si>
  <si>
    <t>Regalías y rendimientos recaudados pendientes de transferir al Sistema General de Regalías</t>
  </si>
  <si>
    <t>Servicios de seguridad y escolta</t>
  </si>
  <si>
    <t>Otras cuentas por cobrar</t>
  </si>
  <si>
    <t>CUENTAS POR COBRAR DE DIFÍCIL RECAUDO</t>
  </si>
  <si>
    <t>Venta de bienes</t>
  </si>
  <si>
    <t>Prestación de servicios</t>
  </si>
  <si>
    <t>Prestación de servicios de salud</t>
  </si>
  <si>
    <t>Administración del sistema de seguridad social en salud</t>
  </si>
  <si>
    <t>Recursos de los fondos de reservas de pensiones</t>
  </si>
  <si>
    <t>Impuestos</t>
  </si>
  <si>
    <t>Contribuciones, tasas e ingresos no tributarios</t>
  </si>
  <si>
    <t>Aportes sobre la nómina</t>
  </si>
  <si>
    <t>Rentas parafiscales</t>
  </si>
  <si>
    <t>Recursos destinados a la financiación del Sistema General de Seguridad Social en Salud</t>
  </si>
  <si>
    <t>Otras cuentas por cobrar de difícil recaudo</t>
  </si>
  <si>
    <t>DETERIORO ACUMULADO DE CUENTAS POR COBRAR (CR)</t>
  </si>
  <si>
    <t>PRÉSTAMOS POR COBRAR</t>
  </si>
  <si>
    <t>INGRESOS NO TRIBUTARIOS</t>
  </si>
  <si>
    <t>Pliegos de licitaciones</t>
  </si>
  <si>
    <t>Ingresos contraprestación ICEL – CORELCA</t>
  </si>
  <si>
    <t>Extensión Telefonía Celular</t>
  </si>
  <si>
    <t>Concesiones</t>
  </si>
  <si>
    <t>FOSYGA – Compensación</t>
  </si>
  <si>
    <t>FOSYGA – Solidaridad</t>
  </si>
  <si>
    <t>FOSYGA – Promoción</t>
  </si>
  <si>
    <t>FOSYGA – ECAT</t>
  </si>
  <si>
    <t>Fondo de solidaridad pensional – Solidaridad</t>
  </si>
  <si>
    <t>Fondo de solidaridad pensional – Subsistencia</t>
  </si>
  <si>
    <t>Fondo de riesgos profesionales – Riesgos</t>
  </si>
  <si>
    <t>FOSYGA – Garantías para la salud</t>
  </si>
  <si>
    <t>Otros deudores por ingresos no tributarios</t>
  </si>
  <si>
    <t>Otros deudores por rentas parafiscales</t>
  </si>
  <si>
    <t>Productos de minas y minerales</t>
  </si>
  <si>
    <t>Servicios financieros</t>
  </si>
  <si>
    <t>Servicios de seguros y reaseguros</t>
  </si>
  <si>
    <t>Operaciones de Banca Central</t>
  </si>
  <si>
    <t>Administración y operación de mercados</t>
  </si>
  <si>
    <t>SERVICIOS PÚBLICOS</t>
  </si>
  <si>
    <t>SERVICIOS DE SALUD</t>
  </si>
  <si>
    <t>Plan obligatorio de salud POS-EPS facturación pendiente de radicar</t>
  </si>
  <si>
    <t>Plan complementario -EPS</t>
  </si>
  <si>
    <t>Plan subsidiado de salud POSS-EPS facturación pendiente de radicar</t>
  </si>
  <si>
    <t>Servicios de salud-IPS privadas facturación pendiente de radicar</t>
  </si>
  <si>
    <t>Empresas de medicina prepagada –EMP facturación pendiente de radicar</t>
  </si>
  <si>
    <t>Servicios de salud – Compañías aseguradoras facturación pendiente de radicar</t>
  </si>
  <si>
    <t>Servicios de salud - Particulares</t>
  </si>
  <si>
    <t>Servicios de salud – IPS públicas facturación pendiente de radicar</t>
  </si>
  <si>
    <t>Servicios de salud – Entidades con régimen especial facturación pendiente de radicar</t>
  </si>
  <si>
    <t>Atención con cargo al subsidio a la oferta facturación pendiente de radicar</t>
  </si>
  <si>
    <t>Riesgos profesionales –ARP facturación pendiente de radicar</t>
  </si>
  <si>
    <t>Atención accidentes de tránsito SOAT- Compañías de seguros facturación pendiente de radicar</t>
  </si>
  <si>
    <t>Reclamaciones Fosyga-ECAT facturación pendiente de radicar</t>
  </si>
  <si>
    <t>Convenios Fosyga- Trauma mayor y desplazados facturación pendiente de radicar</t>
  </si>
  <si>
    <t>Atención con cargo a recursos de acciones de salud pública facturación pendiente de radicar</t>
  </si>
  <si>
    <t>Plan obligatorio de salud POS-EPS facturación radicada</t>
  </si>
  <si>
    <t>Plan subsidiado de salud POSS-EPS facturación radicada</t>
  </si>
  <si>
    <t>Servicios de salud-IPS privadas facturación radicada</t>
  </si>
  <si>
    <t>Empresas de medicina prepagada –EMP facturación radicada</t>
  </si>
  <si>
    <t>Servicios de salud – Compañías aseguradoras facturación radicada</t>
  </si>
  <si>
    <t>Servicios de salud – IPS públicas facturación radicada</t>
  </si>
  <si>
    <t>Servicios de salud – Entidades con régimen especial facturación radicada</t>
  </si>
  <si>
    <t>Atención con cargo al subsidio a la oferta facturación radicada</t>
  </si>
  <si>
    <t>Riesgos profesionales –ARP facturación radicada</t>
  </si>
  <si>
    <t>Atención accidentes de tránsito SOAT- Compañías de seguros facturación radicada</t>
  </si>
  <si>
    <t>Reclamaciones Fosyga-ECAT facturación radicada</t>
  </si>
  <si>
    <t>Convenios Fosyga- Trauma mayor y desplazados facturación radicada</t>
  </si>
  <si>
    <t>Atención con cargo a recursos de acciones de salud pública facturación radicada</t>
  </si>
  <si>
    <t>Giro directo por abono a cartera régimen subsidiado (Cr)</t>
  </si>
  <si>
    <t>Giro previo Fosyga sobre recobros ECAT (Cr)</t>
  </si>
  <si>
    <t>APORTES POR COBRAR A ENTIDADES AFILIADAS</t>
  </si>
  <si>
    <t>Aporte de cesantías - Doceavas</t>
  </si>
  <si>
    <t>Aporte de cesantías - Ajustes</t>
  </si>
  <si>
    <t>Otros aportes por cobrar</t>
  </si>
  <si>
    <t>Aportes recibidos por aplicar (Cr)</t>
  </si>
  <si>
    <t>Unidad de pago por capitación régimen contributivo- UPC</t>
  </si>
  <si>
    <t>Unidad de pago por capitación adicional régimen contributivo -UPC</t>
  </si>
  <si>
    <t>Unidad de pago por Capitación régimen subsidiado- UPC</t>
  </si>
  <si>
    <t>Comisiones administradoras de riesgos profesionales</t>
  </si>
  <si>
    <t>Prestación del servicio personas fuera del sistema</t>
  </si>
  <si>
    <t>Recobros ARP</t>
  </si>
  <si>
    <t>Cuentas por cobrar Fosyga pendientes de radicar</t>
  </si>
  <si>
    <t>Cuentas por cobrar Fosyga radicadas</t>
  </si>
  <si>
    <t>Saldo a favor por compensación - FOSYGA</t>
  </si>
  <si>
    <t>Giro previo Fosyga sobre recobros No POS (Cr)</t>
  </si>
  <si>
    <t>Sistema general de seguridad social en salud</t>
  </si>
  <si>
    <t>Sistema General de Participaciones-Participación para salud</t>
  </si>
  <si>
    <t>Sistema General de Participaciones-Participación para educación</t>
  </si>
  <si>
    <t>Sistema General de Participaciones-Participación para propósito general</t>
  </si>
  <si>
    <t>Sistema General de Participaciones-Participación para pensiones – Fondo nacional de pensiones de las entidades territoriales</t>
  </si>
  <si>
    <t>Sistema General de Participaciones-Programas de alimentación escolar</t>
  </si>
  <si>
    <t>Sistema General de Participaciones-Municipios y distritos con ribera sobre el Río Grande de la Magdalena</t>
  </si>
  <si>
    <t>Sistema General de Participaciones-Resguardos indígenas</t>
  </si>
  <si>
    <t>Sistema General de Participaciones -Participación para agua potable y saneamiento básico</t>
  </si>
  <si>
    <t>Sistema General de Participaciones-Atención integral a la primera infancia</t>
  </si>
  <si>
    <t>PRÉSTAMOS CONCEDIDOS</t>
  </si>
  <si>
    <t>Préstamos educativos</t>
  </si>
  <si>
    <t>Préstamos a vinculados económicos</t>
  </si>
  <si>
    <t>Préstamos para investigaciones</t>
  </si>
  <si>
    <t>Préstamos de vivienda</t>
  </si>
  <si>
    <t>Préstamos de consumo</t>
  </si>
  <si>
    <t>Préstamos comerciales</t>
  </si>
  <si>
    <t>Microcrédito</t>
  </si>
  <si>
    <t>Préstamos de fomento y desarrollo regional</t>
  </si>
  <si>
    <t>Créditos a empleados</t>
  </si>
  <si>
    <t>Créditos a socios y accionistas</t>
  </si>
  <si>
    <t>Préstamos concedidos por instituciones no financieras</t>
  </si>
  <si>
    <t>Arrendamiento financiero</t>
  </si>
  <si>
    <t>Otros préstamos concedidos</t>
  </si>
  <si>
    <t>PRÉSTAMOS GUBERNAMENTALES OTORGADOS</t>
  </si>
  <si>
    <t>Créditos transitorios</t>
  </si>
  <si>
    <t>Créditos de tesorería al Gobierno General</t>
  </si>
  <si>
    <t>Créditos de tesorería a las empresas no financieras</t>
  </si>
  <si>
    <t>Créditos presupuestarios al Gobierno General</t>
  </si>
  <si>
    <t>Créditos presupuestarios a las empresas no financieras</t>
  </si>
  <si>
    <t>Préstamos concedidos al Gobierno General</t>
  </si>
  <si>
    <t>Préstamos concedidos a las empresas no financieras</t>
  </si>
  <si>
    <t>Otros préstamos gubernamentales otorgados</t>
  </si>
  <si>
    <t>ADMINISTRACIÓN DEL SISTEMA DE SEGURIDAD SOCIAL EN RIESGOS PROFESIONALES</t>
  </si>
  <si>
    <t>Cotizaciones</t>
  </si>
  <si>
    <t>Recuperación de cartera</t>
  </si>
  <si>
    <t>Otros derechos por la administración del sistema</t>
  </si>
  <si>
    <t>AVANCES Y ANTICIPOS ENTREGADOS</t>
  </si>
  <si>
    <t>Anticipos sobre convenios y acuerdos</t>
  </si>
  <si>
    <t>Avances a agentes de aduana</t>
  </si>
  <si>
    <t>Avances para viáticos y gastos de viaje</t>
  </si>
  <si>
    <t>Anticipo para adquisición de bienes y servicios</t>
  </si>
  <si>
    <t>Anticipos para proyectos de inversión</t>
  </si>
  <si>
    <t>Anticipos para construcción de infraestructura</t>
  </si>
  <si>
    <t>Otros avances y anticipos</t>
  </si>
  <si>
    <t>ANTICIPOS O SALDOS A FAVOR POR IMPUESTOS Y CONTRIBUCIONES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</si>
  <si>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</si>
  <si>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</si>
  <si>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</si>
  <si>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</si>
  <si>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</si>
  <si>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Anticipo de impuesto de industria y comercio</t>
  </si>
  <si>
    <t>Retención de impuesto sobre la renta para la equidad (CREE)</t>
  </si>
  <si>
    <t>Anticipo de impuesto a las ventas</t>
  </si>
  <si>
    <t>Anticipo sobretasa al impuesto sobre la renta para la equidad CREE</t>
  </si>
  <si>
    <t>Impuesto de industria y comercio retenido</t>
  </si>
  <si>
    <t>Otros anticipos o saldos a favor por impuestos y contribuciones</t>
  </si>
  <si>
    <t>RECURSOS ENTREGADOS EN ADMINISTRACIÓN</t>
  </si>
  <si>
    <t>En administración</t>
  </si>
  <si>
    <t>Encargo fiduciario - Fiducia de inversión</t>
  </si>
  <si>
    <t>Encargo fiduciario - Fiducia de administración</t>
  </si>
  <si>
    <t>Encargo fiduciario - Fiducia de garantía</t>
  </si>
  <si>
    <t>Recursos FONPET por distribuir</t>
  </si>
  <si>
    <t>DEPÓSITOS ENTREGADOS EN GARANTÍA</t>
  </si>
  <si>
    <t>Para servicios</t>
  </si>
  <si>
    <t>Para bienes</t>
  </si>
  <si>
    <t>Depósitos judiciales</t>
  </si>
  <si>
    <t>Depósitos sobre contratos</t>
  </si>
  <si>
    <t>Para importaciones</t>
  </si>
  <si>
    <t>Para inversiones</t>
  </si>
  <si>
    <t>Depósitos para procesos de titularización</t>
  </si>
  <si>
    <t>Para seguros al sector exportador</t>
  </si>
  <si>
    <t>Depósitos por operaciones de banca central</t>
  </si>
  <si>
    <t>Fondo de contingencias de las entidades estatales</t>
  </si>
  <si>
    <t>Depósitos en contratos de futuros</t>
  </si>
  <si>
    <t>Depósitos para porte y tenencia de armas</t>
  </si>
  <si>
    <t>Otros depósitos entregados</t>
  </si>
  <si>
    <t>Ecopetrol</t>
  </si>
  <si>
    <t>DERECHOS DE RECOMPRA DE PRÉSTAMOS POR COBRAR</t>
  </si>
  <si>
    <t>Préstamos por cobrar</t>
  </si>
  <si>
    <t>OPERACIONES FONDOS DE GARANTÍAS</t>
  </si>
  <si>
    <t>Seguros de depósitos pagados por recuperar</t>
  </si>
  <si>
    <t>Prima seguro de depósito</t>
  </si>
  <si>
    <t>Prima costo de garantía</t>
  </si>
  <si>
    <t>OTROS DEUDORES</t>
  </si>
  <si>
    <t>Arrendamientos</t>
  </si>
  <si>
    <t>Cuotas de participación</t>
  </si>
  <si>
    <t>Embargos judiciales</t>
  </si>
  <si>
    <t>Cuentas en participación</t>
  </si>
  <si>
    <t>A la Banca Central por regulación económica</t>
  </si>
  <si>
    <t>Superávit por compensación</t>
  </si>
  <si>
    <t>Devolución IVA para entidades de Educación Superior</t>
  </si>
  <si>
    <t>Intereses préstamos gubernamentales concedidos</t>
  </si>
  <si>
    <t>Recursos recibidos de las Cajas de compensación familiar para actividades de promoción y prevención de la salud</t>
  </si>
  <si>
    <t>Intereses de préstamos concedidos por instituciones financieras</t>
  </si>
  <si>
    <t>Otros intereses</t>
  </si>
  <si>
    <t>Apoyo del Fondo Empresarial</t>
  </si>
  <si>
    <t>Subsidio gasolina motor corriente y ACPM</t>
  </si>
  <si>
    <t>Otros deudores</t>
  </si>
  <si>
    <t>DEUDAS DE DIFÍCIL RECAUDO</t>
  </si>
  <si>
    <t>Préstamos concedidos</t>
  </si>
  <si>
    <t>Servicios de salud</t>
  </si>
  <si>
    <t>Administración del sistema general de pensiones</t>
  </si>
  <si>
    <t>Administración del sistema de seguridad social en riesgos profesionales</t>
  </si>
  <si>
    <t>CUOTAS PARTES DE BONOS Y TÍTULOS PENSIONALES</t>
  </si>
  <si>
    <t>PRÉSTAMOS POR COBRAR DE DIFÍCIL RECAUDO</t>
  </si>
  <si>
    <t>Préstamos gubernamentales otorgados</t>
  </si>
  <si>
    <t>DETERIORO ACUMULADO DE PRÉSTAMOS POR COBRAR (CR)</t>
  </si>
  <si>
    <t>INVENTARIOS</t>
  </si>
  <si>
    <t>BIENES PRODUCIDOS</t>
  </si>
  <si>
    <t>Impresos y publicaciones</t>
  </si>
  <si>
    <t>Licores, bebidas y alcoholes</t>
  </si>
  <si>
    <t>Productos químicos</t>
  </si>
  <si>
    <t>Medicamentos</t>
  </si>
  <si>
    <t>Productos alimenticios</t>
  </si>
  <si>
    <t>Productos metalúrgicos y de microfundición</t>
  </si>
  <si>
    <t>Productos de madera</t>
  </si>
  <si>
    <t>Prendas de vestir y calzado</t>
  </si>
  <si>
    <t>Otros bienes producidos</t>
  </si>
  <si>
    <t>Combustibles y otros derivados del petróleo</t>
  </si>
  <si>
    <t>Lubricantes</t>
  </si>
  <si>
    <t>Aditivos</t>
  </si>
  <si>
    <t>Subproductos y residuos</t>
  </si>
  <si>
    <t>Productos de minas</t>
  </si>
  <si>
    <t>Especies monetarias</t>
  </si>
  <si>
    <t>Productos artesanales</t>
  </si>
  <si>
    <t>Productos bélicos y explosivos</t>
  </si>
  <si>
    <t>Medicamentos de uso veterinario</t>
  </si>
  <si>
    <t>Petróleo crudo</t>
  </si>
  <si>
    <t>Gas natural</t>
  </si>
  <si>
    <t>Sal</t>
  </si>
  <si>
    <t>Productos petroquímicos</t>
  </si>
  <si>
    <t>Equipos</t>
  </si>
  <si>
    <t>Semovientes</t>
  </si>
  <si>
    <t>MERCANCÍAS EN EXISTENCIA</t>
  </si>
  <si>
    <t>Terrenos</t>
  </si>
  <si>
    <t>Especies valoradas</t>
  </si>
  <si>
    <t>Elementos para invidentes</t>
  </si>
  <si>
    <t>Equipos de comunicación y computación</t>
  </si>
  <si>
    <t>Aparatos telefónicos e identificadores de llamadas</t>
  </si>
  <si>
    <t>Medidores de agua, luz y gas</t>
  </si>
  <si>
    <t>Elementos de campaña</t>
  </si>
  <si>
    <t>Elementos de protección y seguridad personal</t>
  </si>
  <si>
    <t>Repuestos, equipos férreos y otros</t>
  </si>
  <si>
    <t>Equipo de transporte</t>
  </si>
  <si>
    <t>Muebles y enseres</t>
  </si>
  <si>
    <t>Material didáctico</t>
  </si>
  <si>
    <t>Maquinaria y elementos de ferretería</t>
  </si>
  <si>
    <t>Materiales médico - quirúrgicos</t>
  </si>
  <si>
    <t>Víveres y rancho</t>
  </si>
  <si>
    <t>Otras mercancías en existencia</t>
  </si>
  <si>
    <t>Bienes declarados a favor de la Nación</t>
  </si>
  <si>
    <t>Material reactivo</t>
  </si>
  <si>
    <t>Oro, plata, platino y otros metales adherentes</t>
  </si>
  <si>
    <t>PRESTADORES DE SERVICIOS</t>
  </si>
  <si>
    <t>Servicios de consultoría</t>
  </si>
  <si>
    <t>Servicios de mantenimiento y reparación</t>
  </si>
  <si>
    <t>Otros inventarios de prestadores de servicios</t>
  </si>
  <si>
    <t>MATERIAS PRIMAS</t>
  </si>
  <si>
    <t>Materias primas</t>
  </si>
  <si>
    <t>MATERIALES Y SUMINISTROS</t>
  </si>
  <si>
    <t>Envases y empaques</t>
  </si>
  <si>
    <t>Materiales para la producción de bienes</t>
  </si>
  <si>
    <t>Materiales reactivos y de laboratorio</t>
  </si>
  <si>
    <t>Materiales odontológicos</t>
  </si>
  <si>
    <t>Materiales para imagenología</t>
  </si>
  <si>
    <t>Repuestos</t>
  </si>
  <si>
    <t>Elementos y accesorios de energía</t>
  </si>
  <si>
    <t>Elementos y accesorios de gas combustible</t>
  </si>
  <si>
    <t>Elementos y accesorios de telecomunicaciones</t>
  </si>
  <si>
    <t>Elementos y accesorios de acueducto</t>
  </si>
  <si>
    <t>Elementos y accesorios de alcantarillado</t>
  </si>
  <si>
    <t>Materiales para educación</t>
  </si>
  <si>
    <t>Elementos para la prestación de servicios de documentación e identificación</t>
  </si>
  <si>
    <t>Elementos y accesorios de aseo</t>
  </si>
  <si>
    <t>Aguas tratadas</t>
  </si>
  <si>
    <t>Banco de componentes anatómicos y de sangre</t>
  </si>
  <si>
    <t>Moldes y troqueles</t>
  </si>
  <si>
    <t>Dotación a trabajadores</t>
  </si>
  <si>
    <t>Ropa hospitalaria y quirúrgica</t>
  </si>
  <si>
    <t>Combustibles y lubricantes</t>
  </si>
  <si>
    <t>Elementos y materiales para construcción</t>
  </si>
  <si>
    <t>Equipo de alojamiento y campaña</t>
  </si>
  <si>
    <t>Municiones y explosivos</t>
  </si>
  <si>
    <t>Otros materiales y suministros</t>
  </si>
  <si>
    <t>ENVASES Y EMPAQUES</t>
  </si>
  <si>
    <t>MATERIALES PARA LA PRODUCCIÓN DE BIENES</t>
  </si>
  <si>
    <t>Materiales</t>
  </si>
  <si>
    <t>MATERIALES PARA LA PRESTACIÓN DE SERVICIOS</t>
  </si>
  <si>
    <t>Otros materiales</t>
  </si>
  <si>
    <t>BANCO DE COMPONENTES ANATÓMICOS Y DE SANGRE</t>
  </si>
  <si>
    <t>Sangre</t>
  </si>
  <si>
    <t>Huesos</t>
  </si>
  <si>
    <t>Otros componentes anatómicos</t>
  </si>
  <si>
    <t>PRODUCTOS EN PROCESO</t>
  </si>
  <si>
    <t>Otros productos en proceso</t>
  </si>
  <si>
    <t>EN TRÁNSITO</t>
  </si>
  <si>
    <t>Materiales para la prestación de servicios</t>
  </si>
  <si>
    <t>Otros inventarios en tránsito</t>
  </si>
  <si>
    <t>Materiales reactivos</t>
  </si>
  <si>
    <t>EN PODER DE TERCEROS</t>
  </si>
  <si>
    <t>Otros inventarios en poder de terceros</t>
  </si>
  <si>
    <t>DETERIORO ACUMULADO DE INVENTARIOS (CR)</t>
  </si>
  <si>
    <t>Bienes producidos</t>
  </si>
  <si>
    <t>Mercancías en existencia</t>
  </si>
  <si>
    <t>Productos en proceso</t>
  </si>
  <si>
    <t>Inventarios en tránsito</t>
  </si>
  <si>
    <t>Inventarios en poder de terceros</t>
  </si>
  <si>
    <t>Inventarios de prestadores de servicios</t>
  </si>
  <si>
    <t>Materiales y suministros</t>
  </si>
  <si>
    <t>PROPIEDADES, PLANTA Y EQUIPO</t>
  </si>
  <si>
    <t>TERRENOS</t>
  </si>
  <si>
    <t>Urbanos</t>
  </si>
  <si>
    <t>Rurales</t>
  </si>
  <si>
    <t>Terrenos con destinación ambiental</t>
  </si>
  <si>
    <t>Terrenos pendientes de legalizar</t>
  </si>
  <si>
    <t>Terrenos de propiedad de terceros</t>
  </si>
  <si>
    <t>Terrenos con uso futuro indeterminado</t>
  </si>
  <si>
    <t>SEMOVIENTES Y PLANTAS</t>
  </si>
  <si>
    <t>De trabajo</t>
  </si>
  <si>
    <t>De selección</t>
  </si>
  <si>
    <t xml:space="preserve">De investigación y educación </t>
  </si>
  <si>
    <t>De exposición</t>
  </si>
  <si>
    <t>Semovientes y plantas pendientes de legalizar</t>
  </si>
  <si>
    <t>Semovientes y plantas de propiedad de terceros</t>
  </si>
  <si>
    <t>Otros semovientes y plantas</t>
  </si>
  <si>
    <t>Para reproducción</t>
  </si>
  <si>
    <t>PLANTAS PRODUCTORAS</t>
  </si>
  <si>
    <t>Cultivos en desarrollo</t>
  </si>
  <si>
    <t>Cultivos amortizables</t>
  </si>
  <si>
    <t>CONSTRUCCIONES EN CURSO</t>
  </si>
  <si>
    <t>Edificaciones</t>
  </si>
  <si>
    <t>Plantas, ductos y túneles</t>
  </si>
  <si>
    <t>Redes, líneas y cables</t>
  </si>
  <si>
    <t>Otras construcciones en curso</t>
  </si>
  <si>
    <t>MAQUINARIA, PLANTA Y EQUIPO EN MONTAJE</t>
  </si>
  <si>
    <t>Maquinaria y equipo</t>
  </si>
  <si>
    <t>Equipo médico y científico</t>
  </si>
  <si>
    <t>Equipos de comedor, cocina, despensa y hotelería</t>
  </si>
  <si>
    <t>Equipos de transporte, tracción y elevación</t>
  </si>
  <si>
    <t>Otras maquinarias, planta y equipo en montaje</t>
  </si>
  <si>
    <t>PROPIEDADES, PLANTA Y EQUIPO EN TRÁNSITO</t>
  </si>
  <si>
    <t>Plantas y ductos</t>
  </si>
  <si>
    <t>Muebles, enseres y equipo de oficina</t>
  </si>
  <si>
    <t xml:space="preserve">Semovientes y plantas </t>
  </si>
  <si>
    <t xml:space="preserve">Componentes de propiedades, planta y equipo </t>
  </si>
  <si>
    <t>Otras maquinarias, planta y equipo en tránsito</t>
  </si>
  <si>
    <t>BIENES MUEBLES EN BODEGA</t>
  </si>
  <si>
    <t>Componentes de propiedades, planta y equipo</t>
  </si>
  <si>
    <t>Otros bienes muebles en bodega</t>
  </si>
  <si>
    <t>PROPIEDADES, PLANTA Y EQUIPO EN MANTENIMIENTO</t>
  </si>
  <si>
    <t>PROPIEDADES, PLANTA Y EQUIPO NO EXPLOTADOS</t>
  </si>
  <si>
    <t>Construcciones en curso</t>
  </si>
  <si>
    <t>EDIFICACIONES</t>
  </si>
  <si>
    <t>Edificios y casas</t>
  </si>
  <si>
    <t>Oficinas</t>
  </si>
  <si>
    <t>Almacenes</t>
  </si>
  <si>
    <t>Locales</t>
  </si>
  <si>
    <t>Fábricas</t>
  </si>
  <si>
    <t>Mataderos</t>
  </si>
  <si>
    <t>Salas de exhibición, conferencias y ventas</t>
  </si>
  <si>
    <t>Cafeterías y casinos</t>
  </si>
  <si>
    <t>Colegios y escuelas</t>
  </si>
  <si>
    <t>Clínicas y hospitales</t>
  </si>
  <si>
    <t>Clubes</t>
  </si>
  <si>
    <t>Hoteles, hostales y paradores</t>
  </si>
  <si>
    <t>Silos</t>
  </si>
  <si>
    <t>Invernaderos</t>
  </si>
  <si>
    <t>Casetas y campamentos</t>
  </si>
  <si>
    <t>Parqueaderos y garajes</t>
  </si>
  <si>
    <t>Bodegas</t>
  </si>
  <si>
    <t>Instalaciones deportivas y recreacionales</t>
  </si>
  <si>
    <t>Estanques</t>
  </si>
  <si>
    <t>Presas</t>
  </si>
  <si>
    <t>Pozos</t>
  </si>
  <si>
    <t>Tanques de almacenamiento</t>
  </si>
  <si>
    <t>Estaciones repetidoras</t>
  </si>
  <si>
    <t>Edificaciones pendientes de legalizar</t>
  </si>
  <si>
    <t>Edificaciones de propiedad de terceros</t>
  </si>
  <si>
    <t>Infraestructura portuaria</t>
  </si>
  <si>
    <t>Aeropuertos militares y de policía</t>
  </si>
  <si>
    <t>Edificaciones con uso futuro indeterminado</t>
  </si>
  <si>
    <t>Infraestructura férrea</t>
  </si>
  <si>
    <t>Otras edificaciones</t>
  </si>
  <si>
    <t>REPUESTOS</t>
  </si>
  <si>
    <t>Otros repuestos</t>
  </si>
  <si>
    <t>PLANTAS, DUCTOS Y TÚNELES</t>
  </si>
  <si>
    <t>Plantas de generación</t>
  </si>
  <si>
    <t>Plantas de tratamiento</t>
  </si>
  <si>
    <t>Plantas deshidratadoras</t>
  </si>
  <si>
    <t>Plantas de transmisión</t>
  </si>
  <si>
    <t>Plantas de distribución</t>
  </si>
  <si>
    <t>Plantas de producción</t>
  </si>
  <si>
    <t>Plantas de conducción</t>
  </si>
  <si>
    <t>Plantas de telecomunicaciones</t>
  </si>
  <si>
    <t>Subestaciones y/o estaciones de regulación</t>
  </si>
  <si>
    <t>Acueducto y canalización</t>
  </si>
  <si>
    <t>Estaciones de bombeo</t>
  </si>
  <si>
    <t>Plantas, ductos y túneles pendientes de legalizar</t>
  </si>
  <si>
    <t>Plantas, ductos y túneles de propiedad de terceros</t>
  </si>
  <si>
    <t>Otras plantas, ductos y túneles</t>
  </si>
  <si>
    <t>Oleoductos</t>
  </si>
  <si>
    <t>Gasoductos</t>
  </si>
  <si>
    <t>Poliductos</t>
  </si>
  <si>
    <t>REDES, LÍNEAS Y CABLES</t>
  </si>
  <si>
    <t>Redes de distribución</t>
  </si>
  <si>
    <t>Redes de recolección de aguas</t>
  </si>
  <si>
    <t>Redes de distribución de vapor</t>
  </si>
  <si>
    <t>Redes de aire</t>
  </si>
  <si>
    <t>Redes de alimentación de gas</t>
  </si>
  <si>
    <t>Líneas y cables de interconexión</t>
  </si>
  <si>
    <t>Líneas y cables de transmisión</t>
  </si>
  <si>
    <t>Líneas y cables de conducción</t>
  </si>
  <si>
    <t>Líneas y cables de telecomunicaciones</t>
  </si>
  <si>
    <t>Redes, líneas y cables pendientes de legalizar</t>
  </si>
  <si>
    <t>Redes, líneas y cables de propiedad de terceros</t>
  </si>
  <si>
    <t>Otras redes, líneas y cables</t>
  </si>
  <si>
    <t>MAQUINARIA Y EQUIPO</t>
  </si>
  <si>
    <t>Equipo de construcción</t>
  </si>
  <si>
    <t>Armamento y equipo reservado</t>
  </si>
  <si>
    <t>Equipo de perforación</t>
  </si>
  <si>
    <t>Maquinaria industrial</t>
  </si>
  <si>
    <t>Equipo de música</t>
  </si>
  <si>
    <t>Equipo de recreación y deporte</t>
  </si>
  <si>
    <t>Equipo agropecuario, de silvicultura, avicultura y pesca</t>
  </si>
  <si>
    <t>Equipo de enseñanza</t>
  </si>
  <si>
    <t>Herramientas y accesorios</t>
  </si>
  <si>
    <t>Equipo para estaciones de bombeo</t>
  </si>
  <si>
    <t>Equipo de centros de control</t>
  </si>
  <si>
    <t>Maquinaria y equipo de dragado</t>
  </si>
  <si>
    <t>Equipo de ayuda audiovisual</t>
  </si>
  <si>
    <t>Equipo de aseo</t>
  </si>
  <si>
    <t>Maquinaria y equipo pendiente de legalizar</t>
  </si>
  <si>
    <t>Maquinaria y equipo de propiedad de terceros</t>
  </si>
  <si>
    <t>Equipo de seguridad y rescate</t>
  </si>
  <si>
    <t>Otra maquinaria y equipo</t>
  </si>
  <si>
    <t>EQUIPO MÉDICO Y CIENTÍFICO</t>
  </si>
  <si>
    <t>Equipo de investigación</t>
  </si>
  <si>
    <t>Equipo de laboratorio</t>
  </si>
  <si>
    <t>Equipo de urgencias</t>
  </si>
  <si>
    <t>Equipo de hospitalización</t>
  </si>
  <si>
    <t>Equipo de quirófanos y salas de parto</t>
  </si>
  <si>
    <t>Equipo de apoyo diagnóstico</t>
  </si>
  <si>
    <t>Equipo de apoyo terapéutico</t>
  </si>
  <si>
    <t>Equipo de servicio ambulatorio</t>
  </si>
  <si>
    <t>Equipo médico y científico pendiente de legalizar</t>
  </si>
  <si>
    <t>Equipo médico y científico de propiedad de terceros</t>
  </si>
  <si>
    <t>Otro equipo médico y científico</t>
  </si>
  <si>
    <t>MUEBLES, ENSERES Y EQUIPO DE OFICINA</t>
  </si>
  <si>
    <t>Equipo y máquina de oficina</t>
  </si>
  <si>
    <t>Muebles, enseres y equipo de oficina pendientes de legalizar</t>
  </si>
  <si>
    <t>Muebles, enseres y equipo de oficina de propiedad de terceros</t>
  </si>
  <si>
    <t>Otros muebles, enseres y equipo de oficina</t>
  </si>
  <si>
    <t>EQUIPOS DE COMUNICACIÓN Y COMPUTACIÓN</t>
  </si>
  <si>
    <t>Equipo de comunicación</t>
  </si>
  <si>
    <t>Equipo de computación</t>
  </si>
  <si>
    <t>Satélites y antenas</t>
  </si>
  <si>
    <t>Equipos de radares</t>
  </si>
  <si>
    <t>Equipos de comunicación y computación pendientes de legalizar</t>
  </si>
  <si>
    <t>Equipos de comunicación y computación de propiedad de terceros</t>
  </si>
  <si>
    <t>Otros equipos de comunicación y computación</t>
  </si>
  <si>
    <t>EQUIPOS DE TRANSPORTE, TRACCIÓN Y ELEVACIÓN</t>
  </si>
  <si>
    <t>Aéreo</t>
  </si>
  <si>
    <t>Terrestre</t>
  </si>
  <si>
    <t>Férreo</t>
  </si>
  <si>
    <t>Marítimo y fluvial</t>
  </si>
  <si>
    <t>De tracción</t>
  </si>
  <si>
    <t>De elevación</t>
  </si>
  <si>
    <t>Equipos de transporte, tracción y elevación pendientes de legalizar</t>
  </si>
  <si>
    <t>Equipos de transporte, tracción y elevación de propiedad de terceros</t>
  </si>
  <si>
    <t>Otros equipos de transporte, tracción y elevación</t>
  </si>
  <si>
    <t>EQUIPOS DE COMEDOR, COCINA, DESPENSA Y HOTELERÍA</t>
  </si>
  <si>
    <t>Equipo de hotelería</t>
  </si>
  <si>
    <t>Equipo de restaurante y cafetería</t>
  </si>
  <si>
    <t>Equipo de calderas</t>
  </si>
  <si>
    <t>Equipo de lavandería</t>
  </si>
  <si>
    <t>Equipos de comedor, cocina, despensa y hotelería pendientes de legalizar</t>
  </si>
  <si>
    <t>Equipos de comedor, cocina, despensa y hotelería de propiedad de terceros</t>
  </si>
  <si>
    <t>Otros equipos de comedor, cocina, despensa y hotelería</t>
  </si>
  <si>
    <t>BIENES DE ARTE Y CULTURA</t>
  </si>
  <si>
    <t>Obras de arte</t>
  </si>
  <si>
    <t>Bienes de culto</t>
  </si>
  <si>
    <t>Joyas</t>
  </si>
  <si>
    <t>Elementos de museo</t>
  </si>
  <si>
    <t>Elementos musicales</t>
  </si>
  <si>
    <t>Libros y publicaciones de investigación y consulta</t>
  </si>
  <si>
    <t>Otros bienes de arte y cultura</t>
  </si>
  <si>
    <t>PROPIEDADES DE INVERSIÓN</t>
  </si>
  <si>
    <t>Otras propiedades de inversión</t>
  </si>
  <si>
    <t>PROPIEDADES, PLANTA Y EQUIPO EN CONCESIÓN</t>
  </si>
  <si>
    <t>Maquinaria y Equipo</t>
  </si>
  <si>
    <t>Otras propiedades, planta y equipo en concesión</t>
  </si>
  <si>
    <t>DEPRECIACIÓN ACUMULADA DE PROPIEDADES, PLANTA Y EQUIPO (CR)</t>
  </si>
  <si>
    <t>Semovientes y plantas</t>
  </si>
  <si>
    <t>Plantas productoras</t>
  </si>
  <si>
    <t>Bienes de arte y cultura</t>
  </si>
  <si>
    <t>Bienes muebles en bodega</t>
  </si>
  <si>
    <t>Propiedades, planta y equipo en mantenimiento</t>
  </si>
  <si>
    <t>Propiedades, planta y equipo no explotados</t>
  </si>
  <si>
    <t>Propiedades, planta y equipo en concesión</t>
  </si>
  <si>
    <t>AMORTIZACIÓN ACUMULADA (CR)</t>
  </si>
  <si>
    <t>Plantaciones agrícolas</t>
  </si>
  <si>
    <t>DEPRECIACIÓN DIFERIDA</t>
  </si>
  <si>
    <t>Exceso fiscal sobre la contable</t>
  </si>
  <si>
    <t>Defecto fiscal sobre la contable (Cr)</t>
  </si>
  <si>
    <t>DETERIORO ACUMULADO DE PROPIEDADES, PLANTA Y EQUIPO (CR)</t>
  </si>
  <si>
    <t>Maquinaria, planta y equipo en montaje</t>
  </si>
  <si>
    <t>Equipo de transporte, tracción y elevación</t>
  </si>
  <si>
    <t>Maquinaria, planta y equipo en tránsito</t>
  </si>
  <si>
    <t>BIENES DE USO PÚBLICO E HISTÓRICOS Y CULTURALES</t>
  </si>
  <si>
    <t>MATERIALES</t>
  </si>
  <si>
    <t>Materiales para bienes de uso público</t>
  </si>
  <si>
    <t>Materiales para bienes históricos y culturales</t>
  </si>
  <si>
    <t>MATERIALES EN TRÁNSITO</t>
  </si>
  <si>
    <t>BIENES DE USO PÚBLICO EN CONSTRUCCIÓN</t>
  </si>
  <si>
    <t>Red carretera</t>
  </si>
  <si>
    <t>Plazas públicas</t>
  </si>
  <si>
    <t>Parques recreacionales</t>
  </si>
  <si>
    <t>Parques arqueológicos</t>
  </si>
  <si>
    <t>Monumentos</t>
  </si>
  <si>
    <t>Museos</t>
  </si>
  <si>
    <t>Bibliotecas</t>
  </si>
  <si>
    <t>Hemerotecas</t>
  </si>
  <si>
    <t>Red férrea</t>
  </si>
  <si>
    <t>Red fluvial</t>
  </si>
  <si>
    <t>Red marítima</t>
  </si>
  <si>
    <t>Red aeroportuaria</t>
  </si>
  <si>
    <t>Otros bienes de uso público en construcción</t>
  </si>
  <si>
    <t>BIENES DE USO PÚBLICO EN CONSTRUCCIÓN-CONCESIONES</t>
  </si>
  <si>
    <t>Otros bienes de uso público en construcción-concesiones</t>
  </si>
  <si>
    <t>BIENES DE USO PÚBLICO EN SERVICIO</t>
  </si>
  <si>
    <t>Otros bienes de uso público en servicio</t>
  </si>
  <si>
    <t>BIENES DE USO PÚBLICO EN SERVICIO-CONCESIONES</t>
  </si>
  <si>
    <t>Otros bienes de uso público en servicio-concesiones</t>
  </si>
  <si>
    <t>BIENES HISTÓRICOS Y CULTURALES</t>
  </si>
  <si>
    <t>Bienes arqueológicos</t>
  </si>
  <si>
    <t>Libros y publicaciones</t>
  </si>
  <si>
    <t>Otros bienes históricos y culturales</t>
  </si>
  <si>
    <t>BIENES DE USO PÚBLICO E HISTÓRICOS Y CULTURALES ENTREGADOS A TERCEROS</t>
  </si>
  <si>
    <t>Otros bienes de uso público e históricos y culturales entregados a terceros</t>
  </si>
  <si>
    <t>BIENES DE USO PÚBLICO REPRESENTADOS EN BIENES DE ARTE Y CULTURA</t>
  </si>
  <si>
    <t>Otros bienes de uso público representados en bienes de arte y cultura</t>
  </si>
  <si>
    <t>DEPRECIACIÓN ACUMULADA DE BIENES DE USO PÚBLICO (CR)</t>
  </si>
  <si>
    <t>Bienes de uso público representados en bienes de arte y cultura</t>
  </si>
  <si>
    <t>Otros bienes de uso público</t>
  </si>
  <si>
    <t>DEPRECIACIÓN ACUMULADA DE RESTAURACIONES DE BIENES HISTÓRICOS Y CULTURALES (CR)</t>
  </si>
  <si>
    <t>DETERIORO ACUMULADO DE BIENES DE USO PÚBLICO (CR)</t>
  </si>
  <si>
    <t>RECURSOS NATURALES NO RENOVABLES</t>
  </si>
  <si>
    <t>RESERVAS PROBADAS</t>
  </si>
  <si>
    <t>Minas</t>
  </si>
  <si>
    <t>Yacimientos</t>
  </si>
  <si>
    <t>Reservas probadas de otros recursos naturales no renovables</t>
  </si>
  <si>
    <t>AGOTAMIENTO ACUMULADO DE RESERVAS PROBADAS (CR)</t>
  </si>
  <si>
    <t>INVERSIONES EN RECURSOS NATURALES NO RENOVABLES EN EXPLOTACIÓN</t>
  </si>
  <si>
    <t>Otros recursos naturales no renovables</t>
  </si>
  <si>
    <t>AMORTIZACIÓN ACUMULADA DE RECURSOS NATURALES NO RENOVABLES EN EXPLOTACIÓN (CR)</t>
  </si>
  <si>
    <t>OTROS ACTIVOS</t>
  </si>
  <si>
    <t>RESERVA FINANCIERA ACTUARIAL</t>
  </si>
  <si>
    <t>Efectivo</t>
  </si>
  <si>
    <t>Recursos entregados en administración</t>
  </si>
  <si>
    <t>Inversiones</t>
  </si>
  <si>
    <t>Encargos fiduciarios</t>
  </si>
  <si>
    <t>Propiedades, planta y equipo</t>
  </si>
  <si>
    <t>Otros activos</t>
  </si>
  <si>
    <t>PLAN DE ACTIVOS PARA BENEFICIOS A LOS EMPLEADOS A LARGO PLAZO</t>
  </si>
  <si>
    <t>Efectivo y equivalentes al efectivo</t>
  </si>
  <si>
    <t>Propiedades de inversión</t>
  </si>
  <si>
    <t>PLAN DE ACTIVOS PARA BENEFICIOS A LOS EMPLEADOS POR TERMINACIÓN DEL VINCULO LABORAL O CONTRACTUAL</t>
  </si>
  <si>
    <t>PLAN DE ACTIVOS PARA BENEFICIOS POSEMPLEO</t>
  </si>
  <si>
    <t>Derechos por cobrar - Concurrencia para el pago de pensiones</t>
  </si>
  <si>
    <t>Recursos para cubrir el pasivo pensional conmutado</t>
  </si>
  <si>
    <t>Derechos en fideicomiso</t>
  </si>
  <si>
    <t>BIENES Y SERVICIOS PAGADOS POR ANTICIPADO</t>
  </si>
  <si>
    <t>Seguros</t>
  </si>
  <si>
    <t>Impresos, publicaciones, suscripciones y afiliaciones</t>
  </si>
  <si>
    <t>Mantenimiento</t>
  </si>
  <si>
    <t>Bodegaje</t>
  </si>
  <si>
    <t>Administración y emisión de títulos valores</t>
  </si>
  <si>
    <t>Sueldos y salarios</t>
  </si>
  <si>
    <t>Contribuciones efectivas</t>
  </si>
  <si>
    <t>Estudios y proyectos</t>
  </si>
  <si>
    <t>Bienes y servicios</t>
  </si>
  <si>
    <t>Otros beneficios a los empleados</t>
  </si>
  <si>
    <t>Beneficios a empleados por préstamos condicionados a tasa de interés cero o inferior a la del mercado</t>
  </si>
  <si>
    <t>Otros bienes y servicios pagados por anticipado</t>
  </si>
  <si>
    <t>Anticipos sobre prestaciones excepcionales del Sistema General de Seguridad Social en Salud</t>
  </si>
  <si>
    <t>ANTICIPOS, RETENCIONES Y SALDOS A FAVOR POR IMPUESTOS Y CONTRIBUCIONES</t>
  </si>
  <si>
    <t xml:space="preserve">Anticipo sobretasa al impuesto sobre la renta y complementarios </t>
  </si>
  <si>
    <t>CARGOS DIFERIDOS</t>
  </si>
  <si>
    <t>Material quirúrgico</t>
  </si>
  <si>
    <t>Elementos de lencería</t>
  </si>
  <si>
    <t>Loza y cristalería</t>
  </si>
  <si>
    <t>Gastos de organización y puesta en marcha</t>
  </si>
  <si>
    <t>Gastos de exploración</t>
  </si>
  <si>
    <t>Gastos de desarrollo</t>
  </si>
  <si>
    <t>Gastos de asociación</t>
  </si>
  <si>
    <t>Concursos y licitaciones</t>
  </si>
  <si>
    <t>Elementos de aseo, lavandería y cafetería</t>
  </si>
  <si>
    <t>Capacitación, bienestar social y estímulos</t>
  </si>
  <si>
    <t>Videos</t>
  </si>
  <si>
    <t>Gastos de ventas</t>
  </si>
  <si>
    <t>Reconocimiento deuda ley 546/99</t>
  </si>
  <si>
    <t>Equipo de seguridad industrial</t>
  </si>
  <si>
    <t>Descuento en bonos y títulos de deuda pública interna de corto plazo</t>
  </si>
  <si>
    <t>Descuento en bonos y títulos de deuda pública interna de largo plazo</t>
  </si>
  <si>
    <t>Descuento en bonos y títulos de deuda pública externa de corto plazo</t>
  </si>
  <si>
    <t>Descuento en bonos y títulos de deuda pública externa de largo plazo</t>
  </si>
  <si>
    <t>Descuento en bonos y títulos de financiamiento interno de corto plazo</t>
  </si>
  <si>
    <t>Descuento en bonos y títulos de financiamiento interno de largo plazo</t>
  </si>
  <si>
    <t>Descuento en bonos y títulos de financiamiento externo de corto plazo</t>
  </si>
  <si>
    <t>Descuento en bonos y títulos de financiamiento externo de largo plazo</t>
  </si>
  <si>
    <t>Prima en compra de opciones</t>
  </si>
  <si>
    <t>Transferencias condicionadas</t>
  </si>
  <si>
    <t>Precios de contado spot de contratos a plazo</t>
  </si>
  <si>
    <t>Impuesto diferido</t>
  </si>
  <si>
    <t>Cargo por corrección monetaria diferida</t>
  </si>
  <si>
    <t>Otros cargos diferidos</t>
  </si>
  <si>
    <t>OBRAS Y MEJORAS EN PROPIEDAD AJENA</t>
  </si>
  <si>
    <t>Otras obras y mejoras en propiedad ajena</t>
  </si>
  <si>
    <t>BIENES ENTREGADOS A TERCEROS</t>
  </si>
  <si>
    <t>Bienes muebles entregados en administración</t>
  </si>
  <si>
    <t>Bienes inmuebles entregados en administración</t>
  </si>
  <si>
    <t>Bienes muebles entregados en Leasing</t>
  </si>
  <si>
    <t>Bienes inmuebles entregados en Leasing</t>
  </si>
  <si>
    <t>Bienes muebles entregados en comodato</t>
  </si>
  <si>
    <t>Bienes inmuebles entregados en comodato</t>
  </si>
  <si>
    <t>Bienes muebles entregados en contratos de asociación</t>
  </si>
  <si>
    <t>Bienes inmuebles entregados en contratos de asociación</t>
  </si>
  <si>
    <t>Bienes muebles entregados en concesión</t>
  </si>
  <si>
    <t>Bienes inmuebles entregados en concesión</t>
  </si>
  <si>
    <t>Otros bienes entregados a terceros</t>
  </si>
  <si>
    <t>PROVISIONES PARA PROTECCIÓN DE BIENES ENTREGADOS A TERCEROS (CR)</t>
  </si>
  <si>
    <t>Muebles</t>
  </si>
  <si>
    <t>Inmuebles</t>
  </si>
  <si>
    <t>AMORTIZACIÓN ACUMULADA DE BIENES ENTREGADOS A TERCEROS (CR)</t>
  </si>
  <si>
    <t>DERECHOS EN FIDEICOMISO</t>
  </si>
  <si>
    <t>Fiducia mercantil - Constitución de patrimonio autónomo</t>
  </si>
  <si>
    <t>BIENES RECIBIDOS EN DACIÓN DE PAGO</t>
  </si>
  <si>
    <t>Acciones</t>
  </si>
  <si>
    <t>Participaciones</t>
  </si>
  <si>
    <t>Otros bienes recibidos en dación de pago</t>
  </si>
  <si>
    <t>PROVISIÓN BIENES RECIBIDOS EN DACIÓN DE PAGO (CR)</t>
  </si>
  <si>
    <t>ACTIVOS ADQUIRIDOS DE INSTITUCIONES INSCRITAS</t>
  </si>
  <si>
    <t>Originales</t>
  </si>
  <si>
    <t>Reparaciones</t>
  </si>
  <si>
    <t>Sustituciones</t>
  </si>
  <si>
    <t>Cambios</t>
  </si>
  <si>
    <t>BIENES ADQUIRIDOS EN LEASING FINANCIERO</t>
  </si>
  <si>
    <t>Maquinaria</t>
  </si>
  <si>
    <t>Equipo</t>
  </si>
  <si>
    <t>DEPRECIACIÓN DE BIENES ADQUIRIDOS EN LEASING FINANCIERO (CR)</t>
  </si>
  <si>
    <t>DEPRECIACIÓN ACUMULADA DE PROPIEDADES DE INVERSIÓN (CR)</t>
  </si>
  <si>
    <t>DETERIORO ACUMULADO DE PROPIEDADES DE INVERSIÓN (CR)</t>
  </si>
  <si>
    <t>ACTIVOS INTANGIBLES</t>
  </si>
  <si>
    <t>Marcas</t>
  </si>
  <si>
    <t>Concesiones y franquicias</t>
  </si>
  <si>
    <t>Derechos</t>
  </si>
  <si>
    <t>Softwares</t>
  </si>
  <si>
    <t>Activos intangibles en fase de desarrollo</t>
  </si>
  <si>
    <t xml:space="preserve">Activos intangibles en concesión </t>
  </si>
  <si>
    <t>Otros activos intangibles</t>
  </si>
  <si>
    <t>Crédito mercantil</t>
  </si>
  <si>
    <t>Know how</t>
  </si>
  <si>
    <t>Servidumbres</t>
  </si>
  <si>
    <t>AMORTIZACIÓN ACUMULADA DE ACTIVOS INTANGIBLES (CR)</t>
  </si>
  <si>
    <t>DETERIORO ACUMULADO DE ACTIVOS INTANGIBLES (CR)</t>
  </si>
  <si>
    <t>ACTIVOS BIOLÓGICOS A VALOR DE MERCADO (VALOR RAZONABLE) MENOS COSTOS DE DISPOSICIÓN</t>
  </si>
  <si>
    <t>Maduros para consumo</t>
  </si>
  <si>
    <t>Por madurar para consumo</t>
  </si>
  <si>
    <t>Maduros para producir frutos</t>
  </si>
  <si>
    <t>Por madurar para producir frutos</t>
  </si>
  <si>
    <t>ACTIVOS BIOLÓGICOS A COSTO DE REPOSICIÓN</t>
  </si>
  <si>
    <t>ACTIVOS BIOLÓGICOS AL COSTO</t>
  </si>
  <si>
    <t>AMORTIZACIÓN ACUMULADA DE ACTIVOS BIOLÓGICOS AL COSTO (CR)</t>
  </si>
  <si>
    <t>DETERIORO ACUMULADO DE ACTIVOS BIOLÓGICOS AL COSTO (CR)</t>
  </si>
  <si>
    <t>ACTIVOS POR IMPUESTOS DIFERIDOS</t>
  </si>
  <si>
    <t>Inversiones e instrumentos derivados</t>
  </si>
  <si>
    <t>Inventarios</t>
  </si>
  <si>
    <t>Activos intangibles</t>
  </si>
  <si>
    <t>Activos biológicos</t>
  </si>
  <si>
    <t>Operaciones de instituciones financieras</t>
  </si>
  <si>
    <t>Emisión y colocación de títulos de deuda</t>
  </si>
  <si>
    <t>Préstamos por pagar</t>
  </si>
  <si>
    <t>Cuentas por pagar</t>
  </si>
  <si>
    <t>Beneficios a empleados</t>
  </si>
  <si>
    <t>Operaciones con instrumentos derivados</t>
  </si>
  <si>
    <t>Provisiones</t>
  </si>
  <si>
    <t>Otros pasivos</t>
  </si>
  <si>
    <t>ACTIVOS DIFERIDOS</t>
  </si>
  <si>
    <t>Pérdida diferida por transacciones de venta con arrendamiento posterior</t>
  </si>
  <si>
    <t>Gasto diferido por transferencias condicionadas</t>
  </si>
  <si>
    <t>Gasto diferido por subvenciones condicionadas</t>
  </si>
  <si>
    <t>Costos de transacción - Activos y pasivos financieros</t>
  </si>
  <si>
    <t>VALORIZACIONES</t>
  </si>
  <si>
    <t>Inversiones en empresas industriales y comerciales del estado societarias</t>
  </si>
  <si>
    <t>Inversiones en sociedades de economía mixta</t>
  </si>
  <si>
    <t>Inversiones en sociedades públicas</t>
  </si>
  <si>
    <t>Inversiones en entidades privadas</t>
  </si>
  <si>
    <t>Inversiones en entidades del exterior</t>
  </si>
  <si>
    <t>Inversiones en entidades del sector solidario</t>
  </si>
  <si>
    <t>Muebles enseres y equipo de oficina</t>
  </si>
  <si>
    <t>PASIVO</t>
  </si>
  <si>
    <t>OPERACIONES DE BANCA CENTRAL E INSTITUCIONES FINANCIERAS</t>
  </si>
  <si>
    <t>OPERACIONES DE BANCA CENTRAL</t>
  </si>
  <si>
    <t>Billetes en circulación</t>
  </si>
  <si>
    <t>Obligaciones con organismos internacionales</t>
  </si>
  <si>
    <t>Obligaciones con bancos del exterior</t>
  </si>
  <si>
    <t>Gobierno Nacional por regulación económica</t>
  </si>
  <si>
    <t>Depósito en cuenta corriente - Gobierno Nacional</t>
  </si>
  <si>
    <t>Depósito en cuenta corriente – Sistema financiero</t>
  </si>
  <si>
    <t>Cuentas convenio</t>
  </si>
  <si>
    <t>Obligaciones por operaciones de reservas internacionales</t>
  </si>
  <si>
    <t>Otras operaciones de banca central</t>
  </si>
  <si>
    <t>TÍTULOS DE REGULACIÓN MONETARIA Y CAMBIARIA</t>
  </si>
  <si>
    <t>Certificados de cambio</t>
  </si>
  <si>
    <t>Títulos canjeables por certificados de cambio</t>
  </si>
  <si>
    <t>Títulos de participación</t>
  </si>
  <si>
    <t>Títulos denominados en divisas por financiaciones</t>
  </si>
  <si>
    <t>Depósitos Resolución 05 de 1997</t>
  </si>
  <si>
    <t>Otros títulos de regulación monetaria y cambiaria</t>
  </si>
  <si>
    <t>OPERACIONES DE CAPTACIÓN Y SERVICIOS FINANCIEROS</t>
  </si>
  <si>
    <t>Cuentas corrientes</t>
  </si>
  <si>
    <t>Papeles comerciales</t>
  </si>
  <si>
    <t>Depósitos de ahorro</t>
  </si>
  <si>
    <t>Cuentas de ahorro especial</t>
  </si>
  <si>
    <t>Certificados de ahorro de valor constante</t>
  </si>
  <si>
    <t>Documentos por pagar</t>
  </si>
  <si>
    <t>Cuenta centralizada</t>
  </si>
  <si>
    <t>Depósitos especiales</t>
  </si>
  <si>
    <t>Servicios bancarios de recaudo</t>
  </si>
  <si>
    <t>Otras operaciones de captación y servicios financieros</t>
  </si>
  <si>
    <t>EMISIÓN Y COLOCACIÓN DE TÍTULOS DE DEUDA</t>
  </si>
  <si>
    <t>OPERACIONES DE CRÉDITO PÚBLICO INTERNAS DE CORTO PLAZO</t>
  </si>
  <si>
    <t>Préstamos banca comercial</t>
  </si>
  <si>
    <t>Préstamos banca de fomento</t>
  </si>
  <si>
    <t>Préstamos entidades de fomento y desarrollo regional</t>
  </si>
  <si>
    <t>Créditos de tesorería</t>
  </si>
  <si>
    <t>Bonos y títulos emitidos</t>
  </si>
  <si>
    <t>OPERACIONES DE CRÉDITO PÚBLICO INTERNAS DE LARGO PLAZO</t>
  </si>
  <si>
    <t>Créditos presupuestarios</t>
  </si>
  <si>
    <t>Crédito de proveedores</t>
  </si>
  <si>
    <t>Títulos TES</t>
  </si>
  <si>
    <t>Otros bonos y títulos emitidos</t>
  </si>
  <si>
    <t>OPERACIONES DE CRÉDITO PÚBLICO EXTERNAS DE CORTO PLAZO</t>
  </si>
  <si>
    <t>Préstamos banca multilateral</t>
  </si>
  <si>
    <t>Préstamos de gobiernos</t>
  </si>
  <si>
    <t>OPERACIONES DE CRÉDITO PÚBLICO EXTERNAS DE LARGO PLAZO</t>
  </si>
  <si>
    <t>Cuenta especial de deuda externa-CEDE</t>
  </si>
  <si>
    <t>FINANCIAMIENTO CON BANCA CENTRAL</t>
  </si>
  <si>
    <t>Banco de la República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</si>
  <si>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</si>
  <si>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</si>
  <si>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</si>
  <si>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</si>
  <si>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BONOS Y TÍTULOS DE INCENTIVO</t>
  </si>
  <si>
    <t>Títulos de devolución de impuestos (TIDIS)</t>
  </si>
  <si>
    <t>Certificados de reembolso tributario (CERT)</t>
  </si>
  <si>
    <t>Certificados de desarrollo turístico (CDTUR)</t>
  </si>
  <si>
    <t>Títulos de desarrollo agropecuario (TDA)</t>
  </si>
  <si>
    <t>Otros bonos y títulos de incentivo emitidos</t>
  </si>
  <si>
    <t>PRÉSTAMOS POR PAGAR</t>
  </si>
  <si>
    <t>OPERACIONES DE FINANCIAMIENTO INTERNAS DE  CORTO PLAZO</t>
  </si>
  <si>
    <t>Fondos comprados ordinarios</t>
  </si>
  <si>
    <t>Fondos adquiridos con compromiso de recompra</t>
  </si>
  <si>
    <t>Apoyos transitorios con el Banco de la República</t>
  </si>
  <si>
    <t>Sobregiros</t>
  </si>
  <si>
    <t>Préstamos de banca comercial</t>
  </si>
  <si>
    <t>Préstamos de banca de fomento</t>
  </si>
  <si>
    <t>Préstamos de entidades de fomento y desarrollo regional</t>
  </si>
  <si>
    <t>Préstamos de vinculados económicos</t>
  </si>
  <si>
    <t>Préstamos de fondos empresariales</t>
  </si>
  <si>
    <t>Préstamos del gobierno general</t>
  </si>
  <si>
    <t>Préstamos de empresas no financieras</t>
  </si>
  <si>
    <t>Préstamos de otras entidades</t>
  </si>
  <si>
    <t>Contratos Leasing</t>
  </si>
  <si>
    <t>Otras operaciones de financiamiento internas de corto plazo</t>
  </si>
  <si>
    <t>OPERACIONES DE FINANCIAMIENTO INTERNAS DE LARGO PLAZO</t>
  </si>
  <si>
    <t>Otras operaciones de financiamiento internas de largo plazo</t>
  </si>
  <si>
    <t>OPERACIONES DE FINANCIAMIENTO EXTERNAS DE CORTO PLAZO</t>
  </si>
  <si>
    <t>Préstamos de banca multilateral</t>
  </si>
  <si>
    <t>Otras operaciones de financiamiento externas de corto plazo</t>
  </si>
  <si>
    <t>OPERACIONES DE FINANCIAMIENTO EXTERNAS DE LARGO PLAZO</t>
  </si>
  <si>
    <t>Otras operaciones de financiamiento externas de largo plazo</t>
  </si>
  <si>
    <t>INSTRUMENTOS DERIVADOS CON FINES DE COBERTURA DE OPERACIONES DE CRÉDITO PÚBLICO</t>
  </si>
  <si>
    <t>Derechos en contratos derivados (Db)</t>
  </si>
  <si>
    <t>Obligaciones en contratos derivados</t>
  </si>
  <si>
    <t>Utilidad en la valoración de Opciones compradas (Db)</t>
  </si>
  <si>
    <t>Pérdida en la valoración de Opciones vendidas</t>
  </si>
  <si>
    <t>INSTRUMENTOS DERIVADOS CON FINES DE COBERTURA DE OPERACIONES DE FINANCIAMIENTO</t>
  </si>
  <si>
    <t>Préstamos del Gobierno General</t>
  </si>
  <si>
    <t>Otros préstamos</t>
  </si>
  <si>
    <t>Pasivo financiero por acuerdos de concesión (Concedente)</t>
  </si>
  <si>
    <t>Cuenta especial de deuda externa (CEDE)</t>
  </si>
  <si>
    <t>CUENTAS POR PAGAR</t>
  </si>
  <si>
    <t>ADQUISICIÓN DE BIENES Y SERVICIOS NACIONALES</t>
  </si>
  <si>
    <t>Proyectos de inversión</t>
  </si>
  <si>
    <t>SUBVENCIONES POR PAGAR</t>
  </si>
  <si>
    <t>Subvención por recursos transferidos a las empresas públicas</t>
  </si>
  <si>
    <t>Subvenciones por programas con otros sectores</t>
  </si>
  <si>
    <t>Subvención a las instituciones prestadoras de servicios de salud con recursos de Fonsaet</t>
  </si>
  <si>
    <t>Otras subvenciones</t>
  </si>
  <si>
    <t>TRANSFERENCIAS POR PAGAR</t>
  </si>
  <si>
    <t>Transferencias al sector privado</t>
  </si>
  <si>
    <t>ADQUISICIÓN DE BIENES Y SERVICIOS DEL EXTERIOR</t>
  </si>
  <si>
    <t>RECURSOS A FAVOR DE TERCEROS</t>
  </si>
  <si>
    <t>Deducción de impuestos</t>
  </si>
  <si>
    <t>Regalías</t>
  </si>
  <si>
    <t>Ventas por cuenta de terceros</t>
  </si>
  <si>
    <t>Sobretasa a la gasolina titularizada</t>
  </si>
  <si>
    <t>Cobro cartera de terceros</t>
  </si>
  <si>
    <t>Venta de bienes aprehendidos, incautados o declarados a favor de la Nación</t>
  </si>
  <si>
    <t>Recursos del Sistema General de Participaciones para los resguardos indígenas</t>
  </si>
  <si>
    <t>Seguro sobre préstamos</t>
  </si>
  <si>
    <t>Recaudos del porcentaje y sobretasa ambiental al impuesto predial</t>
  </si>
  <si>
    <t>Recaudos por clasificar</t>
  </si>
  <si>
    <t>Fondo de Solidaridad y Redistribución del Ingreso - Servicios públicos</t>
  </si>
  <si>
    <t>Venta de servicios públicos</t>
  </si>
  <si>
    <t>Rendimientos financieros</t>
  </si>
  <si>
    <t>Otros recursos a favor de terceros</t>
  </si>
  <si>
    <t>PROCESO DE COMPENSACIÓN FOSYGA</t>
  </si>
  <si>
    <t>Subcuenta de compensación</t>
  </si>
  <si>
    <t>Subcuenta de solidaridad</t>
  </si>
  <si>
    <t>Subcuenta de promoción</t>
  </si>
  <si>
    <t>Déficit por compensación</t>
  </si>
  <si>
    <t>Proceso de compensación régimen contributivo</t>
  </si>
  <si>
    <t>Prestaciones económicas régimen de excepción</t>
  </si>
  <si>
    <t>UPC régimen subsidiado</t>
  </si>
  <si>
    <t>Atención e indemnizaciones a víctimas de eventos terroristas, catastróficos o del conflicto</t>
  </si>
  <si>
    <t>Programa mujeres víctimas de violencia</t>
  </si>
  <si>
    <t>Prestaciones excepcionales</t>
  </si>
  <si>
    <t>Fortalecimiento de la red nacional de urgencias y eventos catastróficos</t>
  </si>
  <si>
    <t>Inspección, vigilancia y control a las entidades territoriales</t>
  </si>
  <si>
    <t>OPERACIONES DE SEGUROS Y REASEGUROS</t>
  </si>
  <si>
    <t>Compañías cedentes interior cuenta corriente</t>
  </si>
  <si>
    <t>Compañías cedentes exterior cuenta corriente</t>
  </si>
  <si>
    <t>Coaseguradores cuenta corriente aceptados</t>
  </si>
  <si>
    <t>Coaseguradores cuenta corriente cedidos</t>
  </si>
  <si>
    <t>Obligaciones a favor de asegurados vida</t>
  </si>
  <si>
    <t>Depósitos para expedición de pólizas</t>
  </si>
  <si>
    <t>Dividendos por pagar a asegurados vida</t>
  </si>
  <si>
    <t>Reaseguradores cuenta corriente</t>
  </si>
  <si>
    <t>Depósitos retenidos a reaseguradores interior</t>
  </si>
  <si>
    <t>Siniestros liquidados por pagar</t>
  </si>
  <si>
    <t>Obligaciones a favor de intermediarios</t>
  </si>
  <si>
    <t>Obligaciones de títulos</t>
  </si>
  <si>
    <t>Primas recaudadas por pagar</t>
  </si>
  <si>
    <t>Seguro de crédito a la exportación</t>
  </si>
  <si>
    <t>Otras operaciones de seguros y reaseguros</t>
  </si>
  <si>
    <t>APORTES POR PAGAR A AFILIADOS</t>
  </si>
  <si>
    <t>Cesantías e intereses liquidados por pagar</t>
  </si>
  <si>
    <t>Cesantías e intereses girados no reclamados</t>
  </si>
  <si>
    <t>Cesantías según aportes</t>
  </si>
  <si>
    <t>Cesantías consolidadas según reportes</t>
  </si>
  <si>
    <t>Aportes recibidos por anticipado de entidades</t>
  </si>
  <si>
    <t>Rendimientos por pagar sobre cesantías</t>
  </si>
  <si>
    <t>INTERESES POR PAGAR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</si>
  <si>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</si>
  <si>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</si>
  <si>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</si>
  <si>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</si>
  <si>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con Banca central</t>
  </si>
  <si>
    <t>Operaciones de financiamiento internas de corto plazo</t>
  </si>
  <si>
    <t>Operaciones de financiamiento internas de largo plazo</t>
  </si>
  <si>
    <t>Operaciones de financiamiento externas de corto plazo</t>
  </si>
  <si>
    <t>Operaciones de financiamiento externas de largo plazo</t>
  </si>
  <si>
    <t>COMISIONES POR PAGAR</t>
  </si>
  <si>
    <t>DESCUENTOS DE NÓMINA</t>
  </si>
  <si>
    <t>Aportes a fondos pensionales</t>
  </si>
  <si>
    <t>Aportes a seguridad social en salud</t>
  </si>
  <si>
    <t>Sindicatos</t>
  </si>
  <si>
    <t>Cooperativas</t>
  </si>
  <si>
    <t>Fondos de empleados</t>
  </si>
  <si>
    <t>Libranzas</t>
  </si>
  <si>
    <t>Contratos de medicina prepagada</t>
  </si>
  <si>
    <t>Fondos mutuos</t>
  </si>
  <si>
    <t>Cuenta de ahorro para el fomento de la construcción (AFC)</t>
  </si>
  <si>
    <t>Otros descuentos de nómina</t>
  </si>
  <si>
    <t>ACREEDORES</t>
  </si>
  <si>
    <t>Suscripción de acciones o participaciones</t>
  </si>
  <si>
    <t>Dividendos y participaciones</t>
  </si>
  <si>
    <t>Servicios públicos</t>
  </si>
  <si>
    <t>Suscripciones</t>
  </si>
  <si>
    <t>Viáticos y gastos de viaje</t>
  </si>
  <si>
    <t>Saldos a favor de contribuyentes</t>
  </si>
  <si>
    <t>Saldos a favor de beneficiarios</t>
  </si>
  <si>
    <t>Excedentes de remates</t>
  </si>
  <si>
    <t>Aportes al ICBF, SENA y cajas de compensación</t>
  </si>
  <si>
    <t>Gastos legales</t>
  </si>
  <si>
    <t>Aportes a fondos de becas</t>
  </si>
  <si>
    <t>Cheques no cobrados o por reclamar</t>
  </si>
  <si>
    <t>Gastos de representación</t>
  </si>
  <si>
    <t>Aporte riesgos profesionales</t>
  </si>
  <si>
    <t>Fondo de solidaridad y garantía en salud</t>
  </si>
  <si>
    <t>Aportes a escuelas industriales, institutos técnicos y ESAP</t>
  </si>
  <si>
    <t>Subsidio de vivienda</t>
  </si>
  <si>
    <t>Remuneración por el uso de bienes</t>
  </si>
  <si>
    <t>Servicios</t>
  </si>
  <si>
    <t>Cartera adquirida por movilización de activos</t>
  </si>
  <si>
    <t>Otros acreedores</t>
  </si>
  <si>
    <t>GASTOS FINANCIEROS POR PAGAR – OPERACIONES DE BANCA CENTRAL</t>
  </si>
  <si>
    <t>Títulos nominados en divisas por financiaciones</t>
  </si>
  <si>
    <t>Intereses por obligaciones en bancos del exterior</t>
  </si>
  <si>
    <t>Remuneración cuentas de depósito – Encaje</t>
  </si>
  <si>
    <t>Remuneración cuentas de depósito de la Dirección General de Crédito Público y del Tesoro Nacional-DGCPTN</t>
  </si>
  <si>
    <t>Otros títulos de operaciones de mercado abierto</t>
  </si>
  <si>
    <t>Otros gastos financieros por pagar</t>
  </si>
  <si>
    <t>GASTOS FINANCIEROS POR PAGAR OPERACIONES DE CAPTACIÓN Y SERVICIOS FINANCIEROS</t>
  </si>
  <si>
    <t>Intereses sobre depósitos y exigibilidades</t>
  </si>
  <si>
    <t>Intereses créditos de bancos y otras obligaciones financieras</t>
  </si>
  <si>
    <t>Sostenimiento bolsa y registro</t>
  </si>
  <si>
    <t>Administración de fiducia</t>
  </si>
  <si>
    <t>Servicios almacenadoras</t>
  </si>
  <si>
    <t>Otros gastos financieros</t>
  </si>
  <si>
    <t>INTERESES DE TÍTULO EMITIDOS</t>
  </si>
  <si>
    <t>Títulos de desarrollo agropecuario –TDA</t>
  </si>
  <si>
    <t>Otros títulos emitidos</t>
  </si>
  <si>
    <t>SUBSIDIOS ASIGNADOS</t>
  </si>
  <si>
    <t>Vivienda</t>
  </si>
  <si>
    <t>Educación</t>
  </si>
  <si>
    <t>Asistencia social</t>
  </si>
  <si>
    <t>Salud</t>
  </si>
  <si>
    <t>Para compra de tierras</t>
  </si>
  <si>
    <t>Para distritos de riego</t>
  </si>
  <si>
    <t>Para centros de conciliación y comisarías</t>
  </si>
  <si>
    <t>Al deporte</t>
  </si>
  <si>
    <t>Al transporte, consumo e importación de combustible</t>
  </si>
  <si>
    <t>Otros subsidios asignados</t>
  </si>
  <si>
    <t>RETENCIÓN EN LA FUENTE E IMPUESTO DE TIMBRE</t>
  </si>
  <si>
    <t>Rendimientos financieros e intereses</t>
  </si>
  <si>
    <t>Compras</t>
  </si>
  <si>
    <t>Loterías, rifas, apuestas y similares</t>
  </si>
  <si>
    <t>Pagos o abonos en cuentas en el exterior</t>
  </si>
  <si>
    <t>Por ingresos obtenidos en el exterior</t>
  </si>
  <si>
    <t>Enajenación de activos fijos de personas naturales</t>
  </si>
  <si>
    <t>Rentas de pensiones</t>
  </si>
  <si>
    <t>Regalías y explotación de la propiedad intelectual</t>
  </si>
  <si>
    <t>Rentas de trabajo</t>
  </si>
  <si>
    <t>A empleados artículo 384 ET</t>
  </si>
  <si>
    <t>A trabajadores por cuenta propia</t>
  </si>
  <si>
    <t>Sobre salarios de contribuyentes que no pertenecen a la categoría de empleados</t>
  </si>
  <si>
    <t>Transacciones con tarjeta débito y crédito</t>
  </si>
  <si>
    <t>Impuesto a las ventas retenido</t>
  </si>
  <si>
    <t>Retención de impuesto de industria y comercio por compras</t>
  </si>
  <si>
    <t>Retención de impuesto de industria y comercio por ventas</t>
  </si>
  <si>
    <t>Otras retenciones</t>
  </si>
  <si>
    <t>Autorretenciones</t>
  </si>
  <si>
    <t>Impuesto de timbre</t>
  </si>
  <si>
    <t>IMPUESTOS, CONTRIBUCIONES Y TASAS</t>
  </si>
  <si>
    <t>Valorización</t>
  </si>
  <si>
    <t>Regalías y compensaciones monetarias</t>
  </si>
  <si>
    <t>Licencias, registro y salvoconducto</t>
  </si>
  <si>
    <t>Impuestos, contribuciones y tasas en el exterior</t>
  </si>
  <si>
    <t>Otras contribuciones y tasas</t>
  </si>
  <si>
    <t>IMPUESTO AL VALOR AGREGADO - IVA</t>
  </si>
  <si>
    <t>Venta de servicios</t>
  </si>
  <si>
    <t>Devoluciones en compra de bienes</t>
  </si>
  <si>
    <t>Devoluciones en compra de servicios</t>
  </si>
  <si>
    <t>Compra de bienes (Db)</t>
  </si>
  <si>
    <t>Compra de servicios (Db)</t>
  </si>
  <si>
    <t>Devoluciones en venta de bienes (Db)</t>
  </si>
  <si>
    <t>Devoluciones en venta de servicios (Db)</t>
  </si>
  <si>
    <t>Impuesto a las ventas retenido (Db)</t>
  </si>
  <si>
    <t>Valor pagado (Db)</t>
  </si>
  <si>
    <t>AVANCES Y ANTICIPOS RECIBIDOS</t>
  </si>
  <si>
    <t>Anticipos sobre ventas de bienes y servicios</t>
  </si>
  <si>
    <t>Anticipos sobre proyectos de inversión</t>
  </si>
  <si>
    <t>Anticipos juegos de suerte y azar</t>
  </si>
  <si>
    <t>RECURSOS RECIBIDOS EN ADMINISTRACIÓN</t>
  </si>
  <si>
    <t>DEPÓSITOS RECIBIDOS EN GARANTÍA</t>
  </si>
  <si>
    <t>RECURSOS RECIBIDOS POR EL FONDO DE SOLIDARIDAD Y GARANTÍA-FOSYGA</t>
  </si>
  <si>
    <t>Solidaridad</t>
  </si>
  <si>
    <t>Compensación</t>
  </si>
  <si>
    <t>Promoción</t>
  </si>
  <si>
    <t>CRÉDITOS JUDICIALES</t>
  </si>
  <si>
    <t>Sentencias</t>
  </si>
  <si>
    <t>Laudos arbitrales y conciliaciones extrajudiciales</t>
  </si>
  <si>
    <t>Otros créditos judiciales</t>
  </si>
  <si>
    <t>PREMIOS POR PAGAR</t>
  </si>
  <si>
    <t>Premios mayores pendientes de pago</t>
  </si>
  <si>
    <t>Premios secos pendientes de pago</t>
  </si>
  <si>
    <t>Premios de aproximaciones pendientes de pago</t>
  </si>
  <si>
    <t>Apuestas permanentes</t>
  </si>
  <si>
    <t>Otros premios</t>
  </si>
  <si>
    <t>RECURSOS RECIBIDOS DE LOS SISTEMAS GENERALES DE PENSIONES Y RIESGOS LABORALES</t>
  </si>
  <si>
    <t>Entidad administradora</t>
  </si>
  <si>
    <t>Fondo de solidaridad pensional</t>
  </si>
  <si>
    <t>Fondo para pensiones de invalidez</t>
  </si>
  <si>
    <t>Fondo para pensiones de sobrevivencia</t>
  </si>
  <si>
    <t>Sistema general de riesgos profesionales</t>
  </si>
  <si>
    <t>RECURSOS RECIBIDOS DEL SISTEMA DE SEGURIDAD SOCIAL EN SALUD</t>
  </si>
  <si>
    <t>Promoción y prevención</t>
  </si>
  <si>
    <t>Licencias de maternidad</t>
  </si>
  <si>
    <t>Rendimientos a declarar</t>
  </si>
  <si>
    <t>Cotizaciones no compensadas</t>
  </si>
  <si>
    <t>Otros ingresos al sistema</t>
  </si>
  <si>
    <t>ADMINISTRACIÓN Y PRESTACIÓN DE SERVICIOS DE SALUD</t>
  </si>
  <si>
    <t>Subsidio a la oferta</t>
  </si>
  <si>
    <t>Régimen subsidiado</t>
  </si>
  <si>
    <t>Acciones de salud pública</t>
  </si>
  <si>
    <t>Apoyo a cotización de madres comunitarias</t>
  </si>
  <si>
    <t>Atención en salud – FOSYGA ECAT</t>
  </si>
  <si>
    <t>Atención servicios de salud no incluidos en el POS - FOSYGA</t>
  </si>
  <si>
    <t>ADMINISTRACIÓN DE LA SEGURIDAD SOCIAL EN SALUD</t>
  </si>
  <si>
    <t>Contratos de capitación - Contributivo</t>
  </si>
  <si>
    <t>Contratos por evento y otras modalidades - Contributivo</t>
  </si>
  <si>
    <t>Promoción y prevención - Contributivo</t>
  </si>
  <si>
    <t>Sistema de garantía y calidad - Contributivo</t>
  </si>
  <si>
    <t>Reaseguro enfermedades de alto costo - Contributivo</t>
  </si>
  <si>
    <t>Incapacidades - Contributivo</t>
  </si>
  <si>
    <t>Contratos de capitación - Subsidiado</t>
  </si>
  <si>
    <t>Contratos por eventos y otras modalidades - Subsidiado</t>
  </si>
  <si>
    <t>Promoción y prevención - Subsidiado</t>
  </si>
  <si>
    <t>Sistema de garantía y calidad - Subsidiado</t>
  </si>
  <si>
    <t>Reaseguro enfermedades de alto costo - Subsidiado</t>
  </si>
  <si>
    <t>Contratos de capitación - Complementarios</t>
  </si>
  <si>
    <t>Contratos por eventos - Complementario</t>
  </si>
  <si>
    <t>Promoción y prevención - Complementario</t>
  </si>
  <si>
    <t>Sistema de garantía y calidad - Complementario</t>
  </si>
  <si>
    <t>Reaseguro enfermedades de alto costo - Complementario</t>
  </si>
  <si>
    <t>Auxilios y servicios funerarios - Complementario</t>
  </si>
  <si>
    <t>Obligaciones por servicios No POS</t>
  </si>
  <si>
    <t>Otros gastos de seguridad social en salud</t>
  </si>
  <si>
    <t>OBLIGACIONES DE LOS FONDOS DE RESERVAS DE PENSIONES</t>
  </si>
  <si>
    <t>Prestaciones económicas</t>
  </si>
  <si>
    <t>Pensiones y retroactivos pensionales</t>
  </si>
  <si>
    <t>Indemnizaciones sustitutivas</t>
  </si>
  <si>
    <t>Auxilios funerarios</t>
  </si>
  <si>
    <t>Otras prestaciones por pagar sistema de pensiones</t>
  </si>
  <si>
    <t>OTRAS CUENTAS POR PAGAR</t>
  </si>
  <si>
    <t>Obligaciones a cargo en operaciones conjuntas</t>
  </si>
  <si>
    <t>Esquemas de pago</t>
  </si>
  <si>
    <t>Recursos de acreedores reintegrados por entidades públicas</t>
  </si>
  <si>
    <t>Faltantes en bienes aprehendidos o incautados</t>
  </si>
  <si>
    <t>Obligaciones pagadas por terceros</t>
  </si>
  <si>
    <t>Donación, destrucción, muestra para análisis de bienes aprehendidos o incautados</t>
  </si>
  <si>
    <t>Garantías contractuales - Concesiones</t>
  </si>
  <si>
    <t>Recursos de FONTV recibidos no ejecutados</t>
  </si>
  <si>
    <t>Multas y sanciones</t>
  </si>
  <si>
    <t>Implicación continuada en inversiones</t>
  </si>
  <si>
    <t>Implicación continuada en cuentas por cobrar</t>
  </si>
  <si>
    <t>Implicación continuada en préstamos por cobrar</t>
  </si>
  <si>
    <t>Aportes al ICBF y SENA</t>
  </si>
  <si>
    <t>Bonificación por productividad a los reclusos</t>
  </si>
  <si>
    <t>Concurrencia para el pago de pensiones</t>
  </si>
  <si>
    <t>Aportes a sindicatos</t>
  </si>
  <si>
    <t>Otras cuentas por pagar</t>
  </si>
  <si>
    <t>Préstamos a asociados</t>
  </si>
  <si>
    <t>A socios y accionistas</t>
  </si>
  <si>
    <t>Conmutación pensional</t>
  </si>
  <si>
    <t>Fiscalización del Sistema General de Regalías</t>
  </si>
  <si>
    <t>Monitoreo, seguimiento, control y evaluación del Sistema General de Regalías</t>
  </si>
  <si>
    <t>Funcionamiento del Sistema General de Regalías</t>
  </si>
  <si>
    <t>Apoyo para el fortalecimiento de las secretarías técnicas de los Órganos Colegiados de Administración y Decisión del SGR</t>
  </si>
  <si>
    <t>CUENTAS POR PAGAR A COSTO AMORTIZADO</t>
  </si>
  <si>
    <t>Inversiones transferidas que no se dan de baja</t>
  </si>
  <si>
    <t>Cuentas por cobrar transferidas que no se dan de baja</t>
  </si>
  <si>
    <t>Préstamos por cobrar transferidos que no se dan de baja</t>
  </si>
  <si>
    <t>BENEFICIOS A LOS EMPLEADOS</t>
  </si>
  <si>
    <t>SALARIOS Y PRESTACIONES SOCIALES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</si>
  <si>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</si>
  <si>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</si>
  <si>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</si>
  <si>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</si>
  <si>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</si>
  <si>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</si>
  <si>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</si>
  <si>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</si>
  <si>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</si>
  <si>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Otros salarios y prestaciones sociales</t>
  </si>
  <si>
    <t>PENSIONES Y PRESTACIONES ECONÓMICAS POR PAGAR</t>
  </si>
  <si>
    <t>Pensiones de jubilación patronales</t>
  </si>
  <si>
    <t>Retroactivos y reintegros pensionales</t>
  </si>
  <si>
    <t>Indemnización sustitutiva</t>
  </si>
  <si>
    <t>Auxilio funerario</t>
  </si>
  <si>
    <t>Mesadas pensionales no reclamadas</t>
  </si>
  <si>
    <t>Otras prestaciones económicas</t>
  </si>
  <si>
    <t>BENEFICIOS A LOS EMPLEADOS A CORTO PLAZO</t>
  </si>
  <si>
    <t>Aportes a riesgos laborales</t>
  </si>
  <si>
    <t>Remuneración por servicios técnicos</t>
  </si>
  <si>
    <t>Dotación y suministro a trabajadores</t>
  </si>
  <si>
    <t>Gastos deportivos y de recreación</t>
  </si>
  <si>
    <t>Contratos de personal temporal</t>
  </si>
  <si>
    <t>Gastos de viaje</t>
  </si>
  <si>
    <t>Remuneración electoral</t>
  </si>
  <si>
    <t>Aportes a fondos pensionales - empleador</t>
  </si>
  <si>
    <t>Aportes a seguridad social en salud - empleador</t>
  </si>
  <si>
    <t>Aportes a cajas de compensación familiar</t>
  </si>
  <si>
    <t>Medicina prepagada</t>
  </si>
  <si>
    <t>Incentivos al ahorro</t>
  </si>
  <si>
    <t>Otros beneficios a los empleados a corto plazo</t>
  </si>
  <si>
    <t>BENEFICIOS A LOS EMPLEADOS A LARGO PLAZO</t>
  </si>
  <si>
    <t>Primas</t>
  </si>
  <si>
    <t>Cesantías retroactivas</t>
  </si>
  <si>
    <t>Otros beneficios a los empleados a largo plazo</t>
  </si>
  <si>
    <t>BENEFICIOS POR TERMINACIÓN DEL VÍNCULO LABORAL O CONTRACTUAL</t>
  </si>
  <si>
    <t>Otros beneficios por terminación del vínculo laboral o contractual</t>
  </si>
  <si>
    <t>BENEFICIOS POSEMPLEO - PENSIONES</t>
  </si>
  <si>
    <t>Cálculo actuarial de pensiones actuales</t>
  </si>
  <si>
    <t>Cálculo actuarial de futuras pensiones</t>
  </si>
  <si>
    <t>Cálculo actuarial de cuotas partes de pensiones</t>
  </si>
  <si>
    <t>Cálculo actuarial pasivo pensional conmutado</t>
  </si>
  <si>
    <t>OTROS BENEFICIOS POSEMPLEO</t>
  </si>
  <si>
    <t>Capacitación, bienestar social, estímulos y otros beneficios legales o extralegales</t>
  </si>
  <si>
    <t>Promoción y prevención- Contributivo</t>
  </si>
  <si>
    <t>Promoción y prevención- Subsidiado</t>
  </si>
  <si>
    <t>Reaseguro enfermedades de alto costo- Subsidiado</t>
  </si>
  <si>
    <t>ADMINISTRACIÓN DE LA SEGURIDAD SOCIAL EN RIESGOS PROFESIONALES</t>
  </si>
  <si>
    <t>Servicio de prevención</t>
  </si>
  <si>
    <t>Prestaciones asistenciales</t>
  </si>
  <si>
    <t>Subsidio por incapacidad temporal</t>
  </si>
  <si>
    <t>Indemnización por incapacidad permanente parcial</t>
  </si>
  <si>
    <t>Pensión de invalidez</t>
  </si>
  <si>
    <t>Pensión de sobrevivientes</t>
  </si>
  <si>
    <t>Salud ocupacional</t>
  </si>
  <si>
    <t>Rehabilitación Profesional</t>
  </si>
  <si>
    <t>Otras obligaciones por riesgos profesionales</t>
  </si>
  <si>
    <t>OPERACIONES CON INSTRUMENTOS DERIVADOS</t>
  </si>
  <si>
    <t>Derechos en contratos forward (Db)</t>
  </si>
  <si>
    <t>Obligaciones en contratos forward</t>
  </si>
  <si>
    <t>Derechos en contratos futuros (Db)</t>
  </si>
  <si>
    <t>Obligaciones en contratos futuros</t>
  </si>
  <si>
    <t>Derechos en contratos swaps (Db)</t>
  </si>
  <si>
    <t>Obligaciones en contratos swaps</t>
  </si>
  <si>
    <t>Derechos en otros derivados (Db)</t>
  </si>
  <si>
    <t>Obligaciones en otros derivados</t>
  </si>
  <si>
    <t>Prima recibida en opciones</t>
  </si>
  <si>
    <t>Pérdida en la valoración de opciones vendidas</t>
  </si>
  <si>
    <t>AJUSTE POR COBERTURA DEL VALOR DE MERCADO (VALOR RAZONABLE) DEL RIESGO DE TASA DE INTERÉS ASOCIADO CON UNA CARTERA DE ACTIVOS O PASIVOS FINANCIEROS</t>
  </si>
  <si>
    <t>PÉRDIDA EN LA VALORACIÓN DE COMPROMISOS EN FIRME COMO PARTIDAS CUBIERTAS</t>
  </si>
  <si>
    <t>BONOS PENSIONALES</t>
  </si>
  <si>
    <t>Cuotas partes de bonos pensionales emitidos</t>
  </si>
  <si>
    <t>TÍTULOS EMITIDOS</t>
  </si>
  <si>
    <t>Títulos de devolución de impuestos – TIDIS</t>
  </si>
  <si>
    <t>Certificados de reembolso tributario – CERT</t>
  </si>
  <si>
    <t>Certificados de desarrollo turístico – CDTUR</t>
  </si>
  <si>
    <t>Títulos de desarrollo agropecuario – TDA</t>
  </si>
  <si>
    <t>PROVISIONES</t>
  </si>
  <si>
    <t>LITIGIOS Y DEMANDAS</t>
  </si>
  <si>
    <t>Civiles</t>
  </si>
  <si>
    <t>Penales</t>
  </si>
  <si>
    <t>Administrativas</t>
  </si>
  <si>
    <t>Obligaciones fiscales</t>
  </si>
  <si>
    <t>Laborales</t>
  </si>
  <si>
    <t>Otros litigios y demandas</t>
  </si>
  <si>
    <t>PROVISIÓN PARA OBLIGACIONES FISCALES</t>
  </si>
  <si>
    <t>Sobretasa al impuesto sobre la renta para la equidad CREE</t>
  </si>
  <si>
    <t>Otras provisiones para obligaciones fiscales</t>
  </si>
  <si>
    <t>GARANTÍAS</t>
  </si>
  <si>
    <t>Garantías contractuales</t>
  </si>
  <si>
    <t>Estimación técnica del riesgo de garantías otorgadas - FNG</t>
  </si>
  <si>
    <t>PROVISIÓN PARA CONTINGENCIAS</t>
  </si>
  <si>
    <t>Litigios</t>
  </si>
  <si>
    <t>Obligaciones potenciales</t>
  </si>
  <si>
    <t>Garantía estatal en el régimen de prima media con prestación definida</t>
  </si>
  <si>
    <t>Fondos de pensiones</t>
  </si>
  <si>
    <t>Estimación técnica del riesgo de garantías otorgadas – FNG</t>
  </si>
  <si>
    <t>Riesgos no asegurados</t>
  </si>
  <si>
    <t>Devolución de bienes aprehendidos o incautados</t>
  </si>
  <si>
    <t>Mecanismos alternativos de solución de conflictos</t>
  </si>
  <si>
    <t>Reserva técnica para el pago de premios</t>
  </si>
  <si>
    <t>Garantías contractuales-Concesiones</t>
  </si>
  <si>
    <t>Otras provisiones para contingencias</t>
  </si>
  <si>
    <t>PROVISIÓN PARA PRESTACIONES SOCIALES</t>
  </si>
  <si>
    <t>Otras provisiones para prestaciones sociales</t>
  </si>
  <si>
    <t>PROVISIÓN PARA PENSIONES</t>
  </si>
  <si>
    <t>Pensiones actuales por amortizar (Db)</t>
  </si>
  <si>
    <t>Futuras pensiones por amortizar (Db)</t>
  </si>
  <si>
    <t>Cuotas partes de pensiones por amortizar (Db)</t>
  </si>
  <si>
    <t>PASIVO PENSIONAL CONMUTADO</t>
  </si>
  <si>
    <t>Obligación pensional conmutada (Cr)</t>
  </si>
  <si>
    <t>Recursos entregados (Db)</t>
  </si>
  <si>
    <t>PROVISIÓN PARA SEGUROS Y REASEGUROS</t>
  </si>
  <si>
    <t>Indemnizaciones y demandas</t>
  </si>
  <si>
    <t>Seguros y capitalizaciones</t>
  </si>
  <si>
    <t>Depósitos de reserva a reaseguradoras</t>
  </si>
  <si>
    <t>Desviación de siniestralidad</t>
  </si>
  <si>
    <t>Seguros especiales</t>
  </si>
  <si>
    <t>Técnica de títulos vigentes</t>
  </si>
  <si>
    <t>Riesgos en curso</t>
  </si>
  <si>
    <t>Reservas</t>
  </si>
  <si>
    <t>Otras provisiones para seguros</t>
  </si>
  <si>
    <t>PROVISIÓN FONDOS DE GARANTÍAS</t>
  </si>
  <si>
    <t>Siniestros avisados</t>
  </si>
  <si>
    <t>PROVISIONES DIVERSAS</t>
  </si>
  <si>
    <t>Obligaciones implícitas</t>
  </si>
  <si>
    <t>Contratos onerosos</t>
  </si>
  <si>
    <t>Reestructuraciones</t>
  </si>
  <si>
    <t>Desmantelamientos</t>
  </si>
  <si>
    <t>Reservas técnicas por servicios de salud autorizados</t>
  </si>
  <si>
    <t>Reservas técnicas por servicios de salud ocurridos no conocidos</t>
  </si>
  <si>
    <t>Reservas técnicas por incapacidades</t>
  </si>
  <si>
    <t>Otras reservas técnicas</t>
  </si>
  <si>
    <t>Obligaciones originadas por inversiones en entidades en liquidación</t>
  </si>
  <si>
    <t>Otras provisiones diversas</t>
  </si>
  <si>
    <t>Reparaciones y renovaciones</t>
  </si>
  <si>
    <t>Reposición de activos</t>
  </si>
  <si>
    <t>Servicios Públicos</t>
  </si>
  <si>
    <t>Reservas técnicas por servicios de salud actualizados</t>
  </si>
  <si>
    <t>OTROS PASIVOS</t>
  </si>
  <si>
    <t>RECURSOS DE LAS ENTIDADES TERRITORIALES PARA ASEGURAMIENTO EN SALUD</t>
  </si>
  <si>
    <t>Recursos Sistema General de Participaciones régimen subsidiado</t>
  </si>
  <si>
    <t>Recursos Coljuegos</t>
  </si>
  <si>
    <t>Otras rentas de monopolios</t>
  </si>
  <si>
    <t>Recursos del Sistema General de Participaciones de libre inversión</t>
  </si>
  <si>
    <t>Recursos de regalías</t>
  </si>
  <si>
    <t>Recursos FONPET</t>
  </si>
  <si>
    <t>Otros recursos de las entidades territoriales para aseguramiento</t>
  </si>
  <si>
    <t>RECAUDOS A FAVOR DE TERCEROS</t>
  </si>
  <si>
    <t>Venta de servicio de telefonía móvil</t>
  </si>
  <si>
    <t>Venta de servicio de telecomunicaciones larga distancia</t>
  </si>
  <si>
    <t>Venta de servicio de directorio telefónico</t>
  </si>
  <si>
    <t>Venta de servicio de aseo</t>
  </si>
  <si>
    <t>Venta de servicio de acueducto y alcantarillado</t>
  </si>
  <si>
    <t>Venta de servicio de gas combustible</t>
  </si>
  <si>
    <t>Venta de servicio de televisión</t>
  </si>
  <si>
    <t>Convenios alumbrado público</t>
  </si>
  <si>
    <t>Otros recaudos a favor de terceros</t>
  </si>
  <si>
    <t>INGRESOS RECIBIDOS POR ANTICIPADO</t>
  </si>
  <si>
    <t>Ventas</t>
  </si>
  <si>
    <t>Procesos de titularización nacionales</t>
  </si>
  <si>
    <t>Procesos de titularización en el exterior</t>
  </si>
  <si>
    <t>Venta de servicio de energía</t>
  </si>
  <si>
    <t>Venta de servicio de acueducto</t>
  </si>
  <si>
    <t>Venta de servicio de alcantarillado</t>
  </si>
  <si>
    <t>Venta de servicio de telecomunicaciones</t>
  </si>
  <si>
    <t>Recursos recibidos para fomentar telefonía social</t>
  </si>
  <si>
    <t>Otros ingresos recibidos por anticipado</t>
  </si>
  <si>
    <t>CRÉDITOS DIFERIDOS</t>
  </si>
  <si>
    <t>Crédito por corrección monetaria diferida</t>
  </si>
  <si>
    <t>Impuestos diferidos</t>
  </si>
  <si>
    <t>Ingresos diferidos</t>
  </si>
  <si>
    <t>Precios de contado spot de contrato a plazo</t>
  </si>
  <si>
    <t>Prima de bonos y títulos de deuda pública interna de corto plazo</t>
  </si>
  <si>
    <t>Prima de bonos y títulos de deuda pública interna de largo plazo</t>
  </si>
  <si>
    <t>Prima de bonos y títulos de deuda pública externa de corto plazo</t>
  </si>
  <si>
    <t>Prima de bonos y títulos de deuda pública externa de largo plazo</t>
  </si>
  <si>
    <t>Prima de bonos y títulos de financiamiento interno de corto plazo</t>
  </si>
  <si>
    <t>Prima de bonos y títulos de financiamiento interno de largo plazo</t>
  </si>
  <si>
    <t>Prima de bonos y títulos de financiamiento externo de corto plazo</t>
  </si>
  <si>
    <t>Prima de bonos y títulos de financiamiento externo de largo plazo</t>
  </si>
  <si>
    <t>Prima en venta de opciones</t>
  </si>
  <si>
    <t>Otros créditos diferidos</t>
  </si>
  <si>
    <t>RETENCIONES Y ANTICIPOS DE IMPUESTOS</t>
  </si>
  <si>
    <t>Anticipo impuesto de renta</t>
  </si>
  <si>
    <t>Retención en la fuente del impuesto sobre la renta y complementarios</t>
  </si>
  <si>
    <t>Retención impuesto al valor agregado -IVA</t>
  </si>
  <si>
    <t>Retención impuesto de industria y comercio - ICA</t>
  </si>
  <si>
    <t>Anticipo impuesto predial unificado</t>
  </si>
  <si>
    <t>Anticipo de impuesto sobre las ventas</t>
  </si>
  <si>
    <t>Anticipo sobretasa al impuesto sobre la renta para la equidad (CREE)</t>
  </si>
  <si>
    <t>Sobretasa al impuesto sobre la renta y complementarios</t>
  </si>
  <si>
    <t>Anticipo otros impuestos</t>
  </si>
  <si>
    <t>PASIVOS POR IMPUESTOS DIFERIDOS</t>
  </si>
  <si>
    <t>Seguro de depósito liquidado por pagar</t>
  </si>
  <si>
    <t>Sobrantes prima seguro de depósito</t>
  </si>
  <si>
    <t>Sobrantes prima costo de garantía</t>
  </si>
  <si>
    <t>REGALÍAS DISTRIBUIDAS</t>
  </si>
  <si>
    <t>Asignaciones directas</t>
  </si>
  <si>
    <t>Fondo de Ahorro y Estabilización-FAE</t>
  </si>
  <si>
    <t>FONPET</t>
  </si>
  <si>
    <t>Fondo de Ciencia, Tecnología e Innovación</t>
  </si>
  <si>
    <t>Fondo de Desarrollo Regional</t>
  </si>
  <si>
    <t>Fondo de Compensación Regional</t>
  </si>
  <si>
    <t>Proyectos de inversión de los municipios ribereños del Río Grande de la Magdalena y Canal del Dique</t>
  </si>
  <si>
    <t>Asignación para la paz</t>
  </si>
  <si>
    <t>Regalías recaudadas (Db)</t>
  </si>
  <si>
    <t>OTROS PASIVOS DIFERIDOS</t>
  </si>
  <si>
    <t>Ganancia diferida por transacciones de venta con arrendamiento posterior</t>
  </si>
  <si>
    <t>Ingreso diferido por transferencias condicionadas</t>
  </si>
  <si>
    <t>Ingreso diferido por concesiones - concedente</t>
  </si>
  <si>
    <t>Otros pasivos diferidos</t>
  </si>
  <si>
    <t>PATRIMONIO</t>
  </si>
  <si>
    <t>PATRIMONIO DE LAS ENTIDADES DE GOBIERNO</t>
  </si>
  <si>
    <t>CAPITAL FISCAL</t>
  </si>
  <si>
    <t>Capital Fiscal</t>
  </si>
  <si>
    <t>Nación</t>
  </si>
  <si>
    <t>Departamento</t>
  </si>
  <si>
    <t>Distrito</t>
  </si>
  <si>
    <t>Municipio</t>
  </si>
  <si>
    <t>De otras entidades territoriales</t>
  </si>
  <si>
    <t>CAPITAL DE LOS FONDOS DE RESERVAS DE PENSIONES</t>
  </si>
  <si>
    <t>Capital de los fondos de reservas de pensiones</t>
  </si>
  <si>
    <t>Recaudos de cotizaciones en proceso</t>
  </si>
  <si>
    <t>Cotizaciones por devolver a terceros</t>
  </si>
  <si>
    <t>Efecto por el cambio de regulación contable</t>
  </si>
  <si>
    <t>APORTES SOCIALES</t>
  </si>
  <si>
    <t>CAPITAL SUSCRITO Y PAGADO</t>
  </si>
  <si>
    <t>Capital autorizado</t>
  </si>
  <si>
    <t>Capital por suscribir (Db)</t>
  </si>
  <si>
    <t>Capital suscrito por cobrar (Db)</t>
  </si>
  <si>
    <t>RESULTADOS DE EJERCICIOS ANTERIORES</t>
  </si>
  <si>
    <t>Utilidades o excedentes acumulados</t>
  </si>
  <si>
    <t>Pérdidas o déficits acumulados</t>
  </si>
  <si>
    <t>RESULTADO DEL EJERCICIO</t>
  </si>
  <si>
    <t>Utilidad o excedente del ejercicio</t>
  </si>
  <si>
    <t>Pérdida o déficit del ejercicio</t>
  </si>
  <si>
    <t>RESULTADO DEL EJERCICIO DE ENTIDADES EN PROCESOS ESPECIALES</t>
  </si>
  <si>
    <t>Excedente del ejercicio</t>
  </si>
  <si>
    <t>Déficit del ejercicio</t>
  </si>
  <si>
    <t>PRIMA EN COLOCACIÓN DE ACCIONES, CUOTAS O PARTES DE INTERÉS SOCIAL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</si>
  <si>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</si>
  <si>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</si>
  <si>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</si>
  <si>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</si>
  <si>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RESERVAS</t>
  </si>
  <si>
    <t>Reservas de Ley</t>
  </si>
  <si>
    <t>Reservas estatutarias</t>
  </si>
  <si>
    <t>Reservas ocasionales</t>
  </si>
  <si>
    <t>Reservas para readquisición de acciones y cuotas partes</t>
  </si>
  <si>
    <t>Fondos patrimoniales</t>
  </si>
  <si>
    <t>Acciones y cuotas partes propias readquiridas (Db)</t>
  </si>
  <si>
    <t>Otras reservas</t>
  </si>
  <si>
    <t>SUPERÁVIT POR VALORIZACIÓN</t>
  </si>
  <si>
    <t>DIVIDENDOS Y PARTICIPACIONES DECRETADOS EN ESPECIE</t>
  </si>
  <si>
    <t>Dividendos decretados en acciones</t>
  </si>
  <si>
    <t>Participaciones decretadas en cuotas o partes de interés social</t>
  </si>
  <si>
    <t>SUPERÁVIT POR EL MÉTODO DE PARTICIPACIÓN PATRIMONIAL</t>
  </si>
  <si>
    <t>CAPITAL DE FONDOS PARAFISCALES</t>
  </si>
  <si>
    <t>Capital de fondos parafiscales</t>
  </si>
  <si>
    <t>SUPERÁVIT POR DONACIÓN</t>
  </si>
  <si>
    <t>En dinero</t>
  </si>
  <si>
    <t>En especie</t>
  </si>
  <si>
    <t>En derechos</t>
  </si>
  <si>
    <t>RESERVAS PROBADAS DE RECURSOS NATURALES NO RENOVABLES</t>
  </si>
  <si>
    <t>Bienes</t>
  </si>
  <si>
    <t>Obligaciones (Db)</t>
  </si>
  <si>
    <t>Bienes pendientes de legalizar</t>
  </si>
  <si>
    <t>Bienes de uso permanente sin contraprestación</t>
  </si>
  <si>
    <t>AGOTAMIENTO DE LAS RESERVAS PROBADAS DE LOS RECURSOS NATURALES NO RENOVABLES (Db)</t>
  </si>
  <si>
    <t>Provisiones para propiedades, planta y equipo</t>
  </si>
  <si>
    <t>Provisión para otros activos</t>
  </si>
  <si>
    <t>Agotamiento de recursos naturales no renovables</t>
  </si>
  <si>
    <t>Depreciación de propiedades, planta y equipo</t>
  </si>
  <si>
    <t>Amortización de propiedades, planta y equipo</t>
  </si>
  <si>
    <t>Amortización de bienes de uso público</t>
  </si>
  <si>
    <t>Amortización de otros activos</t>
  </si>
  <si>
    <t>PATRIMONIO DE ENTIDADES EN PROCESOS ESPECIALES</t>
  </si>
  <si>
    <t>Liquidación</t>
  </si>
  <si>
    <t>Fusión</t>
  </si>
  <si>
    <t>Escisión</t>
  </si>
  <si>
    <t>Supresión</t>
  </si>
  <si>
    <t>IMPACTOS POR LA TRANSICIÓN AL NUEVO MARCO DE REGULACIÓN</t>
  </si>
  <si>
    <t>Bienes de uso público</t>
  </si>
  <si>
    <t>Bienes históricos y culturales</t>
  </si>
  <si>
    <t>Otros impactos por transición</t>
  </si>
  <si>
    <t>GANANCIAS O PÉRDIDAS EN INVERSIONES DE ADMINISTRACIÓN DE LIQUIDEZ A VALOR DE MERCADO CON CAMBIOS EN EL PATRIMONIO</t>
  </si>
  <si>
    <t>Otras inversiones de administración de liquidez a valor de mercado con cambios en el patrimonio</t>
  </si>
  <si>
    <t>GANANCIAS O PÉRDIDAS POR COBERTURAS DE FLUJOS DE EFECTIVO</t>
  </si>
  <si>
    <t>Ganancias o pérdidas por cobertura de flujos de efectivo</t>
  </si>
  <si>
    <t>GANANCIAS O PÉRDIDAS POR LA APLICACIÓN DEL MÉTODO DE PARTICIPACIÓN PATRIMONIAL DE INVERSIONES EN CONTROLADAS</t>
  </si>
  <si>
    <t>Inversiones en empresas industriales y comerciales del Estado - Societarias</t>
  </si>
  <si>
    <t>GANANCIAS O PÉRDIDAS POR LA APLICACIÓN DEL MÉTODO DE PARTICIPACIÓN PATRIMONIAL DE INVERSIONES EN ASOCIADAS</t>
  </si>
  <si>
    <t>GANANCIAS O PÉRDIDAS POR LA APLICACIÓN DEL MÉTODO DE PARTICIPACIÓN PATRIMONIAL DE INVERSIONES EN NEGOCIOS CONJUNTOS</t>
  </si>
  <si>
    <t>GANANCIAS O PÉRDIDAS POR PLANES DE BENEFICIOS A LOS EMPLEADOS</t>
  </si>
  <si>
    <t>Ganancias o pérdidas actuariales por planes de beneficios posempleo</t>
  </si>
  <si>
    <t>Ganancias o pérdidas por actualización de los activos del plan de beneficios posempleo</t>
  </si>
  <si>
    <t>GANANCIAS O PÉRDIDAS EN INVERSIONES DE ADMINISTRACIÓN DE LIQUIDEZ A VALOR DE MERCADO CON CAMBIOS EN EL PATRIMONIO RECLASIFICADAS A LAS CATEGORÍAS DEL COSTO AMORTIZADO O DEL COSTO</t>
  </si>
  <si>
    <t>Ganancias o pérdidas en inversiones de administración de liquidez a valor de mercado reclasificadas a la categoría de costo amortizado</t>
  </si>
  <si>
    <t>Ganancias o pérdidas en inversiones de administración de liquidez a valor de mercado reclasificadas a la categoría del costo</t>
  </si>
  <si>
    <t>PATRIMONIO INSTITUCIONAL</t>
  </si>
  <si>
    <t>Capital fiscal</t>
  </si>
  <si>
    <t>Reservas de ley</t>
  </si>
  <si>
    <t>Reserva de resultado cambiario Banca Central</t>
  </si>
  <si>
    <t>Reserva para fluctuaciones de moneda banca central</t>
  </si>
  <si>
    <t>Reserva fondos de garantías</t>
  </si>
  <si>
    <t>Utilidad o excedentes acumulados</t>
  </si>
  <si>
    <t>Pérdida o déficit acumulados</t>
  </si>
  <si>
    <t>Utilidad acumulada por exposición a la inflación</t>
  </si>
  <si>
    <t>Pérdida acumulada por exposición a la inflación</t>
  </si>
  <si>
    <t>RESULTADOS DEL EJERCICIO</t>
  </si>
  <si>
    <t>Utilidad por exposición a la inflación</t>
  </si>
  <si>
    <t>Pérdida por exposición a la inflación</t>
  </si>
  <si>
    <t>Utilidad o Excedente del ejercicio</t>
  </si>
  <si>
    <t>Pérdida o Déficit del ejercicio</t>
  </si>
  <si>
    <t>SUPERÁVIT POR FORMACIÓN DE INTANGIBLES</t>
  </si>
  <si>
    <t>Otros</t>
  </si>
  <si>
    <t>SUPERÁVIT BANCA CENTRAL</t>
  </si>
  <si>
    <t>Liquidación cuenta especial de cambio</t>
  </si>
  <si>
    <t>Ajuste de cambio reservas internacionales</t>
  </si>
  <si>
    <t>Por inversión neta en activos de la actividad cultural</t>
  </si>
  <si>
    <t>REVALORIZACIÓN DEL PATRIMONIO</t>
  </si>
  <si>
    <t>Capital</t>
  </si>
  <si>
    <t>Prima en colocación de acciones, cuotas o partes de interés social</t>
  </si>
  <si>
    <t>Donaciones</t>
  </si>
  <si>
    <t>Utilidad o pérdida de ejercicios anteriores</t>
  </si>
  <si>
    <t>Dividendos y participaciones decretados</t>
  </si>
  <si>
    <t>Patrimonio institucional incorporado</t>
  </si>
  <si>
    <t>Activos en período improductivo</t>
  </si>
  <si>
    <t>PATRIMONIO INSTITUCIONAL INCORPORADO</t>
  </si>
  <si>
    <t>EFECTO DEL SANEAMIENTO CONTABLE</t>
  </si>
  <si>
    <t>Deudores</t>
  </si>
  <si>
    <t>Recursos naturales no renovables</t>
  </si>
  <si>
    <t>Operaciones de crédito público</t>
  </si>
  <si>
    <t>Obligaciones financieras</t>
  </si>
  <si>
    <t>Obligaciones laborales</t>
  </si>
  <si>
    <t>Pasivos estimados</t>
  </si>
  <si>
    <t>EFECTO POR LA APLICACIÓN DEL RÉGIMEN DE CONTABILIDAD PÚBLICA</t>
  </si>
  <si>
    <t>Inversión social diferida (Db)</t>
  </si>
  <si>
    <t>Responsabilidades (Db)</t>
  </si>
  <si>
    <t>Provisión de bienes de arte y cultura (Cr)</t>
  </si>
  <si>
    <t>Otros bienes y derechos (Db)</t>
  </si>
  <si>
    <t>Principal y subalterna</t>
  </si>
  <si>
    <t>RECURSOS DE COFINANCIACIÓN</t>
  </si>
  <si>
    <t>PROVISIONES, DEPRECIACIONES Y AMORTIZACIONES (DB)</t>
  </si>
  <si>
    <t>CUENTAS DE ORDEN DEUDORAS</t>
  </si>
  <si>
    <t>ACTIVOS CONTINGENTES</t>
  </si>
  <si>
    <t>LITIGIOS Y MECANISMOS ALTERNATIVOS DE SOLUCIÓN DE CONFLICTOS</t>
  </si>
  <si>
    <t>Fiscales</t>
  </si>
  <si>
    <t>Otros litigios y mecanismos alternativos de solución de conflictos</t>
  </si>
  <si>
    <t>RECURSOS Y DERECHOS POTENCIALES</t>
  </si>
  <si>
    <t>Reservas petroleras</t>
  </si>
  <si>
    <t>Reservas carboníferas</t>
  </si>
  <si>
    <t>Reservas de gas</t>
  </si>
  <si>
    <t>Explotación del espectro electromagnético</t>
  </si>
  <si>
    <t>Otros recursos y derechos potenciales</t>
  </si>
  <si>
    <t>CONTRAGARANTÍAS RECIBIDAS</t>
  </si>
  <si>
    <t>Del Gobierno General</t>
  </si>
  <si>
    <t>De las Empresas</t>
  </si>
  <si>
    <t>GARANTÍA ESTATAL EN EL RÉGIMEN DE PRIMA MEDIA CON PRESTACIÓN DEFINIDA</t>
  </si>
  <si>
    <t>Colpensiones</t>
  </si>
  <si>
    <t>FONPRECON</t>
  </si>
  <si>
    <t>CAPRECOM</t>
  </si>
  <si>
    <t>Pensiones de Antioquía</t>
  </si>
  <si>
    <t>Caja de sueldos de retiro de la policía nacional</t>
  </si>
  <si>
    <t>Caja de retiro de las fuerzas militares</t>
  </si>
  <si>
    <t>Universidad Nacional</t>
  </si>
  <si>
    <t>CAJANAL</t>
  </si>
  <si>
    <t>GARANTÍAS CONTRACTUALES</t>
  </si>
  <si>
    <t>Acuerdos de concesión</t>
  </si>
  <si>
    <t>Contratos de asociación</t>
  </si>
  <si>
    <t>Contratos a riesgo compartido</t>
  </si>
  <si>
    <t>Contratos de obra</t>
  </si>
  <si>
    <t>Contratos para servicios públicos</t>
  </si>
  <si>
    <t>Uniones temporales</t>
  </si>
  <si>
    <t>Promesas de compraventa</t>
  </si>
  <si>
    <t>Otras garantías contractuales</t>
  </si>
  <si>
    <t>DERECHOS EN OPCIONES</t>
  </si>
  <si>
    <t>Vendidas</t>
  </si>
  <si>
    <t>Compradas</t>
  </si>
  <si>
    <t>BIENES APREHENDIDOS O INCAUTADOS</t>
  </si>
  <si>
    <t>Oro, piedras preciosas y joyas</t>
  </si>
  <si>
    <t>Armas y municiones</t>
  </si>
  <si>
    <t>Bienes fungibles</t>
  </si>
  <si>
    <t>Activos netos</t>
  </si>
  <si>
    <t>Otros bienes aprehendidos o incautados</t>
  </si>
  <si>
    <t>CAPITAL GARANTÍA</t>
  </si>
  <si>
    <t>Gobierno Nacional</t>
  </si>
  <si>
    <t>Fondos de garantías</t>
  </si>
  <si>
    <t>OTROS ACTIVOS CONTINGENTES</t>
  </si>
  <si>
    <t>Garantías</t>
  </si>
  <si>
    <t>Otros activos contingentes</t>
  </si>
  <si>
    <t>DEUDORAS FISCALES</t>
  </si>
  <si>
    <t>DEUDORAS DE CONTROL</t>
  </si>
  <si>
    <t>BIENES Y DERECHOS ENTREGADOS EN GARANTÍA</t>
  </si>
  <si>
    <t>CONTRATOS DE LEASING OPERATIVO</t>
  </si>
  <si>
    <t>Otros contratos de Leasing operativo</t>
  </si>
  <si>
    <t>BIENES ENTREGADOS EN CUSTODIA</t>
  </si>
  <si>
    <t>Pagarés, letras de cambio y otros</t>
  </si>
  <si>
    <t>Otros bienes entregados en custodia</t>
  </si>
  <si>
    <t>Derechos por cobrar con acto administrativo en firme</t>
  </si>
  <si>
    <t>Derechos por cobrar sin acto administrativo en firme</t>
  </si>
  <si>
    <t>Gastos anuales incurridos</t>
  </si>
  <si>
    <t>GESTIÓN DE PENSIONES</t>
  </si>
  <si>
    <t>Aportes pensionales por cobrar</t>
  </si>
  <si>
    <t>Cuotas partes de pensiones por cobrar</t>
  </si>
  <si>
    <t>Intereses de aportes pensionales</t>
  </si>
  <si>
    <t>Intereses de cuotas partes de pensiones</t>
  </si>
  <si>
    <t>Créditos judiciales por pensiones a favor de la Nación</t>
  </si>
  <si>
    <t>Reintegros de pensiones</t>
  </si>
  <si>
    <t>BONOS, TÍTULOS Y ESPECIES NO COLOCADOS</t>
  </si>
  <si>
    <t>Títulos</t>
  </si>
  <si>
    <t>Billetes</t>
  </si>
  <si>
    <t>Otros bonos, títulos y especies no colocados</t>
  </si>
  <si>
    <t>DOCUMENTOS ENTREGADOS PARA SU COBRO</t>
  </si>
  <si>
    <t>Letras de cambio</t>
  </si>
  <si>
    <t>Facturas</t>
  </si>
  <si>
    <t>Otros documentos entregados para su cobro</t>
  </si>
  <si>
    <t>MERCANCÍAS ENTREGADAS EN CONSIGNACIÓN</t>
  </si>
  <si>
    <t>Mercancías entregadas en consignación</t>
  </si>
  <si>
    <t>BIENES Y DERECHOS RETIRADOS</t>
  </si>
  <si>
    <t>Otros bienes y derechos retirados</t>
  </si>
  <si>
    <t>BIENES ENTREGADOS EN EXPLOTACIÓN</t>
  </si>
  <si>
    <t>Recursos naturales no renovables en explotación</t>
  </si>
  <si>
    <t>TÍTULOS DE INVERSIÓN AMORTIZADOS</t>
  </si>
  <si>
    <t>Títulos de inversión amortizados</t>
  </si>
  <si>
    <t>FACTURACIÓN GLOSADA EN VENTA DE SERVICIOS DE SALUD</t>
  </si>
  <si>
    <t>Plan obligatorio de salud POS - EPS</t>
  </si>
  <si>
    <t>Plan subsidiado de salud POSS - EPS</t>
  </si>
  <si>
    <t>Servicios de salud - IPS privadas</t>
  </si>
  <si>
    <t>Empresas de medicina prepagada - EMP</t>
  </si>
  <si>
    <t>Servicios de salud - Compañías aseguradoras</t>
  </si>
  <si>
    <t>Servicios de salud - IPS públicas</t>
  </si>
  <si>
    <t>Servicios de salud - Entidades con régimen especial</t>
  </si>
  <si>
    <t>Atención con cargo al subsidio a la oferta</t>
  </si>
  <si>
    <t>Riesgos laborales - ARL</t>
  </si>
  <si>
    <t>Atención accidentes de tránsito SOAT - Compañías de seguros</t>
  </si>
  <si>
    <t>Reclamaciones con cargo a los recursos del Sistema General de Seguridad Social en Salud</t>
  </si>
  <si>
    <t>Convenios con recursos del Sistema General de Seguridad Social en Salud  - Trauma mayor y desplazados</t>
  </si>
  <si>
    <t>Atención con cargo a recursos de acciones de salud pública</t>
  </si>
  <si>
    <t>INVENTARIOS OBSOLETOS Y VENCIDOS</t>
  </si>
  <si>
    <t>BIENES Y DERECHOS TITULARIZADOS</t>
  </si>
  <si>
    <t>Rentas</t>
  </si>
  <si>
    <t>Flujos futuros</t>
  </si>
  <si>
    <t>Otras titularizaciones</t>
  </si>
  <si>
    <t>PRÉSTAMOS APROBADOS POR DESEMBOLSAR</t>
  </si>
  <si>
    <t>Gobierno general</t>
  </si>
  <si>
    <t>Empresas</t>
  </si>
  <si>
    <t>RECAUDO POR LA ENAJENACIÓN DE ACTIVOS AL SECTOR PRIVADO</t>
  </si>
  <si>
    <t>Bienes inmuebles</t>
  </si>
  <si>
    <t>Bienes muebles</t>
  </si>
  <si>
    <t>EJECUCIÓN DE PROYECTOS DE INVERSIÓN</t>
  </si>
  <si>
    <t>Activos</t>
  </si>
  <si>
    <t>Gastos</t>
  </si>
  <si>
    <t>RESPONSABILIDADES EN PROCESO</t>
  </si>
  <si>
    <t>Internas</t>
  </si>
  <si>
    <t>Ante autoridad competente</t>
  </si>
  <si>
    <t>DERECHOS DE EXPLOTACIÓN O PRODUCCIÓN</t>
  </si>
  <si>
    <t>RECURSOS CORRIENTES DE LA CONMUTACIÓN PENSIONAL</t>
  </si>
  <si>
    <t>Pensiones actuales conmutadas</t>
  </si>
  <si>
    <t>Futuras pensiones conmutadas</t>
  </si>
  <si>
    <t>Cuotas partes de pensiones conmutadas</t>
  </si>
  <si>
    <t>Cuotas partes de bonos pensionales conmutadas</t>
  </si>
  <si>
    <t>Bonos pensionales</t>
  </si>
  <si>
    <t>RECURSOS NO CORRIENTES DE LA CONMUTACIÓN PENSIONAL</t>
  </si>
  <si>
    <t>REGALÍAS POR RECAUDAR</t>
  </si>
  <si>
    <t>CARTERA ADQUIRIDA</t>
  </si>
  <si>
    <t>Cartera improductiva adquirida por movilización de activos</t>
  </si>
  <si>
    <t>Otra cartera adquirida</t>
  </si>
  <si>
    <t>DESEMBOLSOS BIENESTAR UNIVERSITARIO</t>
  </si>
  <si>
    <t>Gastos de personal</t>
  </si>
  <si>
    <t>Contribuciones y afiliaciones</t>
  </si>
  <si>
    <t>Mantenimiento y reparaciones</t>
  </si>
  <si>
    <t>Depreciaciones y amortizaciones</t>
  </si>
  <si>
    <t>Materiales e insumos</t>
  </si>
  <si>
    <t>Diversos</t>
  </si>
  <si>
    <t>GASTOS DE INVESTIGACIÓN INSTITUCIONES DE EDUCACIÓN SUPERIOR</t>
  </si>
  <si>
    <t>Prestaciones sociales</t>
  </si>
  <si>
    <t>Gastos de personal diversos</t>
  </si>
  <si>
    <t>Depreciaciones</t>
  </si>
  <si>
    <t>Amortizaciones</t>
  </si>
  <si>
    <t>Gastos diversos</t>
  </si>
  <si>
    <t>SANEAMIENTO CONTABLE ARTÍCULO 355-LEY 1819 DE 2016</t>
  </si>
  <si>
    <t>Incorporación de bienes</t>
  </si>
  <si>
    <t>Incorporación de derechos</t>
  </si>
  <si>
    <t>Retiro de obligaciones</t>
  </si>
  <si>
    <t>OTRAS CUENTAS DEUDORAS DE CONTROL</t>
  </si>
  <si>
    <t>Acuerdos de pago por impuestos por cobrar</t>
  </si>
  <si>
    <t>Decomisos por infracciones al medio ambiente</t>
  </si>
  <si>
    <t>Litigios y demandas a favor de la Nación gestionadas por la UGPP</t>
  </si>
  <si>
    <t>Otras cuentas deudoras de control</t>
  </si>
  <si>
    <t>Títulos de las inversiones de reservas internacionales en préstamo</t>
  </si>
  <si>
    <t>Títulos por recibir en compra de inversiones de reservas internacionales</t>
  </si>
  <si>
    <t>Componentes de las propiedades, planta y equipo</t>
  </si>
  <si>
    <t>DEUDORAS POR CONTRA (CR)</t>
  </si>
  <si>
    <t>ACTIVOS CONTINGENTES POR CONTRA (CR)</t>
  </si>
  <si>
    <t>Litigios y mecanismos alternativos de solución de conflictos</t>
  </si>
  <si>
    <t>Recursos y derechos potenciales</t>
  </si>
  <si>
    <t>Contragarantías recibidas</t>
  </si>
  <si>
    <t>Derechos en opciones</t>
  </si>
  <si>
    <t>Bienes aprehendidos o incautados</t>
  </si>
  <si>
    <t>Otros activos contingentes por contra</t>
  </si>
  <si>
    <t>Capital garantía</t>
  </si>
  <si>
    <t>DEUDORAS FISCALES POR CONTRA (CR)</t>
  </si>
  <si>
    <t>Deudoras fiscales por contra (Cr)</t>
  </si>
  <si>
    <t>DEUDORAS DE CONTROL POR CONTRA (CR)</t>
  </si>
  <si>
    <t>Bienes entregados en custodia</t>
  </si>
  <si>
    <t>Bonos, títulos y especies no colocados</t>
  </si>
  <si>
    <t>Documentos entregados para su cobro</t>
  </si>
  <si>
    <t>Bienes y derechos retirados</t>
  </si>
  <si>
    <t>Bienes entregados en explotación</t>
  </si>
  <si>
    <t>Inventarios obsoletos y vencidos</t>
  </si>
  <si>
    <t>Bienes y derechos titularizados</t>
  </si>
  <si>
    <t>Ejecución de proyectos de inversión</t>
  </si>
  <si>
    <t>Facturación glosada en venta de servicios de salud</t>
  </si>
  <si>
    <t>Bienes entregados a terceros</t>
  </si>
  <si>
    <t>Responsabilidades en proceso</t>
  </si>
  <si>
    <t>Bienes y derechos entregados en garantía</t>
  </si>
  <si>
    <t>Regalías por recaudar</t>
  </si>
  <si>
    <t>Recaudo por la enajenación de activos al sector privado</t>
  </si>
  <si>
    <t>Gestión de pensiones</t>
  </si>
  <si>
    <t>Desembolsos bienestar universitario</t>
  </si>
  <si>
    <t>Gastos de investigación Instituciones de educación superior</t>
  </si>
  <si>
    <t>Saneamiento contable artículo 355-Ley 1819 de 2016</t>
  </si>
  <si>
    <t>Otras cuentas deudoras de control por contra</t>
  </si>
  <si>
    <t>Contratos de Leasing operativo</t>
  </si>
  <si>
    <t>Préstamos aprobados por desembolsar</t>
  </si>
  <si>
    <t>Derechos de explotación o producción</t>
  </si>
  <si>
    <t>Recursos corrientes de la conmutación pensional</t>
  </si>
  <si>
    <t>Recursos no corrientes de la conmutación pensional</t>
  </si>
  <si>
    <t>Cartera adquirida</t>
  </si>
  <si>
    <t>CUENTAS DE ORDEN ACREEDORAS</t>
  </si>
  <si>
    <t>PASIVOS CONTINGENTES</t>
  </si>
  <si>
    <t>Administrativos</t>
  </si>
  <si>
    <t>OBLIGACIONES POTENCIALES</t>
  </si>
  <si>
    <t>Pasivos pensionales</t>
  </si>
  <si>
    <t>Desastres naturales</t>
  </si>
  <si>
    <t>Conflictos sociales</t>
  </si>
  <si>
    <t>Crisis financiera - operación de salvamento</t>
  </si>
  <si>
    <t>Cálculo actuarial de los fondos de reservas pensionales</t>
  </si>
  <si>
    <t>Otras obligaciones potenciales</t>
  </si>
  <si>
    <t>DEUDA GARANTIZADA</t>
  </si>
  <si>
    <t>Al Gobierno General</t>
  </si>
  <si>
    <t>A las empresas</t>
  </si>
  <si>
    <t>Pensiones de Antioquia</t>
  </si>
  <si>
    <t>CAXDAC</t>
  </si>
  <si>
    <t>OBLIGACIONES EN OPCIONES</t>
  </si>
  <si>
    <t>PASIVO PENSIONAL CONMUTADO – CORRIENTE</t>
  </si>
  <si>
    <t>Pensiones futuras conmutadas</t>
  </si>
  <si>
    <t>PASIVO PENSIONAL CONMUTADO – NO CORRIENTE</t>
  </si>
  <si>
    <t>CÁLCULO ACTUARIAL DE LOS FONDOS DE RESERVAS DE PENSIONES</t>
  </si>
  <si>
    <t>Cálculo actuarial de pensiones actuales de los primeros diez años</t>
  </si>
  <si>
    <t>Cálculo actuarial de pensiones actuales de los años posteriores a los primeros diez años</t>
  </si>
  <si>
    <t>Cálculo actuarial de pensiones futuras de los primeros diez años</t>
  </si>
  <si>
    <t>Cálculo actuarial de pensiones futuras de los años posteriores a los primeros diez años</t>
  </si>
  <si>
    <t>BONOS PENSIONALES EMITIDOS POR LOS FONDOS DE RESERVAS DE PENSIONES</t>
  </si>
  <si>
    <t>Bonos pensionales emitidos</t>
  </si>
  <si>
    <t>LIQUIDACIÓN PROVISIONAL DE BONOS PENSIONALES</t>
  </si>
  <si>
    <t>Fondos de reservas de pensiones</t>
  </si>
  <si>
    <t>Entidades responsables del pasivo pensional</t>
  </si>
  <si>
    <t>OTROS PASIVOS CONTINGENTES</t>
  </si>
  <si>
    <t>Obligaciones contingentes a cargo en operaciones conjuntas</t>
  </si>
  <si>
    <t>Garantías y avales otorgados</t>
  </si>
  <si>
    <t>Otros pasivos contingentes</t>
  </si>
  <si>
    <t>ACREEDORAS FISCALES</t>
  </si>
  <si>
    <t>ACREEDORAS DE CONTROL</t>
  </si>
  <si>
    <t>BIENES Y DERECHOS RECIBIDOS EN GARANTÍA</t>
  </si>
  <si>
    <t>MOVILIZACIÓN DE ACTIVOS</t>
  </si>
  <si>
    <t>Cartera en administración</t>
  </si>
  <si>
    <t>Inmuebles para reasignar a otras entidades públicas</t>
  </si>
  <si>
    <t>Inmuebles para comercializar</t>
  </si>
  <si>
    <t>Otros bienes en Leasing operativo</t>
  </si>
  <si>
    <t>RECURSOS ADMINISTRADOS EN NOMBRE DE TERCEROS-FONPET</t>
  </si>
  <si>
    <t>Recursos administrados por el Tesoro Nacional</t>
  </si>
  <si>
    <t>Recursos administrados por sociedades administradoras</t>
  </si>
  <si>
    <t>Derechos por cobrar</t>
  </si>
  <si>
    <t>BIENES RECIBIDOS EN CUSTODIA</t>
  </si>
  <si>
    <t>Otros bienes recibidos en custodia</t>
  </si>
  <si>
    <t>Solicitudes de retiro pendientes de aprobación</t>
  </si>
  <si>
    <t>Retiros aprobados pendientes de giro</t>
  </si>
  <si>
    <t>Rendimientos anuales generados</t>
  </si>
  <si>
    <t>RECURSOS ADMINISTRADOS EN NOMBRE DE TERCEROS</t>
  </si>
  <si>
    <t>Recursos entregados en administración - Encargos fiduciarios</t>
  </si>
  <si>
    <t>Recursos entregados en administración - Fiducia mercantil</t>
  </si>
  <si>
    <t>Nómina de pensiones por pagar</t>
  </si>
  <si>
    <t>Cuotas partes de pensiones por pagar</t>
  </si>
  <si>
    <t>Intereses de cuotas partes de pensiones por pagar</t>
  </si>
  <si>
    <t>Retroactivos liquidados</t>
  </si>
  <si>
    <t>Créditos judiciales por pensiones a cargo de la Nación</t>
  </si>
  <si>
    <t>CÁLCULO ACTUARIAL DE PENSIONES REVELADO POR LA UGPP</t>
  </si>
  <si>
    <t>CÁLCULO ACTUARIAL DE PENSIONES PARA EL CUMPLIMIENTO DE DISPOSICIONES LEGALES</t>
  </si>
  <si>
    <t>Pensiones</t>
  </si>
  <si>
    <t>Pensiones conmutadas</t>
  </si>
  <si>
    <t>MERCANCIAS RECIBIDAS EN CONSIGNACIÓN</t>
  </si>
  <si>
    <t>Mercancías recibidas en consignación</t>
  </si>
  <si>
    <t>BIENES RECIBIDOS EN EXPLOTACIÓN</t>
  </si>
  <si>
    <t>BIENES RECIBIDOS DE TERCEROS</t>
  </si>
  <si>
    <t>Bienes de uso público e históricos y culturales</t>
  </si>
  <si>
    <t>Otros bienes recibidos de terceros</t>
  </si>
  <si>
    <t>PRÉSTAMOS POR RECIBIR</t>
  </si>
  <si>
    <t>Banca comercial</t>
  </si>
  <si>
    <t>Banca multilateral</t>
  </si>
  <si>
    <t>Banca de fomento</t>
  </si>
  <si>
    <t>Gobiernos</t>
  </si>
  <si>
    <t>Proveedores</t>
  </si>
  <si>
    <t>Otros préstamos por recibir</t>
  </si>
  <si>
    <t>Pasivos</t>
  </si>
  <si>
    <t>Ingresos</t>
  </si>
  <si>
    <t>REGALÍAS RECAUDADAS EN ESPECIE</t>
  </si>
  <si>
    <t>REGALÍAS RECAUDADAS EN EFECTIVO</t>
  </si>
  <si>
    <t>Incorporación de obligaciones</t>
  </si>
  <si>
    <t>Retiro de bienes</t>
  </si>
  <si>
    <t>Retiro de derechos</t>
  </si>
  <si>
    <t>OTRAS CUENTAS ACREEDORAS DE CONTROL</t>
  </si>
  <si>
    <t>Préstamos sin situación de fondos</t>
  </si>
  <si>
    <t>Anticipos y fondos en administración</t>
  </si>
  <si>
    <t>Pasivos cancelados por prescripción</t>
  </si>
  <si>
    <t>Contratos pendientes de ejecución</t>
  </si>
  <si>
    <t>Facturación glosada en la adquisición de servicios de salud</t>
  </si>
  <si>
    <t>Convenios</t>
  </si>
  <si>
    <t>Donación a terceros por proyectos de inversión</t>
  </si>
  <si>
    <t>Bienes y derechos para reparación de víctimas</t>
  </si>
  <si>
    <t>Titularización de flujos futuros</t>
  </si>
  <si>
    <t>Litigios y demandas en contra de la Nación gestionadas por la UGPP</t>
  </si>
  <si>
    <t>Regalías distribuidas al Fondo de Ahorro y Estabilización (FAE)</t>
  </si>
  <si>
    <t>Recursos girados al Sistema General de Regalías pendientes de identificar</t>
  </si>
  <si>
    <t>Regalías distribuidas al Fondo de Desarrollo Regional para compensar asignaciones directas</t>
  </si>
  <si>
    <t>Otras cuentas acreedoras de control</t>
  </si>
  <si>
    <t>Pérdidas en inversiones patrimoniales</t>
  </si>
  <si>
    <t>Billetes de banca central sin emitir</t>
  </si>
  <si>
    <t>Moneda metálica emitida</t>
  </si>
  <si>
    <t>Contratos para administración de títulos banca central</t>
  </si>
  <si>
    <t>Títulos vendidos pendientes de entregar</t>
  </si>
  <si>
    <t>Títulos valores en circulación – banca central</t>
  </si>
  <si>
    <t>ACREEDORAS POR CONTRA (DB)</t>
  </si>
  <si>
    <t>PASIVOS CONTINGENTES POR CONTRA (DB)</t>
  </si>
  <si>
    <t>Deuda garantizada</t>
  </si>
  <si>
    <t>Obligaciones en opciones</t>
  </si>
  <si>
    <t>Cálculo actuarial de los fondos de reservas de pensiones</t>
  </si>
  <si>
    <t>Bonos pensionales emitidos por los fondos de reservas de pensiones</t>
  </si>
  <si>
    <t>Liquidación provisional de bonos pensionales</t>
  </si>
  <si>
    <t>Otros pasivos contingentes por contra</t>
  </si>
  <si>
    <t>Pasivo pensional conmutado – corriente</t>
  </si>
  <si>
    <t>Pasivo pensional conmutado – no corriente</t>
  </si>
  <si>
    <t>ACREEDORAS FISCALES POR CONTRA (DB)</t>
  </si>
  <si>
    <t>Acreedoras fiscales por contra (Db)</t>
  </si>
  <si>
    <t>ACREEDORAS DE CONTROL POR CONTRA (DB)</t>
  </si>
  <si>
    <t>Bienes recibidos en custodia</t>
  </si>
  <si>
    <t>Préstamos por recibir</t>
  </si>
  <si>
    <t>Recursos administrados en nombre de terceros - FONPET</t>
  </si>
  <si>
    <t>Recursos administrados en nombre de terceros</t>
  </si>
  <si>
    <t>Bienes y derechos recibidos en garantía</t>
  </si>
  <si>
    <t>Reservas probadas</t>
  </si>
  <si>
    <t>Cálculo actuarial de pensiones revelado por la UGPP</t>
  </si>
  <si>
    <t>Otras cuentas acreedoras de control por contra</t>
  </si>
  <si>
    <t>Contratos de leasing operativo</t>
  </si>
  <si>
    <t>Bienes recibidos en explotación</t>
  </si>
  <si>
    <t>Bienes recibidos de terceros</t>
  </si>
  <si>
    <t>Movilización de activos</t>
  </si>
  <si>
    <t>Regalías recaudadas en especie</t>
  </si>
  <si>
    <t>Regalías recaudadas en efectivo</t>
  </si>
  <si>
    <t>Traslado de costos (Cr)</t>
  </si>
  <si>
    <t>Depreciación y amortización</t>
  </si>
  <si>
    <t>Contribuciones imputadas</t>
  </si>
  <si>
    <t>Generales</t>
  </si>
  <si>
    <t>SERVICIOS DE DIAGNÓSTICO TÉCNICO MECÁNICO</t>
  </si>
  <si>
    <t>SERVICIOS DE MANTENIMIENTO Y REPARACIÓN</t>
  </si>
  <si>
    <t>SERVICIOS DE CONSULTORÍA</t>
  </si>
  <si>
    <t>SERVICIOS DE PROGRAMACIÓN Y PRODUCCIÓN DE TELEVISIÓN</t>
  </si>
  <si>
    <t>SERVICIOS DE LAVANDERÍA</t>
  </si>
  <si>
    <t>SERVICIOS DE MATADERO</t>
  </si>
  <si>
    <t>SERVICIOS DE INVESTIGACIÓN CIENTÍFICA Y TECNOLÓGICA</t>
  </si>
  <si>
    <t>SERVICIOS DE COMUNICACIONES</t>
  </si>
  <si>
    <t>SERVICIOS DE APOYO INDUSTRIAL</t>
  </si>
  <si>
    <t>SERVICIOS INFORMÁTICOS</t>
  </si>
  <si>
    <t>SERVICIOS DE DOCUMENTACIÓN E IDENTIFICACIÓN</t>
  </si>
  <si>
    <t>OTROS SERVICIOS</t>
  </si>
  <si>
    <t>OTROS SERVICIOS DE HOTELERÍA Y DE PROMOCIÓN TURÍSTICA</t>
  </si>
  <si>
    <t>Materia prima</t>
  </si>
  <si>
    <t>SUMINISTRO DE BEBIDAS Y ALIMENTOS</t>
  </si>
  <si>
    <t>ALOJAMIENTO</t>
  </si>
  <si>
    <t>SERVICIOS HOTELEROS Y DE PROMOCIÓN TURÍSTICA</t>
  </si>
  <si>
    <t>TELECOMUNICACIONES</t>
  </si>
  <si>
    <t>GAS COMBUSTIBLE</t>
  </si>
  <si>
    <t>ASEO</t>
  </si>
  <si>
    <t>ALCANTARILLADO</t>
  </si>
  <si>
    <t>ACUEDUCTO</t>
  </si>
  <si>
    <t>ENERGÍA</t>
  </si>
  <si>
    <t>OTROS SERVICIOS DE TRANSPORTE</t>
  </si>
  <si>
    <t>SERVICIO DE TERMINAL DE TRANSPORTE TERRESTRE</t>
  </si>
  <si>
    <t>SERVICIOS AEROPORTUARIOS</t>
  </si>
  <si>
    <t>SERVICIOS AERONÁUTICOS</t>
  </si>
  <si>
    <t>SERVICIO DE TRANSPORTE TERRESTRE</t>
  </si>
  <si>
    <t>SERVICIOS DE TRANSPORTE</t>
  </si>
  <si>
    <t>SERVICIOS CONEXOS A LA SALUD - OTROS SERVICIOS</t>
  </si>
  <si>
    <t>SERVICIOS CONEXOS A LA SALUD - SERVICIO DE AMBULANCIAS</t>
  </si>
  <si>
    <t>SERVICIOS CONEXOS A LA SALUD - MEDICINA LEGAL</t>
  </si>
  <si>
    <t>SERVICIOS CONEXOS A LA SALUD - INVESTIGACIÓN CIENTÍFICA</t>
  </si>
  <si>
    <t>SERVICIOS CONEXOS A LA SALUD - SERVICIOS DOCENTES</t>
  </si>
  <si>
    <t>SERVICIOS CONEXOS A LA SALUD - CENTROS Y PUESTOS DE SALUD</t>
  </si>
  <si>
    <t>SERVICIOS CONEXOS A LA SALUD - ANCIANATOS Y ALBERGUES</t>
  </si>
  <si>
    <t>SERVICIOS CONEXOS A LA SALUD - MEDIO AMBIENTE</t>
  </si>
  <si>
    <t>APOYO TERAPÉUTICO - OTRAS UNIDADES DE APOYO TERAPÉUTICO</t>
  </si>
  <si>
    <t>APOYO TERAPÉUTICO - FARMACIA E INSUMOS HOSPITALARIOS</t>
  </si>
  <si>
    <t>APOYO TERAPÉUTICO - TERAPIAS ONCOLÓGICAS</t>
  </si>
  <si>
    <t>APOYO TERAPÉUTICO - UNIDAD DE HEMODINAMIA</t>
  </si>
  <si>
    <t>APOYO TERAPÉUTICO - UNIDAD RENAL</t>
  </si>
  <si>
    <t>APOYO TERAPÉUTICO - BANCO DE SANGRE</t>
  </si>
  <si>
    <t>APOYO TERAPÉUTICO - BANCO DE COMPONENTES ANATÓMICOS</t>
  </si>
  <si>
    <t>APOYO TERAPÉUTICO - REHABILITACIÓN Y TERAPIAS</t>
  </si>
  <si>
    <t>APOYO DIAGNÓSTICO - OTRAS UNIDADES DE APOYO DIAGNÓSTICO</t>
  </si>
  <si>
    <t>APOYO DIAGNÓSTICO - ANATOMÍA PATOLÓGICA</t>
  </si>
  <si>
    <t>APOYO DIAGNÓSTICO - IMAGENOLOGÍA</t>
  </si>
  <si>
    <t>APOYO DIAGNÓSTICO - LABORATORIO CLÍNICO</t>
  </si>
  <si>
    <t>QUIRÓFANOS Y SALAS DE PARTO - SALAS DE PARTO</t>
  </si>
  <si>
    <t>QUIRÓFANOS Y SALAS DE PARTO - QUIRÓFANOS</t>
  </si>
  <si>
    <t>HOSPITALIZACIÓN - OTROS CUIDADOS ESPECIALES</t>
  </si>
  <si>
    <t>HOSPITALIZACIÓN - QUEMADOS</t>
  </si>
  <si>
    <t>HOSPITALIZACIÓN - SALUD MENTAL</t>
  </si>
  <si>
    <t>HOSPITALIZACIÓN - RECIÉN NACIDOS</t>
  </si>
  <si>
    <t>HOSPITALIZACIÓN - CUIDADOS INTERMEDIOS</t>
  </si>
  <si>
    <t>HOSPITALIZACIÓN - CUIDADOS INTENSIVOS</t>
  </si>
  <si>
    <t>HOSPITALIZACIÓN - ESTANCIA GENERAL</t>
  </si>
  <si>
    <t>SERVICIOS AMBULATORIOS - OTRAS ACTIVIDADES EXTRAMURALES</t>
  </si>
  <si>
    <t>SERVICIOS AMBULATORIOS - PROMOCIÓN Y PREVENCIÓN</t>
  </si>
  <si>
    <t>SERVICIOS AMBULATORIOS - SALUD ORAL</t>
  </si>
  <si>
    <t>SERVICIOS AMBULATORIOS - CONSULTA ESPECIALIZADA</t>
  </si>
  <si>
    <t>SERVICIOS AMBULATORIOS - CONSULTA EXTERNA Y PROCEDIMIENTOS</t>
  </si>
  <si>
    <t>URGENCIAS - OBSERVACIÓN</t>
  </si>
  <si>
    <t>URGENCIAS - CONSULTA Y PROCEDIMIENTOS</t>
  </si>
  <si>
    <t>SERVICIOS CONEXOS A LA EDUCACIÓN</t>
  </si>
  <si>
    <t>EDUCACIÓN INFORMAL - DIFUSIÓN ARTÍSTICA Y CULTURAL</t>
  </si>
  <si>
    <t>EDUCACIÓN INFORMAL - VALIDACIÓN PARA LA EDUCACIÓN FORMAL</t>
  </si>
  <si>
    <t>EDUCACIÓN INFORMAL - CONTINUADA</t>
  </si>
  <si>
    <t>EDUCACIÓN NO FORMAL - FORMACIÓN EXTENSIVA</t>
  </si>
  <si>
    <t>EDUCACIÓN NO FORMAL - VALIDACIÓN DE NIVELES Y GRADOS</t>
  </si>
  <si>
    <t>EDUCACIÓN NO FORMAL - FORMACIÓN EN ARTES Y OFICIOS</t>
  </si>
  <si>
    <t>EDUCACIÓN FORMAL - INVESTIGACIÓN</t>
  </si>
  <si>
    <t>EDUCACIÓN FORMAL - SUPERIOR - POSTGRADO</t>
  </si>
  <si>
    <t>EDUCACIÓN FORMAL - SUPERIOR - FORMACIÓN PROFESIONAL</t>
  </si>
  <si>
    <t>EDUCACIÓN FORMAL - SUPERIOR - FORMACIÓN TECNOLÓGICA</t>
  </si>
  <si>
    <t>EDUCACIÓN FORMAL - SUPERIOR - FORMACIÓN TÉCNICA PROFESIONAL</t>
  </si>
  <si>
    <t>EDUCACIÓN FORMAL - MEDIA TÉCNICA</t>
  </si>
  <si>
    <t>EDUCACIÓN FORMAL - MEDIA ACADÉMICA</t>
  </si>
  <si>
    <t>EDUCACIÓN FORMAL - BÁSICA SECUNDARIA</t>
  </si>
  <si>
    <t>EDUCACIÓN FORMAL - BÁSICA PRIMARIA</t>
  </si>
  <si>
    <t>EDUCACIÓN FORMAL - PREESCOLAR</t>
  </si>
  <si>
    <t>SERVICIOS EDUCATIVOS</t>
  </si>
  <si>
    <t>OTROS BIENES PRODUCIDOS</t>
  </si>
  <si>
    <t>PRENDAS DE VESTIR Y CALZADO</t>
  </si>
  <si>
    <t>CONSTRUCCIONES</t>
  </si>
  <si>
    <t>PRODUCTOS ALIMENTICIOS</t>
  </si>
  <si>
    <t>LICORES, BEBIDAS Y ALCOHOLES</t>
  </si>
  <si>
    <t>PRODUCTOS DE MADERA</t>
  </si>
  <si>
    <t>PRODUCTOS METALÚRGICOS Y DE MICROFUNDICIÓN</t>
  </si>
  <si>
    <t>PRODUCTOS ARTESANALES</t>
  </si>
  <si>
    <t>MEDICAMENTOS</t>
  </si>
  <si>
    <t>PRODUCTOS QUÍMICOS</t>
  </si>
  <si>
    <t>IMPRESOS Y PUBLICACIONES</t>
  </si>
  <si>
    <t>BIENES</t>
  </si>
  <si>
    <t>COSTOS DE TRANSFORMACIÓN</t>
  </si>
  <si>
    <t>Consultorías</t>
  </si>
  <si>
    <t>Otros servicios públicos</t>
  </si>
  <si>
    <t>Telecomunicaciones</t>
  </si>
  <si>
    <t>Gas combustible</t>
  </si>
  <si>
    <t>Energía</t>
  </si>
  <si>
    <t>Aseo</t>
  </si>
  <si>
    <t>Alcantarillado</t>
  </si>
  <si>
    <t>Acueducto</t>
  </si>
  <si>
    <t>Otros servicios de hotelería y de promoción turística</t>
  </si>
  <si>
    <t>Suministro de bebidas y alimentos</t>
  </si>
  <si>
    <t>Alojamiento</t>
  </si>
  <si>
    <t>Otros servicios de transporte</t>
  </si>
  <si>
    <t>Servicio de terminal de transporte terrestre</t>
  </si>
  <si>
    <t>Servicios aeroportuarios</t>
  </si>
  <si>
    <t>Servicios aeronáuticos</t>
  </si>
  <si>
    <t>Servicio de transporte terrestre</t>
  </si>
  <si>
    <t>Servicios conexos a la salud - Otros servicios</t>
  </si>
  <si>
    <t>Servicios conexos a la salud - Servicios de ambulancias</t>
  </si>
  <si>
    <t>Servicios conexos a la salud - Medicina legal</t>
  </si>
  <si>
    <t>Servicios conexos a la salud - Investigación científica</t>
  </si>
  <si>
    <t>Servicios conexos a la salud - Servicios docentes</t>
  </si>
  <si>
    <t>Servicios conexos a la salud - Centros y puestos de salud</t>
  </si>
  <si>
    <t>Servicios conexos a la salud - Ancianatos y albergues</t>
  </si>
  <si>
    <t>Servicios conexos a la salud - Medio ambiente</t>
  </si>
  <si>
    <t>Apoyo terapéutico - Otras unidades de apoyo terapéutico</t>
  </si>
  <si>
    <t>Apoyo terapéutico - Farmacia e insumos hospitalarios</t>
  </si>
  <si>
    <t>Apoyo terapéutico - Terapias oncológicas</t>
  </si>
  <si>
    <t>Apoyo terapéutico - Unidad de hemodinamia</t>
  </si>
  <si>
    <t>Apoyo terapéutico - Unidad renal</t>
  </si>
  <si>
    <t>Apoyo terapéutico - Banco de sangre</t>
  </si>
  <si>
    <t>Apoyo terapéutico - Banco de componentes anatómicos</t>
  </si>
  <si>
    <t>Apoyo terapéutico - Rehabilitación y terapias</t>
  </si>
  <si>
    <t>Apoyo diagnóstico - Otras unidades de apoyo diagnóstico</t>
  </si>
  <si>
    <t>Apoyo diagnóstico - Anatomía patológica</t>
  </si>
  <si>
    <t>Apoyo diagnóstico - Imagenología</t>
  </si>
  <si>
    <t>Apoyo diagnóstico - Laboratorio clínico</t>
  </si>
  <si>
    <t>Quirófanos y salas de parto - Salas de parto</t>
  </si>
  <si>
    <t>Quirófanos y salas de parto - Quirófanos</t>
  </si>
  <si>
    <t>Hospitalización - Otros cuidados especiales</t>
  </si>
  <si>
    <t>Hospitalización - Quemados</t>
  </si>
  <si>
    <t>Hospitalización - Salud mental</t>
  </si>
  <si>
    <t>Hospitalización - Recién nacidos</t>
  </si>
  <si>
    <t>Hospitalización - Cuidados intermedios</t>
  </si>
  <si>
    <t>Hospitalización - Cuidados intensivos</t>
  </si>
  <si>
    <t>Hospitalización - Estancia general</t>
  </si>
  <si>
    <t>Servicios ambulatorios - Otras actividades extramurales</t>
  </si>
  <si>
    <t>Servicios ambulatorios - Actividades de promoción y prevención</t>
  </si>
  <si>
    <t>Servicios ambulatorios - Actividades de salud oral</t>
  </si>
  <si>
    <t>Servicios ambulatorios - Consulta especializada</t>
  </si>
  <si>
    <t>Servicios ambulatorios - Consulta externa y procedimientos</t>
  </si>
  <si>
    <t>Urgencias - Observación</t>
  </si>
  <si>
    <t>Urgencias - Consulta y procedimientos</t>
  </si>
  <si>
    <t>Servicios conexos a la educación</t>
  </si>
  <si>
    <t>Educación formal - Investigación</t>
  </si>
  <si>
    <t>Educación informal - Difusión artística y cultural</t>
  </si>
  <si>
    <t>Educación informal - Validación para la educación formal</t>
  </si>
  <si>
    <t>Educación informal - Continuada</t>
  </si>
  <si>
    <t>Educación no formal - Formación extensiva</t>
  </si>
  <si>
    <t>Educación no formal - Validación de niveles y grados</t>
  </si>
  <si>
    <t>Educación no formal - Formación en artes y oficios</t>
  </si>
  <si>
    <t>Educación formal - Superior postgrado</t>
  </si>
  <si>
    <t>Educación formal - Superior formación profesional</t>
  </si>
  <si>
    <t>Educación formal - Superior formación tecnológica</t>
  </si>
  <si>
    <t>Educación formal - Superior formación técnica profesional</t>
  </si>
  <si>
    <t>Educación formal - Media técnica</t>
  </si>
  <si>
    <t>Educación formal - Media académica</t>
  </si>
  <si>
    <t>Educación formal - Básica secundaria</t>
  </si>
  <si>
    <t>Educación formal - Básica primaria</t>
  </si>
  <si>
    <t>Educación formal - Preescolar</t>
  </si>
  <si>
    <t>COSTO DE VENTAS DE SERVICIOS</t>
  </si>
  <si>
    <t>Otras ventas de bienes comercializados</t>
  </si>
  <si>
    <t>BIENES COMERCIALIZADOS</t>
  </si>
  <si>
    <t>COSTO DE VENTAS DE BIENES</t>
  </si>
  <si>
    <t>COSTOS DE VENTAS</t>
  </si>
  <si>
    <t>Cierre de ingresos, gastos y costos</t>
  </si>
  <si>
    <t>CIERRE DE INGRESOS, GASTOS Y COSTOS</t>
  </si>
  <si>
    <t>COSTOS Y GASTOS POR DISTRIBUIR</t>
  </si>
  <si>
    <t>DEVOLUCIONES, REBAJAS Y DESCUENTOS EN VENTA DE SERVICIOS</t>
  </si>
  <si>
    <t>Productos agropecuarios, de silvicultura y pesca</t>
  </si>
  <si>
    <t>DEVOLUCIONES, REBAJAS Y DESCUENTOS EN VENTA DE BIENES</t>
  </si>
  <si>
    <t>Otros ingresos tributarios municipales</t>
  </si>
  <si>
    <t>Otros ingresos tributarios distritales</t>
  </si>
  <si>
    <t>Otros ingresos tributarios departamentales</t>
  </si>
  <si>
    <t>Otros ingresos tributarios nacionales</t>
  </si>
  <si>
    <t>Impuestos sobre los remates</t>
  </si>
  <si>
    <t>Impuestos sobre armas y municiones</t>
  </si>
  <si>
    <t>Impuesto al consumo de licores, vinos, aperitivos y similares o participación</t>
  </si>
  <si>
    <t>Aportes y cotizaciones</t>
  </si>
  <si>
    <t>Ingresos no tributarios</t>
  </si>
  <si>
    <t>DEVOLUCIONES Y DESCUENTOS INGRESOS FISCALES</t>
  </si>
  <si>
    <t>Otros gastos diversos</t>
  </si>
  <si>
    <t>Impuesto predial de resguardos indígenas asumidos por la nación</t>
  </si>
  <si>
    <t>Pérdida por transacciones de venta con arrendamiento posterior</t>
  </si>
  <si>
    <t>Desembolsos del proceso de transformación de los activos biológicos</t>
  </si>
  <si>
    <t>Desembolso intangibles durante la fase de investigación</t>
  </si>
  <si>
    <t>Pérdida por baja en cuentas de inversiones en controladas, asociadas o negocio</t>
  </si>
  <si>
    <t>Pérdida por baja en cuentas de activos no financieros</t>
  </si>
  <si>
    <t>Pérdida en escisiones</t>
  </si>
  <si>
    <t>Pérdidas en siniestros</t>
  </si>
  <si>
    <t>Ajustes o mermas sin responsabilidad</t>
  </si>
  <si>
    <t>Margen en la contratación de los servicios de salud</t>
  </si>
  <si>
    <t>Cofinanciación del sistema de transporte masivo de pasajeros</t>
  </si>
  <si>
    <t>Aportes en entidades no societarias</t>
  </si>
  <si>
    <t>Incentivos tributarios</t>
  </si>
  <si>
    <t>Impuestos asumidos</t>
  </si>
  <si>
    <t>GASTOS DIVERSOS</t>
  </si>
  <si>
    <t>PÉRDIDAS POR ACTUALIZACIÓN DE ACTIVOS BIOLÓGICOS</t>
  </si>
  <si>
    <t>Productos agrícolas y minerales</t>
  </si>
  <si>
    <t>Materias primas cotizadas</t>
  </si>
  <si>
    <t>PÉRDIDAS POR ACTUALIZACIÓN DE INVENTARIOS</t>
  </si>
  <si>
    <t>PÉRDIDAS POR LA APLICACIÓN DEL MÉTODO DE PARTICIPACIÓN PATRIMONIAL DE</t>
  </si>
  <si>
    <t>Ajuste de partida cubierta que hace parte de una relación de cobertura de valo</t>
  </si>
  <si>
    <t>Amortización de pérdidas en inversiones de administración de liquidez a valor</t>
  </si>
  <si>
    <t>Costo efectivo de préstamos por pagar - Financiamiento con banca central</t>
  </si>
  <si>
    <t>Costo efectivo de préstamos por pagar - Financiamiento externo de largo plazo</t>
  </si>
  <si>
    <t>Costo efectivo de préstamos por pagar - Financiamiento externo de corto plazo</t>
  </si>
  <si>
    <t>Costo efectivo de préstamos por pagar - Financiamiento interno de largo plazo</t>
  </si>
  <si>
    <t>Costo efectivo de préstamos por pagar - Financiamiento interno de corto plazo</t>
  </si>
  <si>
    <t>Costo efectivo de cuentas por pagar a costo amortizado</t>
  </si>
  <si>
    <t>Costo efectivo de títulos emitidos - Bonos y títulos de incentivo</t>
  </si>
  <si>
    <t>Costo efectivo de títulos emitidos - Financiamiento externo de largo plazo</t>
  </si>
  <si>
    <t>Costo efectivo de títulos emitidos - Financiamiento externo de corto plazo</t>
  </si>
  <si>
    <t>Costo efectivo de títulos emitidos - Financiamiento interno de largo plazo</t>
  </si>
  <si>
    <t>Costo efectivo de títulos emitidos - Financiamiento interno de corto plazo</t>
  </si>
  <si>
    <t>Pérdida por medición inicial de títulos emitidos</t>
  </si>
  <si>
    <t>Pérdida por baja en cuentas de préstamos por cobrar</t>
  </si>
  <si>
    <t>Pérdida por baja en cuentas de cuentas por cobrar</t>
  </si>
  <si>
    <t>Pérdida por valoración de instrumentos derivados con fines de cobertura de flu</t>
  </si>
  <si>
    <t>Pérdida por valoración de instrumentos derivados con fines de cobertura de val</t>
  </si>
  <si>
    <t>Pérdida por valoración de instrumentos derivados con fines de especulación</t>
  </si>
  <si>
    <t>Pérdida por baja en cuentas de inversiones de administración de liquidez al co</t>
  </si>
  <si>
    <t>Pérdida por baja en cuentas de inversiones de administración de liquidez a cos</t>
  </si>
  <si>
    <t>Pérdida por medición inicial de inversiones de administración de liquidez a co</t>
  </si>
  <si>
    <t>Pérdida por baja en cuentas de inversiones de administración de liquidez a val</t>
  </si>
  <si>
    <t>Pérdida por medición inicial de inversiones de administración de liquidez a va</t>
  </si>
  <si>
    <t>Pérdida por valoración de inversiones de administración de liquidez a valor de</t>
  </si>
  <si>
    <t>Pérdida por compraventa de divisas</t>
  </si>
  <si>
    <t>Pérdida en derechos en fideicomiso</t>
  </si>
  <si>
    <t>Descuento en venta de cartera</t>
  </si>
  <si>
    <t>Seguros operaciones financieras</t>
  </si>
  <si>
    <t>Sostenimiento en bolsa y registro</t>
  </si>
  <si>
    <t>Interés neto por beneficios a los empleados</t>
  </si>
  <si>
    <t>Actualización financiera de provisiones</t>
  </si>
  <si>
    <t>FINANCIEROS</t>
  </si>
  <si>
    <t>Otros ajustes por diferencia en cambio</t>
  </si>
  <si>
    <t>Financiamiento externo de largo plazo en préstamos por pagar</t>
  </si>
  <si>
    <t>Financiamiento externo de corto plazo en préstamos por pagar</t>
  </si>
  <si>
    <t>Financiamiento interno de largo plazo en préstamos por pagar</t>
  </si>
  <si>
    <t>Financiamiento interno de corto plazo en préstamos por pagar</t>
  </si>
  <si>
    <t>Financiamiento con banca central</t>
  </si>
  <si>
    <t>Financiamiento externo de largo plazo en emisión y colocación de títulos de de</t>
  </si>
  <si>
    <t>Financiamiento externo de corto plazo en emisión y colocación de títulos de de</t>
  </si>
  <si>
    <t>Financiamiento interno de largo plazo en emisión y colocación de títulos de de</t>
  </si>
  <si>
    <t>Financiamiento interno de corto plazo en emisión y colocación de títulos de de</t>
  </si>
  <si>
    <t>Adquisición de bienes y servicios del exterior</t>
  </si>
  <si>
    <t>Adquisición de bienes y servicios nacionales</t>
  </si>
  <si>
    <t>AJUSTE POR DIFERENCIA EN CAMBIO</t>
  </si>
  <si>
    <t>Otras comisiones</t>
  </si>
  <si>
    <t>Comisiones servicios financieros</t>
  </si>
  <si>
    <t>Comisiones sobre recursos entregados en administración</t>
  </si>
  <si>
    <t>Adquisición de bienes y servicios</t>
  </si>
  <si>
    <t>COMISIONES</t>
  </si>
  <si>
    <t>OTROS GASTOS</t>
  </si>
  <si>
    <t>Otras operaciones sin flujo de efectivo</t>
  </si>
  <si>
    <t>Sobrantes de títulos judiciales</t>
  </si>
  <si>
    <t>Pago de obligaciones con títulos</t>
  </si>
  <si>
    <t>Aplicación de títulos al pago de tributos</t>
  </si>
  <si>
    <t>Cancelación de sentencias y conciliaciones</t>
  </si>
  <si>
    <t>Desembolso de crédito externo no monetizado</t>
  </si>
  <si>
    <t>Cruce de cuentas</t>
  </si>
  <si>
    <t>OPERACIONES SIN FLUJO DE EFECTIVO</t>
  </si>
  <si>
    <t>Devoluciones de ingresos</t>
  </si>
  <si>
    <t>Recaudos</t>
  </si>
  <si>
    <t>OPERACIONES DE ENLACE</t>
  </si>
  <si>
    <t>Inversión</t>
  </si>
  <si>
    <t>Servicio de la deuda</t>
  </si>
  <si>
    <t>Funcionamiento</t>
  </si>
  <si>
    <t>FONDOS ENTREGADOS</t>
  </si>
  <si>
    <t>OPERACIONES INTERINSTITUCIONALES</t>
  </si>
  <si>
    <t>Otros costos por juegos de suerte y azar</t>
  </si>
  <si>
    <t>Publicidad</t>
  </si>
  <si>
    <t>Transporte</t>
  </si>
  <si>
    <t>Impresión de billetes</t>
  </si>
  <si>
    <t>Bonificación por pago de premios</t>
  </si>
  <si>
    <t>Comisiones a distribuidores y loteros</t>
  </si>
  <si>
    <t>Pago de premios</t>
  </si>
  <si>
    <t>JUEGOS DE SUERTE Y AZAR</t>
  </si>
  <si>
    <t>Otros costos por la administración de la seguridad social en salud</t>
  </si>
  <si>
    <t>Ajuste siniestralidad cuenta de alto costo</t>
  </si>
  <si>
    <t>Contratos de capitación - Complementario</t>
  </si>
  <si>
    <t>Contratos por eventos - Subsidiado</t>
  </si>
  <si>
    <t>Contratos por evento - Contributivo</t>
  </si>
  <si>
    <t>DE ACTIVIDADES Y/O SERVICIOS ESPECIALIZADOS</t>
  </si>
  <si>
    <t>Otros subsidios</t>
  </si>
  <si>
    <t>Para compra de tierra</t>
  </si>
  <si>
    <t>Para asistencia social</t>
  </si>
  <si>
    <t>Para educación</t>
  </si>
  <si>
    <t>Para vivienda</t>
  </si>
  <si>
    <t>Otros gastos en medio ambiente</t>
  </si>
  <si>
    <t>Manejo y administración de información</t>
  </si>
  <si>
    <t>Educación, capacitación y divulgación ambiental</t>
  </si>
  <si>
    <t>Investigación</t>
  </si>
  <si>
    <t>Actividades de adecuación</t>
  </si>
  <si>
    <t>Actividades de recuperación</t>
  </si>
  <si>
    <t>Actividades de conservación</t>
  </si>
  <si>
    <t>MEDIO AMBIENTE</t>
  </si>
  <si>
    <t>Asignación de bienes y servicios</t>
  </si>
  <si>
    <t>DESARROLLO COMUNITARIO Y BIENESTAR SOCIAL</t>
  </si>
  <si>
    <t>CULTURA</t>
  </si>
  <si>
    <t>RECREACIÓN Y DEPORTE</t>
  </si>
  <si>
    <t>VIVIENDA</t>
  </si>
  <si>
    <t>AGUA POTABLE Y SANEAMIENTO BÁSICO</t>
  </si>
  <si>
    <t>Fortalecimiento institucional para la prestación de servicios de salud</t>
  </si>
  <si>
    <t>Condonación servicios de salud a vinculados</t>
  </si>
  <si>
    <t>SALUD</t>
  </si>
  <si>
    <t>EDUCACIÓN</t>
  </si>
  <si>
    <t>GASTO PÚBLICO SOCIAL</t>
  </si>
  <si>
    <t>Subsidio a los notarios</t>
  </si>
  <si>
    <t>Subvención por programas con los hogares</t>
  </si>
  <si>
    <t>Subvención por programas con entidades sin fines de lucro que sirven a los hog</t>
  </si>
  <si>
    <t>Subvención por programas con el sector no financiero bajo control extranjero</t>
  </si>
  <si>
    <t>Subvención por programas con el sector no financiero bajo control nacional</t>
  </si>
  <si>
    <t>Bienes entregados sin contraprestación</t>
  </si>
  <si>
    <t>Subvención por programas con el sector financiero</t>
  </si>
  <si>
    <t>Subvención por condonación de deudas</t>
  </si>
  <si>
    <t>Subvención por préstamos condicionados con tasas de interés inferiores a las d</t>
  </si>
  <si>
    <t>Subvención por préstamos condicionados con tasa de interés cero</t>
  </si>
  <si>
    <t>SUBVENCIONES</t>
  </si>
  <si>
    <t>Incentivos a la producción minera</t>
  </si>
  <si>
    <t>Incentivo a las entidades territoriales en relación con el SMSCE</t>
  </si>
  <si>
    <t>Fortalecimiento de secretarías técnicas</t>
  </si>
  <si>
    <t>Transferencia por condonación de deudas</t>
  </si>
  <si>
    <t>Para programas de educación</t>
  </si>
  <si>
    <t>Para programas de salud</t>
  </si>
  <si>
    <t>Para gastos de funcionamiento</t>
  </si>
  <si>
    <t>Para proyectos de inversión</t>
  </si>
  <si>
    <t>Para pago de pensiones y/o cesantías</t>
  </si>
  <si>
    <t>OTRAS TRANSFERENCIAS</t>
  </si>
  <si>
    <t>SISTEMA GENERAL DE SEGURIDAD SOCIAL EN SALUD</t>
  </si>
  <si>
    <t>Otras transferencias del Sistema General de Regalías</t>
  </si>
  <si>
    <t>Para funcionamiento del Sistema General de Regalías</t>
  </si>
  <si>
    <t>Para monitoreo, seguimiento, control y evaluación del Sistema General de Regal</t>
  </si>
  <si>
    <t>Para fiscalización del Sistema General de Regalías</t>
  </si>
  <si>
    <t>Para proyectos de inversión de los municipios ribereños del Río Grande de la</t>
  </si>
  <si>
    <t>Para ahorro pensional territorial</t>
  </si>
  <si>
    <t>Para proyectos de desarrollo regional - Compensación</t>
  </si>
  <si>
    <t>Para proyectos de desarrollo regional</t>
  </si>
  <si>
    <t>Para proyectos de ciencia, tecnología e innovación</t>
  </si>
  <si>
    <t>SISTEMA GENERAL DE REGALÍAS</t>
  </si>
  <si>
    <t>Atención integral a la primera infancia</t>
  </si>
  <si>
    <t>Participación para agua potable y saneamiento básico</t>
  </si>
  <si>
    <t>Resguardos indígenas</t>
  </si>
  <si>
    <t>Municipios y distritos con ribera sobre el Río Grande de la Magdalena</t>
  </si>
  <si>
    <t>Programas de alimentación escolar</t>
  </si>
  <si>
    <t>Participación para pensiones - Fondo Nacional de Pensiones de las Entidades</t>
  </si>
  <si>
    <t>Participación para propósito general</t>
  </si>
  <si>
    <t>Participación para educación</t>
  </si>
  <si>
    <t>Participación para salud</t>
  </si>
  <si>
    <t>SISTEMA GENERAL DE PARTICIPACIONES</t>
  </si>
  <si>
    <t>TRANSFERENCIAS Y SUBVENCIONES</t>
  </si>
  <si>
    <t>DETERIORO DE BIENES DE USO PÚBLICO</t>
  </si>
  <si>
    <t>Contratos de concurrencia</t>
  </si>
  <si>
    <t>PROVISIÓN POR GARANTÍAS</t>
  </si>
  <si>
    <t>PROVISIÓN LITIGIOS Y DEMANDAS</t>
  </si>
  <si>
    <t>Otros intangibles</t>
  </si>
  <si>
    <t>AMORTIZACIÓN DE ACTIVOS INTANGIBLES</t>
  </si>
  <si>
    <t>DEPRECIACIÓN DE BIENES HISTÓRICOS Y CULTURALES</t>
  </si>
  <si>
    <t>DEPRECIACIÓN DE BIENES DE USO PÚBLICO</t>
  </si>
  <si>
    <t>AMORTIZACIÓN DE ACTIVOS BIOLÓGICOS AL COSTO</t>
  </si>
  <si>
    <t>DEPRECIACIÓN DE PROPIEDADES DE INVERSIÓN</t>
  </si>
  <si>
    <t>DEPRECIACIÓN DE PROPIEDADES, PLANTA Y EQUIPO</t>
  </si>
  <si>
    <t>DETERIORO DE ACTIVOS BIOLÓGICOS AL COSTO</t>
  </si>
  <si>
    <t>Desembolsos durante la fase de desarrollo</t>
  </si>
  <si>
    <t>DETERIORO DE ACTIVOS INTANGIBLES</t>
  </si>
  <si>
    <t>DETERIORO DE PROPIEDADES DE INVERSIÓN</t>
  </si>
  <si>
    <t>DETERIORO DE PROPIEDADES, PLANTA Y EQUIPO</t>
  </si>
  <si>
    <t>DETERIORO DE INVENTARIOS</t>
  </si>
  <si>
    <t>DETERIORO DE PRÉSTAMOS POR COBRAR</t>
  </si>
  <si>
    <t>Aportes sociales</t>
  </si>
  <si>
    <t>Impuestos por cobrar</t>
  </si>
  <si>
    <t>DETERIORO DE CUENTAS POR COBRAR</t>
  </si>
  <si>
    <t>En negocios conjuntos contabilizadas por el método de participación patrimonia</t>
  </si>
  <si>
    <t>En asociadas contabilizadas por el método de participación patrimonial</t>
  </si>
  <si>
    <t>En controladas contabilizadas por el método de participación patrimonial</t>
  </si>
  <si>
    <t>Inversiones de administración de liquidez a valor de mercado (valor razonable)</t>
  </si>
  <si>
    <t>DETERIORO DE INVERSIONES</t>
  </si>
  <si>
    <t>DETERIORO, DEPRECIACIONES, AMORTIZACIONES Y PROVISIONES</t>
  </si>
  <si>
    <t>Otros impuestos</t>
  </si>
  <si>
    <t>Otros gastos de personal diversos</t>
  </si>
  <si>
    <t>Ajuste beneficios a los empleados a largo plazo</t>
  </si>
  <si>
    <t>Variaciones beneficios posempleo por el costo del servicio presente y pasado</t>
  </si>
  <si>
    <t>Viáticos</t>
  </si>
  <si>
    <t>GASTOS DE PERSONAL DIVERSOS</t>
  </si>
  <si>
    <t>Otros gastos generales</t>
  </si>
  <si>
    <t>Contratos de aprendizaje</t>
  </si>
  <si>
    <t>Relaciones públicas</t>
  </si>
  <si>
    <t>Servicios de aseo, cafetería, restaurante y lavandería</t>
  </si>
  <si>
    <t>Diseños y estudios</t>
  </si>
  <si>
    <t>Promoción y divulgación</t>
  </si>
  <si>
    <t>Seguros generales</t>
  </si>
  <si>
    <t>Comunicaciones y transporte</t>
  </si>
  <si>
    <t>Fotocopias</t>
  </si>
  <si>
    <t>Vigilancia y seguridad</t>
  </si>
  <si>
    <t>Obras y mejoras en propiedad ajena</t>
  </si>
  <si>
    <t>GENERALES</t>
  </si>
  <si>
    <t>Otras prestaciones sociales</t>
  </si>
  <si>
    <t>Intereses a las cesantías</t>
  </si>
  <si>
    <t>PRESTACIONES SOCIALES</t>
  </si>
  <si>
    <t>Aportes a escuelas industriales e institutos técnicos</t>
  </si>
  <si>
    <t>Aportes a la ESAP</t>
  </si>
  <si>
    <t>Aportes al SENA</t>
  </si>
  <si>
    <t>Aportes al ICBF</t>
  </si>
  <si>
    <t>Otras contribuciones efectivas</t>
  </si>
  <si>
    <t>Cotizaciones a entidades administradoras del régimen de ahorro individual</t>
  </si>
  <si>
    <t>Cotizaciones a entidades administradoras del régimen de prima media</t>
  </si>
  <si>
    <t>Cotizaciones a riesgos laborales</t>
  </si>
  <si>
    <t>Aportes sindicales</t>
  </si>
  <si>
    <t>Cotizaciones a seguridad social en salud</t>
  </si>
  <si>
    <t>Seguros de vida</t>
  </si>
  <si>
    <t>CONTRIBUCIONES EFECTIVAS</t>
  </si>
  <si>
    <t>Otras contribuciones imputadas</t>
  </si>
  <si>
    <t>Subsidio por dependiente</t>
  </si>
  <si>
    <t>Gastos médicos y drogas</t>
  </si>
  <si>
    <t>Subsidio familiar</t>
  </si>
  <si>
    <t>CONTRIBUCIONES IMPUTADAS</t>
  </si>
  <si>
    <t>Aportes a fondos mutuos de inversión</t>
  </si>
  <si>
    <t>Subsidio de carestía</t>
  </si>
  <si>
    <t>Subsidio de alimentación</t>
  </si>
  <si>
    <t>Partida de alimentación soldados y orden público</t>
  </si>
  <si>
    <t>Estímulo a la eficiencia</t>
  </si>
  <si>
    <t>Salario integral</t>
  </si>
  <si>
    <t>Auxilio de transporte</t>
  </si>
  <si>
    <t>Bonificación especial de recreación</t>
  </si>
  <si>
    <t>Sueldo por comisiones al exterior</t>
  </si>
  <si>
    <t>Horas extras y festivos</t>
  </si>
  <si>
    <t>Sueldos</t>
  </si>
  <si>
    <t>SUELDOS Y SALARIOS</t>
  </si>
  <si>
    <t>DE VENTAS</t>
  </si>
  <si>
    <t>Mitigación de riesgos</t>
  </si>
  <si>
    <t>Reparación de víctimas</t>
  </si>
  <si>
    <t>Interventorías, auditorías y evaluaciones</t>
  </si>
  <si>
    <t>Apoyo a campañas políticas</t>
  </si>
  <si>
    <t>Costas procesales</t>
  </si>
  <si>
    <t>Intangibles</t>
  </si>
  <si>
    <t>Licencias y salvoconductos</t>
  </si>
  <si>
    <t>Cesión de derechos de televisión</t>
  </si>
  <si>
    <t>Consulta centrales de riesgo</t>
  </si>
  <si>
    <t>Gastos por control de calidad</t>
  </si>
  <si>
    <t>Procesamiento de información</t>
  </si>
  <si>
    <t>Servicio de reclutamiento</t>
  </si>
  <si>
    <t>Servicios portuarios y aeroportuarios</t>
  </si>
  <si>
    <t>Apoyo a operaciones militares y de policía</t>
  </si>
  <si>
    <t>Gastos reservados</t>
  </si>
  <si>
    <t>Gastos de operación aduanera</t>
  </si>
  <si>
    <t>Sostenimiento de semovientes</t>
  </si>
  <si>
    <t>Contratos de administración</t>
  </si>
  <si>
    <t>Participaciones y compensaciones</t>
  </si>
  <si>
    <t>Reubicación de asentamientos</t>
  </si>
  <si>
    <t>Eventos culturales</t>
  </si>
  <si>
    <t>Implementos deportivos</t>
  </si>
  <si>
    <t>Mantenimiento de caminos vecinales</t>
  </si>
  <si>
    <t>Asistencia técnica agropecuaria</t>
  </si>
  <si>
    <t>Seguridad industrial</t>
  </si>
  <si>
    <t>Materiales de educación</t>
  </si>
  <si>
    <t>Alimentación escolar</t>
  </si>
  <si>
    <t>Prótesis y aparatos ortopédicos</t>
  </si>
  <si>
    <t>Capacitación docente</t>
  </si>
  <si>
    <t>Elementos de lencería y ropería</t>
  </si>
  <si>
    <t>Prima técnica</t>
  </si>
  <si>
    <t>DE ADMINISTRACIÓN Y OPERACIÓN</t>
  </si>
  <si>
    <t>GASTOS</t>
  </si>
  <si>
    <t>Activos biológicos al costo</t>
  </si>
  <si>
    <t>REVERSIÓN DE LAS PÉRDIDAS POR DETERIORO DE VALOR</t>
  </si>
  <si>
    <t>GANANCIAS POR ACTUALIZACIÓN DE ACTIVOS BIOLÓGICOS</t>
  </si>
  <si>
    <t>GANANCIAS POR ACTUALIZACIÓN DE INVENTARIOS</t>
  </si>
  <si>
    <t>GANANCIAS POR LA APLICACIÓN DEL MÉTODO DE PARTICIPACIÓN PATRIMONIAL</t>
  </si>
  <si>
    <t>Otros ingresos diversos</t>
  </si>
  <si>
    <t>Ganancia por transacciones de venta con arrendamiento posterior</t>
  </si>
  <si>
    <t>Ganancia por baja en cuentas de inversiones en controladas, asociadas o negoci</t>
  </si>
  <si>
    <t>Aprovechamientos</t>
  </si>
  <si>
    <t>Recuperaciones</t>
  </si>
  <si>
    <t>Sobrantes</t>
  </si>
  <si>
    <t>Utilidad por operaciones de regulación económica de banca central distribuidas</t>
  </si>
  <si>
    <t>Recursos recibidos de las cajas de compensación familiar para actividades de</t>
  </si>
  <si>
    <t>Títulos prescritos</t>
  </si>
  <si>
    <t>Ganancia por baja en cuentas de activos no financieros</t>
  </si>
  <si>
    <t>Alimentación a empleados</t>
  </si>
  <si>
    <t>INGRESOS DIVERSOS</t>
  </si>
  <si>
    <t>Otros ingresos financieros</t>
  </si>
  <si>
    <t>Amortización de ganancias en inversiones de administración de liquidez a valor</t>
  </si>
  <si>
    <t>Rendimiento efectivo, dividendos y participaciones de inversiones de administr</t>
  </si>
  <si>
    <t>Rendimientos sobre recursos entregados en administración</t>
  </si>
  <si>
    <t>Ganancia por medición inicial de préstamos por pagar</t>
  </si>
  <si>
    <t>Ganancia por medición inicial de títulos emitidos</t>
  </si>
  <si>
    <t>Ganancia por titularización de activos</t>
  </si>
  <si>
    <t>Ganancia por negociación de divisas</t>
  </si>
  <si>
    <t>Rendimientos por reajuste monetario</t>
  </si>
  <si>
    <t>Ganancia por derechos en fideicomiso</t>
  </si>
  <si>
    <t>Ganancia por baja en cuentas de préstamos por cobrar</t>
  </si>
  <si>
    <t>Rendimiento efectivo préstamos por cobrar</t>
  </si>
  <si>
    <t>Ganancia por baja en cuentas de cuentas por cobrar</t>
  </si>
  <si>
    <t>Ganancia por valoración de instrumentos derivados con fines de cobertura de fl</t>
  </si>
  <si>
    <t>Ganancia por valoración de instrumentos derivados con fines de cobertura de va</t>
  </si>
  <si>
    <t>Ganancia por valoración de instrumentos derivados con fines de especulación</t>
  </si>
  <si>
    <t>Ganancia por baja en cuentas de inversiones de administración de liquidez al c</t>
  </si>
  <si>
    <t>Intereses, dividendos y participaciones de inversiones de administración de li</t>
  </si>
  <si>
    <t>Ganancia por baja en cuentas de inversiones de administración de liquidez a co</t>
  </si>
  <si>
    <t>Rendimiento efectivo de inversiones de administración de liquidez a costo</t>
  </si>
  <si>
    <t>Ganancia por medición inicial de inversiones de administración de liquidez a c</t>
  </si>
  <si>
    <t>Ganancia por baja en cuentas de inversiones de administración de liquidez a va</t>
  </si>
  <si>
    <t>Ganancia por medición inicial de inversiones de administración de liquidez a v</t>
  </si>
  <si>
    <t>Ganancia por valoración de inversiones de administración de liquidez a valor d</t>
  </si>
  <si>
    <t>Intereses de fondos de uso restringido</t>
  </si>
  <si>
    <t>Intereses sobre depósitos en instituciones financieras</t>
  </si>
  <si>
    <t>OTROS INGRESOS</t>
  </si>
  <si>
    <t>FONDOS RECIBIDOS</t>
  </si>
  <si>
    <t>Bienes o recursos expropiados</t>
  </si>
  <si>
    <t>Bienes recibidos sin contraprestación</t>
  </si>
  <si>
    <t>Transferencias por condonación de deudas</t>
  </si>
  <si>
    <t>Para proyectos de desarrollo regional - compensación</t>
  </si>
  <si>
    <t>DEVOLUCIONES, REBAJAS Y DESCUENTOS EN VENTA DE SERVICIOS (DB)</t>
  </si>
  <si>
    <t>Otros servicios informáticos</t>
  </si>
  <si>
    <t>De arrendamiento de equipo y accesorios</t>
  </si>
  <si>
    <t>De desarrollo e implementación de software</t>
  </si>
  <si>
    <t>De procesamiento</t>
  </si>
  <si>
    <t>Otros servicios de documentación e identificación</t>
  </si>
  <si>
    <t>Licencias de conducción</t>
  </si>
  <si>
    <t>Tarjetas profesionales</t>
  </si>
  <si>
    <t>Carnés</t>
  </si>
  <si>
    <t>Antecedentes y certificaciones</t>
  </si>
  <si>
    <t>Salvoconductos</t>
  </si>
  <si>
    <t>Pasaportes</t>
  </si>
  <si>
    <t>Documentos de identidad</t>
  </si>
  <si>
    <t>Otros servicios hoteleros</t>
  </si>
  <si>
    <t>Turismo</t>
  </si>
  <si>
    <t>Promoción de vacaciones y recreación</t>
  </si>
  <si>
    <t>Campamentos</t>
  </si>
  <si>
    <t>Otros juegos de suerte y azar</t>
  </si>
  <si>
    <t>Sorteos extraordinarios</t>
  </si>
  <si>
    <t>Certificaciones y derechos</t>
  </si>
  <si>
    <t>Juegos en línea</t>
  </si>
  <si>
    <t>Sorteos</t>
  </si>
  <si>
    <t>Rifas</t>
  </si>
  <si>
    <t>Loterías ordinarias</t>
  </si>
  <si>
    <t>Otros servicios de comunicaciones</t>
  </si>
  <si>
    <t>Programación y producción de televisión</t>
  </si>
  <si>
    <t>Difusión de televisión</t>
  </si>
  <si>
    <t>Radiodifusión sonora</t>
  </si>
  <si>
    <t>Comisiones de giro</t>
  </si>
  <si>
    <t>Correo internacional</t>
  </si>
  <si>
    <t>Correo nacional</t>
  </si>
  <si>
    <t>Distribución gas licuado de petróleo (GLP)</t>
  </si>
  <si>
    <t>Transporte gas licuado de petróleo (GLP)</t>
  </si>
  <si>
    <t>Comercialización gas natural</t>
  </si>
  <si>
    <t>Distribución gas natural</t>
  </si>
  <si>
    <t>Transporte gas natural</t>
  </si>
  <si>
    <t>SERVICIO DE GAS COMBUSTIBLE</t>
  </si>
  <si>
    <t>Comercialización</t>
  </si>
  <si>
    <t>Otros servicios de aseo especiales</t>
  </si>
  <si>
    <t>Limpieza y lavado de áreas públicas</t>
  </si>
  <si>
    <t>Corte de césped y poda de árboles</t>
  </si>
  <si>
    <t>Disposición final</t>
  </si>
  <si>
    <t>Barrido y limpieza</t>
  </si>
  <si>
    <t>Recolección domiciliaria</t>
  </si>
  <si>
    <t>SERVICIO DE ASEO</t>
  </si>
  <si>
    <t>Tratamiento de aguas residuales</t>
  </si>
  <si>
    <t>Recolección y transporte</t>
  </si>
  <si>
    <t>SERVICIO DE ALCANTARILLADO</t>
  </si>
  <si>
    <t>Distribución</t>
  </si>
  <si>
    <t>Abastecimiento</t>
  </si>
  <si>
    <t>SERVICIO DE ACUEDUCTO</t>
  </si>
  <si>
    <t>Transmisión</t>
  </si>
  <si>
    <t>Generación</t>
  </si>
  <si>
    <t>SERVICIO DE ENERGÍA</t>
  </si>
  <si>
    <t>Servicios conexos a la salud - Investigación Científica</t>
  </si>
  <si>
    <t>Servicios ambulatorios - Promoción y prevención</t>
  </si>
  <si>
    <t>Servicios ambulatorios - Salud oral</t>
  </si>
  <si>
    <t>Prestación de servicios a personas fuera del sistema</t>
  </si>
  <si>
    <t>Educación informal- Difusión artística y cultural</t>
  </si>
  <si>
    <t>Educación informal- Validación para la educación formal</t>
  </si>
  <si>
    <t>Educación formal - Superior postgrados</t>
  </si>
  <si>
    <t>Educación formal- Media académica</t>
  </si>
  <si>
    <t>Educación formal -Preescolar</t>
  </si>
  <si>
    <t>VENTA DE SERVICIOS</t>
  </si>
  <si>
    <t>DEVOLUCIONES, REBAJAS Y DESCUENTOS EN VENTA DE BIENES (DB)</t>
  </si>
  <si>
    <t>Otras construcciones</t>
  </si>
  <si>
    <t>Otros productos manufacturados</t>
  </si>
  <si>
    <t>PRODUCTOS MANUFACTURADOS</t>
  </si>
  <si>
    <t>PRODUCTOS ALIMENTICIOS, BEBIDAS Y ALCOHOLES</t>
  </si>
  <si>
    <t>Otros productos agropecuarios, de silvicultura, avicultura y pesca</t>
  </si>
  <si>
    <t>Productos pecuarios</t>
  </si>
  <si>
    <t>Productos avícolas</t>
  </si>
  <si>
    <t>Productos piscícolas</t>
  </si>
  <si>
    <t>Productos forestales</t>
  </si>
  <si>
    <t>Productos agrícolas</t>
  </si>
  <si>
    <t>PRODUCTOS AGROPECUARIOS, DE SILVICULTURA, AVICULTURA Y PESCA</t>
  </si>
  <si>
    <t>DEVOLUCIONES Y DESCUENTOS (DB)</t>
  </si>
  <si>
    <t>Otras rentas parafiscales</t>
  </si>
  <si>
    <t>Otros ingresos no tributarios</t>
  </si>
  <si>
    <t>Ingresos contraprestación ICEL- CORELCA</t>
  </si>
  <si>
    <t>NO TRIBUTARIOS</t>
  </si>
  <si>
    <t>Impuesto sobre armas y municiones</t>
  </si>
  <si>
    <t>TRIBUTARIOS</t>
  </si>
  <si>
    <t>INGRESOS FISCALES</t>
  </si>
  <si>
    <t>INGRESOS</t>
  </si>
  <si>
    <t>Sobretasa sobre el impuesto a la renta y complementarios</t>
  </si>
  <si>
    <t xml:space="preserve">Combustible y otros derivados del petróleo </t>
  </si>
  <si>
    <t xml:space="preserve">Equipos de computación y comunicación </t>
  </si>
  <si>
    <t>Otros bienes comercializados</t>
  </si>
  <si>
    <t xml:space="preserve">Asignación para la paz </t>
  </si>
  <si>
    <t>Interés del plan de activos para beneficios posempleo</t>
  </si>
  <si>
    <t>Ganancia en la actualización del plan de activos para beneficios a empleados a largo plazo y por terminación del vínculo laboral o contractual</t>
  </si>
  <si>
    <t xml:space="preserve">ACUERDOS DE CONCESIÓN </t>
  </si>
  <si>
    <t>Derechos de explotación a favor del concedente</t>
  </si>
  <si>
    <t>Contraprestación a favor del concedente</t>
  </si>
  <si>
    <t>Amortización del pasivo diferido del concedente</t>
  </si>
  <si>
    <t xml:space="preserve">Otros ingresos en acuerdos de concesión </t>
  </si>
  <si>
    <t>Beneficios por préstamos a empleados a tasa de interés cero o inferios a la del mercado</t>
  </si>
  <si>
    <t xml:space="preserve">Prestaciones sociales </t>
  </si>
  <si>
    <t>Recursos prima FONSAT y SOAT</t>
  </si>
  <si>
    <t>Copagos prestaciones No POS régimen contributivo</t>
  </si>
  <si>
    <t>Recursos para la financiación del Sistema General de Seguridad Social en Salud</t>
  </si>
  <si>
    <t>Recursos presupuesto general de la Nación para aseguramiento</t>
  </si>
  <si>
    <t>Transferencias por asunción de deudas</t>
  </si>
  <si>
    <t>Rendimientos de recursos Sistema General de Regalías</t>
  </si>
  <si>
    <t>Rendimiento de cuentas por cobrar al costo</t>
  </si>
  <si>
    <t>IMPUESTO A LAS GANANCIAS DIFERIDO</t>
  </si>
  <si>
    <t xml:space="preserve">Efectivo y equivalentes al efectivo </t>
  </si>
  <si>
    <t xml:space="preserve">Inversiones e instrumentos derivados </t>
  </si>
  <si>
    <t xml:space="preserve">Inventarios </t>
  </si>
  <si>
    <t xml:space="preserve">Propiedades, planta y equipo </t>
  </si>
  <si>
    <t xml:space="preserve">Activos intangibles </t>
  </si>
  <si>
    <t xml:space="preserve">Otros activos </t>
  </si>
  <si>
    <t xml:space="preserve">Emisión y colocación de títulos de deuda </t>
  </si>
  <si>
    <t xml:space="preserve">Préstamos por pagar </t>
  </si>
  <si>
    <t xml:space="preserve">Cuentas por pagar </t>
  </si>
  <si>
    <t xml:space="preserve">Beneficios a empleados </t>
  </si>
  <si>
    <t xml:space="preserve">Operaciones con instrumentos derivados </t>
  </si>
  <si>
    <t xml:space="preserve">Provisiones </t>
  </si>
  <si>
    <t xml:space="preserve">Otros pasivos </t>
  </si>
  <si>
    <t xml:space="preserve">Atención e indemnizaciones a víctimas de eventos terroristas, catastróficos o del conflicto </t>
  </si>
  <si>
    <t xml:space="preserve">Programas de promoción y prevención </t>
  </si>
  <si>
    <t xml:space="preserve">Programa mujeres víctimas de violencia </t>
  </si>
  <si>
    <t xml:space="preserve">Fortalecimiento de la red nacional de urgencias y eventos catastróficos </t>
  </si>
  <si>
    <t xml:space="preserve">Inspección, vigilancia y control a las entidades territoriales </t>
  </si>
  <si>
    <t>Transferencia por asunción de deudas</t>
  </si>
  <si>
    <t>Intereses sobre créditos judiciales</t>
  </si>
  <si>
    <t>Distribución de rendimientos del sistema de cuenta única</t>
  </si>
  <si>
    <t>Pérdida por titularización de activos</t>
  </si>
  <si>
    <t>IMPUESTO A LAS GANANCIAS CORRIENTE</t>
  </si>
  <si>
    <t>Pérdida en la actualización del plan de activos para beneficios a empleados a largo plazo y por terminación del vínculo laboral o contractual</t>
  </si>
  <si>
    <t xml:space="preserve">Semovientes </t>
  </si>
  <si>
    <t>Cálculo actuarial de pensiones para el cumplimiento de disposiciones legales</t>
  </si>
  <si>
    <t>S</t>
  </si>
  <si>
    <t>D</t>
  </si>
  <si>
    <t>CGN2015_001_SALDOS_Y_MOVIMIENTOS_CONVERGENCIA</t>
  </si>
  <si>
    <t>FILTRO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</si>
  <si>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</si>
  <si>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</si>
  <si>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</si>
  <si>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</si>
  <si>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</si>
  <si>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</si>
  <si>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</si>
  <si>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</si>
  <si>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</si>
  <si>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</si>
  <si>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</si>
  <si>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</si>
  <si>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</si>
  <si>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</si>
  <si>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</si>
  <si>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</si>
  <si>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</si>
  <si>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</si>
  <si>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</si>
  <si>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</si>
  <si>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</si>
  <si>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</si>
  <si>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</si>
  <si>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</si>
  <si>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</si>
  <si>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</si>
  <si>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</si>
  <si>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</si>
  <si>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</si>
  <si>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</si>
  <si>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</si>
  <si>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</si>
  <si>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</si>
  <si>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</si>
  <si>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</si>
  <si>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</si>
  <si>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</si>
  <si>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</si>
  <si>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</si>
  <si>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</si>
  <si>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</si>
  <si>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</si>
  <si>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</si>
  <si>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</si>
  <si>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</si>
  <si>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</si>
  <si>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</si>
  <si>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</si>
  <si>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INSTRUCCIONES:</t>
  </si>
  <si>
    <t>1. Diligenciar este formato de acuerdo con la descripción del encabezado de cada columna.</t>
  </si>
  <si>
    <t xml:space="preserve">2. Los códigos que desagregan los tipos de procesos a nivel auxiliar, no corresponden a un código contable de obligatorio manejo en cada entidad. Son exclusivamente códigos para reportar estos conceptos en forma detallada. </t>
  </si>
  <si>
    <t>3. Los saldos reportados a nivel de cuenta y subcuentas se compararán con los saldos del formulario CGN2005001. En caso de presentarse diferencias frente a este formato se solicitará la corrección respectiva.</t>
  </si>
  <si>
    <t>4. Pueden reportarse diferencias en número de procesos y valores frente al aplicativo SIPROJ, pero estas deben explicarse en la columna denominada "JUSTIFICACION DIFERENCIA No. Procesos y/o Valores", argumentación que debe ser consistente con lo revelado en las notas a los estados contables.</t>
  </si>
  <si>
    <t>LITIGIOS</t>
  </si>
  <si>
    <t>Código Contable</t>
  </si>
  <si>
    <t>TIPO DE PROCESOS</t>
  </si>
  <si>
    <t>No. Procesos en Contabilidad</t>
  </si>
  <si>
    <t>Saldos Contables</t>
  </si>
  <si>
    <t>No. Procesos en SIPROJ</t>
  </si>
  <si>
    <t>Valores en SIPROJ</t>
  </si>
  <si>
    <t>Diferencia No. Procesos</t>
  </si>
  <si>
    <t>Diferencia en Valores</t>
  </si>
  <si>
    <t>JUSTIFICACION DIFERENCIA No. Procesos y/o Valores</t>
  </si>
  <si>
    <t>Otras cuentas acreedoreas de control</t>
  </si>
  <si>
    <t>TOTAL</t>
  </si>
  <si>
    <t>Contador</t>
  </si>
  <si>
    <t>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</si>
  <si>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</si>
  <si>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</si>
  <si>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</si>
  <si>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</si>
  <si>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</si>
  <si>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</si>
  <si>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</si>
  <si>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</si>
  <si>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</si>
  <si>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</si>
  <si>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</si>
  <si>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</si>
  <si>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</si>
  <si>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</si>
  <si>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</si>
  <si>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</si>
  <si>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</si>
  <si>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</si>
  <si>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</si>
  <si>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</si>
  <si>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</si>
  <si>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</si>
  <si>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</si>
  <si>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</si>
  <si>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</si>
  <si>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</si>
  <si>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</si>
  <si>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</si>
  <si>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</si>
  <si>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</si>
  <si>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</si>
  <si>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</si>
  <si>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</si>
  <si>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</si>
  <si>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</si>
  <si>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</si>
  <si>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</si>
  <si>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</si>
  <si>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</si>
  <si>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DEPARTAMENTO</t>
  </si>
  <si>
    <t>CUNDINAMARCA</t>
  </si>
  <si>
    <t>MUNICIPIO:</t>
  </si>
  <si>
    <t xml:space="preserve">BOGOTA DISTRITO CAPITAL </t>
  </si>
  <si>
    <t>ENTIDAD:</t>
  </si>
  <si>
    <t>CODIGO:</t>
  </si>
  <si>
    <t>FECHA DE CORTE:</t>
  </si>
  <si>
    <t>DANILO GARZON BELLO</t>
  </si>
  <si>
    <t>023900000</t>
  </si>
  <si>
    <t>026800000</t>
  </si>
  <si>
    <t>022000000</t>
  </si>
  <si>
    <t>011300000</t>
  </si>
  <si>
    <t>Cifras en Pesos</t>
  </si>
  <si>
    <t>Codigo Contable Subcuenta</t>
  </si>
  <si>
    <t>Nombre de la Subcuenta</t>
  </si>
  <si>
    <t>Codigo entidad Reciproca</t>
  </si>
  <si>
    <t>Nombre entidad Reciproca</t>
  </si>
  <si>
    <t>Valor Corriente</t>
  </si>
  <si>
    <t>Valor No Corriente</t>
  </si>
  <si>
    <t>INSTITUTO COLOMBIANO DE BIENESTAR FAMILIAR</t>
  </si>
  <si>
    <t>SERVICIO NACIONAL DE APRENDIZAJE SENA</t>
  </si>
  <si>
    <t>ESCUELA DE ADMINISTRACION PUBLICA ESAP</t>
  </si>
  <si>
    <t>MINISTERIO DE EDUCACION NACIONAL</t>
  </si>
  <si>
    <t>EMPRESA DE ACUEDUCTO Y ALCANTARILLADO DE BOGOTÁ D.C. E.S.P.</t>
  </si>
  <si>
    <t>EMPRESA DE TELECOMUNICACIONES DE BOGOTÁ.D.C. E.S.P.</t>
  </si>
  <si>
    <t>FONDO DE PRESTACIONES ECONOMICAS Y CESANTIAS</t>
  </si>
  <si>
    <t>APORTES AL ICBF</t>
  </si>
  <si>
    <t>APORTES AL SENA</t>
  </si>
  <si>
    <t>APORTES A ESAP</t>
  </si>
  <si>
    <t xml:space="preserve">APORTES A ESCUELAS INDUSTRIALES E INSTITUTOS TECNICOS </t>
  </si>
  <si>
    <t xml:space="preserve">         Subdirectora de Gestion Corporativa</t>
  </si>
  <si>
    <t>CGN2015_002_OPERACIONES_RECIPROCAS_CONVERGENCIA</t>
  </si>
  <si>
    <t>210111001111</t>
  </si>
  <si>
    <t>SECRETARIA DISTRITAL DE HACIENDA</t>
  </si>
  <si>
    <t>GLORIA VERONICA ZAMBRANO OCAMPO</t>
  </si>
  <si>
    <t>210111001137</t>
  </si>
  <si>
    <t>SECRETARIA DSTRITAL DE SEGURIDAD Y CONVIVENCIA</t>
  </si>
  <si>
    <t xml:space="preserve">                         Subdirector de Gestion Corporativa</t>
  </si>
  <si>
    <t>PEDRO ANDRÉS MANOSALVA RINCÓN</t>
  </si>
  <si>
    <t xml:space="preserve">                                             Director</t>
  </si>
  <si>
    <t xml:space="preserve">                             Director</t>
  </si>
  <si>
    <t>ESTADO DE CAMBIOS EN EL PATRIMONIO</t>
  </si>
  <si>
    <t>DETALLE DE LAS VARIACIONES PATRIMONIALES</t>
  </si>
  <si>
    <t>VARIACION</t>
  </si>
  <si>
    <t xml:space="preserve">INCREMENTOS </t>
  </si>
  <si>
    <t>PATRIMONIO PÚBLICO INCORPORADO</t>
  </si>
  <si>
    <t>PROVISIONES, AGOTAMIENTO, DEPRECIACIONES Y AMORTIZACIONES (DB)</t>
  </si>
  <si>
    <t>TOTAL INCREMENTOS</t>
  </si>
  <si>
    <t>DISMINUCIONES</t>
  </si>
  <si>
    <t>TOTAL DISMINUCIONES</t>
  </si>
  <si>
    <t>PARTIDAS SIN VARIACION</t>
  </si>
  <si>
    <t>TOTAL PARTIDAS SIN VARIACION</t>
  </si>
  <si>
    <t xml:space="preserve">                                     Director</t>
  </si>
  <si>
    <t>A 31 DE DICIEMBRE DE 2018</t>
  </si>
  <si>
    <t>Saldo del patrimonio a Diciembre 31 de 2017</t>
  </si>
  <si>
    <t>Saldo del patrimonio  a Diciembre 31 de 2018</t>
  </si>
  <si>
    <t>Variaciones patrimoniales durante el año 2018</t>
  </si>
  <si>
    <t>ENERO 1 2018</t>
  </si>
  <si>
    <t>(1 de Enero al 31 de Marzo de 2019)</t>
  </si>
  <si>
    <t>A MARZO 31 DE 2019</t>
  </si>
  <si>
    <t>DEL 01 DE  ENERO AL 31  DE  MARZO 2019</t>
  </si>
  <si>
    <t>ESTADO DE RESULTADOS</t>
  </si>
  <si>
    <t>31/03/2019</t>
  </si>
  <si>
    <t>Director</t>
  </si>
  <si>
    <t xml:space="preserve">Director </t>
  </si>
  <si>
    <t>UNIDAD ADMINISTRATIVA ESPECIAL CUERPO OFICIAL DE BOMBEROS</t>
  </si>
  <si>
    <t>PERIODO DE MOVIMIENTO</t>
  </si>
  <si>
    <t>(1 de enero al 31 de marzo de 2019)</t>
  </si>
  <si>
    <t>ESTADO DE LA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</si>
</sst>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-* #,##0.00\ [$€-1]_-;\-* #,##0.00\ [$€-1]_-;_-* &quot;-&quot;??\ [$€-1]_-"/>
    <numFmt numFmtId="166" formatCode="[$-C0A]d\-mmm\-yyyy;@"/>
    <numFmt numFmtId="167" formatCode="#,##0.00_);\-#,##0.00"/>
    <numFmt numFmtId="168" formatCode="0_);\(0\)"/>
    <numFmt numFmtId="169" formatCode="&quot;Saldo del patrimonio a&quot;\ mmmm\ &quot;de&quot;\ d\ &quot;de&quot;\ yyyy"/>
  </numFmts>
  <fonts count="7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2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6"/>
      <name val="Arial"/>
      <family val="2"/>
    </font>
    <font>
      <b/>
      <sz val="12"/>
      <name val="Arial Narrow"/>
      <family val="2"/>
    </font>
    <font>
      <b/>
      <sz val="12"/>
      <color indexed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18"/>
      <name val="Arial Narrow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5" fillId="0" borderId="0" applyFont="0" applyFill="0" applyBorder="0" applyAlignment="0" applyProtection="0"/>
    <xf numFmtId="0" fontId="2" fillId="0" borderId="0"/>
    <xf numFmtId="0" fontId="55" fillId="0" borderId="0"/>
    <xf numFmtId="0" fontId="2" fillId="0" borderId="0"/>
    <xf numFmtId="0" fontId="2" fillId="0" borderId="0"/>
  </cellStyleXfs>
  <cellXfs count="554">
    <xf numFmtId="0" fontId="0" fillId="0" borderId="0" xfId="0"/>
    <xf numFmtId="164" fontId="57" fillId="7" borderId="1" xfId="1" applyNumberFormat="1" applyFont="1" applyFill="1" applyBorder="1" applyAlignment="1" applyProtection="1">
      <alignment horizontal="center" vertical="center" wrapText="1"/>
    </xf>
    <xf numFmtId="164" fontId="57" fillId="7" borderId="2" xfId="1" applyNumberFormat="1" applyFont="1" applyFill="1" applyBorder="1" applyAlignment="1" applyProtection="1">
      <alignment vertical="center" wrapText="1"/>
    </xf>
    <xf numFmtId="164" fontId="57" fillId="7" borderId="3" xfId="1" applyNumberFormat="1" applyFont="1" applyFill="1" applyBorder="1" applyAlignment="1" applyProtection="1">
      <alignment vertical="center" wrapText="1"/>
    </xf>
    <xf numFmtId="164" fontId="57" fillId="7" borderId="4" xfId="1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58" fillId="0" borderId="4" xfId="0" applyFont="1" applyFill="1" applyBorder="1" applyAlignment="1" applyProtection="1">
      <alignment horizontal="left" vertical="center"/>
      <protection hidden="1"/>
    </xf>
    <xf numFmtId="43" fontId="1" fillId="0" borderId="3" xfId="1" applyFont="1" applyFill="1" applyBorder="1" applyAlignment="1" applyProtection="1">
      <alignment horizontal="right"/>
      <protection hidden="1"/>
    </xf>
    <xf numFmtId="43" fontId="1" fillId="0" borderId="3" xfId="1" applyFont="1" applyFill="1" applyBorder="1" applyAlignment="1" applyProtection="1">
      <alignment horizontal="right"/>
      <protection locked="0"/>
    </xf>
    <xf numFmtId="0" fontId="56" fillId="8" borderId="0" xfId="0" applyFont="1" applyFill="1"/>
    <xf numFmtId="0" fontId="58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59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59" fillId="0" borderId="4" xfId="0" applyFont="1" applyFill="1" applyBorder="1" applyAlignment="1" applyProtection="1">
      <alignment horizontal="left" vertical="center"/>
      <protection hidden="1"/>
    </xf>
    <xf numFmtId="43" fontId="2" fillId="0" borderId="3" xfId="1" applyFont="1" applyFill="1" applyBorder="1" applyAlignment="1" applyProtection="1">
      <alignment horizontal="right"/>
      <protection hidden="1"/>
    </xf>
    <xf numFmtId="43" fontId="2" fillId="0" borderId="3" xfId="1" applyFont="1" applyFill="1" applyBorder="1" applyAlignment="1" applyProtection="1">
      <alignment horizontal="right"/>
      <protection locked="0"/>
    </xf>
    <xf numFmtId="43" fontId="2" fillId="0" borderId="4" xfId="1" applyFont="1" applyFill="1" applyBorder="1" applyAlignment="1" applyProtection="1">
      <alignment horizontal="right"/>
      <protection hidden="1"/>
    </xf>
    <xf numFmtId="0" fontId="0" fillId="0" borderId="0" xfId="0" applyFill="1"/>
    <xf numFmtId="0" fontId="0" fillId="8" borderId="0" xfId="0" applyFill="1" applyBorder="1"/>
    <xf numFmtId="43" fontId="1" fillId="0" borderId="4" xfId="1" applyFont="1" applyFill="1" applyBorder="1" applyAlignment="1" applyProtection="1">
      <alignment horizontal="right"/>
      <protection hidden="1"/>
    </xf>
    <xf numFmtId="0" fontId="58" fillId="9" borderId="4" xfId="0" applyNumberFormat="1" applyFont="1" applyFill="1" applyBorder="1" applyAlignment="1" applyProtection="1">
      <alignment horizontal="right" vertical="center" wrapText="1"/>
      <protection hidden="1"/>
    </xf>
    <xf numFmtId="0" fontId="58" fillId="9" borderId="4" xfId="0" applyFont="1" applyFill="1" applyBorder="1" applyAlignment="1" applyProtection="1">
      <alignment horizontal="left" vertical="center"/>
      <protection hidden="1"/>
    </xf>
    <xf numFmtId="0" fontId="59" fillId="9" borderId="4" xfId="0" applyNumberFormat="1" applyFont="1" applyFill="1" applyBorder="1" applyAlignment="1" applyProtection="1">
      <alignment horizontal="right" vertical="center" wrapText="1"/>
      <protection hidden="1"/>
    </xf>
    <xf numFmtId="0" fontId="59" fillId="9" borderId="4" xfId="0" applyFont="1" applyFill="1" applyBorder="1" applyAlignment="1" applyProtection="1">
      <alignment horizontal="left" vertical="center"/>
      <protection hidden="1"/>
    </xf>
    <xf numFmtId="0" fontId="58" fillId="9" borderId="4" xfId="0" applyFont="1" applyFill="1" applyBorder="1" applyAlignment="1" applyProtection="1">
      <alignment horizontal="right" vertical="center"/>
      <protection hidden="1"/>
    </xf>
    <xf numFmtId="0" fontId="58" fillId="10" borderId="4" xfId="0" applyNumberFormat="1" applyFont="1" applyFill="1" applyBorder="1" applyAlignment="1" applyProtection="1">
      <alignment horizontal="right" vertical="center" wrapText="1"/>
      <protection hidden="1"/>
    </xf>
    <xf numFmtId="0" fontId="58" fillId="10" borderId="4" xfId="0" applyFont="1" applyFill="1" applyBorder="1" applyAlignment="1" applyProtection="1">
      <alignment horizontal="left" vertical="center"/>
      <protection hidden="1"/>
    </xf>
    <xf numFmtId="0" fontId="59" fillId="10" borderId="4" xfId="0" applyNumberFormat="1" applyFont="1" applyFill="1" applyBorder="1" applyAlignment="1" applyProtection="1">
      <alignment horizontal="right" vertical="center" wrapText="1"/>
      <protection hidden="1"/>
    </xf>
    <xf numFmtId="0" fontId="59" fillId="10" borderId="4" xfId="0" applyFont="1" applyFill="1" applyBorder="1" applyAlignment="1" applyProtection="1">
      <alignment horizontal="left" vertical="center"/>
      <protection hidden="1"/>
    </xf>
    <xf numFmtId="0" fontId="58" fillId="10" borderId="4" xfId="0" applyFont="1" applyFill="1" applyBorder="1" applyAlignment="1" applyProtection="1">
      <alignment horizontal="right" vertical="center"/>
      <protection hidden="1"/>
    </xf>
    <xf numFmtId="43" fontId="2" fillId="11" borderId="3" xfId="1" applyFont="1" applyFill="1" applyBorder="1" applyAlignment="1" applyProtection="1">
      <alignment horizontal="right"/>
      <protection locked="0"/>
    </xf>
    <xf numFmtId="43" fontId="2" fillId="11" borderId="4" xfId="1" applyFont="1" applyFill="1" applyBorder="1" applyAlignment="1" applyProtection="1">
      <alignment horizontal="right"/>
      <protection hidden="1"/>
    </xf>
    <xf numFmtId="43" fontId="56" fillId="8" borderId="0" xfId="0" applyNumberFormat="1" applyFont="1" applyFill="1"/>
    <xf numFmtId="43" fontId="0" fillId="8" borderId="0" xfId="0" applyNumberFormat="1" applyFill="1"/>
    <xf numFmtId="3" fontId="4" fillId="0" borderId="5" xfId="4" applyNumberFormat="1" applyFont="1" applyFill="1" applyBorder="1" applyAlignment="1" applyProtection="1">
      <alignment horizontal="center" wrapText="1"/>
      <protection locked="0"/>
    </xf>
    <xf numFmtId="3" fontId="1" fillId="0" borderId="0" xfId="4" applyNumberFormat="1" applyFont="1" applyFill="1" applyProtection="1">
      <protection locked="0"/>
    </xf>
    <xf numFmtId="0" fontId="5" fillId="3" borderId="6" xfId="4" applyFont="1" applyFill="1" applyBorder="1" applyAlignment="1">
      <alignment horizontal="centerContinuous"/>
    </xf>
    <xf numFmtId="0" fontId="2" fillId="3" borderId="7" xfId="4" applyFill="1" applyBorder="1" applyAlignment="1">
      <alignment horizontal="centerContinuous"/>
    </xf>
    <xf numFmtId="0" fontId="2" fillId="3" borderId="7" xfId="4" applyFill="1" applyBorder="1" applyAlignment="1" applyProtection="1">
      <alignment horizontal="centerContinuous"/>
    </xf>
    <xf numFmtId="0" fontId="2" fillId="4" borderId="0" xfId="4" applyFill="1" applyBorder="1"/>
    <xf numFmtId="0" fontId="6" fillId="3" borderId="8" xfId="4" applyFont="1" applyFill="1" applyBorder="1" applyAlignment="1">
      <alignment horizontal="centerContinuous"/>
    </xf>
    <xf numFmtId="0" fontId="6" fillId="3" borderId="0" xfId="4" applyFont="1" applyFill="1" applyBorder="1" applyAlignment="1">
      <alignment horizontal="centerContinuous"/>
    </xf>
    <xf numFmtId="0" fontId="6" fillId="3" borderId="0" xfId="4" applyFont="1" applyFill="1" applyBorder="1" applyAlignment="1" applyProtection="1">
      <alignment horizontal="centerContinuous"/>
    </xf>
    <xf numFmtId="0" fontId="7" fillId="4" borderId="0" xfId="4" applyFont="1" applyFill="1" applyBorder="1"/>
    <xf numFmtId="0" fontId="6" fillId="3" borderId="8" xfId="4" applyFont="1" applyFill="1" applyBorder="1" applyAlignment="1" applyProtection="1">
      <alignment horizontal="centerContinuous"/>
      <protection locked="0"/>
    </xf>
    <xf numFmtId="165" fontId="6" fillId="3" borderId="0" xfId="4" applyNumberFormat="1" applyFont="1" applyFill="1" applyBorder="1" applyAlignment="1">
      <alignment horizontal="centerContinuous"/>
    </xf>
    <xf numFmtId="0" fontId="8" fillId="3" borderId="8" xfId="4" applyFont="1" applyFill="1" applyBorder="1" applyAlignment="1">
      <alignment horizontal="centerContinuous"/>
    </xf>
    <xf numFmtId="0" fontId="8" fillId="3" borderId="0" xfId="4" applyFont="1" applyFill="1" applyBorder="1" applyAlignment="1">
      <alignment horizontal="centerContinuous"/>
    </xf>
    <xf numFmtId="0" fontId="8" fillId="3" borderId="0" xfId="4" applyFont="1" applyFill="1" applyBorder="1" applyAlignment="1" applyProtection="1">
      <alignment horizontal="centerContinuous"/>
    </xf>
    <xf numFmtId="0" fontId="9" fillId="4" borderId="0" xfId="4" applyFont="1" applyFill="1" applyBorder="1"/>
    <xf numFmtId="0" fontId="5" fillId="3" borderId="9" xfId="4" applyFont="1" applyFill="1" applyBorder="1" applyAlignment="1">
      <alignment horizontal="centerContinuous"/>
    </xf>
    <xf numFmtId="0" fontId="2" fillId="3" borderId="10" xfId="4" applyFill="1" applyBorder="1" applyAlignment="1">
      <alignment horizontal="centerContinuous"/>
    </xf>
    <xf numFmtId="0" fontId="2" fillId="3" borderId="10" xfId="4" applyFill="1" applyBorder="1" applyAlignment="1" applyProtection="1">
      <alignment horizontal="centerContinuous"/>
    </xf>
    <xf numFmtId="0" fontId="10" fillId="5" borderId="0" xfId="4" applyFont="1" applyFill="1" applyAlignment="1">
      <alignment horizontal="left"/>
    </xf>
    <xf numFmtId="0" fontId="2" fillId="5" borderId="0" xfId="4" applyFill="1"/>
    <xf numFmtId="0" fontId="11" fillId="5" borderId="0" xfId="4" applyFont="1" applyFill="1" applyBorder="1" applyAlignment="1" applyProtection="1">
      <alignment horizontal="center"/>
    </xf>
    <xf numFmtId="0" fontId="2" fillId="5" borderId="0" xfId="4" applyFill="1" applyBorder="1"/>
    <xf numFmtId="0" fontId="11" fillId="5" borderId="0" xfId="4" applyFont="1" applyFill="1" applyBorder="1" applyAlignment="1">
      <alignment horizontal="center"/>
    </xf>
    <xf numFmtId="0" fontId="8" fillId="5" borderId="0" xfId="4" applyFont="1" applyFill="1" applyAlignment="1">
      <alignment horizontal="left"/>
    </xf>
    <xf numFmtId="0" fontId="9" fillId="5" borderId="0" xfId="4" applyFont="1" applyFill="1"/>
    <xf numFmtId="49" fontId="12" fillId="2" borderId="0" xfId="4" applyNumberFormat="1" applyFont="1" applyFill="1" applyAlignment="1" applyProtection="1">
      <alignment horizontal="center"/>
    </xf>
    <xf numFmtId="49" fontId="13" fillId="5" borderId="0" xfId="4" applyNumberFormat="1" applyFont="1" applyFill="1" applyBorder="1" applyAlignment="1" applyProtection="1">
      <alignment horizontal="center"/>
      <protection locked="0"/>
    </xf>
    <xf numFmtId="166" fontId="13" fillId="5" borderId="0" xfId="4" applyNumberFormat="1" applyFont="1" applyFill="1" applyBorder="1" applyAlignment="1" applyProtection="1">
      <alignment horizontal="center"/>
      <protection locked="0"/>
    </xf>
    <xf numFmtId="0" fontId="9" fillId="5" borderId="0" xfId="4" applyFont="1" applyFill="1" applyBorder="1" applyProtection="1"/>
    <xf numFmtId="166" fontId="13" fillId="5" borderId="0" xfId="4" applyNumberFormat="1" applyFont="1" applyFill="1" applyBorder="1" applyAlignment="1" applyProtection="1">
      <alignment horizontal="center"/>
    </xf>
    <xf numFmtId="0" fontId="9" fillId="5" borderId="0" xfId="4" applyFont="1" applyFill="1" applyBorder="1"/>
    <xf numFmtId="1" fontId="13" fillId="5" borderId="0" xfId="4" applyNumberFormat="1" applyFont="1" applyFill="1" applyBorder="1" applyAlignment="1">
      <alignment horizontal="left"/>
    </xf>
    <xf numFmtId="0" fontId="13" fillId="5" borderId="0" xfId="4" applyFont="1" applyFill="1" applyBorder="1" applyAlignment="1">
      <alignment horizontal="left"/>
    </xf>
    <xf numFmtId="3" fontId="9" fillId="5" borderId="0" xfId="4" applyNumberFormat="1" applyFont="1" applyFill="1" applyBorder="1" applyAlignment="1" applyProtection="1">
      <alignment horizontal="right"/>
    </xf>
    <xf numFmtId="3" fontId="9" fillId="5" borderId="0" xfId="4" applyNumberFormat="1" applyFont="1" applyFill="1" applyBorder="1" applyAlignment="1">
      <alignment horizontal="right"/>
    </xf>
    <xf numFmtId="0" fontId="9" fillId="6" borderId="0" xfId="4" applyFont="1" applyFill="1" applyBorder="1" applyAlignment="1">
      <alignment horizontal="right"/>
    </xf>
    <xf numFmtId="1" fontId="9" fillId="5" borderId="0" xfId="4" applyNumberFormat="1" applyFont="1" applyFill="1" applyBorder="1" applyAlignment="1">
      <alignment horizontal="left"/>
    </xf>
    <xf numFmtId="3" fontId="14" fillId="5" borderId="11" xfId="4" applyNumberFormat="1" applyFont="1" applyFill="1" applyBorder="1" applyProtection="1"/>
    <xf numFmtId="3" fontId="14" fillId="5" borderId="0" xfId="4" applyNumberFormat="1" applyFont="1" applyFill="1" applyBorder="1" applyProtection="1"/>
    <xf numFmtId="3" fontId="14" fillId="5" borderId="11" xfId="4" applyNumberFormat="1" applyFont="1" applyFill="1" applyBorder="1"/>
    <xf numFmtId="0" fontId="13" fillId="6" borderId="0" xfId="4" applyFont="1" applyFill="1" applyBorder="1" applyAlignment="1">
      <alignment horizontal="right"/>
    </xf>
    <xf numFmtId="1" fontId="15" fillId="5" borderId="0" xfId="4" applyNumberFormat="1" applyFont="1" applyFill="1" applyBorder="1" applyAlignment="1">
      <alignment horizontal="left"/>
    </xf>
    <xf numFmtId="0" fontId="16" fillId="5" borderId="0" xfId="4" applyFont="1" applyFill="1" applyBorder="1" applyAlignment="1">
      <alignment horizontal="left"/>
    </xf>
    <xf numFmtId="3" fontId="2" fillId="5" borderId="0" xfId="4" applyNumberFormat="1" applyFill="1" applyBorder="1" applyAlignment="1" applyProtection="1">
      <alignment horizontal="right"/>
    </xf>
    <xf numFmtId="3" fontId="2" fillId="5" borderId="0" xfId="4" applyNumberFormat="1" applyFill="1" applyBorder="1" applyAlignment="1">
      <alignment horizontal="right"/>
    </xf>
    <xf numFmtId="0" fontId="2" fillId="6" borderId="0" xfId="4" applyFill="1" applyBorder="1" applyAlignment="1">
      <alignment horizontal="right"/>
    </xf>
    <xf numFmtId="0" fontId="17" fillId="5" borderId="0" xfId="4" applyFont="1" applyFill="1" applyBorder="1" applyAlignment="1">
      <alignment horizontal="left"/>
    </xf>
    <xf numFmtId="49" fontId="18" fillId="2" borderId="0" xfId="5" applyNumberFormat="1" applyFont="1" applyFill="1" applyAlignment="1" applyProtection="1">
      <alignment horizontal="center"/>
      <protection locked="0"/>
    </xf>
    <xf numFmtId="3" fontId="17" fillId="5" borderId="11" xfId="4" applyNumberFormat="1" applyFont="1" applyFill="1" applyBorder="1" applyProtection="1"/>
    <xf numFmtId="3" fontId="17" fillId="5" borderId="0" xfId="4" applyNumberFormat="1" applyFont="1" applyFill="1" applyBorder="1" applyProtection="1"/>
    <xf numFmtId="0" fontId="17" fillId="5" borderId="0" xfId="4" applyFont="1" applyFill="1" applyBorder="1" applyAlignment="1" applyProtection="1">
      <alignment horizontal="left"/>
      <protection locked="0"/>
    </xf>
    <xf numFmtId="3" fontId="17" fillId="5" borderId="11" xfId="4" applyNumberFormat="1" applyFont="1" applyFill="1" applyBorder="1"/>
    <xf numFmtId="0" fontId="19" fillId="4" borderId="0" xfId="4" applyFont="1" applyFill="1" applyBorder="1"/>
    <xf numFmtId="0" fontId="15" fillId="5" borderId="0" xfId="4" applyFont="1" applyFill="1" applyBorder="1" applyAlignment="1">
      <alignment horizontal="left"/>
    </xf>
    <xf numFmtId="0" fontId="15" fillId="5" borderId="0" xfId="4" applyFont="1" applyFill="1" applyBorder="1" applyAlignment="1" applyProtection="1">
      <alignment horizontal="left"/>
      <protection locked="0"/>
    </xf>
    <xf numFmtId="3" fontId="15" fillId="5" borderId="0" xfId="4" applyNumberFormat="1" applyFont="1" applyFill="1" applyBorder="1"/>
    <xf numFmtId="0" fontId="15" fillId="4" borderId="0" xfId="4" applyFont="1" applyFill="1" applyBorder="1"/>
    <xf numFmtId="3" fontId="15" fillId="5" borderId="0" xfId="4" applyNumberFormat="1" applyFont="1" applyFill="1" applyBorder="1" applyProtection="1"/>
    <xf numFmtId="0" fontId="16" fillId="4" borderId="0" xfId="4" applyFont="1" applyFill="1" applyBorder="1"/>
    <xf numFmtId="0" fontId="1" fillId="4" borderId="0" xfId="4" applyFont="1" applyFill="1" applyBorder="1"/>
    <xf numFmtId="0" fontId="20" fillId="4" borderId="0" xfId="4" applyFont="1" applyFill="1" applyBorder="1"/>
    <xf numFmtId="0" fontId="21" fillId="5" borderId="0" xfId="4" applyFont="1" applyFill="1" applyBorder="1" applyAlignment="1">
      <alignment horizontal="left"/>
    </xf>
    <xf numFmtId="0" fontId="2" fillId="4" borderId="0" xfId="4" applyFill="1" applyBorder="1" applyProtection="1">
      <protection locked="0"/>
    </xf>
    <xf numFmtId="0" fontId="2" fillId="4" borderId="0" xfId="4" applyFill="1" applyBorder="1" applyProtection="1"/>
    <xf numFmtId="0" fontId="2" fillId="4" borderId="0" xfId="4" applyFill="1" applyAlignment="1">
      <alignment horizontal="left"/>
    </xf>
    <xf numFmtId="0" fontId="2" fillId="4" borderId="0" xfId="4" applyFill="1"/>
    <xf numFmtId="0" fontId="2" fillId="5" borderId="0" xfId="4" applyFill="1" applyProtection="1">
      <protection locked="0"/>
    </xf>
    <xf numFmtId="3" fontId="2" fillId="5" borderId="0" xfId="4" applyNumberFormat="1" applyFill="1" applyProtection="1"/>
    <xf numFmtId="0" fontId="2" fillId="4" borderId="0" xfId="4" applyFill="1" applyProtection="1">
      <protection locked="0"/>
    </xf>
    <xf numFmtId="0" fontId="1" fillId="4" borderId="0" xfId="4" applyFont="1" applyFill="1" applyBorder="1" applyProtection="1">
      <protection locked="0"/>
    </xf>
    <xf numFmtId="3" fontId="2" fillId="5" borderId="0" xfId="4" applyNumberFormat="1" applyFill="1"/>
    <xf numFmtId="49" fontId="15" fillId="5" borderId="0" xfId="4" applyNumberFormat="1" applyFont="1" applyFill="1" applyBorder="1" applyAlignment="1">
      <alignment horizontal="left"/>
    </xf>
    <xf numFmtId="3" fontId="15" fillId="5" borderId="0" xfId="4" applyNumberFormat="1" applyFont="1" applyFill="1" applyBorder="1" applyAlignment="1">
      <alignment horizontal="left"/>
    </xf>
    <xf numFmtId="3" fontId="15" fillId="5" borderId="0" xfId="4" applyNumberFormat="1" applyFont="1" applyFill="1" applyBorder="1" applyAlignment="1" applyProtection="1">
      <alignment horizontal="left"/>
      <protection locked="0"/>
    </xf>
    <xf numFmtId="0" fontId="20" fillId="4" borderId="0" xfId="4" applyFont="1" applyFill="1" applyBorder="1" applyProtection="1">
      <protection locked="0"/>
    </xf>
    <xf numFmtId="0" fontId="15" fillId="4" borderId="0" xfId="4" applyFont="1" applyFill="1" applyBorder="1" applyProtection="1">
      <protection locked="0"/>
    </xf>
    <xf numFmtId="3" fontId="15" fillId="4" borderId="0" xfId="4" applyNumberFormat="1" applyFont="1" applyFill="1" applyBorder="1"/>
    <xf numFmtId="3" fontId="15" fillId="5" borderId="0" xfId="4" applyNumberFormat="1" applyFont="1" applyFill="1" applyBorder="1" applyProtection="1">
      <protection locked="0"/>
    </xf>
    <xf numFmtId="0" fontId="13" fillId="5" borderId="0" xfId="4" applyFont="1" applyFill="1"/>
    <xf numFmtId="0" fontId="13" fillId="5" borderId="0" xfId="4" applyFont="1" applyFill="1" applyBorder="1" applyAlignment="1" applyProtection="1">
      <alignment horizontal="left"/>
      <protection locked="0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 applyProtection="1">
      <alignment horizontal="left"/>
      <protection locked="0"/>
    </xf>
    <xf numFmtId="3" fontId="2" fillId="5" borderId="0" xfId="4" applyNumberFormat="1" applyFill="1" applyBorder="1"/>
    <xf numFmtId="0" fontId="16" fillId="5" borderId="0" xfId="4" applyFont="1" applyFill="1" applyBorder="1" applyAlignment="1" applyProtection="1">
      <alignment horizontal="left"/>
      <protection locked="0"/>
    </xf>
    <xf numFmtId="0" fontId="23" fillId="4" borderId="0" xfId="4" applyFont="1" applyFill="1" applyBorder="1"/>
    <xf numFmtId="0" fontId="14" fillId="4" borderId="0" xfId="4" applyFont="1" applyFill="1" applyBorder="1"/>
    <xf numFmtId="0" fontId="14" fillId="4" borderId="0" xfId="4" applyFont="1" applyFill="1" applyBorder="1" applyProtection="1">
      <protection locked="0"/>
    </xf>
    <xf numFmtId="0" fontId="2" fillId="4" borderId="0" xfId="4" applyFont="1" applyFill="1" applyBorder="1"/>
    <xf numFmtId="0" fontId="2" fillId="4" borderId="0" xfId="4" applyFont="1" applyFill="1" applyBorder="1" applyProtection="1">
      <protection locked="0"/>
    </xf>
    <xf numFmtId="0" fontId="24" fillId="4" borderId="0" xfId="4" applyFont="1" applyFill="1" applyBorder="1"/>
    <xf numFmtId="0" fontId="24" fillId="4" borderId="0" xfId="4" applyFont="1" applyFill="1" applyBorder="1" applyProtection="1">
      <protection locked="0"/>
    </xf>
    <xf numFmtId="0" fontId="13" fillId="5" borderId="0" xfId="4" applyFont="1" applyFill="1" applyBorder="1"/>
    <xf numFmtId="0" fontId="14" fillId="5" borderId="0" xfId="4" applyFont="1" applyFill="1" applyBorder="1" applyAlignment="1">
      <alignment horizontal="left"/>
    </xf>
    <xf numFmtId="0" fontId="14" fillId="5" borderId="0" xfId="4" applyFont="1" applyFill="1" applyBorder="1" applyAlignment="1" applyProtection="1">
      <alignment horizontal="left"/>
      <protection locked="0"/>
    </xf>
    <xf numFmtId="3" fontId="14" fillId="5" borderId="12" xfId="4" applyNumberFormat="1" applyFont="1" applyFill="1" applyBorder="1"/>
    <xf numFmtId="3" fontId="13" fillId="5" borderId="0" xfId="4" applyNumberFormat="1" applyFont="1" applyFill="1" applyBorder="1"/>
    <xf numFmtId="0" fontId="25" fillId="5" borderId="0" xfId="4" applyFont="1" applyFill="1" applyBorder="1" applyAlignment="1">
      <alignment horizontal="left"/>
    </xf>
    <xf numFmtId="0" fontId="25" fillId="5" borderId="0" xfId="4" applyFont="1" applyFill="1" applyBorder="1" applyAlignment="1" applyProtection="1">
      <alignment horizontal="left"/>
      <protection locked="0"/>
    </xf>
    <xf numFmtId="0" fontId="26" fillId="4" borderId="0" xfId="4" applyFont="1" applyFill="1" applyBorder="1"/>
    <xf numFmtId="0" fontId="26" fillId="4" borderId="0" xfId="4" applyFont="1" applyFill="1" applyBorder="1" applyProtection="1">
      <protection locked="0"/>
    </xf>
    <xf numFmtId="3" fontId="27" fillId="5" borderId="0" xfId="4" applyNumberFormat="1" applyFont="1" applyFill="1" applyBorder="1"/>
    <xf numFmtId="0" fontId="28" fillId="4" borderId="0" xfId="4" applyFont="1" applyFill="1" applyBorder="1"/>
    <xf numFmtId="0" fontId="28" fillId="4" borderId="0" xfId="4" applyFont="1" applyFill="1" applyBorder="1" applyProtection="1">
      <protection locked="0"/>
    </xf>
    <xf numFmtId="0" fontId="29" fillId="4" borderId="0" xfId="4" applyFont="1" applyFill="1" applyBorder="1"/>
    <xf numFmtId="0" fontId="29" fillId="4" borderId="0" xfId="4" applyFont="1" applyFill="1" applyBorder="1" applyProtection="1">
      <protection locked="0"/>
    </xf>
    <xf numFmtId="3" fontId="29" fillId="4" borderId="0" xfId="4" applyNumberFormat="1" applyFont="1" applyFill="1" applyBorder="1"/>
    <xf numFmtId="0" fontId="25" fillId="4" borderId="0" xfId="4" applyFont="1" applyFill="1" applyBorder="1"/>
    <xf numFmtId="0" fontId="30" fillId="4" borderId="0" xfId="4" applyFont="1" applyFill="1" applyBorder="1"/>
    <xf numFmtId="0" fontId="31" fillId="4" borderId="0" xfId="4" applyFont="1" applyFill="1" applyBorder="1"/>
    <xf numFmtId="0" fontId="32" fillId="4" borderId="0" xfId="4" applyFont="1" applyFill="1" applyBorder="1"/>
    <xf numFmtId="3" fontId="14" fillId="5" borderId="12" xfId="4" applyNumberFormat="1" applyFont="1" applyFill="1" applyBorder="1" applyProtection="1"/>
    <xf numFmtId="0" fontId="14" fillId="5" borderId="0" xfId="4" applyFont="1" applyFill="1" applyBorder="1"/>
    <xf numFmtId="0" fontId="33" fillId="4" borderId="0" xfId="4" applyFont="1" applyFill="1" applyBorder="1"/>
    <xf numFmtId="3" fontId="34" fillId="5" borderId="0" xfId="4" applyNumberFormat="1" applyFont="1" applyFill="1" applyBorder="1"/>
    <xf numFmtId="3" fontId="14" fillId="5" borderId="0" xfId="4" applyNumberFormat="1" applyFont="1" applyFill="1" applyBorder="1"/>
    <xf numFmtId="3" fontId="35" fillId="5" borderId="11" xfId="4" applyNumberFormat="1" applyFont="1" applyFill="1" applyBorder="1"/>
    <xf numFmtId="0" fontId="34" fillId="5" borderId="0" xfId="4" applyFont="1" applyFill="1" applyBorder="1" applyAlignment="1">
      <alignment horizontal="left"/>
    </xf>
    <xf numFmtId="0" fontId="34" fillId="5" borderId="0" xfId="4" applyFont="1" applyFill="1" applyBorder="1" applyAlignment="1" applyProtection="1">
      <alignment horizontal="left"/>
      <protection locked="0"/>
    </xf>
    <xf numFmtId="3" fontId="34" fillId="5" borderId="0" xfId="4" applyNumberFormat="1" applyFont="1" applyFill="1" applyBorder="1" applyProtection="1"/>
    <xf numFmtId="0" fontId="28" fillId="5" borderId="0" xfId="4" applyFont="1" applyFill="1" applyBorder="1" applyAlignment="1">
      <alignment horizontal="left"/>
    </xf>
    <xf numFmtId="0" fontId="28" fillId="5" borderId="0" xfId="4" applyFont="1" applyFill="1" applyBorder="1" applyAlignment="1" applyProtection="1">
      <alignment horizontal="left"/>
      <protection locked="0"/>
    </xf>
    <xf numFmtId="3" fontId="28" fillId="5" borderId="0" xfId="4" applyNumberFormat="1" applyFont="1" applyFill="1" applyBorder="1" applyProtection="1"/>
    <xf numFmtId="3" fontId="28" fillId="5" borderId="0" xfId="4" applyNumberFormat="1" applyFont="1" applyFill="1" applyBorder="1"/>
    <xf numFmtId="0" fontId="36" fillId="2" borderId="0" xfId="4" applyFont="1" applyFill="1" applyBorder="1" applyAlignment="1" applyProtection="1">
      <alignment horizontal="center"/>
      <protection locked="0"/>
    </xf>
    <xf numFmtId="3" fontId="28" fillId="5" borderId="0" xfId="4" applyNumberFormat="1" applyFont="1" applyFill="1" applyBorder="1" applyProtection="1">
      <protection locked="0"/>
    </xf>
    <xf numFmtId="3" fontId="13" fillId="5" borderId="0" xfId="4" applyNumberFormat="1" applyFont="1" applyFill="1" applyBorder="1" applyAlignment="1">
      <alignment horizontal="left"/>
    </xf>
    <xf numFmtId="3" fontId="19" fillId="5" borderId="0" xfId="4" applyNumberFormat="1" applyFont="1" applyFill="1" applyBorder="1" applyAlignment="1">
      <alignment horizontal="left"/>
    </xf>
    <xf numFmtId="3" fontId="13" fillId="2" borderId="0" xfId="4" applyNumberFormat="1" applyFont="1" applyFill="1" applyBorder="1" applyAlignment="1" applyProtection="1">
      <alignment horizontal="right"/>
      <protection locked="0"/>
    </xf>
    <xf numFmtId="0" fontId="7" fillId="2" borderId="0" xfId="4" applyFont="1" applyFill="1" applyBorder="1" applyAlignment="1" applyProtection="1">
      <alignment horizontal="centerContinuous"/>
      <protection locked="0"/>
    </xf>
    <xf numFmtId="0" fontId="37" fillId="4" borderId="0" xfId="4" applyFont="1" applyFill="1" applyBorder="1" applyAlignment="1" applyProtection="1">
      <alignment horizontal="left"/>
      <protection locked="0"/>
    </xf>
    <xf numFmtId="0" fontId="37" fillId="2" borderId="0" xfId="4" quotePrefix="1" applyFont="1" applyFill="1" applyBorder="1" applyAlignment="1" applyProtection="1">
      <alignment horizontal="left"/>
      <protection locked="0"/>
    </xf>
    <xf numFmtId="4" fontId="38" fillId="4" borderId="0" xfId="4" applyNumberFormat="1" applyFont="1" applyFill="1" applyBorder="1" applyProtection="1">
      <protection locked="0"/>
    </xf>
    <xf numFmtId="3" fontId="35" fillId="5" borderId="0" xfId="4" applyNumberFormat="1" applyFont="1" applyFill="1" applyBorder="1"/>
    <xf numFmtId="0" fontId="36" fillId="2" borderId="0" xfId="4" applyFont="1" applyFill="1" applyBorder="1" applyAlignment="1" applyProtection="1">
      <alignment horizontal="centerContinuous"/>
      <protection locked="0"/>
    </xf>
    <xf numFmtId="0" fontId="39" fillId="2" borderId="0" xfId="4" applyFont="1" applyFill="1" applyBorder="1" applyAlignment="1" applyProtection="1">
      <alignment horizontal="centerContinuous"/>
      <protection locked="0"/>
    </xf>
    <xf numFmtId="0" fontId="7" fillId="2" borderId="0" xfId="4" applyFont="1" applyFill="1" applyBorder="1" applyAlignment="1" applyProtection="1">
      <alignment horizontal="center"/>
      <protection locked="0"/>
    </xf>
    <xf numFmtId="0" fontId="19" fillId="4" borderId="0" xfId="4" applyFont="1" applyFill="1" applyBorder="1" applyProtection="1">
      <protection locked="0"/>
    </xf>
    <xf numFmtId="0" fontId="7" fillId="4" borderId="0" xfId="4" applyFont="1" applyFill="1" applyBorder="1" applyProtection="1">
      <protection locked="0"/>
    </xf>
    <xf numFmtId="0" fontId="39" fillId="2" borderId="0" xfId="4" applyFont="1" applyFill="1" applyBorder="1" applyAlignment="1" applyProtection="1">
      <alignment horizontal="center"/>
      <protection locked="0"/>
    </xf>
    <xf numFmtId="0" fontId="2" fillId="0" borderId="0" xfId="4" applyProtection="1">
      <protection locked="0"/>
    </xf>
    <xf numFmtId="0" fontId="2" fillId="0" borderId="0" xfId="4"/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13" xfId="0" applyFont="1" applyFill="1" applyBorder="1"/>
    <xf numFmtId="1" fontId="40" fillId="0" borderId="4" xfId="0" applyNumberFormat="1" applyFont="1" applyFill="1" applyBorder="1" applyAlignment="1">
      <alignment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41" fillId="13" borderId="4" xfId="0" applyFont="1" applyFill="1" applyBorder="1" applyAlignment="1">
      <alignment horizontal="center" vertical="center"/>
    </xf>
    <xf numFmtId="0" fontId="41" fillId="13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2" fillId="14" borderId="4" xfId="0" applyFont="1" applyFill="1" applyBorder="1" applyAlignment="1">
      <alignment horizontal="right" vertical="center" wrapText="1"/>
    </xf>
    <xf numFmtId="0" fontId="42" fillId="15" borderId="4" xfId="0" applyFont="1" applyFill="1" applyBorder="1" applyAlignment="1">
      <alignment horizontal="right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16" borderId="4" xfId="0" quotePrefix="1" applyFill="1" applyBorder="1"/>
    <xf numFmtId="0" fontId="0" fillId="0" borderId="4" xfId="0" applyFill="1" applyBorder="1" applyAlignment="1">
      <alignment vertical="center"/>
    </xf>
    <xf numFmtId="0" fontId="43" fillId="0" borderId="4" xfId="0" applyFont="1" applyBorder="1" applyAlignment="1">
      <alignment horizontal="right" vertical="center" wrapText="1"/>
    </xf>
    <xf numFmtId="0" fontId="43" fillId="17" borderId="4" xfId="0" applyFont="1" applyFill="1" applyBorder="1" applyAlignment="1">
      <alignment horizontal="right" vertical="center" wrapText="1"/>
    </xf>
    <xf numFmtId="0" fontId="41" fillId="0" borderId="4" xfId="0" applyFont="1" applyBorder="1" applyAlignment="1">
      <alignment horizontal="center" vertical="center" wrapText="1"/>
    </xf>
    <xf numFmtId="0" fontId="1" fillId="0" borderId="4" xfId="0" quotePrefix="1" applyFont="1" applyBorder="1"/>
    <xf numFmtId="3" fontId="2" fillId="0" borderId="4" xfId="0" applyNumberFormat="1" applyFont="1" applyBorder="1" applyAlignment="1" applyProtection="1">
      <alignment horizontal="center" vertical="center"/>
    </xf>
    <xf numFmtId="3" fontId="43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/>
    <xf numFmtId="0" fontId="43" fillId="15" borderId="4" xfId="0" applyFont="1" applyFill="1" applyBorder="1" applyAlignment="1">
      <alignment horizontal="right" vertical="center" wrapText="1"/>
    </xf>
    <xf numFmtId="0" fontId="0" fillId="0" borderId="4" xfId="0" quotePrefix="1" applyFill="1" applyBorder="1"/>
    <xf numFmtId="0" fontId="43" fillId="0" borderId="4" xfId="0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43" fillId="15" borderId="4" xfId="0" applyNumberFormat="1" applyFont="1" applyFill="1" applyBorder="1" applyAlignment="1">
      <alignment horizontal="right" vertical="center" wrapText="1"/>
    </xf>
    <xf numFmtId="0" fontId="1" fillId="0" borderId="4" xfId="0" quotePrefix="1" applyFont="1" applyFill="1" applyBorder="1"/>
    <xf numFmtId="0" fontId="1" fillId="0" borderId="0" xfId="0" applyFont="1" applyFill="1"/>
    <xf numFmtId="3" fontId="43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justify" vertical="center"/>
    </xf>
    <xf numFmtId="0" fontId="1" fillId="18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0" fillId="4" borderId="6" xfId="4" applyFont="1" applyFill="1" applyBorder="1" applyAlignment="1"/>
    <xf numFmtId="0" fontId="20" fillId="4" borderId="7" xfId="4" applyFont="1" applyFill="1" applyBorder="1" applyAlignment="1"/>
    <xf numFmtId="0" fontId="20" fillId="4" borderId="13" xfId="4" applyFont="1" applyFill="1" applyBorder="1" applyAlignment="1"/>
    <xf numFmtId="0" fontId="20" fillId="4" borderId="8" xfId="4" applyFont="1" applyFill="1" applyBorder="1" applyAlignment="1"/>
    <xf numFmtId="0" fontId="20" fillId="4" borderId="0" xfId="4" applyFont="1" applyFill="1" applyBorder="1" applyAlignment="1"/>
    <xf numFmtId="0" fontId="20" fillId="4" borderId="14" xfId="4" applyFont="1" applyFill="1" applyBorder="1" applyAlignment="1"/>
    <xf numFmtId="0" fontId="40" fillId="4" borderId="8" xfId="4" applyFont="1" applyFill="1" applyBorder="1" applyAlignment="1"/>
    <xf numFmtId="0" fontId="40" fillId="4" borderId="0" xfId="4" applyFont="1" applyFill="1" applyBorder="1" applyAlignment="1"/>
    <xf numFmtId="3" fontId="40" fillId="4" borderId="0" xfId="4" applyNumberFormat="1" applyFont="1" applyFill="1" applyBorder="1" applyAlignment="1"/>
    <xf numFmtId="0" fontId="40" fillId="4" borderId="14" xfId="4" applyFont="1" applyFill="1" applyBorder="1" applyAlignment="1"/>
    <xf numFmtId="0" fontId="0" fillId="13" borderId="0" xfId="0" applyFill="1"/>
    <xf numFmtId="0" fontId="20" fillId="4" borderId="0" xfId="4" applyFont="1" applyFill="1" applyBorder="1" applyAlignment="1">
      <alignment horizontal="center"/>
    </xf>
    <xf numFmtId="0" fontId="5" fillId="3" borderId="6" xfId="4" applyFont="1" applyFill="1" applyBorder="1" applyAlignment="1" applyProtection="1">
      <alignment horizontal="centerContinuous"/>
    </xf>
    <xf numFmtId="0" fontId="5" fillId="3" borderId="7" xfId="4" applyFont="1" applyFill="1" applyBorder="1" applyAlignment="1" applyProtection="1">
      <alignment horizontal="centerContinuous"/>
    </xf>
    <xf numFmtId="0" fontId="5" fillId="3" borderId="15" xfId="4" applyFont="1" applyFill="1" applyBorder="1" applyAlignment="1">
      <alignment horizontal="centerContinuous"/>
    </xf>
    <xf numFmtId="0" fontId="19" fillId="4" borderId="7" xfId="4" applyFont="1" applyFill="1" applyBorder="1"/>
    <xf numFmtId="0" fontId="5" fillId="3" borderId="7" xfId="4" applyFont="1" applyFill="1" applyBorder="1" applyAlignment="1">
      <alignment horizontal="centerContinuous"/>
    </xf>
    <xf numFmtId="0" fontId="6" fillId="3" borderId="8" xfId="4" applyFont="1" applyFill="1" applyBorder="1" applyAlignment="1" applyProtection="1">
      <alignment horizontal="centerContinuous"/>
    </xf>
    <xf numFmtId="0" fontId="6" fillId="3" borderId="16" xfId="4" applyFont="1" applyFill="1" applyBorder="1" applyAlignment="1">
      <alignment horizontal="centerContinuous"/>
    </xf>
    <xf numFmtId="0" fontId="8" fillId="3" borderId="8" xfId="4" applyFont="1" applyFill="1" applyBorder="1" applyAlignment="1" applyProtection="1">
      <alignment horizontal="centerContinuous"/>
    </xf>
    <xf numFmtId="0" fontId="8" fillId="3" borderId="16" xfId="4" applyFont="1" applyFill="1" applyBorder="1" applyAlignment="1">
      <alignment horizontal="centerContinuous"/>
    </xf>
    <xf numFmtId="0" fontId="5" fillId="3" borderId="9" xfId="4" applyFont="1" applyFill="1" applyBorder="1" applyAlignment="1" applyProtection="1">
      <alignment horizontal="centerContinuous"/>
    </xf>
    <xf numFmtId="0" fontId="5" fillId="3" borderId="10" xfId="4" applyFont="1" applyFill="1" applyBorder="1" applyAlignment="1" applyProtection="1">
      <alignment horizontal="centerContinuous"/>
    </xf>
    <xf numFmtId="0" fontId="5" fillId="3" borderId="17" xfId="4" applyFont="1" applyFill="1" applyBorder="1" applyAlignment="1">
      <alignment horizontal="centerContinuous"/>
    </xf>
    <xf numFmtId="0" fontId="19" fillId="4" borderId="10" xfId="4" applyFont="1" applyFill="1" applyBorder="1"/>
    <xf numFmtId="0" fontId="5" fillId="3" borderId="10" xfId="4" applyFont="1" applyFill="1" applyBorder="1" applyAlignment="1">
      <alignment horizontal="centerContinuous"/>
    </xf>
    <xf numFmtId="0" fontId="10" fillId="4" borderId="0" xfId="4" applyFont="1" applyFill="1" applyAlignment="1"/>
    <xf numFmtId="0" fontId="2" fillId="4" borderId="0" xfId="4" applyFill="1" applyAlignment="1"/>
    <xf numFmtId="0" fontId="11" fillId="4" borderId="0" xfId="4" applyFont="1" applyFill="1" applyBorder="1" applyAlignment="1">
      <alignment horizontal="center"/>
    </xf>
    <xf numFmtId="0" fontId="29" fillId="4" borderId="0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4" fontId="29" fillId="4" borderId="0" xfId="4" applyNumberFormat="1" applyFont="1" applyFill="1" applyBorder="1"/>
    <xf numFmtId="3" fontId="14" fillId="4" borderId="0" xfId="4" applyNumberFormat="1" applyFont="1" applyFill="1" applyBorder="1"/>
    <xf numFmtId="3" fontId="17" fillId="19" borderId="11" xfId="4" applyNumberFormat="1" applyFont="1" applyFill="1" applyBorder="1" applyProtection="1"/>
    <xf numFmtId="3" fontId="30" fillId="4" borderId="0" xfId="4" applyNumberFormat="1" applyFont="1" applyFill="1" applyBorder="1"/>
    <xf numFmtId="3" fontId="17" fillId="5" borderId="0" xfId="4" applyNumberFormat="1" applyFont="1" applyFill="1" applyBorder="1"/>
    <xf numFmtId="0" fontId="37" fillId="4" borderId="0" xfId="4" applyFont="1" applyFill="1" applyBorder="1" applyAlignment="1">
      <alignment horizontal="left"/>
    </xf>
    <xf numFmtId="3" fontId="30" fillId="4" borderId="0" xfId="4" applyNumberFormat="1" applyFont="1" applyFill="1" applyBorder="1" applyProtection="1"/>
    <xf numFmtId="0" fontId="16" fillId="4" borderId="0" xfId="4" applyFont="1" applyFill="1" applyBorder="1" applyAlignment="1">
      <alignment horizontal="left"/>
    </xf>
    <xf numFmtId="3" fontId="22" fillId="4" borderId="0" xfId="4" applyNumberFormat="1" applyFont="1" applyFill="1" applyBorder="1" applyProtection="1"/>
    <xf numFmtId="0" fontId="11" fillId="4" borderId="0" xfId="4" applyFont="1" applyFill="1"/>
    <xf numFmtId="3" fontId="26" fillId="4" borderId="0" xfId="4" applyNumberFormat="1" applyFont="1" applyFill="1" applyBorder="1"/>
    <xf numFmtId="3" fontId="15" fillId="19" borderId="0" xfId="4" applyNumberFormat="1" applyFont="1" applyFill="1" applyBorder="1" applyProtection="1"/>
    <xf numFmtId="0" fontId="37" fillId="0" borderId="18" xfId="4" applyFont="1" applyBorder="1" applyAlignment="1">
      <alignment horizontal="left"/>
    </xf>
    <xf numFmtId="0" fontId="37" fillId="0" borderId="19" xfId="4" applyFont="1" applyBorder="1" applyAlignment="1">
      <alignment horizontal="left"/>
    </xf>
    <xf numFmtId="0" fontId="37" fillId="0" borderId="20" xfId="4" applyFont="1" applyBorder="1" applyAlignment="1">
      <alignment horizontal="left"/>
    </xf>
    <xf numFmtId="3" fontId="3" fillId="4" borderId="20" xfId="4" applyNumberFormat="1" applyFont="1" applyFill="1" applyBorder="1" applyProtection="1"/>
    <xf numFmtId="0" fontId="44" fillId="5" borderId="0" xfId="4" applyFont="1" applyFill="1" applyBorder="1" applyAlignment="1">
      <alignment horizontal="left"/>
    </xf>
    <xf numFmtId="3" fontId="32" fillId="4" borderId="0" xfId="4" applyNumberFormat="1" applyFont="1" applyFill="1" applyBorder="1"/>
    <xf numFmtId="3" fontId="44" fillId="0" borderId="0" xfId="4" applyNumberFormat="1" applyFont="1" applyFill="1" applyBorder="1" applyAlignment="1" applyProtection="1">
      <alignment horizontal="right"/>
    </xf>
    <xf numFmtId="0" fontId="26" fillId="4" borderId="0" xfId="4" applyFont="1" applyFill="1" applyBorder="1" applyAlignment="1">
      <alignment horizontal="left"/>
    </xf>
    <xf numFmtId="3" fontId="17" fillId="20" borderId="11" xfId="4" applyNumberFormat="1" applyFont="1" applyFill="1" applyBorder="1" applyProtection="1"/>
    <xf numFmtId="3" fontId="2" fillId="4" borderId="0" xfId="4" applyNumberFormat="1" applyFill="1" applyBorder="1"/>
    <xf numFmtId="0" fontId="25" fillId="4" borderId="0" xfId="4" applyFont="1" applyFill="1" applyBorder="1" applyAlignment="1">
      <alignment horizontal="left"/>
    </xf>
    <xf numFmtId="0" fontId="45" fillId="4" borderId="0" xfId="4" applyFont="1" applyFill="1" applyBorder="1"/>
    <xf numFmtId="3" fontId="3" fillId="5" borderId="0" xfId="4" applyNumberFormat="1" applyFont="1" applyFill="1" applyBorder="1"/>
    <xf numFmtId="4" fontId="38" fillId="5" borderId="0" xfId="4" applyNumberFormat="1" applyFont="1" applyFill="1" applyBorder="1"/>
    <xf numFmtId="4" fontId="3" fillId="5" borderId="0" xfId="4" applyNumberFormat="1" applyFont="1" applyFill="1" applyBorder="1"/>
    <xf numFmtId="4" fontId="30" fillId="4" borderId="0" xfId="4" applyNumberFormat="1" applyFont="1" applyFill="1" applyBorder="1"/>
    <xf numFmtId="0" fontId="19" fillId="4" borderId="0" xfId="4" applyFont="1" applyFill="1" applyAlignment="1">
      <alignment horizontal="left"/>
    </xf>
    <xf numFmtId="0" fontId="19" fillId="4" borderId="0" xfId="4" applyFont="1" applyFill="1"/>
    <xf numFmtId="0" fontId="4" fillId="5" borderId="0" xfId="4" applyFont="1" applyFill="1" applyBorder="1" applyAlignment="1">
      <alignment horizontal="left"/>
    </xf>
    <xf numFmtId="3" fontId="46" fillId="4" borderId="0" xfId="4" applyNumberFormat="1" applyFont="1" applyFill="1" applyBorder="1" applyProtection="1"/>
    <xf numFmtId="0" fontId="2" fillId="2" borderId="0" xfId="4" applyFill="1"/>
    <xf numFmtId="3" fontId="2" fillId="4" borderId="0" xfId="4" applyNumberFormat="1" applyFill="1" applyBorder="1" applyProtection="1"/>
    <xf numFmtId="0" fontId="3" fillId="4" borderId="0" xfId="4" applyFont="1" applyFill="1" applyProtection="1">
      <protection locked="0"/>
    </xf>
    <xf numFmtId="0" fontId="2" fillId="2" borderId="0" xfId="3" applyFont="1" applyFill="1"/>
    <xf numFmtId="3" fontId="15" fillId="19" borderId="0" xfId="4" applyNumberFormat="1" applyFont="1" applyFill="1" applyBorder="1" applyProtection="1">
      <protection locked="0"/>
    </xf>
    <xf numFmtId="3" fontId="15" fillId="20" borderId="0" xfId="4" applyNumberFormat="1" applyFont="1" applyFill="1" applyBorder="1" applyProtection="1">
      <protection locked="0"/>
    </xf>
    <xf numFmtId="3" fontId="15" fillId="4" borderId="0" xfId="4" applyNumberFormat="1" applyFont="1" applyFill="1"/>
    <xf numFmtId="0" fontId="20" fillId="4" borderId="0" xfId="4" applyFont="1" applyFill="1" applyAlignment="1">
      <alignment horizontal="centerContinuous"/>
    </xf>
    <xf numFmtId="3" fontId="20" fillId="4" borderId="0" xfId="4" applyNumberFormat="1" applyFont="1" applyFill="1" applyAlignment="1">
      <alignment horizontal="right"/>
    </xf>
    <xf numFmtId="3" fontId="20" fillId="4" borderId="0" xfId="4" applyNumberFormat="1" applyFont="1" applyFill="1" applyAlignment="1">
      <alignment horizontal="center"/>
    </xf>
    <xf numFmtId="0" fontId="20" fillId="4" borderId="0" xfId="4" applyFont="1" applyFill="1" applyAlignment="1">
      <alignment horizontal="center"/>
    </xf>
    <xf numFmtId="3" fontId="47" fillId="4" borderId="0" xfId="4" applyNumberFormat="1" applyFont="1" applyFill="1" applyProtection="1">
      <protection locked="0"/>
    </xf>
    <xf numFmtId="0" fontId="20" fillId="4" borderId="0" xfId="4" applyFont="1" applyFill="1" applyAlignment="1" applyProtection="1">
      <alignment horizontal="centerContinuous"/>
      <protection locked="0"/>
    </xf>
    <xf numFmtId="0" fontId="13" fillId="4" borderId="0" xfId="4" applyFont="1" applyFill="1" applyAlignment="1" applyProtection="1">
      <alignment horizontal="left"/>
      <protection locked="0"/>
    </xf>
    <xf numFmtId="0" fontId="20" fillId="4" borderId="0" xfId="4" applyFont="1" applyFill="1" applyAlignment="1" applyProtection="1">
      <alignment horizontal="center"/>
      <protection locked="0"/>
    </xf>
    <xf numFmtId="0" fontId="9" fillId="4" borderId="0" xfId="4" applyFont="1" applyFill="1" applyAlignment="1" applyProtection="1">
      <alignment horizontal="left"/>
      <protection locked="0"/>
    </xf>
    <xf numFmtId="0" fontId="9" fillId="2" borderId="0" xfId="4" applyFont="1" applyFill="1" applyBorder="1" applyAlignment="1" applyProtection="1">
      <alignment horizontal="left"/>
      <protection locked="0"/>
    </xf>
    <xf numFmtId="0" fontId="13" fillId="2" borderId="0" xfId="4" applyFont="1" applyFill="1" applyBorder="1" applyAlignment="1" applyProtection="1">
      <alignment horizontal="center"/>
      <protection locked="0"/>
    </xf>
    <xf numFmtId="4" fontId="7" fillId="5" borderId="0" xfId="4" applyNumberFormat="1" applyFont="1" applyFill="1" applyBorder="1" applyAlignment="1" applyProtection="1">
      <alignment horizontal="center"/>
    </xf>
    <xf numFmtId="3" fontId="39" fillId="2" borderId="0" xfId="4" applyNumberFormat="1" applyFont="1" applyFill="1" applyBorder="1" applyAlignment="1" applyProtection="1">
      <alignment horizontal="centerContinuous"/>
      <protection locked="0"/>
    </xf>
    <xf numFmtId="4" fontId="48" fillId="5" borderId="0" xfId="4" applyNumberFormat="1" applyFont="1" applyFill="1" applyBorder="1" applyAlignment="1" applyProtection="1">
      <alignment horizontal="center"/>
    </xf>
    <xf numFmtId="0" fontId="2" fillId="0" borderId="0" xfId="4" applyAlignment="1">
      <alignment horizontal="center"/>
    </xf>
    <xf numFmtId="0" fontId="9" fillId="4" borderId="0" xfId="4" applyFont="1" applyFill="1" applyProtection="1">
      <protection locked="0"/>
    </xf>
    <xf numFmtId="3" fontId="7" fillId="2" borderId="0" xfId="4" applyNumberFormat="1" applyFont="1" applyFill="1" applyBorder="1" applyAlignment="1" applyProtection="1">
      <alignment horizontal="centerContinuous"/>
      <protection locked="0"/>
    </xf>
    <xf numFmtId="3" fontId="13" fillId="5" borderId="0" xfId="4" applyNumberFormat="1" applyFont="1" applyFill="1" applyBorder="1" applyAlignment="1" applyProtection="1">
      <alignment horizontal="right"/>
      <protection locked="0"/>
    </xf>
    <xf numFmtId="0" fontId="9" fillId="2" borderId="0" xfId="4" applyFont="1" applyFill="1" applyBorder="1" applyAlignment="1" applyProtection="1">
      <alignment horizontal="centerContinuous"/>
      <protection locked="0"/>
    </xf>
    <xf numFmtId="0" fontId="49" fillId="4" borderId="0" xfId="4" quotePrefix="1" applyFont="1" applyFill="1" applyBorder="1" applyAlignment="1">
      <alignment horizontal="left"/>
    </xf>
    <xf numFmtId="0" fontId="50" fillId="4" borderId="0" xfId="4" applyFont="1" applyFill="1" applyBorder="1"/>
    <xf numFmtId="0" fontId="30" fillId="4" borderId="0" xfId="4" applyFont="1" applyFill="1" applyBorder="1" applyProtection="1"/>
    <xf numFmtId="0" fontId="30" fillId="4" borderId="0" xfId="4" applyFont="1" applyFill="1" applyBorder="1" applyAlignment="1">
      <alignment horizontal="left"/>
    </xf>
    <xf numFmtId="0" fontId="1" fillId="4" borderId="0" xfId="4" applyFont="1" applyFill="1" applyBorder="1" applyAlignment="1">
      <alignment horizontal="centerContinuous"/>
    </xf>
    <xf numFmtId="0" fontId="2" fillId="4" borderId="0" xfId="4" applyFill="1" applyBorder="1" applyAlignment="1">
      <alignment horizontal="left"/>
    </xf>
    <xf numFmtId="0" fontId="20" fillId="2" borderId="0" xfId="4" applyFont="1" applyFill="1" applyBorder="1" applyAlignment="1" applyProtection="1">
      <alignment horizontal="center"/>
      <protection locked="0"/>
    </xf>
    <xf numFmtId="4" fontId="38" fillId="5" borderId="0" xfId="4" applyNumberFormat="1" applyFont="1" applyFill="1" applyBorder="1" applyProtection="1"/>
    <xf numFmtId="0" fontId="16" fillId="2" borderId="0" xfId="4" applyFont="1" applyFill="1" applyBorder="1" applyAlignment="1" applyProtection="1">
      <protection locked="0"/>
    </xf>
    <xf numFmtId="1" fontId="4" fillId="2" borderId="0" xfId="4" applyNumberFormat="1" applyFont="1" applyFill="1" applyBorder="1" applyAlignment="1" applyProtection="1">
      <alignment horizontal="left"/>
      <protection locked="0"/>
    </xf>
    <xf numFmtId="0" fontId="3" fillId="0" borderId="21" xfId="4" applyFont="1" applyFill="1" applyBorder="1" applyAlignment="1">
      <alignment horizontal="center"/>
    </xf>
    <xf numFmtId="49" fontId="3" fillId="0" borderId="22" xfId="4" applyNumberFormat="1" applyFont="1" applyFill="1" applyBorder="1" applyAlignment="1">
      <alignment horizontal="right"/>
    </xf>
    <xf numFmtId="0" fontId="3" fillId="0" borderId="23" xfId="4" applyFont="1" applyFill="1" applyBorder="1"/>
    <xf numFmtId="0" fontId="3" fillId="0" borderId="24" xfId="4" applyFont="1" applyFill="1" applyBorder="1" applyAlignment="1">
      <alignment horizontal="center"/>
    </xf>
    <xf numFmtId="0" fontId="4" fillId="2" borderId="6" xfId="4" applyFont="1" applyFill="1" applyBorder="1" applyAlignment="1" applyProtection="1">
      <alignment horizontal="left"/>
    </xf>
    <xf numFmtId="0" fontId="4" fillId="2" borderId="7" xfId="4" applyFont="1" applyFill="1" applyBorder="1" applyAlignment="1" applyProtection="1">
      <alignment horizontal="left"/>
    </xf>
    <xf numFmtId="0" fontId="3" fillId="2" borderId="7" xfId="4" applyFont="1" applyFill="1" applyBorder="1"/>
    <xf numFmtId="0" fontId="4" fillId="2" borderId="8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left"/>
    </xf>
    <xf numFmtId="0" fontId="3" fillId="2" borderId="0" xfId="4" applyFont="1" applyFill="1" applyBorder="1"/>
    <xf numFmtId="0" fontId="3" fillId="2" borderId="14" xfId="4" applyFont="1" applyFill="1" applyBorder="1"/>
    <xf numFmtId="0" fontId="3" fillId="2" borderId="8" xfId="4" applyFont="1" applyFill="1" applyBorder="1"/>
    <xf numFmtId="0" fontId="3" fillId="2" borderId="9" xfId="4" applyFont="1" applyFill="1" applyBorder="1"/>
    <xf numFmtId="0" fontId="3" fillId="2" borderId="10" xfId="4" applyFont="1" applyFill="1" applyBorder="1"/>
    <xf numFmtId="0" fontId="4" fillId="2" borderId="10" xfId="4" applyFont="1" applyFill="1" applyBorder="1" applyAlignment="1">
      <alignment horizontal="left"/>
    </xf>
    <xf numFmtId="0" fontId="3" fillId="2" borderId="25" xfId="4" applyFont="1" applyFill="1" applyBorder="1"/>
    <xf numFmtId="0" fontId="4" fillId="0" borderId="5" xfId="4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3" fillId="0" borderId="22" xfId="4" applyFont="1" applyFill="1" applyBorder="1"/>
    <xf numFmtId="3" fontId="3" fillId="0" borderId="1" xfId="4" applyNumberFormat="1" applyFont="1" applyFill="1" applyBorder="1" applyAlignment="1" applyProtection="1"/>
    <xf numFmtId="0" fontId="20" fillId="2" borderId="26" xfId="4" applyFont="1" applyFill="1" applyBorder="1" applyAlignment="1" applyProtection="1">
      <alignment horizontal="center"/>
      <protection locked="0"/>
    </xf>
    <xf numFmtId="0" fontId="20" fillId="2" borderId="27" xfId="4" applyFont="1" applyFill="1" applyBorder="1" applyAlignment="1" applyProtection="1">
      <alignment horizontal="center"/>
      <protection locked="0"/>
    </xf>
    <xf numFmtId="4" fontId="20" fillId="5" borderId="27" xfId="4" applyNumberFormat="1" applyFont="1" applyFill="1" applyBorder="1" applyAlignment="1" applyProtection="1">
      <alignment horizontal="center"/>
    </xf>
    <xf numFmtId="3" fontId="20" fillId="5" borderId="27" xfId="4" applyNumberFormat="1" applyFont="1" applyFill="1" applyBorder="1" applyAlignment="1" applyProtection="1">
      <alignment horizontal="center"/>
    </xf>
    <xf numFmtId="4" fontId="51" fillId="4" borderId="28" xfId="4" applyNumberFormat="1" applyFont="1" applyFill="1" applyBorder="1"/>
    <xf numFmtId="0" fontId="20" fillId="2" borderId="29" xfId="4" applyFont="1" applyFill="1" applyBorder="1" applyAlignment="1" applyProtection="1">
      <alignment horizontal="center"/>
      <protection locked="0"/>
    </xf>
    <xf numFmtId="4" fontId="20" fillId="5" borderId="0" xfId="4" applyNumberFormat="1" applyFont="1" applyFill="1" applyBorder="1" applyAlignment="1" applyProtection="1">
      <alignment horizontal="center"/>
    </xf>
    <xf numFmtId="3" fontId="20" fillId="5" borderId="0" xfId="4" applyNumberFormat="1" applyFont="1" applyFill="1" applyBorder="1" applyAlignment="1" applyProtection="1">
      <alignment horizontal="center"/>
    </xf>
    <xf numFmtId="4" fontId="51" fillId="4" borderId="16" xfId="4" applyNumberFormat="1" applyFont="1" applyFill="1" applyBorder="1"/>
    <xf numFmtId="0" fontId="16" fillId="4" borderId="29" xfId="4" applyFont="1" applyFill="1" applyBorder="1" applyAlignment="1"/>
    <xf numFmtId="0" fontId="16" fillId="4" borderId="0" xfId="4" applyFont="1" applyFill="1" applyBorder="1" applyAlignment="1"/>
    <xf numFmtId="3" fontId="16" fillId="4" borderId="0" xfId="4" applyNumberFormat="1" applyFont="1" applyFill="1" applyBorder="1" applyAlignment="1">
      <alignment horizontal="center"/>
    </xf>
    <xf numFmtId="0" fontId="53" fillId="0" borderId="0" xfId="4" applyFont="1" applyBorder="1"/>
    <xf numFmtId="3" fontId="44" fillId="5" borderId="16" xfId="4" applyNumberFormat="1" applyFont="1" applyFill="1" applyBorder="1" applyProtection="1"/>
    <xf numFmtId="0" fontId="20" fillId="4" borderId="29" xfId="4" applyFont="1" applyFill="1" applyBorder="1" applyAlignment="1"/>
    <xf numFmtId="3" fontId="38" fillId="5" borderId="16" xfId="4" applyNumberFormat="1" applyFont="1" applyFill="1" applyBorder="1" applyProtection="1"/>
    <xf numFmtId="0" fontId="20" fillId="4" borderId="29" xfId="4" applyFont="1" applyFill="1" applyBorder="1"/>
    <xf numFmtId="166" fontId="40" fillId="5" borderId="0" xfId="4" applyNumberFormat="1" applyFont="1" applyFill="1" applyBorder="1" applyAlignment="1" applyProtection="1">
      <alignment horizontal="center"/>
      <protection locked="0"/>
    </xf>
    <xf numFmtId="0" fontId="20" fillId="4" borderId="29" xfId="4" applyFont="1" applyFill="1" applyBorder="1" applyProtection="1">
      <protection locked="0"/>
    </xf>
    <xf numFmtId="4" fontId="52" fillId="5" borderId="0" xfId="4" applyNumberFormat="1" applyFont="1" applyFill="1" applyBorder="1" applyProtection="1"/>
    <xf numFmtId="0" fontId="16" fillId="2" borderId="29" xfId="4" applyFont="1" applyFill="1" applyBorder="1" applyAlignment="1" applyProtection="1">
      <protection locked="0"/>
    </xf>
    <xf numFmtId="0" fontId="16" fillId="5" borderId="0" xfId="4" applyFont="1" applyFill="1" applyBorder="1" applyAlignment="1">
      <alignment horizontal="center"/>
    </xf>
    <xf numFmtId="166" fontId="16" fillId="5" borderId="0" xfId="4" applyNumberFormat="1" applyFont="1" applyFill="1" applyBorder="1" applyAlignment="1" applyProtection="1">
      <alignment horizontal="center"/>
      <protection locked="0"/>
    </xf>
    <xf numFmtId="4" fontId="32" fillId="4" borderId="16" xfId="4" applyNumberFormat="1" applyFont="1" applyFill="1" applyBorder="1"/>
    <xf numFmtId="0" fontId="20" fillId="5" borderId="0" xfId="4" applyFont="1" applyFill="1" applyBorder="1" applyAlignment="1">
      <alignment horizontal="center"/>
    </xf>
    <xf numFmtId="0" fontId="20" fillId="5" borderId="0" xfId="4" applyFont="1" applyFill="1" applyBorder="1" applyAlignment="1">
      <alignment horizontal="left"/>
    </xf>
    <xf numFmtId="0" fontId="40" fillId="4" borderId="30" xfId="4" applyFont="1" applyFill="1" applyBorder="1" applyAlignment="1" applyProtection="1">
      <alignment horizontal="left"/>
      <protection locked="0"/>
    </xf>
    <xf numFmtId="0" fontId="40" fillId="4" borderId="11" xfId="4" applyFont="1" applyFill="1" applyBorder="1" applyAlignment="1" applyProtection="1">
      <alignment horizontal="left"/>
      <protection locked="0"/>
    </xf>
    <xf numFmtId="0" fontId="20" fillId="5" borderId="11" xfId="4" applyFont="1" applyFill="1" applyBorder="1" applyAlignment="1">
      <alignment horizontal="center"/>
    </xf>
    <xf numFmtId="0" fontId="20" fillId="5" borderId="11" xfId="4" applyFont="1" applyFill="1" applyBorder="1" applyAlignment="1">
      <alignment horizontal="left"/>
    </xf>
    <xf numFmtId="166" fontId="40" fillId="5" borderId="11" xfId="4" applyNumberFormat="1" applyFont="1" applyFill="1" applyBorder="1" applyAlignment="1" applyProtection="1">
      <alignment horizontal="center"/>
      <protection locked="0"/>
    </xf>
    <xf numFmtId="0" fontId="20" fillId="0" borderId="31" xfId="4" applyFont="1" applyBorder="1" applyAlignment="1">
      <alignment horizontal="center"/>
    </xf>
    <xf numFmtId="4" fontId="54" fillId="2" borderId="13" xfId="2" applyNumberFormat="1" applyFont="1" applyFill="1" applyBorder="1" applyAlignment="1">
      <alignment horizontal="right"/>
    </xf>
    <xf numFmtId="43" fontId="1" fillId="11" borderId="3" xfId="1" applyFont="1" applyFill="1" applyBorder="1" applyAlignment="1" applyProtection="1">
      <alignment horizontal="right"/>
      <protection hidden="1"/>
    </xf>
    <xf numFmtId="43" fontId="0" fillId="8" borderId="0" xfId="0" applyNumberFormat="1" applyFill="1" applyBorder="1"/>
    <xf numFmtId="43" fontId="60" fillId="0" borderId="3" xfId="1" applyFont="1" applyFill="1" applyBorder="1" applyAlignment="1" applyProtection="1">
      <alignment horizontal="right"/>
      <protection hidden="1"/>
    </xf>
    <xf numFmtId="43" fontId="43" fillId="0" borderId="4" xfId="0" applyNumberFormat="1" applyFont="1" applyBorder="1" applyAlignment="1">
      <alignment horizontal="right" vertical="center" wrapText="1"/>
    </xf>
    <xf numFmtId="168" fontId="2" fillId="0" borderId="3" xfId="1" applyNumberFormat="1" applyFont="1" applyFill="1" applyBorder="1" applyAlignment="1" applyProtection="1">
      <alignment horizontal="right"/>
      <protection locked="0"/>
    </xf>
    <xf numFmtId="14" fontId="4" fillId="0" borderId="0" xfId="4" applyNumberFormat="1" applyFont="1" applyFill="1" applyBorder="1" applyAlignment="1" applyProtection="1">
      <alignment horizontal="left"/>
      <protection locked="0"/>
    </xf>
    <xf numFmtId="3" fontId="17" fillId="21" borderId="11" xfId="4" applyNumberFormat="1" applyFont="1" applyFill="1" applyBorder="1" applyProtection="1"/>
    <xf numFmtId="43" fontId="2" fillId="0" borderId="4" xfId="1" applyFont="1" applyFill="1" applyBorder="1" applyAlignment="1" applyProtection="1">
      <alignment horizontal="right"/>
      <protection locked="0"/>
    </xf>
    <xf numFmtId="167" fontId="0" fillId="0" borderId="4" xfId="0" applyNumberFormat="1" applyFill="1" applyBorder="1" applyAlignment="1" applyProtection="1"/>
    <xf numFmtId="1" fontId="2" fillId="0" borderId="3" xfId="1" applyNumberFormat="1" applyFont="1" applyFill="1" applyBorder="1" applyAlignment="1" applyProtection="1">
      <alignment horizontal="right"/>
      <protection locked="0"/>
    </xf>
    <xf numFmtId="43" fontId="26" fillId="4" borderId="0" xfId="4" applyNumberFormat="1" applyFont="1" applyFill="1" applyBorder="1"/>
    <xf numFmtId="0" fontId="20" fillId="2" borderId="0" xfId="4" applyFont="1" applyFill="1" applyBorder="1" applyAlignment="1" applyProtection="1">
      <alignment horizontal="center"/>
      <protection locked="0"/>
    </xf>
    <xf numFmtId="0" fontId="20" fillId="2" borderId="6" xfId="4" applyFont="1" applyFill="1" applyBorder="1" applyAlignment="1" applyProtection="1">
      <alignment horizontal="center"/>
      <protection locked="0"/>
    </xf>
    <xf numFmtId="0" fontId="20" fillId="2" borderId="7" xfId="4" applyFont="1" applyFill="1" applyBorder="1" applyAlignment="1" applyProtection="1">
      <alignment horizontal="center"/>
      <protection locked="0"/>
    </xf>
    <xf numFmtId="4" fontId="20" fillId="22" borderId="7" xfId="4" applyNumberFormat="1" applyFont="1" applyFill="1" applyBorder="1" applyAlignment="1" applyProtection="1">
      <alignment horizontal="center"/>
    </xf>
    <xf numFmtId="3" fontId="20" fillId="22" borderId="7" xfId="4" applyNumberFormat="1" applyFont="1" applyFill="1" applyBorder="1" applyAlignment="1" applyProtection="1">
      <alignment horizontal="center"/>
    </xf>
    <xf numFmtId="4" fontId="51" fillId="8" borderId="7" xfId="4" applyNumberFormat="1" applyFont="1" applyFill="1" applyBorder="1"/>
    <xf numFmtId="0" fontId="20" fillId="8" borderId="13" xfId="4" applyFont="1" applyFill="1" applyBorder="1" applyAlignment="1" applyProtection="1">
      <alignment horizontal="center"/>
      <protection locked="0"/>
    </xf>
    <xf numFmtId="0" fontId="20" fillId="2" borderId="8" xfId="4" applyFont="1" applyFill="1" applyBorder="1" applyAlignment="1" applyProtection="1">
      <alignment horizontal="center"/>
      <protection locked="0"/>
    </xf>
    <xf numFmtId="4" fontId="20" fillId="22" borderId="0" xfId="4" applyNumberFormat="1" applyFont="1" applyFill="1" applyBorder="1" applyAlignment="1" applyProtection="1">
      <alignment horizontal="center"/>
    </xf>
    <xf numFmtId="3" fontId="20" fillId="22" borderId="0" xfId="4" applyNumberFormat="1" applyFont="1" applyFill="1" applyBorder="1" applyAlignment="1" applyProtection="1">
      <alignment horizontal="center"/>
    </xf>
    <xf numFmtId="4" fontId="51" fillId="8" borderId="0" xfId="4" applyNumberFormat="1" applyFont="1" applyFill="1" applyBorder="1"/>
    <xf numFmtId="0" fontId="20" fillId="8" borderId="14" xfId="4" applyFont="1" applyFill="1" applyBorder="1" applyAlignment="1" applyProtection="1">
      <alignment horizontal="center"/>
      <protection locked="0"/>
    </xf>
    <xf numFmtId="0" fontId="16" fillId="8" borderId="0" xfId="4" applyFont="1" applyFill="1" applyBorder="1"/>
    <xf numFmtId="0" fontId="16" fillId="8" borderId="0" xfId="4" applyFont="1" applyFill="1" applyBorder="1" applyAlignment="1">
      <alignment horizontal="center"/>
    </xf>
    <xf numFmtId="0" fontId="20" fillId="8" borderId="0" xfId="4" applyFont="1" applyFill="1" applyBorder="1"/>
    <xf numFmtId="0" fontId="20" fillId="8" borderId="0" xfId="4" applyFont="1" applyFill="1" applyBorder="1" applyAlignment="1">
      <alignment horizontal="center"/>
    </xf>
    <xf numFmtId="0" fontId="20" fillId="4" borderId="8" xfId="4" applyFont="1" applyFill="1" applyBorder="1"/>
    <xf numFmtId="166" fontId="40" fillId="22" borderId="0" xfId="4" applyNumberFormat="1" applyFont="1" applyFill="1" applyBorder="1" applyAlignment="1" applyProtection="1">
      <alignment horizontal="center"/>
      <protection locked="0"/>
    </xf>
    <xf numFmtId="3" fontId="38" fillId="22" borderId="0" xfId="4" applyNumberFormat="1" applyFont="1" applyFill="1" applyBorder="1" applyProtection="1"/>
    <xf numFmtId="0" fontId="20" fillId="22" borderId="0" xfId="4" applyFont="1" applyFill="1" applyBorder="1" applyAlignment="1">
      <alignment horizontal="left"/>
    </xf>
    <xf numFmtId="0" fontId="20" fillId="4" borderId="8" xfId="4" applyFont="1" applyFill="1" applyBorder="1" applyProtection="1">
      <protection locked="0"/>
    </xf>
    <xf numFmtId="4" fontId="52" fillId="22" borderId="0" xfId="4" applyNumberFormat="1" applyFont="1" applyFill="1" applyBorder="1" applyProtection="1"/>
    <xf numFmtId="0" fontId="16" fillId="2" borderId="8" xfId="4" applyFont="1" applyFill="1" applyBorder="1" applyAlignment="1" applyProtection="1">
      <protection locked="0"/>
    </xf>
    <xf numFmtId="0" fontId="16" fillId="22" borderId="0" xfId="4" applyFont="1" applyFill="1" applyBorder="1" applyAlignment="1">
      <alignment horizontal="center"/>
    </xf>
    <xf numFmtId="0" fontId="16" fillId="22" borderId="0" xfId="4" applyFont="1" applyFill="1" applyBorder="1" applyAlignment="1">
      <alignment horizontal="left"/>
    </xf>
    <xf numFmtId="166" fontId="16" fillId="22" borderId="0" xfId="4" applyNumberFormat="1" applyFont="1" applyFill="1" applyBorder="1" applyAlignment="1" applyProtection="1">
      <alignment horizontal="center"/>
      <protection locked="0"/>
    </xf>
    <xf numFmtId="4" fontId="32" fillId="8" borderId="0" xfId="4" applyNumberFormat="1" applyFont="1" applyFill="1" applyBorder="1"/>
    <xf numFmtId="0" fontId="3" fillId="22" borderId="0" xfId="4" applyFont="1" applyFill="1" applyBorder="1" applyAlignment="1">
      <alignment horizontal="center"/>
    </xf>
    <xf numFmtId="0" fontId="40" fillId="4" borderId="9" xfId="4" applyFont="1" applyFill="1" applyBorder="1" applyAlignment="1" applyProtection="1">
      <alignment horizontal="left"/>
      <protection locked="0"/>
    </xf>
    <xf numFmtId="0" fontId="40" fillId="4" borderId="10" xfId="4" applyFont="1" applyFill="1" applyBorder="1" applyAlignment="1" applyProtection="1">
      <alignment horizontal="left"/>
      <protection locked="0"/>
    </xf>
    <xf numFmtId="0" fontId="3" fillId="22" borderId="10" xfId="4" applyFont="1" applyFill="1" applyBorder="1" applyAlignment="1">
      <alignment horizontal="center"/>
    </xf>
    <xf numFmtId="0" fontId="20" fillId="22" borderId="10" xfId="4" applyFont="1" applyFill="1" applyBorder="1" applyAlignment="1">
      <alignment horizontal="left"/>
    </xf>
    <xf numFmtId="166" fontId="40" fillId="22" borderId="10" xfId="4" applyNumberFormat="1" applyFont="1" applyFill="1" applyBorder="1" applyAlignment="1" applyProtection="1">
      <alignment horizontal="center"/>
      <protection locked="0"/>
    </xf>
    <xf numFmtId="0" fontId="20" fillId="8" borderId="10" xfId="4" applyFont="1" applyFill="1" applyBorder="1" applyAlignment="1">
      <alignment horizontal="center"/>
    </xf>
    <xf numFmtId="0" fontId="20" fillId="8" borderId="25" xfId="4" applyFont="1" applyFill="1" applyBorder="1" applyAlignment="1" applyProtection="1">
      <alignment horizontal="center"/>
      <protection locked="0"/>
    </xf>
    <xf numFmtId="0" fontId="20" fillId="2" borderId="8" xfId="4" applyFont="1" applyFill="1" applyBorder="1" applyAlignment="1" applyProtection="1">
      <alignment horizontal="center"/>
      <protection locked="0"/>
    </xf>
    <xf numFmtId="0" fontId="20" fillId="2" borderId="0" xfId="4" applyFont="1" applyFill="1" applyBorder="1" applyAlignment="1" applyProtection="1">
      <alignment horizontal="center"/>
      <protection locked="0"/>
    </xf>
    <xf numFmtId="0" fontId="20" fillId="4" borderId="0" xfId="4" applyFont="1" applyFill="1" applyBorder="1" applyAlignment="1">
      <alignment horizontal="center"/>
    </xf>
    <xf numFmtId="0" fontId="61" fillId="3" borderId="26" xfId="5" applyFont="1" applyFill="1" applyBorder="1" applyAlignment="1" applyProtection="1">
      <alignment horizontal="center"/>
    </xf>
    <xf numFmtId="0" fontId="61" fillId="3" borderId="27" xfId="5" applyFont="1" applyFill="1" applyBorder="1" applyAlignment="1" applyProtection="1">
      <alignment horizontal="center"/>
    </xf>
    <xf numFmtId="0" fontId="61" fillId="3" borderId="28" xfId="5" applyFont="1" applyFill="1" applyBorder="1" applyAlignment="1" applyProtection="1">
      <alignment horizontal="center"/>
    </xf>
    <xf numFmtId="0" fontId="15" fillId="2" borderId="0" xfId="5" applyFont="1" applyFill="1" applyBorder="1" applyProtection="1"/>
    <xf numFmtId="0" fontId="15" fillId="2" borderId="0" xfId="5" applyFont="1" applyFill="1" applyBorder="1" applyAlignment="1" applyProtection="1"/>
    <xf numFmtId="0" fontId="15" fillId="4" borderId="0" xfId="5" applyFont="1" applyFill="1" applyBorder="1" applyProtection="1"/>
    <xf numFmtId="0" fontId="61" fillId="3" borderId="30" xfId="5" applyFont="1" applyFill="1" applyBorder="1" applyAlignment="1" applyProtection="1">
      <alignment horizontal="centerContinuous"/>
    </xf>
    <xf numFmtId="0" fontId="15" fillId="3" borderId="11" xfId="5" applyFont="1" applyFill="1" applyBorder="1" applyAlignment="1" applyProtection="1">
      <alignment horizontal="centerContinuous"/>
    </xf>
    <xf numFmtId="0" fontId="15" fillId="3" borderId="11" xfId="5" applyFont="1" applyFill="1" applyBorder="1" applyAlignment="1" applyProtection="1">
      <alignment horizontal="center"/>
    </xf>
    <xf numFmtId="0" fontId="15" fillId="3" borderId="31" xfId="5" applyFont="1" applyFill="1" applyBorder="1" applyAlignment="1" applyProtection="1">
      <alignment horizontal="centerContinuous"/>
    </xf>
    <xf numFmtId="0" fontId="2" fillId="2" borderId="0" xfId="5" applyFont="1" applyFill="1" applyProtection="1"/>
    <xf numFmtId="0" fontId="1" fillId="2" borderId="0" xfId="5" applyFont="1" applyFill="1" applyAlignment="1" applyProtection="1">
      <alignment horizontal="left"/>
    </xf>
    <xf numFmtId="0" fontId="2" fillId="2" borderId="0" xfId="5" applyFont="1" applyFill="1" applyAlignment="1" applyProtection="1">
      <alignment horizontal="center"/>
    </xf>
    <xf numFmtId="0" fontId="1" fillId="2" borderId="0" xfId="5" applyFont="1" applyFill="1" applyAlignment="1" applyProtection="1">
      <alignment horizontal="right"/>
    </xf>
    <xf numFmtId="0" fontId="2" fillId="2" borderId="0" xfId="5" applyFont="1" applyFill="1" applyAlignment="1" applyProtection="1">
      <alignment horizontal="right"/>
    </xf>
    <xf numFmtId="0" fontId="2" fillId="0" borderId="0" xfId="5" applyAlignment="1" applyProtection="1"/>
    <xf numFmtId="0" fontId="2" fillId="0" borderId="0" xfId="5" applyProtection="1"/>
    <xf numFmtId="0" fontId="2" fillId="0" borderId="0" xfId="5" applyAlignment="1" applyProtection="1">
      <alignment horizontal="center"/>
    </xf>
    <xf numFmtId="0" fontId="2" fillId="0" borderId="0" xfId="5" applyAlignment="1" applyProtection="1">
      <alignment horizontal="right"/>
    </xf>
    <xf numFmtId="0" fontId="0" fillId="0" borderId="0" xfId="5" applyFont="1" applyAlignment="1" applyProtection="1">
      <alignment horizontal="center"/>
    </xf>
    <xf numFmtId="0" fontId="3" fillId="2" borderId="0" xfId="5" applyFont="1" applyFill="1" applyAlignment="1" applyProtection="1">
      <alignment horizontal="center"/>
    </xf>
    <xf numFmtId="169" fontId="4" fillId="2" borderId="0" xfId="5" applyNumberFormat="1" applyFont="1" applyFill="1" applyAlignment="1" applyProtection="1">
      <alignment horizontal="left"/>
    </xf>
    <xf numFmtId="169" fontId="4" fillId="2" borderId="0" xfId="5" applyNumberFormat="1" applyFont="1" applyFill="1" applyAlignment="1" applyProtection="1">
      <alignment horizontal="center"/>
    </xf>
    <xf numFmtId="169" fontId="4" fillId="2" borderId="0" xfId="5" applyNumberFormat="1" applyFont="1" applyFill="1" applyAlignment="1" applyProtection="1">
      <alignment horizontal="right"/>
    </xf>
    <xf numFmtId="0" fontId="3" fillId="2" borderId="0" xfId="5" applyFont="1" applyFill="1" applyProtection="1"/>
    <xf numFmtId="38" fontId="62" fillId="2" borderId="0" xfId="5" applyNumberFormat="1" applyFont="1" applyFill="1" applyProtection="1"/>
    <xf numFmtId="0" fontId="3" fillId="0" borderId="0" xfId="5" applyFont="1" applyAlignment="1" applyProtection="1"/>
    <xf numFmtId="0" fontId="3" fillId="0" borderId="0" xfId="5" applyFont="1" applyProtection="1"/>
    <xf numFmtId="0" fontId="3" fillId="2" borderId="0" xfId="5" applyFont="1" applyFill="1" applyAlignment="1" applyProtection="1">
      <alignment horizontal="right"/>
    </xf>
    <xf numFmtId="0" fontId="4" fillId="2" borderId="0" xfId="5" applyFont="1" applyFill="1" applyAlignment="1" applyProtection="1">
      <alignment horizontal="left"/>
    </xf>
    <xf numFmtId="0" fontId="4" fillId="2" borderId="0" xfId="5" applyFont="1" applyFill="1" applyAlignment="1" applyProtection="1">
      <alignment horizontal="center"/>
    </xf>
    <xf numFmtId="0" fontId="4" fillId="2" borderId="0" xfId="5" applyFont="1" applyFill="1" applyAlignment="1" applyProtection="1">
      <alignment horizontal="right"/>
    </xf>
    <xf numFmtId="38" fontId="62" fillId="2" borderId="12" xfId="5" applyNumberFormat="1" applyFont="1" applyFill="1" applyBorder="1" applyProtection="1"/>
    <xf numFmtId="3" fontId="3" fillId="2" borderId="0" xfId="5" applyNumberFormat="1" applyFont="1" applyFill="1" applyAlignment="1" applyProtection="1">
      <alignment horizontal="center"/>
    </xf>
    <xf numFmtId="3" fontId="3" fillId="0" borderId="0" xfId="5" applyNumberFormat="1" applyFont="1" applyAlignment="1" applyProtection="1"/>
    <xf numFmtId="0" fontId="53" fillId="2" borderId="0" xfId="5" applyFont="1" applyFill="1" applyProtection="1"/>
    <xf numFmtId="0" fontId="37" fillId="2" borderId="0" xfId="5" applyFont="1" applyFill="1" applyProtection="1"/>
    <xf numFmtId="0" fontId="37" fillId="2" borderId="0" xfId="5" applyFont="1" applyFill="1" applyAlignment="1" applyProtection="1">
      <alignment horizontal="center"/>
    </xf>
    <xf numFmtId="0" fontId="37" fillId="2" borderId="0" xfId="5" applyFont="1" applyFill="1" applyAlignment="1" applyProtection="1"/>
    <xf numFmtId="0" fontId="4" fillId="2" borderId="0" xfId="5" applyFont="1" applyFill="1" applyProtection="1"/>
    <xf numFmtId="0" fontId="63" fillId="2" borderId="0" xfId="5" applyFont="1" applyFill="1" applyProtection="1"/>
    <xf numFmtId="49" fontId="63" fillId="2" borderId="0" xfId="5" applyNumberFormat="1" applyFont="1" applyFill="1" applyAlignment="1" applyProtection="1">
      <alignment horizontal="center"/>
    </xf>
    <xf numFmtId="0" fontId="63" fillId="2" borderId="0" xfId="5" applyFont="1" applyFill="1" applyAlignment="1" applyProtection="1">
      <alignment horizontal="right"/>
    </xf>
    <xf numFmtId="38" fontId="64" fillId="2" borderId="0" xfId="5" applyNumberFormat="1" applyFont="1" applyFill="1" applyProtection="1"/>
    <xf numFmtId="0" fontId="65" fillId="2" borderId="0" xfId="5" applyFont="1" applyFill="1" applyAlignment="1" applyProtection="1">
      <alignment horizontal="left"/>
    </xf>
    <xf numFmtId="0" fontId="65" fillId="2" borderId="0" xfId="5" applyFont="1" applyFill="1" applyAlignment="1" applyProtection="1">
      <alignment horizontal="center"/>
    </xf>
    <xf numFmtId="3" fontId="65" fillId="2" borderId="0" xfId="5" applyNumberFormat="1" applyFont="1" applyFill="1" applyAlignment="1" applyProtection="1">
      <alignment horizontal="right"/>
    </xf>
    <xf numFmtId="38" fontId="65" fillId="2" borderId="0" xfId="5" applyNumberFormat="1" applyFont="1" applyFill="1" applyProtection="1"/>
    <xf numFmtId="0" fontId="66" fillId="2" borderId="0" xfId="5" applyFont="1" applyFill="1" applyProtection="1"/>
    <xf numFmtId="38" fontId="3" fillId="0" borderId="0" xfId="5" applyNumberFormat="1" applyFont="1" applyAlignment="1" applyProtection="1"/>
    <xf numFmtId="3" fontId="4" fillId="2" borderId="11" xfId="5" applyNumberFormat="1" applyFont="1" applyFill="1" applyBorder="1" applyProtection="1"/>
    <xf numFmtId="49" fontId="67" fillId="2" borderId="0" xfId="5" applyNumberFormat="1" applyFont="1" applyFill="1" applyAlignment="1" applyProtection="1">
      <alignment horizontal="center"/>
    </xf>
    <xf numFmtId="3" fontId="4" fillId="2" borderId="0" xfId="5" applyNumberFormat="1" applyFont="1" applyFill="1" applyBorder="1" applyAlignment="1" applyProtection="1">
      <alignment horizontal="centerContinuous"/>
    </xf>
    <xf numFmtId="0" fontId="4" fillId="4" borderId="0" xfId="5" applyFont="1" applyFill="1" applyAlignment="1" applyProtection="1">
      <alignment horizontal="centerContinuous"/>
    </xf>
    <xf numFmtId="0" fontId="4" fillId="0" borderId="0" xfId="5" applyFont="1" applyProtection="1"/>
    <xf numFmtId="0" fontId="2" fillId="2" borderId="0" xfId="5" applyFont="1" applyFill="1" applyAlignment="1" applyProtection="1"/>
    <xf numFmtId="0" fontId="20" fillId="4" borderId="6" xfId="4" applyFont="1" applyFill="1" applyBorder="1" applyAlignment="1">
      <alignment horizontal="centerContinuous"/>
    </xf>
    <xf numFmtId="0" fontId="20" fillId="4" borderId="7" xfId="4" applyFont="1" applyFill="1" applyBorder="1" applyAlignment="1">
      <alignment horizontal="centerContinuous"/>
    </xf>
    <xf numFmtId="3" fontId="20" fillId="4" borderId="7" xfId="4" applyNumberFormat="1" applyFont="1" applyFill="1" applyBorder="1" applyAlignment="1">
      <alignment horizontal="right"/>
    </xf>
    <xf numFmtId="3" fontId="20" fillId="4" borderId="13" xfId="4" applyNumberFormat="1" applyFont="1" applyFill="1" applyBorder="1" applyAlignment="1">
      <alignment horizontal="right"/>
    </xf>
    <xf numFmtId="0" fontId="2" fillId="4" borderId="0" xfId="4" applyFont="1" applyFill="1" applyProtection="1">
      <protection locked="0"/>
    </xf>
    <xf numFmtId="0" fontId="20" fillId="4" borderId="8" xfId="4" applyFont="1" applyFill="1" applyBorder="1" applyAlignment="1">
      <alignment horizontal="centerContinuous"/>
    </xf>
    <xf numFmtId="0" fontId="20" fillId="4" borderId="0" xfId="4" applyFont="1" applyFill="1" applyBorder="1" applyAlignment="1">
      <alignment horizontal="centerContinuous"/>
    </xf>
    <xf numFmtId="3" fontId="20" fillId="4" borderId="0" xfId="4" applyNumberFormat="1" applyFont="1" applyFill="1" applyBorder="1" applyAlignment="1">
      <alignment horizontal="right"/>
    </xf>
    <xf numFmtId="3" fontId="20" fillId="4" borderId="14" xfId="4" applyNumberFormat="1" applyFont="1" applyFill="1" applyBorder="1" applyAlignment="1">
      <alignment horizontal="right"/>
    </xf>
    <xf numFmtId="0" fontId="68" fillId="0" borderId="0" xfId="0" applyFont="1" applyBorder="1"/>
    <xf numFmtId="0" fontId="20" fillId="0" borderId="0" xfId="0" applyFont="1" applyBorder="1"/>
    <xf numFmtId="0" fontId="20" fillId="4" borderId="14" xfId="4" applyFont="1" applyFill="1" applyBorder="1"/>
    <xf numFmtId="0" fontId="20" fillId="2" borderId="14" xfId="4" applyFont="1" applyFill="1" applyBorder="1" applyAlignment="1" applyProtection="1">
      <alignment horizontal="center"/>
      <protection locked="0"/>
    </xf>
    <xf numFmtId="0" fontId="40" fillId="5" borderId="0" xfId="4" applyFont="1" applyFill="1" applyBorder="1" applyAlignment="1">
      <alignment horizontal="center"/>
    </xf>
    <xf numFmtId="4" fontId="38" fillId="5" borderId="14" xfId="4" applyNumberFormat="1" applyFont="1" applyFill="1" applyBorder="1" applyProtection="1"/>
    <xf numFmtId="0" fontId="20" fillId="5" borderId="14" xfId="4" applyFont="1" applyFill="1" applyBorder="1" applyAlignment="1">
      <alignment horizontal="center"/>
    </xf>
    <xf numFmtId="0" fontId="9" fillId="2" borderId="0" xfId="4" applyFont="1" applyFill="1" applyBorder="1" applyAlignment="1" applyProtection="1">
      <alignment horizontal="center"/>
      <protection locked="0"/>
    </xf>
    <xf numFmtId="0" fontId="20" fillId="0" borderId="9" xfId="0" applyFont="1" applyBorder="1"/>
    <xf numFmtId="0" fontId="24" fillId="4" borderId="10" xfId="4" applyFont="1" applyFill="1" applyBorder="1" applyProtection="1">
      <protection locked="0"/>
    </xf>
    <xf numFmtId="0" fontId="20" fillId="5" borderId="10" xfId="4" applyFont="1" applyFill="1" applyBorder="1" applyAlignment="1">
      <alignment horizontal="center"/>
    </xf>
    <xf numFmtId="0" fontId="20" fillId="0" borderId="10" xfId="0" applyFont="1" applyBorder="1"/>
    <xf numFmtId="0" fontId="20" fillId="5" borderId="25" xfId="4" applyFont="1" applyFill="1" applyBorder="1" applyAlignment="1">
      <alignment horizontal="center"/>
    </xf>
    <xf numFmtId="3" fontId="2" fillId="2" borderId="0" xfId="5" applyNumberFormat="1" applyFont="1" applyFill="1" applyAlignment="1" applyProtection="1">
      <alignment horizontal="right"/>
    </xf>
    <xf numFmtId="38" fontId="3" fillId="2" borderId="0" xfId="5" applyNumberFormat="1" applyFont="1" applyFill="1" applyProtection="1"/>
    <xf numFmtId="3" fontId="65" fillId="11" borderId="0" xfId="5" applyNumberFormat="1" applyFont="1" applyFill="1" applyAlignment="1" applyProtection="1">
      <alignment horizontal="right"/>
    </xf>
    <xf numFmtId="14" fontId="37" fillId="2" borderId="0" xfId="5" applyNumberFormat="1" applyFont="1" applyFill="1" applyAlignment="1" applyProtection="1">
      <alignment horizontal="center"/>
    </xf>
    <xf numFmtId="43" fontId="2" fillId="23" borderId="3" xfId="1" applyFont="1" applyFill="1" applyBorder="1" applyAlignment="1" applyProtection="1">
      <alignment horizontal="right"/>
      <protection locked="0"/>
    </xf>
    <xf numFmtId="0" fontId="3" fillId="8" borderId="21" xfId="4" applyFont="1" applyFill="1" applyBorder="1" applyAlignment="1">
      <alignment horizontal="center"/>
    </xf>
    <xf numFmtId="0" fontId="3" fillId="8" borderId="23" xfId="4" applyFont="1" applyFill="1" applyBorder="1"/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0" fontId="16" fillId="22" borderId="0" xfId="4" applyFont="1" applyFill="1" applyBorder="1" applyAlignment="1">
      <alignment horizontal="center"/>
    </xf>
    <xf numFmtId="0" fontId="20" fillId="8" borderId="0" xfId="4" applyFont="1" applyFill="1" applyBorder="1" applyAlignment="1">
      <alignment horizontal="center"/>
    </xf>
    <xf numFmtId="0" fontId="20" fillId="2" borderId="8" xfId="4" applyFont="1" applyFill="1" applyBorder="1" applyAlignment="1" applyProtection="1">
      <alignment horizontal="center"/>
      <protection locked="0"/>
    </xf>
    <xf numFmtId="0" fontId="20" fillId="2" borderId="0" xfId="4" applyFont="1" applyFill="1" applyBorder="1" applyAlignment="1" applyProtection="1">
      <alignment horizontal="center"/>
      <protection locked="0"/>
    </xf>
    <xf numFmtId="49" fontId="1" fillId="0" borderId="6" xfId="4" applyNumberFormat="1" applyFont="1" applyFill="1" applyBorder="1" applyAlignment="1" applyProtection="1">
      <alignment horizontal="left"/>
    </xf>
    <xf numFmtId="0" fontId="4" fillId="0" borderId="7" xfId="4" applyFont="1" applyFill="1" applyBorder="1" applyAlignment="1" applyProtection="1">
      <alignment horizontal="left"/>
    </xf>
    <xf numFmtId="3" fontId="3" fillId="0" borderId="7" xfId="4" applyNumberFormat="1" applyFont="1" applyFill="1" applyBorder="1" applyAlignment="1">
      <alignment horizontal="justify"/>
    </xf>
    <xf numFmtId="3" fontId="3" fillId="0" borderId="7" xfId="4" applyNumberFormat="1" applyFont="1" applyFill="1" applyBorder="1"/>
    <xf numFmtId="3" fontId="3" fillId="0" borderId="13" xfId="4" applyNumberFormat="1" applyFont="1" applyFill="1" applyBorder="1"/>
    <xf numFmtId="49" fontId="1" fillId="0" borderId="8" xfId="4" applyNumberFormat="1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/>
    </xf>
    <xf numFmtId="3" fontId="3" fillId="0" borderId="0" xfId="4" applyNumberFormat="1" applyFont="1" applyFill="1" applyBorder="1"/>
    <xf numFmtId="3" fontId="3" fillId="0" borderId="14" xfId="4" applyNumberFormat="1" applyFont="1" applyFill="1" applyBorder="1"/>
    <xf numFmtId="0" fontId="4" fillId="0" borderId="0" xfId="4" applyFont="1" applyFill="1" applyBorder="1" applyAlignment="1" applyProtection="1">
      <alignment horizontal="left"/>
      <protection locked="0"/>
    </xf>
    <xf numFmtId="1" fontId="4" fillId="0" borderId="0" xfId="4" applyNumberFormat="1" applyFont="1" applyFill="1" applyBorder="1" applyAlignment="1" applyProtection="1">
      <alignment horizontal="left"/>
      <protection locked="0"/>
    </xf>
    <xf numFmtId="49" fontId="4" fillId="0" borderId="8" xfId="4" applyNumberFormat="1" applyFont="1" applyFill="1" applyBorder="1" applyAlignment="1" applyProtection="1">
      <alignment horizontal="left"/>
    </xf>
    <xf numFmtId="49" fontId="4" fillId="0" borderId="9" xfId="4" applyNumberFormat="1" applyFont="1" applyFill="1" applyBorder="1" applyAlignment="1" applyProtection="1">
      <alignment horizontal="left"/>
    </xf>
    <xf numFmtId="14" fontId="4" fillId="0" borderId="10" xfId="4" applyNumberFormat="1" applyFont="1" applyFill="1" applyBorder="1" applyAlignment="1" applyProtection="1">
      <alignment horizontal="left"/>
      <protection locked="0"/>
    </xf>
    <xf numFmtId="3" fontId="3" fillId="0" borderId="10" xfId="4" applyNumberFormat="1" applyFont="1" applyFill="1" applyBorder="1"/>
    <xf numFmtId="3" fontId="3" fillId="0" borderId="25" xfId="4" applyNumberFormat="1" applyFont="1" applyFill="1" applyBorder="1"/>
    <xf numFmtId="0" fontId="16" fillId="22" borderId="0" xfId="4" applyFont="1" applyFill="1" applyBorder="1" applyAlignment="1">
      <alignment horizontal="center"/>
    </xf>
    <xf numFmtId="3" fontId="16" fillId="22" borderId="0" xfId="4" applyNumberFormat="1" applyFont="1" applyFill="1" applyBorder="1" applyAlignment="1" applyProtection="1">
      <alignment horizontal="center"/>
    </xf>
    <xf numFmtId="0" fontId="20" fillId="8" borderId="0" xfId="4" applyFont="1" applyFill="1" applyBorder="1" applyAlignment="1">
      <alignment horizontal="center"/>
    </xf>
    <xf numFmtId="0" fontId="20" fillId="8" borderId="14" xfId="4" applyFont="1" applyFill="1" applyBorder="1" applyAlignment="1">
      <alignment horizontal="center"/>
    </xf>
    <xf numFmtId="0" fontId="20" fillId="2" borderId="8" xfId="4" applyFont="1" applyFill="1" applyBorder="1" applyAlignment="1" applyProtection="1">
      <alignment horizontal="center"/>
      <protection locked="0"/>
    </xf>
    <xf numFmtId="0" fontId="20" fillId="2" borderId="0" xfId="4" applyFont="1" applyFill="1" applyBorder="1" applyAlignment="1" applyProtection="1">
      <alignment horizontal="center"/>
      <protection locked="0"/>
    </xf>
    <xf numFmtId="0" fontId="20" fillId="2" borderId="29" xfId="4" applyFont="1" applyFill="1" applyBorder="1" applyAlignment="1" applyProtection="1">
      <alignment horizontal="center"/>
      <protection locked="0"/>
    </xf>
    <xf numFmtId="0" fontId="36" fillId="2" borderId="0" xfId="4" applyFont="1" applyFill="1" applyBorder="1" applyAlignment="1" applyProtection="1">
      <alignment horizontal="center" vertical="center" wrapText="1"/>
      <protection locked="0"/>
    </xf>
    <xf numFmtId="0" fontId="13" fillId="5" borderId="0" xfId="4" applyFont="1" applyFill="1" applyBorder="1" applyAlignment="1">
      <alignment horizontal="center"/>
    </xf>
    <xf numFmtId="3" fontId="13" fillId="5" borderId="0" xfId="4" applyNumberFormat="1" applyFont="1" applyFill="1" applyBorder="1" applyAlignment="1" applyProtection="1">
      <alignment horizontal="center"/>
    </xf>
    <xf numFmtId="0" fontId="19" fillId="5" borderId="0" xfId="4" applyFont="1" applyFill="1" applyBorder="1" applyAlignment="1">
      <alignment horizontal="center"/>
    </xf>
    <xf numFmtId="3" fontId="19" fillId="5" borderId="0" xfId="4" applyNumberFormat="1" applyFont="1" applyFill="1" applyBorder="1" applyAlignment="1" applyProtection="1">
      <alignment horizontal="center"/>
    </xf>
    <xf numFmtId="0" fontId="36" fillId="2" borderId="0" xfId="4" applyFont="1" applyFill="1" applyBorder="1" applyAlignment="1" applyProtection="1">
      <alignment horizontal="center"/>
      <protection locked="0"/>
    </xf>
    <xf numFmtId="3" fontId="13" fillId="2" borderId="0" xfId="4" applyNumberFormat="1" applyFont="1" applyFill="1" applyBorder="1" applyAlignment="1" applyProtection="1">
      <alignment horizontal="center"/>
      <protection locked="0"/>
    </xf>
    <xf numFmtId="0" fontId="13" fillId="2" borderId="0" xfId="4" applyFont="1" applyFill="1" applyBorder="1" applyAlignment="1" applyProtection="1">
      <alignment horizontal="center"/>
      <protection locked="0"/>
    </xf>
    <xf numFmtId="0" fontId="61" fillId="3" borderId="29" xfId="5" applyFont="1" applyFill="1" applyBorder="1" applyAlignment="1" applyProtection="1">
      <alignment horizontal="center"/>
    </xf>
    <xf numFmtId="0" fontId="2" fillId="0" borderId="0" xfId="5" applyAlignment="1">
      <alignment horizontal="center"/>
    </xf>
    <xf numFmtId="0" fontId="2" fillId="0" borderId="16" xfId="5" applyBorder="1" applyAlignment="1">
      <alignment horizontal="center"/>
    </xf>
    <xf numFmtId="0" fontId="40" fillId="5" borderId="0" xfId="4" applyFont="1" applyFill="1" applyBorder="1" applyAlignment="1">
      <alignment horizontal="center"/>
    </xf>
    <xf numFmtId="3" fontId="40" fillId="4" borderId="0" xfId="4" applyNumberFormat="1" applyFont="1" applyFill="1" applyBorder="1" applyAlignment="1">
      <alignment horizontal="center"/>
    </xf>
    <xf numFmtId="0" fontId="40" fillId="4" borderId="0" xfId="4" applyFont="1" applyFill="1" applyBorder="1" applyAlignment="1">
      <alignment horizontal="center"/>
    </xf>
    <xf numFmtId="0" fontId="40" fillId="4" borderId="14" xfId="4" applyFont="1" applyFill="1" applyBorder="1" applyAlignment="1">
      <alignment horizontal="center"/>
    </xf>
    <xf numFmtId="0" fontId="20" fillId="4" borderId="8" xfId="4" applyFont="1" applyFill="1" applyBorder="1" applyAlignment="1">
      <alignment horizontal="center"/>
    </xf>
    <xf numFmtId="0" fontId="20" fillId="4" borderId="0" xfId="4" applyFont="1" applyFill="1" applyBorder="1" applyAlignment="1">
      <alignment horizontal="center"/>
    </xf>
    <xf numFmtId="0" fontId="20" fillId="4" borderId="14" xfId="4" applyFont="1" applyFill="1" applyBorder="1" applyAlignment="1">
      <alignment horizontal="center"/>
    </xf>
    <xf numFmtId="0" fontId="20" fillId="4" borderId="9" xfId="4" applyFont="1" applyFill="1" applyBorder="1" applyAlignment="1">
      <alignment horizontal="center"/>
    </xf>
    <xf numFmtId="0" fontId="20" fillId="4" borderId="10" xfId="4" applyFont="1" applyFill="1" applyBorder="1" applyAlignment="1">
      <alignment horizontal="center"/>
    </xf>
    <xf numFmtId="0" fontId="20" fillId="4" borderId="25" xfId="4" applyFont="1" applyFill="1" applyBorder="1" applyAlignment="1">
      <alignment horizontal="center"/>
    </xf>
    <xf numFmtId="0" fontId="0" fillId="12" borderId="8" xfId="0" applyFill="1" applyBorder="1" applyAlignment="1">
      <alignment horizontal="left" wrapText="1"/>
    </xf>
    <xf numFmtId="0" fontId="0" fillId="12" borderId="0" xfId="0" applyFont="1" applyFill="1" applyBorder="1" applyAlignment="1">
      <alignment horizontal="left" wrapText="1"/>
    </xf>
    <xf numFmtId="0" fontId="0" fillId="12" borderId="14" xfId="0" applyFont="1" applyFill="1" applyBorder="1" applyAlignment="1">
      <alignment horizontal="left" wrapText="1"/>
    </xf>
    <xf numFmtId="0" fontId="0" fillId="12" borderId="9" xfId="0" applyFill="1" applyBorder="1" applyAlignment="1">
      <alignment horizontal="left" wrapText="1"/>
    </xf>
    <xf numFmtId="0" fontId="0" fillId="12" borderId="10" xfId="0" applyFont="1" applyFill="1" applyBorder="1" applyAlignment="1">
      <alignment horizontal="left" wrapText="1"/>
    </xf>
    <xf numFmtId="0" fontId="0" fillId="12" borderId="25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0" fillId="4" borderId="8" xfId="4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 2 2" xfId="2"/>
    <cellStyle name="Normal 2 3" xfId="3"/>
    <cellStyle name="Normal 4" xfId="4"/>
    <cellStyle name="Normal 5" xfId="5"/>
  </cellStyles>
  <dxfs count="1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eon/Downloads/Anexo_1_CC69_planilla_saldos_iniciales_def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7/SEPTIEMBRE%202017/MATRIZ%20SEPTIEMBRE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3/DICIEMBRE%20DE%202013/MATRIZ-DIC%202013%20BOGOTA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7/DICIEMBRE-2017/MATRIZ%20DICIEMBRE%202017-ENERO-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4/DICIEMBRE%202014/MATRIZ%20DICIEMBRE%202014%20(2)%20PARA%20IMPRES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4/JUNIO%202014/MATRIZ-JUNIO%202014%20BOGO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Saldos finales RCP CGN2005-001"/>
      <sheetName val="Hoja de Trabajo"/>
      <sheetName val="598"/>
      <sheetName val="Conciliación Patrimonial "/>
      <sheetName val="LISTAS C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4">
          <cell r="B4">
            <v>210111001131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16">
          <cell r="G16">
            <v>0</v>
          </cell>
        </row>
        <row r="27">
          <cell r="G27">
            <v>0</v>
          </cell>
        </row>
        <row r="31">
          <cell r="G31">
            <v>0</v>
          </cell>
        </row>
        <row r="37">
          <cell r="G37">
            <v>0</v>
          </cell>
          <cell r="H37">
            <v>0</v>
          </cell>
        </row>
        <row r="51">
          <cell r="G51">
            <v>0</v>
          </cell>
          <cell r="H51">
            <v>0</v>
          </cell>
        </row>
        <row r="58">
          <cell r="G58">
            <v>0</v>
          </cell>
          <cell r="H58">
            <v>0</v>
          </cell>
        </row>
        <row r="70">
          <cell r="G70">
            <v>0</v>
          </cell>
          <cell r="H70">
            <v>0</v>
          </cell>
        </row>
        <row r="75">
          <cell r="G75">
            <v>0</v>
          </cell>
          <cell r="H75">
            <v>0</v>
          </cell>
        </row>
        <row r="82">
          <cell r="G82">
            <v>0</v>
          </cell>
          <cell r="H82">
            <v>0</v>
          </cell>
        </row>
        <row r="88">
          <cell r="G88">
            <v>0</v>
          </cell>
          <cell r="H88">
            <v>0</v>
          </cell>
        </row>
        <row r="95">
          <cell r="G95">
            <v>0</v>
          </cell>
          <cell r="H95">
            <v>0</v>
          </cell>
        </row>
        <row r="100">
          <cell r="H100">
            <v>0</v>
          </cell>
        </row>
        <row r="136">
          <cell r="G136">
            <v>0</v>
          </cell>
        </row>
        <row r="167">
          <cell r="G167">
            <v>0</v>
          </cell>
          <cell r="H167">
            <v>0</v>
          </cell>
        </row>
        <row r="203">
          <cell r="G203">
            <v>0</v>
          </cell>
          <cell r="H203">
            <v>0</v>
          </cell>
        </row>
        <row r="205">
          <cell r="G205">
            <v>0</v>
          </cell>
          <cell r="H205">
            <v>0</v>
          </cell>
        </row>
        <row r="209">
          <cell r="G209">
            <v>0</v>
          </cell>
          <cell r="H209">
            <v>0</v>
          </cell>
        </row>
        <row r="236">
          <cell r="G236">
            <v>0</v>
          </cell>
          <cell r="H236">
            <v>0</v>
          </cell>
        </row>
        <row r="244">
          <cell r="G244">
            <v>0</v>
          </cell>
          <cell r="H244">
            <v>0</v>
          </cell>
        </row>
        <row r="247">
          <cell r="G247">
            <v>0</v>
          </cell>
          <cell r="H247">
            <v>0</v>
          </cell>
        </row>
        <row r="256">
          <cell r="G256">
            <v>0</v>
          </cell>
          <cell r="H256">
            <v>0</v>
          </cell>
        </row>
        <row r="261">
          <cell r="H261">
            <v>0</v>
          </cell>
        </row>
        <row r="270">
          <cell r="G270">
            <v>0</v>
          </cell>
          <cell r="H270">
            <v>0</v>
          </cell>
        </row>
        <row r="277">
          <cell r="G277">
            <v>0</v>
          </cell>
          <cell r="H277">
            <v>0</v>
          </cell>
        </row>
        <row r="282">
          <cell r="H282">
            <v>0</v>
          </cell>
        </row>
        <row r="287">
          <cell r="H287">
            <v>0</v>
          </cell>
        </row>
        <row r="296">
          <cell r="H296">
            <v>0</v>
          </cell>
        </row>
        <row r="329">
          <cell r="G329">
            <v>0</v>
          </cell>
          <cell r="H329">
            <v>0</v>
          </cell>
        </row>
        <row r="335">
          <cell r="G335">
            <v>0</v>
          </cell>
          <cell r="H335">
            <v>0</v>
          </cell>
        </row>
        <row r="337">
          <cell r="G337">
            <v>0</v>
          </cell>
          <cell r="H337">
            <v>0</v>
          </cell>
        </row>
        <row r="343">
          <cell r="G343">
            <v>0</v>
          </cell>
        </row>
        <row r="362">
          <cell r="H362">
            <v>0</v>
          </cell>
        </row>
        <row r="376">
          <cell r="H376">
            <v>0</v>
          </cell>
        </row>
        <row r="385">
          <cell r="H385">
            <v>0</v>
          </cell>
        </row>
        <row r="407">
          <cell r="H407">
            <v>0</v>
          </cell>
        </row>
        <row r="552">
          <cell r="H552">
            <v>0</v>
          </cell>
        </row>
        <row r="554">
          <cell r="H554">
            <v>0</v>
          </cell>
        </row>
        <row r="556">
          <cell r="H556">
            <v>0</v>
          </cell>
        </row>
        <row r="571">
          <cell r="H571">
            <v>0</v>
          </cell>
        </row>
        <row r="576">
          <cell r="H576">
            <v>0</v>
          </cell>
        </row>
        <row r="586">
          <cell r="H586">
            <v>0</v>
          </cell>
        </row>
        <row r="591">
          <cell r="H591">
            <v>0</v>
          </cell>
        </row>
        <row r="600">
          <cell r="H600">
            <v>0</v>
          </cell>
        </row>
        <row r="617">
          <cell r="H617">
            <v>0</v>
          </cell>
        </row>
        <row r="628">
          <cell r="G628">
            <v>0</v>
          </cell>
          <cell r="H628">
            <v>0</v>
          </cell>
        </row>
        <row r="634">
          <cell r="H634">
            <v>0</v>
          </cell>
        </row>
        <row r="649">
          <cell r="H649">
            <v>0</v>
          </cell>
        </row>
        <row r="678">
          <cell r="G678">
            <v>0</v>
          </cell>
          <cell r="H678">
            <v>0</v>
          </cell>
        </row>
        <row r="696">
          <cell r="G696">
            <v>0</v>
          </cell>
          <cell r="H696">
            <v>0</v>
          </cell>
        </row>
        <row r="699">
          <cell r="G699">
            <v>0</v>
          </cell>
        </row>
        <row r="711">
          <cell r="G711">
            <v>0</v>
          </cell>
          <cell r="H711">
            <v>0</v>
          </cell>
        </row>
        <row r="713">
          <cell r="G713">
            <v>0</v>
          </cell>
          <cell r="H713">
            <v>0</v>
          </cell>
        </row>
        <row r="719">
          <cell r="G719">
            <v>0</v>
          </cell>
          <cell r="H719">
            <v>0</v>
          </cell>
        </row>
        <row r="725">
          <cell r="G725">
            <v>0</v>
          </cell>
          <cell r="H725">
            <v>0</v>
          </cell>
        </row>
        <row r="732">
          <cell r="H732">
            <v>0</v>
          </cell>
        </row>
        <row r="738">
          <cell r="H738">
            <v>0</v>
          </cell>
        </row>
        <row r="746">
          <cell r="G746">
            <v>0</v>
          </cell>
        </row>
        <row r="755">
          <cell r="G755">
            <v>0</v>
          </cell>
        </row>
        <row r="762">
          <cell r="G762">
            <v>0</v>
          </cell>
        </row>
        <row r="782">
          <cell r="G782">
            <v>0</v>
          </cell>
          <cell r="H782">
            <v>0</v>
          </cell>
        </row>
        <row r="789">
          <cell r="G789">
            <v>0</v>
          </cell>
          <cell r="H789">
            <v>0</v>
          </cell>
        </row>
        <row r="796">
          <cell r="H796">
            <v>0</v>
          </cell>
        </row>
        <row r="801">
          <cell r="G801">
            <v>0</v>
          </cell>
        </row>
        <row r="802">
          <cell r="G802">
            <v>0</v>
          </cell>
          <cell r="H802">
            <v>0</v>
          </cell>
        </row>
        <row r="810">
          <cell r="G810">
            <v>0</v>
          </cell>
          <cell r="H810">
            <v>0</v>
          </cell>
        </row>
        <row r="826">
          <cell r="G826">
            <v>0</v>
          </cell>
          <cell r="H826">
            <v>0</v>
          </cell>
        </row>
        <row r="838">
          <cell r="G838">
            <v>0</v>
          </cell>
          <cell r="H838">
            <v>0</v>
          </cell>
        </row>
        <row r="848">
          <cell r="G848">
            <v>0</v>
          </cell>
          <cell r="H848">
            <v>0</v>
          </cell>
        </row>
        <row r="857">
          <cell r="G857">
            <v>0</v>
          </cell>
          <cell r="H857">
            <v>0</v>
          </cell>
        </row>
        <row r="862">
          <cell r="G862">
            <v>0</v>
          </cell>
          <cell r="H862">
            <v>0</v>
          </cell>
        </row>
        <row r="868">
          <cell r="H868">
            <v>0</v>
          </cell>
        </row>
        <row r="871">
          <cell r="G871">
            <v>0</v>
          </cell>
          <cell r="H871">
            <v>0</v>
          </cell>
        </row>
        <row r="881">
          <cell r="G881">
            <v>0</v>
          </cell>
          <cell r="H881">
            <v>0</v>
          </cell>
        </row>
        <row r="884">
          <cell r="G884">
            <v>0</v>
          </cell>
          <cell r="H884">
            <v>0</v>
          </cell>
        </row>
        <row r="893">
          <cell r="G893">
            <v>0</v>
          </cell>
          <cell r="H893">
            <v>0</v>
          </cell>
        </row>
        <row r="902">
          <cell r="H902">
            <v>0</v>
          </cell>
        </row>
        <row r="938">
          <cell r="H938">
            <v>0</v>
          </cell>
        </row>
        <row r="947">
          <cell r="H947">
            <v>0</v>
          </cell>
        </row>
        <row r="969">
          <cell r="H969">
            <v>0</v>
          </cell>
        </row>
        <row r="988">
          <cell r="G988">
            <v>0</v>
          </cell>
          <cell r="H988">
            <v>0</v>
          </cell>
        </row>
        <row r="999">
          <cell r="G999">
            <v>0</v>
          </cell>
          <cell r="H999">
            <v>0</v>
          </cell>
        </row>
        <row r="1004">
          <cell r="G1004">
            <v>0</v>
          </cell>
          <cell r="H1004">
            <v>0</v>
          </cell>
        </row>
        <row r="1006">
          <cell r="G1006">
            <v>0</v>
          </cell>
          <cell r="H1006">
            <v>0</v>
          </cell>
        </row>
        <row r="1013">
          <cell r="G1013">
            <v>0</v>
          </cell>
          <cell r="H1013">
            <v>0</v>
          </cell>
        </row>
        <row r="1017">
          <cell r="G1017">
            <v>0</v>
          </cell>
          <cell r="H1017">
            <v>0</v>
          </cell>
        </row>
        <row r="1023">
          <cell r="G1023">
            <v>0</v>
          </cell>
          <cell r="H1023">
            <v>0</v>
          </cell>
        </row>
        <row r="1045">
          <cell r="G1045">
            <v>0</v>
          </cell>
          <cell r="H1045">
            <v>0</v>
          </cell>
        </row>
        <row r="1049">
          <cell r="H1049">
            <v>0</v>
          </cell>
        </row>
        <row r="1057">
          <cell r="H1057">
            <v>0</v>
          </cell>
        </row>
        <row r="1067">
          <cell r="G1067">
            <v>0</v>
          </cell>
          <cell r="H1067">
            <v>0</v>
          </cell>
        </row>
        <row r="1075">
          <cell r="G1075">
            <v>0</v>
          </cell>
          <cell r="H1075">
            <v>0</v>
          </cell>
        </row>
        <row r="1078">
          <cell r="G1078">
            <v>0</v>
          </cell>
          <cell r="H1078">
            <v>0</v>
          </cell>
        </row>
        <row r="1085">
          <cell r="G1085">
            <v>0</v>
          </cell>
          <cell r="H1085">
            <v>0</v>
          </cell>
        </row>
        <row r="1094">
          <cell r="H1094">
            <v>0</v>
          </cell>
        </row>
        <row r="1102">
          <cell r="G1102">
            <v>0</v>
          </cell>
          <cell r="H1102">
            <v>0</v>
          </cell>
        </row>
        <row r="1116">
          <cell r="G1116">
            <v>0</v>
          </cell>
          <cell r="H1116">
            <v>0</v>
          </cell>
        </row>
        <row r="1145">
          <cell r="H1145">
            <v>0</v>
          </cell>
        </row>
        <row r="1147">
          <cell r="H1147">
            <v>0</v>
          </cell>
        </row>
        <row r="1153">
          <cell r="H1153">
            <v>0</v>
          </cell>
        </row>
        <row r="1168">
          <cell r="H1168">
            <v>0</v>
          </cell>
        </row>
        <row r="1217">
          <cell r="H1217">
            <v>0</v>
          </cell>
        </row>
        <row r="1249">
          <cell r="H1249">
            <v>0</v>
          </cell>
        </row>
        <row r="1258">
          <cell r="H1258">
            <v>0</v>
          </cell>
        </row>
        <row r="1260">
          <cell r="H1260">
            <v>0</v>
          </cell>
        </row>
        <row r="1266">
          <cell r="H1266">
            <v>0</v>
          </cell>
        </row>
        <row r="1315">
          <cell r="H1315">
            <v>0</v>
          </cell>
        </row>
        <row r="1343">
          <cell r="H1343">
            <v>0</v>
          </cell>
        </row>
        <row r="1359">
          <cell r="H1359">
            <v>0</v>
          </cell>
        </row>
        <row r="1515">
          <cell r="H1515">
            <v>0</v>
          </cell>
        </row>
        <row r="1551">
          <cell r="H1551">
            <v>0</v>
          </cell>
        </row>
        <row r="1559">
          <cell r="H1559">
            <v>0</v>
          </cell>
        </row>
        <row r="1569">
          <cell r="H1569">
            <v>0</v>
          </cell>
        </row>
        <row r="1641">
          <cell r="H1641">
            <v>0</v>
          </cell>
        </row>
        <row r="1657">
          <cell r="H1657">
            <v>0</v>
          </cell>
        </row>
        <row r="1662">
          <cell r="H1662">
            <v>0</v>
          </cell>
        </row>
        <row r="1664">
          <cell r="H1664">
            <v>0</v>
          </cell>
        </row>
        <row r="1676">
          <cell r="H1676">
            <v>0</v>
          </cell>
        </row>
        <row r="1679">
          <cell r="H1679">
            <v>0</v>
          </cell>
        </row>
        <row r="1690">
          <cell r="H1690">
            <v>0</v>
          </cell>
        </row>
        <row r="1695">
          <cell r="H1695">
            <v>0</v>
          </cell>
        </row>
        <row r="1722">
          <cell r="H1722">
            <v>0</v>
          </cell>
        </row>
        <row r="1730">
          <cell r="H1730">
            <v>0</v>
          </cell>
        </row>
        <row r="1738">
          <cell r="H1738">
            <v>0</v>
          </cell>
        </row>
        <row r="1745">
          <cell r="H1745">
            <v>0</v>
          </cell>
        </row>
        <row r="1756">
          <cell r="H1756">
            <v>0</v>
          </cell>
        </row>
        <row r="1763">
          <cell r="H1763">
            <v>0</v>
          </cell>
        </row>
        <row r="1770">
          <cell r="H1770">
            <v>0</v>
          </cell>
        </row>
        <row r="1773">
          <cell r="H1773">
            <v>0</v>
          </cell>
        </row>
        <row r="1780">
          <cell r="H1780">
            <v>0</v>
          </cell>
        </row>
        <row r="1787">
          <cell r="H1787">
            <v>0</v>
          </cell>
        </row>
        <row r="1796">
          <cell r="H1796">
            <v>0</v>
          </cell>
        </row>
        <row r="1808">
          <cell r="H1808">
            <v>0</v>
          </cell>
        </row>
        <row r="1815">
          <cell r="H1815">
            <v>0</v>
          </cell>
        </row>
        <row r="1823">
          <cell r="H1823">
            <v>0</v>
          </cell>
        </row>
        <row r="1851">
          <cell r="H1851">
            <v>0</v>
          </cell>
        </row>
        <row r="1865">
          <cell r="H1865">
            <v>0</v>
          </cell>
        </row>
        <row r="1888">
          <cell r="H1888">
            <v>0</v>
          </cell>
        </row>
        <row r="1894">
          <cell r="H1894">
            <v>0</v>
          </cell>
        </row>
        <row r="1919">
          <cell r="H1919">
            <v>0</v>
          </cell>
        </row>
        <row r="1936">
          <cell r="H193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Hoja1"/>
      <sheetName val="CGN-2005-002"/>
      <sheetName val="BGENERAL2"/>
      <sheetName val="ACTIVIDAD2"/>
      <sheetName val="ESTCAMBIOS"/>
      <sheetName val="CONCILIACIÓN LITIGIOS"/>
      <sheetName val="Hoja2"/>
      <sheetName val="NOTAS ESPECIFICAS"/>
      <sheetName val="NOTAS   GENERALES"/>
      <sheetName val="Informe de compatibilidad"/>
    </sheetNames>
    <sheetDataSet>
      <sheetData sheetId="0">
        <row r="3">
          <cell r="B3" t="str">
            <v>UNIDAD ADMINISTRATIVA ESPECIAL CUERPO OFICIAL DE BOMBEROS</v>
          </cell>
        </row>
      </sheetData>
      <sheetData sheetId="1"/>
      <sheetData sheetId="2"/>
      <sheetData sheetId="3">
        <row r="153">
          <cell r="K153">
            <v>68245349</v>
          </cell>
        </row>
        <row r="158">
          <cell r="K158">
            <v>0</v>
          </cell>
        </row>
        <row r="159">
          <cell r="K1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CGN-2005-001"/>
      <sheetName val="CGN-2005-002"/>
      <sheetName val="BGENERAL2"/>
      <sheetName val="ACTIVIDAD2 "/>
      <sheetName val="EST-CAMBIOS"/>
      <sheetName val="FORM_CONCIL_SIPROJ"/>
    </sheetNames>
    <sheetDataSet>
      <sheetData sheetId="0"/>
      <sheetData sheetId="1"/>
      <sheetData sheetId="2"/>
      <sheetData sheetId="3">
        <row r="59">
          <cell r="K59">
            <v>0</v>
          </cell>
        </row>
      </sheetData>
      <sheetData sheetId="4">
        <row r="76">
          <cell r="A76" t="str">
            <v>PEDRO ANDRES MANOSALVA RINCON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1A"/>
      <sheetName val="Hoja1"/>
      <sheetName val="CGN-2005-002"/>
      <sheetName val="BGENERAL2 (2)"/>
      <sheetName val="ACTIVIDAD2 (2)"/>
      <sheetName val="EST-CAMBIOS"/>
      <sheetName val="FORM_CONCIL_SIPROJ"/>
    </sheetNames>
    <sheetDataSet>
      <sheetData sheetId="0"/>
      <sheetData sheetId="1"/>
      <sheetData sheetId="2"/>
      <sheetData sheetId="3">
        <row r="26">
          <cell r="D26" t="str">
            <v xml:space="preserve">         Subdirectora de Gestion Corporativa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Hoja1"/>
      <sheetName val="CGN-2005-002"/>
      <sheetName val="BGENERAL2"/>
      <sheetName val="ACTIVIDAD2"/>
      <sheetName val="FORM_CONCIL_SIPROJ"/>
    </sheetNames>
    <sheetDataSet>
      <sheetData sheetId="0"/>
      <sheetData sheetId="1"/>
      <sheetData sheetId="2"/>
      <sheetData sheetId="3"/>
      <sheetData sheetId="4">
        <row r="149">
          <cell r="C149" t="str">
            <v>DANILO GARZON BELLO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14"/>
  <sheetViews>
    <sheetView zoomScaleNormal="100" workbookViewId="0">
      <pane ySplit="4" topLeftCell="A2435" activePane="bottomLeft" state="frozen"/>
      <selection pane="bottomLeft" activeCell="G2464" sqref="G2464"/>
    </sheetView>
  </sheetViews>
  <sheetFormatPr baseColWidth="10" defaultRowHeight="15" x14ac:dyDescent="0.25"/>
  <cols>
    <col min="1" max="1" width="2.28515625" style="17" bestFit="1" customWidth="1"/>
    <col min="2" max="2" width="14.28515625" style="17" customWidth="1"/>
    <col min="3" max="3" width="51" style="17" customWidth="1"/>
    <col min="4" max="5" width="23.85546875" style="17" customWidth="1"/>
    <col min="6" max="6" width="29.5703125" style="17" customWidth="1"/>
    <col min="7" max="7" width="33" style="17" customWidth="1"/>
    <col min="8" max="9" width="23.85546875" style="17" customWidth="1"/>
    <col min="10" max="10" width="22" style="17" customWidth="1"/>
    <col min="11" max="11" width="11.85546875" style="17" bestFit="1" customWidth="1"/>
    <col min="12" max="12" width="21.5703125" style="17" customWidth="1"/>
    <col min="13" max="13" width="17.85546875" style="17" bestFit="1" customWidth="1"/>
    <col min="14" max="16384" width="11.42578125" style="17"/>
  </cols>
  <sheetData>
    <row r="1" spans="1:13" ht="15.75" thickBot="1" x14ac:dyDescent="0.3">
      <c r="A1" s="17" t="s">
        <v>2853</v>
      </c>
      <c r="B1" s="17">
        <v>210111001</v>
      </c>
      <c r="D1" s="17">
        <v>10406</v>
      </c>
      <c r="E1" s="17">
        <v>2018</v>
      </c>
      <c r="F1" s="17" t="s">
        <v>2855</v>
      </c>
    </row>
    <row r="2" spans="1:13" s="5" customFormat="1" ht="26.25" thickBot="1" x14ac:dyDescent="0.3">
      <c r="A2" s="5" t="s">
        <v>2854</v>
      </c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4" t="s">
        <v>5</v>
      </c>
      <c r="H2" s="4" t="s">
        <v>6</v>
      </c>
      <c r="I2" s="4" t="s">
        <v>7</v>
      </c>
      <c r="K2" s="33" t="s">
        <v>2856</v>
      </c>
    </row>
    <row r="3" spans="1:13" s="9" customFormat="1" x14ac:dyDescent="0.25">
      <c r="A3" s="5" t="s">
        <v>2854</v>
      </c>
      <c r="B3" s="23">
        <v>1</v>
      </c>
      <c r="C3" s="20" t="s">
        <v>8</v>
      </c>
      <c r="D3" s="7">
        <f t="shared" ref="D3:I3" si="0">+D4+D69+D303+D689+D1045+D1259+D1542+D1663+D1680</f>
        <v>71268670331</v>
      </c>
      <c r="E3" s="8">
        <f t="shared" si="0"/>
        <v>9423216699</v>
      </c>
      <c r="F3" s="8">
        <f t="shared" si="0"/>
        <v>7504443130</v>
      </c>
      <c r="G3" s="7">
        <f t="shared" si="0"/>
        <v>73187443900</v>
      </c>
      <c r="H3" s="8">
        <f t="shared" si="0"/>
        <v>3109429251</v>
      </c>
      <c r="I3" s="8">
        <f t="shared" si="0"/>
        <v>70078014649</v>
      </c>
      <c r="J3" s="31">
        <f>+G3-G1993-G2965</f>
        <v>4358904660</v>
      </c>
      <c r="K3" s="34">
        <f>IF(D3&lt;&gt;0,1,IF(G3&lt;&gt;0,2,IF(F3&lt;&gt;0,3,IF(E3&lt;&gt;0,4,0))))</f>
        <v>1</v>
      </c>
      <c r="L3" s="31">
        <f>+D3-D1993-D2965</f>
        <v>0</v>
      </c>
      <c r="M3" s="31"/>
    </row>
    <row r="4" spans="1:13" s="5" customFormat="1" x14ac:dyDescent="0.25">
      <c r="A4" s="5" t="s">
        <v>2854</v>
      </c>
      <c r="B4" s="19">
        <v>11</v>
      </c>
      <c r="C4" s="20" t="s">
        <v>9</v>
      </c>
      <c r="D4" s="7">
        <f t="shared" ref="D4:I4" si="1">+SUBTOTAL(9,D5:D68)</f>
        <v>0</v>
      </c>
      <c r="E4" s="7">
        <f t="shared" si="1"/>
        <v>2200000</v>
      </c>
      <c r="F4" s="7">
        <f t="shared" si="1"/>
        <v>0</v>
      </c>
      <c r="G4" s="7">
        <f t="shared" si="1"/>
        <v>2200000</v>
      </c>
      <c r="H4" s="7">
        <f t="shared" si="1"/>
        <v>2200000</v>
      </c>
      <c r="I4" s="7">
        <f t="shared" si="1"/>
        <v>0</v>
      </c>
      <c r="J4" s="32">
        <f>+G3787-G4408</f>
        <v>4358904660</v>
      </c>
      <c r="K4" s="34">
        <f t="shared" ref="K4:K67" si="2">IF(D4&lt;&gt;0,1,IF(G4&lt;&gt;0,2,IF(F4&lt;&gt;0,3,IF(E4&lt;&gt;0,4,0))))</f>
        <v>2</v>
      </c>
      <c r="L4" s="32">
        <f>+D3787-D4408</f>
        <v>0</v>
      </c>
    </row>
    <row r="5" spans="1:13" s="5" customFormat="1" x14ac:dyDescent="0.25">
      <c r="A5" s="5" t="s">
        <v>2854</v>
      </c>
      <c r="B5" s="19">
        <v>1105</v>
      </c>
      <c r="C5" s="20" t="s">
        <v>10</v>
      </c>
      <c r="D5" s="7">
        <f t="shared" ref="D5:I5" si="3">+SUBTOTAL(9,D6:D7)</f>
        <v>0</v>
      </c>
      <c r="E5" s="7">
        <f t="shared" si="3"/>
        <v>2200000</v>
      </c>
      <c r="F5" s="7">
        <f t="shared" si="3"/>
        <v>0</v>
      </c>
      <c r="G5" s="7">
        <f t="shared" si="3"/>
        <v>2200000</v>
      </c>
      <c r="H5" s="7">
        <f>+SUBTOTAL(9,H6:H7)</f>
        <v>2200000</v>
      </c>
      <c r="I5" s="7">
        <f t="shared" si="3"/>
        <v>0</v>
      </c>
      <c r="J5" s="32">
        <f>+J4-J3</f>
        <v>0</v>
      </c>
      <c r="K5" s="34">
        <f t="shared" si="2"/>
        <v>2</v>
      </c>
    </row>
    <row r="6" spans="1:13" s="5" customFormat="1" x14ac:dyDescent="0.25">
      <c r="A6" s="5" t="s">
        <v>2854</v>
      </c>
      <c r="B6" s="21">
        <v>110501</v>
      </c>
      <c r="C6" s="22" t="s">
        <v>11</v>
      </c>
      <c r="D6" s="13">
        <v>0</v>
      </c>
      <c r="E6" s="14"/>
      <c r="F6" s="14"/>
      <c r="G6" s="15">
        <f>+D6+E6-F6</f>
        <v>0</v>
      </c>
      <c r="H6" s="14">
        <f>+G6</f>
        <v>0</v>
      </c>
      <c r="I6" s="14"/>
      <c r="K6" s="34">
        <f t="shared" si="2"/>
        <v>0</v>
      </c>
    </row>
    <row r="7" spans="1:13" s="5" customFormat="1" x14ac:dyDescent="0.25">
      <c r="A7" s="5" t="s">
        <v>2854</v>
      </c>
      <c r="B7" s="21">
        <v>110502</v>
      </c>
      <c r="C7" s="22" t="s">
        <v>12</v>
      </c>
      <c r="D7" s="13">
        <v>0</v>
      </c>
      <c r="E7" s="14">
        <v>2200000</v>
      </c>
      <c r="F7" s="14"/>
      <c r="G7" s="15">
        <f>+D7+E7-F7</f>
        <v>2200000</v>
      </c>
      <c r="H7" s="14">
        <f>+G7</f>
        <v>2200000</v>
      </c>
      <c r="I7" s="14"/>
      <c r="K7" s="34">
        <f t="shared" si="2"/>
        <v>2</v>
      </c>
    </row>
    <row r="8" spans="1:13" s="5" customFormat="1" x14ac:dyDescent="0.25">
      <c r="A8" s="5" t="s">
        <v>2854</v>
      </c>
      <c r="B8" s="19">
        <v>1106</v>
      </c>
      <c r="C8" s="20" t="s">
        <v>13</v>
      </c>
      <c r="D8" s="7">
        <f t="shared" ref="D8:I8" si="4">+SUBTOTAL(9,D9:D15)</f>
        <v>0</v>
      </c>
      <c r="E8" s="7">
        <f t="shared" si="4"/>
        <v>0</v>
      </c>
      <c r="F8" s="7">
        <f t="shared" si="4"/>
        <v>0</v>
      </c>
      <c r="G8" s="7">
        <f t="shared" si="4"/>
        <v>0</v>
      </c>
      <c r="H8" s="7">
        <f t="shared" si="4"/>
        <v>0</v>
      </c>
      <c r="I8" s="7">
        <f t="shared" si="4"/>
        <v>0</v>
      </c>
      <c r="K8" s="34">
        <f t="shared" si="2"/>
        <v>0</v>
      </c>
    </row>
    <row r="9" spans="1:13" s="5" customFormat="1" x14ac:dyDescent="0.25">
      <c r="A9" s="5" t="s">
        <v>2854</v>
      </c>
      <c r="B9" s="21">
        <v>110601</v>
      </c>
      <c r="C9" s="22" t="s">
        <v>14</v>
      </c>
      <c r="D9" s="13">
        <v>0</v>
      </c>
      <c r="E9" s="14"/>
      <c r="F9" s="14"/>
      <c r="G9" s="15">
        <f t="shared" ref="G9:G15" si="5">+D9+E9-F9</f>
        <v>0</v>
      </c>
      <c r="H9" s="14"/>
      <c r="I9" s="14"/>
      <c r="K9" s="34">
        <f t="shared" si="2"/>
        <v>0</v>
      </c>
    </row>
    <row r="10" spans="1:13" s="5" customFormat="1" x14ac:dyDescent="0.25">
      <c r="A10" s="5" t="s">
        <v>2854</v>
      </c>
      <c r="B10" s="21">
        <v>110602</v>
      </c>
      <c r="C10" s="22" t="s">
        <v>15</v>
      </c>
      <c r="D10" s="13">
        <v>0</v>
      </c>
      <c r="E10" s="14"/>
      <c r="F10" s="14"/>
      <c r="G10" s="15">
        <f t="shared" si="5"/>
        <v>0</v>
      </c>
      <c r="H10" s="14"/>
      <c r="I10" s="14"/>
      <c r="K10" s="34">
        <f t="shared" si="2"/>
        <v>0</v>
      </c>
    </row>
    <row r="11" spans="1:13" s="5" customFormat="1" x14ac:dyDescent="0.25">
      <c r="A11" s="5" t="s">
        <v>2854</v>
      </c>
      <c r="B11" s="21">
        <v>110603</v>
      </c>
      <c r="C11" s="22" t="s">
        <v>16</v>
      </c>
      <c r="D11" s="13">
        <v>0</v>
      </c>
      <c r="E11" s="14"/>
      <c r="F11" s="14"/>
      <c r="G11" s="15">
        <f t="shared" si="5"/>
        <v>0</v>
      </c>
      <c r="H11" s="14"/>
      <c r="I11" s="14"/>
      <c r="K11" s="34">
        <f t="shared" si="2"/>
        <v>0</v>
      </c>
    </row>
    <row r="12" spans="1:13" s="5" customFormat="1" x14ac:dyDescent="0.25">
      <c r="A12" s="5" t="s">
        <v>2854</v>
      </c>
      <c r="B12" s="21">
        <v>110604</v>
      </c>
      <c r="C12" s="22" t="s">
        <v>17</v>
      </c>
      <c r="D12" s="13">
        <v>0</v>
      </c>
      <c r="E12" s="14"/>
      <c r="F12" s="14"/>
      <c r="G12" s="15">
        <f t="shared" si="5"/>
        <v>0</v>
      </c>
      <c r="H12" s="14"/>
      <c r="I12" s="14"/>
      <c r="K12" s="34">
        <f t="shared" si="2"/>
        <v>0</v>
      </c>
    </row>
    <row r="13" spans="1:13" s="5" customFormat="1" x14ac:dyDescent="0.25">
      <c r="A13" s="5" t="s">
        <v>2854</v>
      </c>
      <c r="B13" s="21">
        <v>110605</v>
      </c>
      <c r="C13" s="22" t="s">
        <v>18</v>
      </c>
      <c r="D13" s="13">
        <v>0</v>
      </c>
      <c r="E13" s="14"/>
      <c r="F13" s="14"/>
      <c r="G13" s="15">
        <f t="shared" si="5"/>
        <v>0</v>
      </c>
      <c r="H13" s="14"/>
      <c r="I13" s="14"/>
      <c r="K13" s="34">
        <f t="shared" si="2"/>
        <v>0</v>
      </c>
    </row>
    <row r="14" spans="1:13" s="5" customFormat="1" x14ac:dyDescent="0.25">
      <c r="A14" s="5" t="s">
        <v>2854</v>
      </c>
      <c r="B14" s="21">
        <v>110606</v>
      </c>
      <c r="C14" s="22" t="s">
        <v>19</v>
      </c>
      <c r="D14" s="13">
        <v>0</v>
      </c>
      <c r="E14" s="14"/>
      <c r="F14" s="14"/>
      <c r="G14" s="15">
        <f t="shared" si="5"/>
        <v>0</v>
      </c>
      <c r="H14" s="14"/>
      <c r="I14" s="14"/>
      <c r="K14" s="34">
        <f t="shared" si="2"/>
        <v>0</v>
      </c>
    </row>
    <row r="15" spans="1:13" s="5" customFormat="1" x14ac:dyDescent="0.25">
      <c r="A15" s="5" t="s">
        <v>2854</v>
      </c>
      <c r="B15" s="21">
        <v>110690</v>
      </c>
      <c r="C15" s="22" t="s">
        <v>20</v>
      </c>
      <c r="D15" s="13">
        <v>0</v>
      </c>
      <c r="E15" s="14"/>
      <c r="F15" s="14"/>
      <c r="G15" s="15">
        <f t="shared" si="5"/>
        <v>0</v>
      </c>
      <c r="H15" s="14"/>
      <c r="I15" s="14"/>
      <c r="K15" s="34">
        <f t="shared" si="2"/>
        <v>0</v>
      </c>
    </row>
    <row r="16" spans="1:13" s="5" customFormat="1" x14ac:dyDescent="0.25">
      <c r="A16" s="5" t="s">
        <v>2854</v>
      </c>
      <c r="B16" s="10">
        <v>1107</v>
      </c>
      <c r="C16" s="6" t="s">
        <v>21</v>
      </c>
      <c r="D16" s="7">
        <f t="shared" ref="D16:I16" si="6">+SUBTOTAL(9,D17:D25)</f>
        <v>0</v>
      </c>
      <c r="E16" s="8">
        <f t="shared" si="6"/>
        <v>0</v>
      </c>
      <c r="F16" s="8">
        <f t="shared" si="6"/>
        <v>0</v>
      </c>
      <c r="G16" s="18">
        <f t="shared" si="6"/>
        <v>0</v>
      </c>
      <c r="H16" s="8">
        <f t="shared" si="6"/>
        <v>0</v>
      </c>
      <c r="I16" s="8">
        <f t="shared" si="6"/>
        <v>0</v>
      </c>
      <c r="K16" s="34">
        <f t="shared" si="2"/>
        <v>0</v>
      </c>
    </row>
    <row r="17" spans="1:11" s="5" customFormat="1" x14ac:dyDescent="0.25">
      <c r="A17" s="5" t="s">
        <v>2854</v>
      </c>
      <c r="B17" s="11">
        <v>110701</v>
      </c>
      <c r="C17" s="12" t="s">
        <v>22</v>
      </c>
      <c r="D17" s="13">
        <v>0</v>
      </c>
      <c r="E17" s="14"/>
      <c r="F17" s="14"/>
      <c r="G17" s="15">
        <f t="shared" ref="G17:G25" si="7">+D17+E17-F17</f>
        <v>0</v>
      </c>
      <c r="H17" s="14"/>
      <c r="I17" s="14"/>
      <c r="K17" s="34">
        <f t="shared" si="2"/>
        <v>0</v>
      </c>
    </row>
    <row r="18" spans="1:11" s="5" customFormat="1" x14ac:dyDescent="0.25">
      <c r="A18" s="5" t="s">
        <v>2854</v>
      </c>
      <c r="B18" s="11">
        <v>110702</v>
      </c>
      <c r="C18" s="12" t="s">
        <v>23</v>
      </c>
      <c r="D18" s="13">
        <v>0</v>
      </c>
      <c r="E18" s="14"/>
      <c r="F18" s="14"/>
      <c r="G18" s="15">
        <f t="shared" si="7"/>
        <v>0</v>
      </c>
      <c r="H18" s="14"/>
      <c r="I18" s="14"/>
      <c r="K18" s="34">
        <f t="shared" si="2"/>
        <v>0</v>
      </c>
    </row>
    <row r="19" spans="1:11" s="5" customFormat="1" x14ac:dyDescent="0.25">
      <c r="A19" s="5" t="s">
        <v>2854</v>
      </c>
      <c r="B19" s="11">
        <v>110703</v>
      </c>
      <c r="C19" s="12" t="s">
        <v>24</v>
      </c>
      <c r="D19" s="13">
        <v>0</v>
      </c>
      <c r="E19" s="14"/>
      <c r="F19" s="14"/>
      <c r="G19" s="15">
        <f t="shared" si="7"/>
        <v>0</v>
      </c>
      <c r="H19" s="14"/>
      <c r="I19" s="14"/>
      <c r="K19" s="34">
        <f t="shared" si="2"/>
        <v>0</v>
      </c>
    </row>
    <row r="20" spans="1:11" s="5" customFormat="1" x14ac:dyDescent="0.25">
      <c r="A20" s="5" t="s">
        <v>2854</v>
      </c>
      <c r="B20" s="11">
        <v>110704</v>
      </c>
      <c r="C20" s="12" t="s">
        <v>25</v>
      </c>
      <c r="D20" s="13">
        <v>0</v>
      </c>
      <c r="E20" s="14"/>
      <c r="F20" s="14"/>
      <c r="G20" s="15">
        <f t="shared" si="7"/>
        <v>0</v>
      </c>
      <c r="H20" s="14"/>
      <c r="I20" s="14"/>
      <c r="K20" s="34">
        <f t="shared" si="2"/>
        <v>0</v>
      </c>
    </row>
    <row r="21" spans="1:11" s="5" customFormat="1" x14ac:dyDescent="0.25">
      <c r="A21" s="5" t="s">
        <v>2854</v>
      </c>
      <c r="B21" s="11">
        <v>110705</v>
      </c>
      <c r="C21" s="12" t="s">
        <v>26</v>
      </c>
      <c r="D21" s="13">
        <v>0</v>
      </c>
      <c r="E21" s="14"/>
      <c r="F21" s="14"/>
      <c r="G21" s="15">
        <f t="shared" si="7"/>
        <v>0</v>
      </c>
      <c r="H21" s="14"/>
      <c r="I21" s="14"/>
      <c r="K21" s="34">
        <f t="shared" si="2"/>
        <v>0</v>
      </c>
    </row>
    <row r="22" spans="1:11" s="5" customFormat="1" x14ac:dyDescent="0.25">
      <c r="A22" s="5" t="s">
        <v>2854</v>
      </c>
      <c r="B22" s="11">
        <v>110706</v>
      </c>
      <c r="C22" s="12" t="s">
        <v>27</v>
      </c>
      <c r="D22" s="13">
        <v>0</v>
      </c>
      <c r="E22" s="14"/>
      <c r="F22" s="14"/>
      <c r="G22" s="15">
        <f t="shared" si="7"/>
        <v>0</v>
      </c>
      <c r="H22" s="14"/>
      <c r="I22" s="14"/>
      <c r="K22" s="34">
        <f t="shared" si="2"/>
        <v>0</v>
      </c>
    </row>
    <row r="23" spans="1:11" s="5" customFormat="1" x14ac:dyDescent="0.25">
      <c r="A23" s="5" t="s">
        <v>2854</v>
      </c>
      <c r="B23" s="11">
        <v>110707</v>
      </c>
      <c r="C23" s="12" t="s">
        <v>28</v>
      </c>
      <c r="D23" s="13">
        <v>0</v>
      </c>
      <c r="E23" s="14"/>
      <c r="F23" s="14"/>
      <c r="G23" s="15">
        <f t="shared" si="7"/>
        <v>0</v>
      </c>
      <c r="H23" s="14"/>
      <c r="I23" s="14"/>
      <c r="K23" s="34">
        <f t="shared" si="2"/>
        <v>0</v>
      </c>
    </row>
    <row r="24" spans="1:11" s="5" customFormat="1" x14ac:dyDescent="0.25">
      <c r="A24" s="5" t="s">
        <v>2854</v>
      </c>
      <c r="B24" s="11">
        <v>110708</v>
      </c>
      <c r="C24" s="12" t="s">
        <v>29</v>
      </c>
      <c r="D24" s="13">
        <v>0</v>
      </c>
      <c r="E24" s="14"/>
      <c r="F24" s="14"/>
      <c r="G24" s="15">
        <f t="shared" si="7"/>
        <v>0</v>
      </c>
      <c r="H24" s="14"/>
      <c r="I24" s="14"/>
      <c r="K24" s="34">
        <f t="shared" si="2"/>
        <v>0</v>
      </c>
    </row>
    <row r="25" spans="1:11" s="5" customFormat="1" x14ac:dyDescent="0.25">
      <c r="A25" s="5" t="s">
        <v>2854</v>
      </c>
      <c r="B25" s="11">
        <v>110790</v>
      </c>
      <c r="C25" s="12" t="s">
        <v>30</v>
      </c>
      <c r="D25" s="13">
        <v>0</v>
      </c>
      <c r="E25" s="14"/>
      <c r="F25" s="14"/>
      <c r="G25" s="15">
        <f t="shared" si="7"/>
        <v>0</v>
      </c>
      <c r="H25" s="14"/>
      <c r="I25" s="14"/>
      <c r="K25" s="34">
        <f t="shared" si="2"/>
        <v>0</v>
      </c>
    </row>
    <row r="26" spans="1:11" s="5" customFormat="1" x14ac:dyDescent="0.25">
      <c r="A26" s="5" t="s">
        <v>2854</v>
      </c>
      <c r="B26" s="19">
        <v>1110</v>
      </c>
      <c r="C26" s="20" t="s">
        <v>31</v>
      </c>
      <c r="D26" s="7">
        <f t="shared" ref="D26:I26" si="8">+SUBTOTAL(9,D27:D38)</f>
        <v>0</v>
      </c>
      <c r="E26" s="8">
        <f t="shared" si="8"/>
        <v>0</v>
      </c>
      <c r="F26" s="8">
        <f t="shared" si="8"/>
        <v>0</v>
      </c>
      <c r="G26" s="18">
        <f t="shared" si="8"/>
        <v>0</v>
      </c>
      <c r="H26" s="8">
        <f t="shared" si="8"/>
        <v>0</v>
      </c>
      <c r="I26" s="8">
        <f t="shared" si="8"/>
        <v>0</v>
      </c>
      <c r="K26" s="34">
        <f t="shared" si="2"/>
        <v>0</v>
      </c>
    </row>
    <row r="27" spans="1:11" s="5" customFormat="1" x14ac:dyDescent="0.25">
      <c r="A27" s="5" t="s">
        <v>2854</v>
      </c>
      <c r="B27" s="21">
        <v>111005</v>
      </c>
      <c r="C27" s="22" t="s">
        <v>32</v>
      </c>
      <c r="D27" s="13">
        <v>0</v>
      </c>
      <c r="E27" s="14"/>
      <c r="F27" s="14"/>
      <c r="G27" s="15">
        <f t="shared" ref="G27:G38" si="9">+D27+E27-F27</f>
        <v>0</v>
      </c>
      <c r="H27" s="14"/>
      <c r="I27" s="14"/>
      <c r="K27" s="34">
        <f t="shared" si="2"/>
        <v>0</v>
      </c>
    </row>
    <row r="28" spans="1:11" s="5" customFormat="1" x14ac:dyDescent="0.25">
      <c r="A28" s="5" t="s">
        <v>2854</v>
      </c>
      <c r="B28" s="21">
        <v>111006</v>
      </c>
      <c r="C28" s="22" t="s">
        <v>33</v>
      </c>
      <c r="D28" s="13">
        <v>0</v>
      </c>
      <c r="E28" s="14"/>
      <c r="F28" s="14"/>
      <c r="G28" s="15">
        <f t="shared" si="9"/>
        <v>0</v>
      </c>
      <c r="H28" s="14"/>
      <c r="I28" s="14"/>
      <c r="K28" s="34">
        <f t="shared" si="2"/>
        <v>0</v>
      </c>
    </row>
    <row r="29" spans="1:11" s="5" customFormat="1" x14ac:dyDescent="0.25">
      <c r="A29" s="5" t="s">
        <v>2854</v>
      </c>
      <c r="B29" s="21">
        <v>111009</v>
      </c>
      <c r="C29" s="22" t="s">
        <v>34</v>
      </c>
      <c r="D29" s="13">
        <v>0</v>
      </c>
      <c r="E29" s="14"/>
      <c r="F29" s="14"/>
      <c r="G29" s="15">
        <f t="shared" si="9"/>
        <v>0</v>
      </c>
      <c r="H29" s="14"/>
      <c r="I29" s="14"/>
      <c r="K29" s="34">
        <f t="shared" si="2"/>
        <v>0</v>
      </c>
    </row>
    <row r="30" spans="1:11" s="5" customFormat="1" x14ac:dyDescent="0.25">
      <c r="A30" s="5" t="s">
        <v>2854</v>
      </c>
      <c r="B30" s="21">
        <v>111010</v>
      </c>
      <c r="C30" s="22" t="s">
        <v>35</v>
      </c>
      <c r="D30" s="13">
        <v>0</v>
      </c>
      <c r="E30" s="14"/>
      <c r="F30" s="14"/>
      <c r="G30" s="15">
        <f t="shared" si="9"/>
        <v>0</v>
      </c>
      <c r="H30" s="14"/>
      <c r="I30" s="14"/>
      <c r="K30" s="34">
        <f t="shared" si="2"/>
        <v>0</v>
      </c>
    </row>
    <row r="31" spans="1:11" s="5" customFormat="1" x14ac:dyDescent="0.25">
      <c r="A31" s="5" t="s">
        <v>2854</v>
      </c>
      <c r="B31" s="21">
        <v>111011</v>
      </c>
      <c r="C31" s="22" t="s">
        <v>36</v>
      </c>
      <c r="D31" s="13">
        <v>0</v>
      </c>
      <c r="E31" s="14"/>
      <c r="F31" s="14"/>
      <c r="G31" s="15">
        <f t="shared" si="9"/>
        <v>0</v>
      </c>
      <c r="H31" s="14"/>
      <c r="I31" s="14"/>
      <c r="K31" s="34">
        <f t="shared" si="2"/>
        <v>0</v>
      </c>
    </row>
    <row r="32" spans="1:11" s="5" customFormat="1" x14ac:dyDescent="0.25">
      <c r="A32" s="5" t="s">
        <v>2854</v>
      </c>
      <c r="B32" s="21">
        <v>111012</v>
      </c>
      <c r="C32" s="22" t="s">
        <v>37</v>
      </c>
      <c r="D32" s="13">
        <v>0</v>
      </c>
      <c r="E32" s="14"/>
      <c r="F32" s="14"/>
      <c r="G32" s="15">
        <f t="shared" si="9"/>
        <v>0</v>
      </c>
      <c r="H32" s="14"/>
      <c r="I32" s="14"/>
      <c r="K32" s="34">
        <f t="shared" si="2"/>
        <v>0</v>
      </c>
    </row>
    <row r="33" spans="1:11" s="5" customFormat="1" x14ac:dyDescent="0.25">
      <c r="A33" s="5" t="s">
        <v>2854</v>
      </c>
      <c r="B33" s="21">
        <v>111013</v>
      </c>
      <c r="C33" s="22" t="s">
        <v>38</v>
      </c>
      <c r="D33" s="13">
        <v>0</v>
      </c>
      <c r="E33" s="14"/>
      <c r="F33" s="14"/>
      <c r="G33" s="15">
        <f t="shared" si="9"/>
        <v>0</v>
      </c>
      <c r="H33" s="14"/>
      <c r="I33" s="14"/>
      <c r="K33" s="34">
        <f t="shared" si="2"/>
        <v>0</v>
      </c>
    </row>
    <row r="34" spans="1:11" s="5" customFormat="1" x14ac:dyDescent="0.25">
      <c r="A34" s="5" t="s">
        <v>2854</v>
      </c>
      <c r="B34" s="21">
        <v>111014</v>
      </c>
      <c r="C34" s="22" t="s">
        <v>39</v>
      </c>
      <c r="D34" s="13">
        <v>0</v>
      </c>
      <c r="E34" s="14"/>
      <c r="F34" s="14"/>
      <c r="G34" s="15">
        <f t="shared" si="9"/>
        <v>0</v>
      </c>
      <c r="H34" s="14"/>
      <c r="I34" s="14"/>
      <c r="K34" s="34">
        <f t="shared" si="2"/>
        <v>0</v>
      </c>
    </row>
    <row r="35" spans="1:11" s="5" customFormat="1" x14ac:dyDescent="0.25">
      <c r="A35" s="5" t="s">
        <v>2854</v>
      </c>
      <c r="B35" s="21">
        <v>111090</v>
      </c>
      <c r="C35" s="22" t="s">
        <v>40</v>
      </c>
      <c r="D35" s="13">
        <v>0</v>
      </c>
      <c r="E35" s="14"/>
      <c r="F35" s="14"/>
      <c r="G35" s="15">
        <f t="shared" si="9"/>
        <v>0</v>
      </c>
      <c r="H35" s="14"/>
      <c r="I35" s="14"/>
      <c r="K35" s="34">
        <f t="shared" si="2"/>
        <v>0</v>
      </c>
    </row>
    <row r="36" spans="1:11" s="5" customFormat="1" x14ac:dyDescent="0.25">
      <c r="A36" s="5" t="s">
        <v>2854</v>
      </c>
      <c r="B36" s="11">
        <v>111008</v>
      </c>
      <c r="C36" s="12" t="s">
        <v>41</v>
      </c>
      <c r="D36" s="13">
        <v>0</v>
      </c>
      <c r="E36" s="14"/>
      <c r="F36" s="14"/>
      <c r="G36" s="15">
        <f t="shared" si="9"/>
        <v>0</v>
      </c>
      <c r="H36" s="14"/>
      <c r="I36" s="14"/>
      <c r="K36" s="34">
        <f t="shared" si="2"/>
        <v>0</v>
      </c>
    </row>
    <row r="37" spans="1:11" s="5" customFormat="1" x14ac:dyDescent="0.25">
      <c r="A37" s="5" t="s">
        <v>2854</v>
      </c>
      <c r="B37" s="11">
        <v>111015</v>
      </c>
      <c r="C37" s="12" t="s">
        <v>42</v>
      </c>
      <c r="D37" s="13">
        <v>0</v>
      </c>
      <c r="E37" s="14"/>
      <c r="F37" s="14"/>
      <c r="G37" s="15">
        <f t="shared" si="9"/>
        <v>0</v>
      </c>
      <c r="H37" s="14"/>
      <c r="I37" s="14"/>
      <c r="K37" s="34">
        <f t="shared" si="2"/>
        <v>0</v>
      </c>
    </row>
    <row r="38" spans="1:11" s="5" customFormat="1" x14ac:dyDescent="0.25">
      <c r="A38" s="5" t="s">
        <v>2854</v>
      </c>
      <c r="B38" s="11">
        <v>111016</v>
      </c>
      <c r="C38" s="12" t="s">
        <v>43</v>
      </c>
      <c r="D38" s="13">
        <v>0</v>
      </c>
      <c r="E38" s="14"/>
      <c r="F38" s="14"/>
      <c r="G38" s="15">
        <f t="shared" si="9"/>
        <v>0</v>
      </c>
      <c r="H38" s="14"/>
      <c r="I38" s="14"/>
      <c r="K38" s="34">
        <f t="shared" si="2"/>
        <v>0</v>
      </c>
    </row>
    <row r="39" spans="1:11" s="5" customFormat="1" x14ac:dyDescent="0.25">
      <c r="A39" s="5" t="s">
        <v>2854</v>
      </c>
      <c r="B39" s="10">
        <v>1112</v>
      </c>
      <c r="C39" s="6" t="s">
        <v>44</v>
      </c>
      <c r="D39" s="7">
        <f t="shared" ref="D39:I39" si="10">+SUBTOTAL(9,D40:D42)</f>
        <v>0</v>
      </c>
      <c r="E39" s="8">
        <f t="shared" si="10"/>
        <v>0</v>
      </c>
      <c r="F39" s="8">
        <f t="shared" si="10"/>
        <v>0</v>
      </c>
      <c r="G39" s="18">
        <f t="shared" si="10"/>
        <v>0</v>
      </c>
      <c r="H39" s="8">
        <f t="shared" si="10"/>
        <v>0</v>
      </c>
      <c r="I39" s="8">
        <f t="shared" si="10"/>
        <v>0</v>
      </c>
      <c r="K39" s="34">
        <f t="shared" si="2"/>
        <v>0</v>
      </c>
    </row>
    <row r="40" spans="1:11" s="5" customFormat="1" x14ac:dyDescent="0.25">
      <c r="A40" s="5" t="s">
        <v>2854</v>
      </c>
      <c r="B40" s="11">
        <v>111201</v>
      </c>
      <c r="C40" s="12" t="s">
        <v>45</v>
      </c>
      <c r="D40" s="13">
        <v>0</v>
      </c>
      <c r="E40" s="14"/>
      <c r="F40" s="14"/>
      <c r="G40" s="15">
        <f>+D40+E40-F40</f>
        <v>0</v>
      </c>
      <c r="H40" s="14"/>
      <c r="I40" s="14"/>
      <c r="K40" s="34">
        <f t="shared" si="2"/>
        <v>0</v>
      </c>
    </row>
    <row r="41" spans="1:11" s="5" customFormat="1" x14ac:dyDescent="0.25">
      <c r="A41" s="5" t="s">
        <v>2854</v>
      </c>
      <c r="B41" s="11">
        <v>111202</v>
      </c>
      <c r="C41" s="12" t="s">
        <v>46</v>
      </c>
      <c r="D41" s="13">
        <v>0</v>
      </c>
      <c r="E41" s="14"/>
      <c r="F41" s="14"/>
      <c r="G41" s="15">
        <f>+D41+E41-F41</f>
        <v>0</v>
      </c>
      <c r="H41" s="14"/>
      <c r="I41" s="14"/>
      <c r="K41" s="34">
        <f t="shared" si="2"/>
        <v>0</v>
      </c>
    </row>
    <row r="42" spans="1:11" s="5" customFormat="1" x14ac:dyDescent="0.25">
      <c r="A42" s="5" t="s">
        <v>2854</v>
      </c>
      <c r="B42" s="11">
        <v>111203</v>
      </c>
      <c r="C42" s="12" t="s">
        <v>47</v>
      </c>
      <c r="D42" s="13">
        <v>0</v>
      </c>
      <c r="E42" s="14"/>
      <c r="F42" s="14"/>
      <c r="G42" s="15">
        <f>+D42+E42-F42</f>
        <v>0</v>
      </c>
      <c r="H42" s="14"/>
      <c r="I42" s="14"/>
      <c r="K42" s="34">
        <f t="shared" si="2"/>
        <v>0</v>
      </c>
    </row>
    <row r="43" spans="1:11" s="5" customFormat="1" x14ac:dyDescent="0.25">
      <c r="A43" s="5" t="s">
        <v>2854</v>
      </c>
      <c r="B43" s="10">
        <v>1115</v>
      </c>
      <c r="C43" s="6" t="s">
        <v>48</v>
      </c>
      <c r="D43" s="7">
        <f t="shared" ref="D43:I43" si="11">+SUBTOTAL(9,D44:D47)</f>
        <v>0</v>
      </c>
      <c r="E43" s="8">
        <f t="shared" si="11"/>
        <v>0</v>
      </c>
      <c r="F43" s="8">
        <f t="shared" si="11"/>
        <v>0</v>
      </c>
      <c r="G43" s="15">
        <f t="shared" si="11"/>
        <v>0</v>
      </c>
      <c r="H43" s="8">
        <f t="shared" si="11"/>
        <v>0</v>
      </c>
      <c r="I43" s="8">
        <f t="shared" si="11"/>
        <v>0</v>
      </c>
      <c r="K43" s="34">
        <f t="shared" si="2"/>
        <v>0</v>
      </c>
    </row>
    <row r="44" spans="1:11" s="5" customFormat="1" x14ac:dyDescent="0.25">
      <c r="A44" s="5" t="s">
        <v>2854</v>
      </c>
      <c r="B44" s="11">
        <v>111504</v>
      </c>
      <c r="C44" s="12" t="s">
        <v>49</v>
      </c>
      <c r="D44" s="13">
        <v>0</v>
      </c>
      <c r="E44" s="14"/>
      <c r="F44" s="14"/>
      <c r="G44" s="15">
        <f>+D44+E44-F44</f>
        <v>0</v>
      </c>
      <c r="H44" s="14"/>
      <c r="I44" s="14"/>
      <c r="K44" s="34">
        <f t="shared" si="2"/>
        <v>0</v>
      </c>
    </row>
    <row r="45" spans="1:11" s="5" customFormat="1" x14ac:dyDescent="0.25">
      <c r="A45" s="5" t="s">
        <v>2854</v>
      </c>
      <c r="B45" s="11">
        <v>111505</v>
      </c>
      <c r="C45" s="12" t="s">
        <v>50</v>
      </c>
      <c r="D45" s="13">
        <v>0</v>
      </c>
      <c r="E45" s="14"/>
      <c r="F45" s="14"/>
      <c r="G45" s="15">
        <f>+D45+E45-F45</f>
        <v>0</v>
      </c>
      <c r="H45" s="14"/>
      <c r="I45" s="14"/>
      <c r="K45" s="34">
        <f t="shared" si="2"/>
        <v>0</v>
      </c>
    </row>
    <row r="46" spans="1:11" s="5" customFormat="1" x14ac:dyDescent="0.25">
      <c r="A46" s="5" t="s">
        <v>2854</v>
      </c>
      <c r="B46" s="11">
        <v>111506</v>
      </c>
      <c r="C46" s="12" t="s">
        <v>51</v>
      </c>
      <c r="D46" s="13">
        <v>0</v>
      </c>
      <c r="E46" s="14"/>
      <c r="F46" s="14"/>
      <c r="G46" s="15">
        <f>+D46+E46-F46</f>
        <v>0</v>
      </c>
      <c r="H46" s="14"/>
      <c r="I46" s="14"/>
      <c r="K46" s="34">
        <f t="shared" si="2"/>
        <v>0</v>
      </c>
    </row>
    <row r="47" spans="1:11" s="5" customFormat="1" x14ac:dyDescent="0.25">
      <c r="A47" s="5" t="s">
        <v>2854</v>
      </c>
      <c r="B47" s="11">
        <v>111508</v>
      </c>
      <c r="C47" s="12" t="s">
        <v>52</v>
      </c>
      <c r="D47" s="13">
        <v>0</v>
      </c>
      <c r="E47" s="14"/>
      <c r="F47" s="14"/>
      <c r="G47" s="15">
        <f>+D47+E47-F47</f>
        <v>0</v>
      </c>
      <c r="H47" s="14"/>
      <c r="I47" s="14"/>
      <c r="K47" s="34">
        <f t="shared" si="2"/>
        <v>0</v>
      </c>
    </row>
    <row r="48" spans="1:11" s="5" customFormat="1" x14ac:dyDescent="0.25">
      <c r="A48" s="5" t="s">
        <v>2854</v>
      </c>
      <c r="B48" s="19">
        <v>1120</v>
      </c>
      <c r="C48" s="20" t="s">
        <v>53</v>
      </c>
      <c r="D48" s="7">
        <f t="shared" ref="D48:I48" si="12">+SUBTOTAL(9,D49:D52)</f>
        <v>0</v>
      </c>
      <c r="E48" s="8">
        <f t="shared" si="12"/>
        <v>0</v>
      </c>
      <c r="F48" s="8">
        <f t="shared" si="12"/>
        <v>0</v>
      </c>
      <c r="G48" s="18">
        <f t="shared" si="12"/>
        <v>0</v>
      </c>
      <c r="H48" s="8">
        <f t="shared" si="12"/>
        <v>0</v>
      </c>
      <c r="I48" s="8">
        <f t="shared" si="12"/>
        <v>0</v>
      </c>
      <c r="K48" s="34">
        <f t="shared" si="2"/>
        <v>0</v>
      </c>
    </row>
    <row r="49" spans="1:11" s="5" customFormat="1" x14ac:dyDescent="0.25">
      <c r="A49" s="5" t="s">
        <v>2854</v>
      </c>
      <c r="B49" s="21">
        <v>112005</v>
      </c>
      <c r="C49" s="22" t="s">
        <v>32</v>
      </c>
      <c r="D49" s="13">
        <v>0</v>
      </c>
      <c r="E49" s="14"/>
      <c r="F49" s="14"/>
      <c r="G49" s="15">
        <f>+D49+E49-F49</f>
        <v>0</v>
      </c>
      <c r="H49" s="14"/>
      <c r="I49" s="14"/>
      <c r="K49" s="34">
        <f t="shared" si="2"/>
        <v>0</v>
      </c>
    </row>
    <row r="50" spans="1:11" s="5" customFormat="1" x14ac:dyDescent="0.25">
      <c r="A50" s="5" t="s">
        <v>2854</v>
      </c>
      <c r="B50" s="21">
        <v>112006</v>
      </c>
      <c r="C50" s="22" t="s">
        <v>33</v>
      </c>
      <c r="D50" s="13">
        <v>0</v>
      </c>
      <c r="E50" s="14"/>
      <c r="F50" s="14"/>
      <c r="G50" s="15">
        <f>+D50+E50-F50</f>
        <v>0</v>
      </c>
      <c r="H50" s="14"/>
      <c r="I50" s="14"/>
      <c r="K50" s="34">
        <f t="shared" si="2"/>
        <v>0</v>
      </c>
    </row>
    <row r="51" spans="1:11" s="5" customFormat="1" x14ac:dyDescent="0.25">
      <c r="A51" s="5" t="s">
        <v>2854</v>
      </c>
      <c r="B51" s="21">
        <v>112010</v>
      </c>
      <c r="C51" s="22" t="s">
        <v>54</v>
      </c>
      <c r="D51" s="13">
        <v>0</v>
      </c>
      <c r="E51" s="14"/>
      <c r="F51" s="14"/>
      <c r="G51" s="15">
        <f>+D51+E51-F51</f>
        <v>0</v>
      </c>
      <c r="H51" s="14"/>
      <c r="I51" s="14"/>
      <c r="K51" s="34">
        <f t="shared" si="2"/>
        <v>0</v>
      </c>
    </row>
    <row r="52" spans="1:11" s="5" customFormat="1" x14ac:dyDescent="0.25">
      <c r="A52" s="5" t="s">
        <v>2854</v>
      </c>
      <c r="B52" s="21">
        <v>112090</v>
      </c>
      <c r="C52" s="22" t="s">
        <v>55</v>
      </c>
      <c r="D52" s="13">
        <v>0</v>
      </c>
      <c r="E52" s="14"/>
      <c r="F52" s="14"/>
      <c r="G52" s="15">
        <f>+D52+E52-F52</f>
        <v>0</v>
      </c>
      <c r="H52" s="14"/>
      <c r="I52" s="14"/>
      <c r="K52" s="34">
        <f t="shared" si="2"/>
        <v>0</v>
      </c>
    </row>
    <row r="53" spans="1:11" s="5" customFormat="1" x14ac:dyDescent="0.25">
      <c r="A53" s="5" t="s">
        <v>2854</v>
      </c>
      <c r="B53" s="24">
        <v>1132</v>
      </c>
      <c r="C53" s="25" t="s">
        <v>56</v>
      </c>
      <c r="D53" s="7">
        <f t="shared" ref="D53:I53" si="13">+SUBTOTAL(9,D54:D56)</f>
        <v>0</v>
      </c>
      <c r="E53" s="8">
        <f t="shared" si="13"/>
        <v>0</v>
      </c>
      <c r="F53" s="8">
        <f t="shared" si="13"/>
        <v>0</v>
      </c>
      <c r="G53" s="18">
        <f t="shared" si="13"/>
        <v>0</v>
      </c>
      <c r="H53" s="8">
        <f t="shared" si="13"/>
        <v>0</v>
      </c>
      <c r="I53" s="8">
        <f t="shared" si="13"/>
        <v>0</v>
      </c>
      <c r="K53" s="34">
        <f t="shared" si="2"/>
        <v>0</v>
      </c>
    </row>
    <row r="54" spans="1:11" s="5" customFormat="1" x14ac:dyDescent="0.25">
      <c r="A54" s="5" t="s">
        <v>2854</v>
      </c>
      <c r="B54" s="26">
        <v>113205</v>
      </c>
      <c r="C54" s="27" t="s">
        <v>57</v>
      </c>
      <c r="D54" s="13">
        <v>0</v>
      </c>
      <c r="E54" s="14"/>
      <c r="F54" s="14"/>
      <c r="G54" s="15">
        <f>+D54+E54-F54</f>
        <v>0</v>
      </c>
      <c r="H54" s="14"/>
      <c r="I54" s="14"/>
      <c r="K54" s="34">
        <f t="shared" si="2"/>
        <v>0</v>
      </c>
    </row>
    <row r="55" spans="1:11" s="5" customFormat="1" x14ac:dyDescent="0.25">
      <c r="A55" s="5" t="s">
        <v>2854</v>
      </c>
      <c r="B55" s="26">
        <v>113210</v>
      </c>
      <c r="C55" s="27" t="s">
        <v>58</v>
      </c>
      <c r="D55" s="13">
        <v>0</v>
      </c>
      <c r="E55" s="14"/>
      <c r="F55" s="14"/>
      <c r="G55" s="15">
        <f>+D55+E55-F55</f>
        <v>0</v>
      </c>
      <c r="H55" s="14"/>
      <c r="I55" s="14"/>
      <c r="K55" s="34">
        <f t="shared" si="2"/>
        <v>0</v>
      </c>
    </row>
    <row r="56" spans="1:11" s="5" customFormat="1" x14ac:dyDescent="0.25">
      <c r="A56" s="5" t="s">
        <v>2854</v>
      </c>
      <c r="B56" s="26">
        <v>113220</v>
      </c>
      <c r="C56" s="27" t="s">
        <v>59</v>
      </c>
      <c r="D56" s="13">
        <v>0</v>
      </c>
      <c r="E56" s="14"/>
      <c r="F56" s="14"/>
      <c r="G56" s="15">
        <f>+D56+E56-F56</f>
        <v>0</v>
      </c>
      <c r="H56" s="14"/>
      <c r="I56" s="14"/>
      <c r="K56" s="34">
        <f t="shared" si="2"/>
        <v>0</v>
      </c>
    </row>
    <row r="57" spans="1:11" s="5" customFormat="1" x14ac:dyDescent="0.25">
      <c r="A57" s="5" t="s">
        <v>2854</v>
      </c>
      <c r="B57" s="24">
        <v>1133</v>
      </c>
      <c r="C57" s="25" t="s">
        <v>60</v>
      </c>
      <c r="D57" s="7">
        <f t="shared" ref="D57:I57" si="14">+SUBTOTAL(9,D58:D66)</f>
        <v>0</v>
      </c>
      <c r="E57" s="8">
        <f t="shared" si="14"/>
        <v>0</v>
      </c>
      <c r="F57" s="8">
        <f t="shared" si="14"/>
        <v>0</v>
      </c>
      <c r="G57" s="18">
        <f t="shared" si="14"/>
        <v>0</v>
      </c>
      <c r="H57" s="8">
        <f t="shared" si="14"/>
        <v>0</v>
      </c>
      <c r="I57" s="8">
        <f t="shared" si="14"/>
        <v>0</v>
      </c>
      <c r="K57" s="34">
        <f t="shared" si="2"/>
        <v>0</v>
      </c>
    </row>
    <row r="58" spans="1:11" s="5" customFormat="1" x14ac:dyDescent="0.25">
      <c r="A58" s="5" t="s">
        <v>2854</v>
      </c>
      <c r="B58" s="26">
        <v>113301</v>
      </c>
      <c r="C58" s="27" t="s">
        <v>41</v>
      </c>
      <c r="D58" s="13">
        <v>0</v>
      </c>
      <c r="E58" s="14"/>
      <c r="F58" s="14"/>
      <c r="G58" s="15">
        <f t="shared" ref="G58:G66" si="15">+D58+E58-F58</f>
        <v>0</v>
      </c>
      <c r="H58" s="14"/>
      <c r="I58" s="14"/>
      <c r="K58" s="34">
        <f t="shared" si="2"/>
        <v>0</v>
      </c>
    </row>
    <row r="59" spans="1:11" s="5" customFormat="1" x14ac:dyDescent="0.25">
      <c r="A59" s="5" t="s">
        <v>2854</v>
      </c>
      <c r="B59" s="26">
        <v>113302</v>
      </c>
      <c r="C59" s="27" t="s">
        <v>45</v>
      </c>
      <c r="D59" s="13">
        <v>0</v>
      </c>
      <c r="E59" s="14"/>
      <c r="F59" s="14"/>
      <c r="G59" s="15">
        <f t="shared" si="15"/>
        <v>0</v>
      </c>
      <c r="H59" s="14"/>
      <c r="I59" s="14"/>
      <c r="K59" s="34">
        <f t="shared" si="2"/>
        <v>0</v>
      </c>
    </row>
    <row r="60" spans="1:11" s="5" customFormat="1" x14ac:dyDescent="0.25">
      <c r="A60" s="5" t="s">
        <v>2854</v>
      </c>
      <c r="B60" s="26">
        <v>113303</v>
      </c>
      <c r="C60" s="27" t="s">
        <v>47</v>
      </c>
      <c r="D60" s="13">
        <v>0</v>
      </c>
      <c r="E60" s="14"/>
      <c r="F60" s="14"/>
      <c r="G60" s="15">
        <f t="shared" si="15"/>
        <v>0</v>
      </c>
      <c r="H60" s="14"/>
      <c r="I60" s="14"/>
      <c r="K60" s="34">
        <f t="shared" si="2"/>
        <v>0</v>
      </c>
    </row>
    <row r="61" spans="1:11" s="5" customFormat="1" x14ac:dyDescent="0.25">
      <c r="A61" s="5" t="s">
        <v>2854</v>
      </c>
      <c r="B61" s="26">
        <v>113304</v>
      </c>
      <c r="C61" s="27" t="s">
        <v>61</v>
      </c>
      <c r="D61" s="13">
        <v>0</v>
      </c>
      <c r="E61" s="14"/>
      <c r="F61" s="14"/>
      <c r="G61" s="15">
        <f t="shared" si="15"/>
        <v>0</v>
      </c>
      <c r="H61" s="14"/>
      <c r="I61" s="14"/>
      <c r="K61" s="34">
        <f t="shared" si="2"/>
        <v>0</v>
      </c>
    </row>
    <row r="62" spans="1:11" s="5" customFormat="1" x14ac:dyDescent="0.25">
      <c r="A62" s="5" t="s">
        <v>2854</v>
      </c>
      <c r="B62" s="26">
        <v>113305</v>
      </c>
      <c r="C62" s="27" t="s">
        <v>62</v>
      </c>
      <c r="D62" s="13">
        <v>0</v>
      </c>
      <c r="E62" s="14"/>
      <c r="F62" s="14"/>
      <c r="G62" s="15">
        <f t="shared" si="15"/>
        <v>0</v>
      </c>
      <c r="H62" s="14"/>
      <c r="I62" s="14"/>
      <c r="K62" s="34">
        <f t="shared" si="2"/>
        <v>0</v>
      </c>
    </row>
    <row r="63" spans="1:11" s="5" customFormat="1" x14ac:dyDescent="0.25">
      <c r="A63" s="5" t="s">
        <v>2854</v>
      </c>
      <c r="B63" s="26">
        <v>113306</v>
      </c>
      <c r="C63" s="27" t="s">
        <v>63</v>
      </c>
      <c r="D63" s="13">
        <v>0</v>
      </c>
      <c r="E63" s="14"/>
      <c r="F63" s="14"/>
      <c r="G63" s="15">
        <f t="shared" si="15"/>
        <v>0</v>
      </c>
      <c r="H63" s="14"/>
      <c r="I63" s="14"/>
      <c r="K63" s="34">
        <f t="shared" si="2"/>
        <v>0</v>
      </c>
    </row>
    <row r="64" spans="1:11" s="5" customFormat="1" x14ac:dyDescent="0.25">
      <c r="A64" s="5" t="s">
        <v>2854</v>
      </c>
      <c r="B64" s="26">
        <v>113307</v>
      </c>
      <c r="C64" s="27" t="s">
        <v>64</v>
      </c>
      <c r="D64" s="13">
        <v>0</v>
      </c>
      <c r="E64" s="14"/>
      <c r="F64" s="14"/>
      <c r="G64" s="15">
        <f t="shared" si="15"/>
        <v>0</v>
      </c>
      <c r="H64" s="14"/>
      <c r="I64" s="14"/>
      <c r="K64" s="34">
        <f t="shared" si="2"/>
        <v>0</v>
      </c>
    </row>
    <row r="65" spans="1:11" s="5" customFormat="1" x14ac:dyDescent="0.25">
      <c r="A65" s="5" t="s">
        <v>2854</v>
      </c>
      <c r="B65" s="26">
        <v>113308</v>
      </c>
      <c r="C65" s="27" t="s">
        <v>65</v>
      </c>
      <c r="D65" s="13">
        <v>0</v>
      </c>
      <c r="E65" s="14"/>
      <c r="F65" s="14"/>
      <c r="G65" s="15">
        <f t="shared" si="15"/>
        <v>0</v>
      </c>
      <c r="H65" s="14"/>
      <c r="I65" s="14"/>
      <c r="K65" s="34">
        <f t="shared" si="2"/>
        <v>0</v>
      </c>
    </row>
    <row r="66" spans="1:11" s="5" customFormat="1" x14ac:dyDescent="0.25">
      <c r="A66" s="5" t="s">
        <v>2854</v>
      </c>
      <c r="B66" s="26">
        <v>113390</v>
      </c>
      <c r="C66" s="27" t="s">
        <v>66</v>
      </c>
      <c r="D66" s="13">
        <v>0</v>
      </c>
      <c r="E66" s="14"/>
      <c r="F66" s="14"/>
      <c r="G66" s="15">
        <f t="shared" si="15"/>
        <v>0</v>
      </c>
      <c r="H66" s="14"/>
      <c r="I66" s="14"/>
      <c r="K66" s="34">
        <f t="shared" si="2"/>
        <v>0</v>
      </c>
    </row>
    <row r="67" spans="1:11" s="5" customFormat="1" x14ac:dyDescent="0.25">
      <c r="A67" s="5" t="s">
        <v>2854</v>
      </c>
      <c r="B67" s="19">
        <v>1140</v>
      </c>
      <c r="C67" s="20" t="s">
        <v>67</v>
      </c>
      <c r="D67" s="7">
        <f t="shared" ref="D67:I67" si="16">+SUBTOTAL(9,D68)</f>
        <v>0</v>
      </c>
      <c r="E67" s="8">
        <f t="shared" si="16"/>
        <v>0</v>
      </c>
      <c r="F67" s="8">
        <f t="shared" si="16"/>
        <v>0</v>
      </c>
      <c r="G67" s="18">
        <f t="shared" si="16"/>
        <v>0</v>
      </c>
      <c r="H67" s="8">
        <f t="shared" si="16"/>
        <v>0</v>
      </c>
      <c r="I67" s="8">
        <f t="shared" si="16"/>
        <v>0</v>
      </c>
      <c r="K67" s="34">
        <f t="shared" si="2"/>
        <v>0</v>
      </c>
    </row>
    <row r="68" spans="1:11" s="5" customFormat="1" x14ac:dyDescent="0.25">
      <c r="A68" s="5" t="s">
        <v>2854</v>
      </c>
      <c r="B68" s="21">
        <v>114001</v>
      </c>
      <c r="C68" s="22" t="s">
        <v>68</v>
      </c>
      <c r="D68" s="13">
        <v>0</v>
      </c>
      <c r="E68" s="14"/>
      <c r="F68" s="14"/>
      <c r="G68" s="15">
        <f>+D68+E68-F68</f>
        <v>0</v>
      </c>
      <c r="H68" s="14"/>
      <c r="I68" s="14"/>
      <c r="K68" s="34">
        <f t="shared" ref="K68:K131" si="17">IF(D68&lt;&gt;0,1,IF(G68&lt;&gt;0,2,IF(F68&lt;&gt;0,3,IF(E68&lt;&gt;0,4,0))))</f>
        <v>0</v>
      </c>
    </row>
    <row r="69" spans="1:11" s="5" customFormat="1" x14ac:dyDescent="0.25">
      <c r="A69" s="5" t="s">
        <v>2854</v>
      </c>
      <c r="B69" s="19">
        <v>12</v>
      </c>
      <c r="C69" s="20" t="s">
        <v>69</v>
      </c>
      <c r="D69" s="7">
        <f t="shared" ref="D69:I69" si="18">+SUBTOTAL(9,D70:D302)</f>
        <v>0</v>
      </c>
      <c r="E69" s="8">
        <f t="shared" si="18"/>
        <v>0</v>
      </c>
      <c r="F69" s="8">
        <f t="shared" si="18"/>
        <v>0</v>
      </c>
      <c r="G69" s="18">
        <f t="shared" si="18"/>
        <v>0</v>
      </c>
      <c r="H69" s="8">
        <f t="shared" si="18"/>
        <v>0</v>
      </c>
      <c r="I69" s="8">
        <f t="shared" si="18"/>
        <v>0</v>
      </c>
      <c r="K69" s="34">
        <f t="shared" si="17"/>
        <v>0</v>
      </c>
    </row>
    <row r="70" spans="1:11" s="5" customFormat="1" x14ac:dyDescent="0.25">
      <c r="A70" s="5" t="s">
        <v>2854</v>
      </c>
      <c r="B70" s="10">
        <v>1201</v>
      </c>
      <c r="C70" s="6" t="s">
        <v>70</v>
      </c>
      <c r="D70" s="7">
        <f t="shared" ref="D70:I70" si="19">+SUBTOTAL(9,D71:D83)</f>
        <v>0</v>
      </c>
      <c r="E70" s="8">
        <f t="shared" si="19"/>
        <v>0</v>
      </c>
      <c r="F70" s="8">
        <f t="shared" si="19"/>
        <v>0</v>
      </c>
      <c r="G70" s="15">
        <f t="shared" si="19"/>
        <v>0</v>
      </c>
      <c r="H70" s="8">
        <f t="shared" si="19"/>
        <v>0</v>
      </c>
      <c r="I70" s="8">
        <f t="shared" si="19"/>
        <v>0</v>
      </c>
      <c r="K70" s="34">
        <f t="shared" si="17"/>
        <v>0</v>
      </c>
    </row>
    <row r="71" spans="1:11" s="5" customFormat="1" x14ac:dyDescent="0.25">
      <c r="A71" s="5" t="s">
        <v>2854</v>
      </c>
      <c r="B71" s="11">
        <v>120101</v>
      </c>
      <c r="C71" s="12" t="s">
        <v>71</v>
      </c>
      <c r="D71" s="13">
        <v>0</v>
      </c>
      <c r="E71" s="14"/>
      <c r="F71" s="14"/>
      <c r="G71" s="15">
        <f t="shared" ref="G71:G83" si="20">+D71+E71-F71</f>
        <v>0</v>
      </c>
      <c r="H71" s="14"/>
      <c r="I71" s="14"/>
      <c r="K71" s="34">
        <f t="shared" si="17"/>
        <v>0</v>
      </c>
    </row>
    <row r="72" spans="1:11" s="5" customFormat="1" x14ac:dyDescent="0.25">
      <c r="A72" s="5" t="s">
        <v>2854</v>
      </c>
      <c r="B72" s="11">
        <v>120106</v>
      </c>
      <c r="C72" s="12" t="s">
        <v>72</v>
      </c>
      <c r="D72" s="13">
        <v>0</v>
      </c>
      <c r="E72" s="14"/>
      <c r="F72" s="14"/>
      <c r="G72" s="15">
        <f t="shared" si="20"/>
        <v>0</v>
      </c>
      <c r="H72" s="14"/>
      <c r="I72" s="14"/>
      <c r="K72" s="34">
        <f t="shared" si="17"/>
        <v>0</v>
      </c>
    </row>
    <row r="73" spans="1:11" s="5" customFormat="1" x14ac:dyDescent="0.25">
      <c r="A73" s="5" t="s">
        <v>2854</v>
      </c>
      <c r="B73" s="11">
        <v>120110</v>
      </c>
      <c r="C73" s="12" t="s">
        <v>73</v>
      </c>
      <c r="D73" s="13">
        <v>0</v>
      </c>
      <c r="E73" s="14"/>
      <c r="F73" s="14"/>
      <c r="G73" s="15">
        <f t="shared" si="20"/>
        <v>0</v>
      </c>
      <c r="H73" s="14"/>
      <c r="I73" s="14"/>
      <c r="K73" s="34">
        <f t="shared" si="17"/>
        <v>0</v>
      </c>
    </row>
    <row r="74" spans="1:11" s="5" customFormat="1" x14ac:dyDescent="0.25">
      <c r="A74" s="5" t="s">
        <v>2854</v>
      </c>
      <c r="B74" s="11">
        <v>120131</v>
      </c>
      <c r="C74" s="12" t="s">
        <v>74</v>
      </c>
      <c r="D74" s="13">
        <v>0</v>
      </c>
      <c r="E74" s="14"/>
      <c r="F74" s="14"/>
      <c r="G74" s="15">
        <f t="shared" si="20"/>
        <v>0</v>
      </c>
      <c r="H74" s="14"/>
      <c r="I74" s="14"/>
      <c r="K74" s="34">
        <f t="shared" si="17"/>
        <v>0</v>
      </c>
    </row>
    <row r="75" spans="1:11" s="5" customFormat="1" x14ac:dyDescent="0.25">
      <c r="A75" s="5" t="s">
        <v>2854</v>
      </c>
      <c r="B75" s="11">
        <v>120140</v>
      </c>
      <c r="C75" s="12" t="s">
        <v>75</v>
      </c>
      <c r="D75" s="13">
        <v>0</v>
      </c>
      <c r="E75" s="14"/>
      <c r="F75" s="14"/>
      <c r="G75" s="15">
        <f t="shared" si="20"/>
        <v>0</v>
      </c>
      <c r="H75" s="14"/>
      <c r="I75" s="14"/>
      <c r="K75" s="34">
        <f t="shared" si="17"/>
        <v>0</v>
      </c>
    </row>
    <row r="76" spans="1:11" s="5" customFormat="1" x14ac:dyDescent="0.25">
      <c r="A76" s="5" t="s">
        <v>2854</v>
      </c>
      <c r="B76" s="11">
        <v>120141</v>
      </c>
      <c r="C76" s="12" t="s">
        <v>76</v>
      </c>
      <c r="D76" s="13">
        <v>0</v>
      </c>
      <c r="E76" s="14"/>
      <c r="F76" s="14"/>
      <c r="G76" s="15">
        <f t="shared" si="20"/>
        <v>0</v>
      </c>
      <c r="H76" s="14"/>
      <c r="I76" s="14"/>
      <c r="K76" s="34">
        <f t="shared" si="17"/>
        <v>0</v>
      </c>
    </row>
    <row r="77" spans="1:11" s="5" customFormat="1" x14ac:dyDescent="0.25">
      <c r="A77" s="5" t="s">
        <v>2854</v>
      </c>
      <c r="B77" s="11">
        <v>120142</v>
      </c>
      <c r="C77" s="12" t="s">
        <v>77</v>
      </c>
      <c r="D77" s="13">
        <v>0</v>
      </c>
      <c r="E77" s="14"/>
      <c r="F77" s="14"/>
      <c r="G77" s="15">
        <f t="shared" si="20"/>
        <v>0</v>
      </c>
      <c r="H77" s="14"/>
      <c r="I77" s="14"/>
      <c r="K77" s="34">
        <f t="shared" si="17"/>
        <v>0</v>
      </c>
    </row>
    <row r="78" spans="1:11" s="5" customFormat="1" x14ac:dyDescent="0.25">
      <c r="A78" s="5" t="s">
        <v>2854</v>
      </c>
      <c r="B78" s="11">
        <v>120143</v>
      </c>
      <c r="C78" s="12" t="s">
        <v>78</v>
      </c>
      <c r="D78" s="13">
        <v>0</v>
      </c>
      <c r="E78" s="14"/>
      <c r="F78" s="14"/>
      <c r="G78" s="15">
        <f t="shared" si="20"/>
        <v>0</v>
      </c>
      <c r="H78" s="14"/>
      <c r="I78" s="14"/>
      <c r="K78" s="34">
        <f t="shared" si="17"/>
        <v>0</v>
      </c>
    </row>
    <row r="79" spans="1:11" s="5" customFormat="1" x14ac:dyDescent="0.25">
      <c r="A79" s="5" t="s">
        <v>2854</v>
      </c>
      <c r="B79" s="11">
        <v>120144</v>
      </c>
      <c r="C79" s="12" t="s">
        <v>79</v>
      </c>
      <c r="D79" s="13">
        <v>0</v>
      </c>
      <c r="E79" s="14"/>
      <c r="F79" s="14"/>
      <c r="G79" s="15">
        <f t="shared" si="20"/>
        <v>0</v>
      </c>
      <c r="H79" s="14"/>
      <c r="I79" s="14"/>
      <c r="K79" s="34">
        <f t="shared" si="17"/>
        <v>0</v>
      </c>
    </row>
    <row r="80" spans="1:11" s="5" customFormat="1" x14ac:dyDescent="0.25">
      <c r="A80" s="5" t="s">
        <v>2854</v>
      </c>
      <c r="B80" s="11">
        <v>120145</v>
      </c>
      <c r="C80" s="12" t="s">
        <v>80</v>
      </c>
      <c r="D80" s="13">
        <v>0</v>
      </c>
      <c r="E80" s="14"/>
      <c r="F80" s="14"/>
      <c r="G80" s="15">
        <f t="shared" si="20"/>
        <v>0</v>
      </c>
      <c r="H80" s="14"/>
      <c r="I80" s="14"/>
      <c r="K80" s="34">
        <f t="shared" si="17"/>
        <v>0</v>
      </c>
    </row>
    <row r="81" spans="1:11" s="5" customFormat="1" x14ac:dyDescent="0.25">
      <c r="A81" s="5" t="s">
        <v>2854</v>
      </c>
      <c r="B81" s="11">
        <v>120146</v>
      </c>
      <c r="C81" s="12" t="s">
        <v>81</v>
      </c>
      <c r="D81" s="13">
        <v>0</v>
      </c>
      <c r="E81" s="14"/>
      <c r="F81" s="14"/>
      <c r="G81" s="15">
        <f t="shared" si="20"/>
        <v>0</v>
      </c>
      <c r="H81" s="14"/>
      <c r="I81" s="14"/>
      <c r="K81" s="34">
        <f t="shared" si="17"/>
        <v>0</v>
      </c>
    </row>
    <row r="82" spans="1:11" s="5" customFormat="1" x14ac:dyDescent="0.25">
      <c r="A82" s="5" t="s">
        <v>2854</v>
      </c>
      <c r="B82" s="11">
        <v>120147</v>
      </c>
      <c r="C82" s="12" t="s">
        <v>82</v>
      </c>
      <c r="D82" s="13">
        <v>0</v>
      </c>
      <c r="E82" s="14"/>
      <c r="F82" s="14"/>
      <c r="G82" s="15">
        <f t="shared" si="20"/>
        <v>0</v>
      </c>
      <c r="H82" s="14"/>
      <c r="I82" s="14"/>
      <c r="K82" s="34">
        <f t="shared" si="17"/>
        <v>0</v>
      </c>
    </row>
    <row r="83" spans="1:11" s="5" customFormat="1" x14ac:dyDescent="0.25">
      <c r="A83" s="5" t="s">
        <v>2854</v>
      </c>
      <c r="B83" s="11">
        <v>120190</v>
      </c>
      <c r="C83" s="12" t="s">
        <v>83</v>
      </c>
      <c r="D83" s="13">
        <v>0</v>
      </c>
      <c r="E83" s="14"/>
      <c r="F83" s="14"/>
      <c r="G83" s="15">
        <f t="shared" si="20"/>
        <v>0</v>
      </c>
      <c r="H83" s="14"/>
      <c r="I83" s="14"/>
      <c r="K83" s="34">
        <f t="shared" si="17"/>
        <v>0</v>
      </c>
    </row>
    <row r="84" spans="1:11" s="5" customFormat="1" x14ac:dyDescent="0.25">
      <c r="A84" s="5" t="s">
        <v>2854</v>
      </c>
      <c r="B84" s="10">
        <v>1202</v>
      </c>
      <c r="C84" s="6" t="s">
        <v>84</v>
      </c>
      <c r="D84" s="7">
        <f t="shared" ref="D84:I84" si="21">+SUBTOTAL(9,D85:D90)</f>
        <v>0</v>
      </c>
      <c r="E84" s="8">
        <f t="shared" si="21"/>
        <v>0</v>
      </c>
      <c r="F84" s="8">
        <f t="shared" si="21"/>
        <v>0</v>
      </c>
      <c r="G84" s="15">
        <f t="shared" si="21"/>
        <v>0</v>
      </c>
      <c r="H84" s="8">
        <f t="shared" si="21"/>
        <v>0</v>
      </c>
      <c r="I84" s="8">
        <f t="shared" si="21"/>
        <v>0</v>
      </c>
      <c r="K84" s="34">
        <f t="shared" si="17"/>
        <v>0</v>
      </c>
    </row>
    <row r="85" spans="1:11" s="5" customFormat="1" x14ac:dyDescent="0.25">
      <c r="A85" s="5" t="s">
        <v>2854</v>
      </c>
      <c r="B85" s="11">
        <v>120201</v>
      </c>
      <c r="C85" s="12" t="s">
        <v>85</v>
      </c>
      <c r="D85" s="13">
        <v>0</v>
      </c>
      <c r="E85" s="14"/>
      <c r="F85" s="14"/>
      <c r="G85" s="15">
        <f t="shared" ref="G85:G90" si="22">+D85+E85-F85</f>
        <v>0</v>
      </c>
      <c r="H85" s="14"/>
      <c r="I85" s="14"/>
      <c r="K85" s="34">
        <f t="shared" si="17"/>
        <v>0</v>
      </c>
    </row>
    <row r="86" spans="1:11" s="5" customFormat="1" x14ac:dyDescent="0.25">
      <c r="A86" s="5" t="s">
        <v>2854</v>
      </c>
      <c r="B86" s="11">
        <v>120202</v>
      </c>
      <c r="C86" s="12" t="s">
        <v>86</v>
      </c>
      <c r="D86" s="13">
        <v>0</v>
      </c>
      <c r="E86" s="14"/>
      <c r="F86" s="14"/>
      <c r="G86" s="15">
        <f t="shared" si="22"/>
        <v>0</v>
      </c>
      <c r="H86" s="14"/>
      <c r="I86" s="14"/>
      <c r="K86" s="34">
        <f t="shared" si="17"/>
        <v>0</v>
      </c>
    </row>
    <row r="87" spans="1:11" s="5" customFormat="1" x14ac:dyDescent="0.25">
      <c r="A87" s="5" t="s">
        <v>2854</v>
      </c>
      <c r="B87" s="11">
        <v>120203</v>
      </c>
      <c r="C87" s="12" t="s">
        <v>87</v>
      </c>
      <c r="D87" s="13">
        <v>0</v>
      </c>
      <c r="E87" s="14"/>
      <c r="F87" s="14"/>
      <c r="G87" s="15">
        <f t="shared" si="22"/>
        <v>0</v>
      </c>
      <c r="H87" s="14"/>
      <c r="I87" s="14"/>
      <c r="K87" s="34">
        <f t="shared" si="17"/>
        <v>0</v>
      </c>
    </row>
    <row r="88" spans="1:11" s="5" customFormat="1" x14ac:dyDescent="0.25">
      <c r="A88" s="5" t="s">
        <v>2854</v>
      </c>
      <c r="B88" s="11">
        <v>120204</v>
      </c>
      <c r="C88" s="12" t="s">
        <v>88</v>
      </c>
      <c r="D88" s="13">
        <v>0</v>
      </c>
      <c r="E88" s="14"/>
      <c r="F88" s="14"/>
      <c r="G88" s="15">
        <f t="shared" si="22"/>
        <v>0</v>
      </c>
      <c r="H88" s="14"/>
      <c r="I88" s="14"/>
      <c r="K88" s="34">
        <f t="shared" si="17"/>
        <v>0</v>
      </c>
    </row>
    <row r="89" spans="1:11" s="5" customFormat="1" x14ac:dyDescent="0.25">
      <c r="A89" s="5" t="s">
        <v>2854</v>
      </c>
      <c r="B89" s="11">
        <v>120205</v>
      </c>
      <c r="C89" s="12" t="s">
        <v>89</v>
      </c>
      <c r="D89" s="13">
        <v>0</v>
      </c>
      <c r="E89" s="14"/>
      <c r="F89" s="14"/>
      <c r="G89" s="15">
        <f t="shared" si="22"/>
        <v>0</v>
      </c>
      <c r="H89" s="14"/>
      <c r="I89" s="14"/>
      <c r="K89" s="34">
        <f t="shared" si="17"/>
        <v>0</v>
      </c>
    </row>
    <row r="90" spans="1:11" s="5" customFormat="1" x14ac:dyDescent="0.25">
      <c r="A90" s="5" t="s">
        <v>2854</v>
      </c>
      <c r="B90" s="11">
        <v>120290</v>
      </c>
      <c r="C90" s="12" t="s">
        <v>90</v>
      </c>
      <c r="D90" s="13">
        <v>0</v>
      </c>
      <c r="E90" s="14"/>
      <c r="F90" s="14"/>
      <c r="G90" s="15">
        <f t="shared" si="22"/>
        <v>0</v>
      </c>
      <c r="H90" s="14"/>
      <c r="I90" s="14"/>
      <c r="K90" s="34">
        <f t="shared" si="17"/>
        <v>0</v>
      </c>
    </row>
    <row r="91" spans="1:11" s="5" customFormat="1" x14ac:dyDescent="0.25">
      <c r="A91" s="5" t="s">
        <v>2854</v>
      </c>
      <c r="B91" s="10">
        <v>1203</v>
      </c>
      <c r="C91" s="6" t="s">
        <v>91</v>
      </c>
      <c r="D91" s="7">
        <f t="shared" ref="D91:I91" si="23">+SUBTOTAL(9,D92:D103)</f>
        <v>0</v>
      </c>
      <c r="E91" s="8">
        <f t="shared" si="23"/>
        <v>0</v>
      </c>
      <c r="F91" s="8">
        <f t="shared" si="23"/>
        <v>0</v>
      </c>
      <c r="G91" s="15">
        <f t="shared" si="23"/>
        <v>0</v>
      </c>
      <c r="H91" s="8">
        <f t="shared" si="23"/>
        <v>0</v>
      </c>
      <c r="I91" s="8">
        <f t="shared" si="23"/>
        <v>0</v>
      </c>
      <c r="K91" s="34">
        <f t="shared" si="17"/>
        <v>0</v>
      </c>
    </row>
    <row r="92" spans="1:11" s="5" customFormat="1" x14ac:dyDescent="0.25">
      <c r="A92" s="5" t="s">
        <v>2854</v>
      </c>
      <c r="B92" s="11">
        <v>120303</v>
      </c>
      <c r="C92" s="12" t="s">
        <v>73</v>
      </c>
      <c r="D92" s="13">
        <v>0</v>
      </c>
      <c r="E92" s="14"/>
      <c r="F92" s="14"/>
      <c r="G92" s="15">
        <f t="shared" ref="G92:G103" si="24">+D92+E92-F92</f>
        <v>0</v>
      </c>
      <c r="H92" s="14"/>
      <c r="I92" s="14"/>
      <c r="K92" s="34">
        <f t="shared" si="17"/>
        <v>0</v>
      </c>
    </row>
    <row r="93" spans="1:11" s="5" customFormat="1" x14ac:dyDescent="0.25">
      <c r="A93" s="5" t="s">
        <v>2854</v>
      </c>
      <c r="B93" s="11">
        <v>120304</v>
      </c>
      <c r="C93" s="12" t="s">
        <v>92</v>
      </c>
      <c r="D93" s="13">
        <v>0</v>
      </c>
      <c r="E93" s="14"/>
      <c r="F93" s="14"/>
      <c r="G93" s="15">
        <f t="shared" si="24"/>
        <v>0</v>
      </c>
      <c r="H93" s="14"/>
      <c r="I93" s="14"/>
      <c r="K93" s="34">
        <f t="shared" si="17"/>
        <v>0</v>
      </c>
    </row>
    <row r="94" spans="1:11" s="5" customFormat="1" x14ac:dyDescent="0.25">
      <c r="A94" s="5" t="s">
        <v>2854</v>
      </c>
      <c r="B94" s="11">
        <v>120305</v>
      </c>
      <c r="C94" s="12" t="s">
        <v>93</v>
      </c>
      <c r="D94" s="13">
        <v>0</v>
      </c>
      <c r="E94" s="14"/>
      <c r="F94" s="14"/>
      <c r="G94" s="15">
        <f t="shared" si="24"/>
        <v>0</v>
      </c>
      <c r="H94" s="14"/>
      <c r="I94" s="14"/>
      <c r="K94" s="34">
        <f t="shared" si="17"/>
        <v>0</v>
      </c>
    </row>
    <row r="95" spans="1:11" s="5" customFormat="1" x14ac:dyDescent="0.25">
      <c r="A95" s="5" t="s">
        <v>2854</v>
      </c>
      <c r="B95" s="11">
        <v>120309</v>
      </c>
      <c r="C95" s="12" t="s">
        <v>71</v>
      </c>
      <c r="D95" s="13">
        <v>0</v>
      </c>
      <c r="E95" s="14"/>
      <c r="F95" s="14"/>
      <c r="G95" s="15">
        <f t="shared" si="24"/>
        <v>0</v>
      </c>
      <c r="H95" s="14"/>
      <c r="I95" s="14"/>
      <c r="K95" s="34">
        <f t="shared" si="17"/>
        <v>0</v>
      </c>
    </row>
    <row r="96" spans="1:11" s="5" customFormat="1" x14ac:dyDescent="0.25">
      <c r="A96" s="5" t="s">
        <v>2854</v>
      </c>
      <c r="B96" s="11">
        <v>120326</v>
      </c>
      <c r="C96" s="12" t="s">
        <v>74</v>
      </c>
      <c r="D96" s="13">
        <v>0</v>
      </c>
      <c r="E96" s="14"/>
      <c r="F96" s="14"/>
      <c r="G96" s="15">
        <f t="shared" si="24"/>
        <v>0</v>
      </c>
      <c r="H96" s="14"/>
      <c r="I96" s="14"/>
      <c r="K96" s="34">
        <f t="shared" si="17"/>
        <v>0</v>
      </c>
    </row>
    <row r="97" spans="1:11" s="5" customFormat="1" x14ac:dyDescent="0.25">
      <c r="A97" s="5" t="s">
        <v>2854</v>
      </c>
      <c r="B97" s="11">
        <v>120332</v>
      </c>
      <c r="C97" s="12" t="s">
        <v>76</v>
      </c>
      <c r="D97" s="13">
        <v>0</v>
      </c>
      <c r="E97" s="14"/>
      <c r="F97" s="14"/>
      <c r="G97" s="15">
        <f t="shared" si="24"/>
        <v>0</v>
      </c>
      <c r="H97" s="14"/>
      <c r="I97" s="14"/>
      <c r="K97" s="34">
        <f t="shared" si="17"/>
        <v>0</v>
      </c>
    </row>
    <row r="98" spans="1:11" s="5" customFormat="1" x14ac:dyDescent="0.25">
      <c r="A98" s="5" t="s">
        <v>2854</v>
      </c>
      <c r="B98" s="11">
        <v>120333</v>
      </c>
      <c r="C98" s="12" t="s">
        <v>77</v>
      </c>
      <c r="D98" s="13">
        <v>0</v>
      </c>
      <c r="E98" s="14"/>
      <c r="F98" s="14"/>
      <c r="G98" s="15">
        <f t="shared" si="24"/>
        <v>0</v>
      </c>
      <c r="H98" s="14"/>
      <c r="I98" s="14"/>
      <c r="K98" s="34">
        <f t="shared" si="17"/>
        <v>0</v>
      </c>
    </row>
    <row r="99" spans="1:11" s="5" customFormat="1" x14ac:dyDescent="0.25">
      <c r="A99" s="5" t="s">
        <v>2854</v>
      </c>
      <c r="B99" s="11">
        <v>120334</v>
      </c>
      <c r="C99" s="12" t="s">
        <v>94</v>
      </c>
      <c r="D99" s="13">
        <v>0</v>
      </c>
      <c r="E99" s="14"/>
      <c r="F99" s="14"/>
      <c r="G99" s="15">
        <f t="shared" si="24"/>
        <v>0</v>
      </c>
      <c r="H99" s="14"/>
      <c r="I99" s="14"/>
      <c r="K99" s="34">
        <f t="shared" si="17"/>
        <v>0</v>
      </c>
    </row>
    <row r="100" spans="1:11" s="5" customFormat="1" x14ac:dyDescent="0.25">
      <c r="A100" s="5" t="s">
        <v>2854</v>
      </c>
      <c r="B100" s="11">
        <v>120335</v>
      </c>
      <c r="C100" s="12" t="s">
        <v>95</v>
      </c>
      <c r="D100" s="13">
        <v>0</v>
      </c>
      <c r="E100" s="14"/>
      <c r="F100" s="14"/>
      <c r="G100" s="15">
        <f t="shared" si="24"/>
        <v>0</v>
      </c>
      <c r="H100" s="14"/>
      <c r="I100" s="14"/>
      <c r="K100" s="34">
        <f t="shared" si="17"/>
        <v>0</v>
      </c>
    </row>
    <row r="101" spans="1:11" s="5" customFormat="1" x14ac:dyDescent="0.25">
      <c r="A101" s="5" t="s">
        <v>2854</v>
      </c>
      <c r="B101" s="11">
        <v>120336</v>
      </c>
      <c r="C101" s="12" t="s">
        <v>78</v>
      </c>
      <c r="D101" s="13">
        <v>0</v>
      </c>
      <c r="E101" s="14"/>
      <c r="F101" s="14"/>
      <c r="G101" s="15">
        <f t="shared" si="24"/>
        <v>0</v>
      </c>
      <c r="H101" s="14"/>
      <c r="I101" s="14"/>
      <c r="K101" s="34">
        <f t="shared" si="17"/>
        <v>0</v>
      </c>
    </row>
    <row r="102" spans="1:11" s="5" customFormat="1" x14ac:dyDescent="0.25">
      <c r="A102" s="5" t="s">
        <v>2854</v>
      </c>
      <c r="B102" s="11">
        <v>120337</v>
      </c>
      <c r="C102" s="12" t="s">
        <v>79</v>
      </c>
      <c r="D102" s="13">
        <v>0</v>
      </c>
      <c r="E102" s="14"/>
      <c r="F102" s="14"/>
      <c r="G102" s="15">
        <f t="shared" si="24"/>
        <v>0</v>
      </c>
      <c r="H102" s="14"/>
      <c r="I102" s="14"/>
      <c r="K102" s="34">
        <f t="shared" si="17"/>
        <v>0</v>
      </c>
    </row>
    <row r="103" spans="1:11" s="5" customFormat="1" x14ac:dyDescent="0.25">
      <c r="A103" s="5" t="s">
        <v>2854</v>
      </c>
      <c r="B103" s="11">
        <v>120390</v>
      </c>
      <c r="C103" s="12" t="s">
        <v>83</v>
      </c>
      <c r="D103" s="13">
        <v>0</v>
      </c>
      <c r="E103" s="14"/>
      <c r="F103" s="14"/>
      <c r="G103" s="15">
        <f t="shared" si="24"/>
        <v>0</v>
      </c>
      <c r="H103" s="14"/>
      <c r="I103" s="14"/>
      <c r="K103" s="34">
        <f t="shared" si="17"/>
        <v>0</v>
      </c>
    </row>
    <row r="104" spans="1:11" s="5" customFormat="1" x14ac:dyDescent="0.25">
      <c r="A104" s="5" t="s">
        <v>2854</v>
      </c>
      <c r="B104" s="10">
        <v>1204</v>
      </c>
      <c r="C104" s="6" t="s">
        <v>96</v>
      </c>
      <c r="D104" s="7">
        <f t="shared" ref="D104:I104" si="25">+SUBTOTAL(9,D105:D108)</f>
        <v>0</v>
      </c>
      <c r="E104" s="8">
        <f t="shared" si="25"/>
        <v>0</v>
      </c>
      <c r="F104" s="8">
        <f t="shared" si="25"/>
        <v>0</v>
      </c>
      <c r="G104" s="15">
        <f t="shared" si="25"/>
        <v>0</v>
      </c>
      <c r="H104" s="8">
        <f t="shared" si="25"/>
        <v>0</v>
      </c>
      <c r="I104" s="8">
        <f t="shared" si="25"/>
        <v>0</v>
      </c>
      <c r="K104" s="34">
        <f t="shared" si="17"/>
        <v>0</v>
      </c>
    </row>
    <row r="105" spans="1:11" s="5" customFormat="1" x14ac:dyDescent="0.25">
      <c r="A105" s="5" t="s">
        <v>2854</v>
      </c>
      <c r="B105" s="11">
        <v>120401</v>
      </c>
      <c r="C105" s="12" t="s">
        <v>97</v>
      </c>
      <c r="D105" s="13">
        <v>0</v>
      </c>
      <c r="E105" s="14"/>
      <c r="F105" s="14"/>
      <c r="G105" s="15">
        <f>+D105+E105-F105</f>
        <v>0</v>
      </c>
      <c r="H105" s="14"/>
      <c r="I105" s="14"/>
      <c r="K105" s="34">
        <f t="shared" si="17"/>
        <v>0</v>
      </c>
    </row>
    <row r="106" spans="1:11" s="5" customFormat="1" x14ac:dyDescent="0.25">
      <c r="A106" s="5" t="s">
        <v>2854</v>
      </c>
      <c r="B106" s="11">
        <v>120402</v>
      </c>
      <c r="C106" s="12" t="s">
        <v>98</v>
      </c>
      <c r="D106" s="13">
        <v>0</v>
      </c>
      <c r="E106" s="14"/>
      <c r="F106" s="14"/>
      <c r="G106" s="15">
        <f>+D106+E106-F106</f>
        <v>0</v>
      </c>
      <c r="H106" s="14"/>
      <c r="I106" s="14"/>
      <c r="K106" s="34">
        <f t="shared" si="17"/>
        <v>0</v>
      </c>
    </row>
    <row r="107" spans="1:11" s="5" customFormat="1" x14ac:dyDescent="0.25">
      <c r="A107" s="5" t="s">
        <v>2854</v>
      </c>
      <c r="B107" s="11">
        <v>120403</v>
      </c>
      <c r="C107" s="12" t="s">
        <v>99</v>
      </c>
      <c r="D107" s="13">
        <v>0</v>
      </c>
      <c r="E107" s="14"/>
      <c r="F107" s="14"/>
      <c r="G107" s="15">
        <f>+D107+E107-F107</f>
        <v>0</v>
      </c>
      <c r="H107" s="14"/>
      <c r="I107" s="14"/>
      <c r="K107" s="34">
        <f t="shared" si="17"/>
        <v>0</v>
      </c>
    </row>
    <row r="108" spans="1:11" s="5" customFormat="1" x14ac:dyDescent="0.25">
      <c r="A108" s="5" t="s">
        <v>2854</v>
      </c>
      <c r="B108" s="11">
        <v>120404</v>
      </c>
      <c r="C108" s="12" t="s">
        <v>100</v>
      </c>
      <c r="D108" s="13">
        <v>0</v>
      </c>
      <c r="E108" s="14"/>
      <c r="F108" s="14"/>
      <c r="G108" s="15">
        <f>+D108+E108-F108</f>
        <v>0</v>
      </c>
      <c r="H108" s="14"/>
      <c r="I108" s="14"/>
      <c r="K108" s="34">
        <f t="shared" si="17"/>
        <v>0</v>
      </c>
    </row>
    <row r="109" spans="1:11" s="5" customFormat="1" x14ac:dyDescent="0.25">
      <c r="A109" s="5" t="s">
        <v>2854</v>
      </c>
      <c r="B109" s="10">
        <v>1207</v>
      </c>
      <c r="C109" s="6" t="s">
        <v>101</v>
      </c>
      <c r="D109" s="7">
        <f t="shared" ref="D109:I109" si="26">+SUBTOTAL(9,D110:D116)</f>
        <v>0</v>
      </c>
      <c r="E109" s="8">
        <f t="shared" si="26"/>
        <v>0</v>
      </c>
      <c r="F109" s="8">
        <f t="shared" si="26"/>
        <v>0</v>
      </c>
      <c r="G109" s="15">
        <f t="shared" si="26"/>
        <v>0</v>
      </c>
      <c r="H109" s="8">
        <f t="shared" si="26"/>
        <v>0</v>
      </c>
      <c r="I109" s="8">
        <f t="shared" si="26"/>
        <v>0</v>
      </c>
      <c r="K109" s="34">
        <f t="shared" si="17"/>
        <v>0</v>
      </c>
    </row>
    <row r="110" spans="1:11" s="5" customFormat="1" x14ac:dyDescent="0.25">
      <c r="A110" s="5" t="s">
        <v>2854</v>
      </c>
      <c r="B110" s="11">
        <v>120725</v>
      </c>
      <c r="C110" s="12" t="s">
        <v>102</v>
      </c>
      <c r="D110" s="13">
        <v>0</v>
      </c>
      <c r="E110" s="14"/>
      <c r="F110" s="14"/>
      <c r="G110" s="15">
        <f t="shared" ref="G110:G116" si="27">+D110+E110-F110</f>
        <v>0</v>
      </c>
      <c r="H110" s="14"/>
      <c r="I110" s="14"/>
      <c r="K110" s="34">
        <f t="shared" si="17"/>
        <v>0</v>
      </c>
    </row>
    <row r="111" spans="1:11" s="5" customFormat="1" x14ac:dyDescent="0.25">
      <c r="A111" s="5" t="s">
        <v>2854</v>
      </c>
      <c r="B111" s="11">
        <v>120750</v>
      </c>
      <c r="C111" s="12" t="s">
        <v>103</v>
      </c>
      <c r="D111" s="13">
        <v>0</v>
      </c>
      <c r="E111" s="14"/>
      <c r="F111" s="14"/>
      <c r="G111" s="15">
        <f t="shared" si="27"/>
        <v>0</v>
      </c>
      <c r="H111" s="14"/>
      <c r="I111" s="14"/>
      <c r="K111" s="34">
        <f t="shared" si="17"/>
        <v>0</v>
      </c>
    </row>
    <row r="112" spans="1:11" s="5" customFormat="1" x14ac:dyDescent="0.25">
      <c r="A112" s="5" t="s">
        <v>2854</v>
      </c>
      <c r="B112" s="11">
        <v>120751</v>
      </c>
      <c r="C112" s="12" t="s">
        <v>104</v>
      </c>
      <c r="D112" s="13">
        <v>0</v>
      </c>
      <c r="E112" s="14"/>
      <c r="F112" s="14"/>
      <c r="G112" s="15">
        <f t="shared" si="27"/>
        <v>0</v>
      </c>
      <c r="H112" s="14"/>
      <c r="I112" s="14"/>
      <c r="K112" s="34">
        <f t="shared" si="17"/>
        <v>0</v>
      </c>
    </row>
    <row r="113" spans="1:11" s="5" customFormat="1" x14ac:dyDescent="0.25">
      <c r="A113" s="5" t="s">
        <v>2854</v>
      </c>
      <c r="B113" s="11">
        <v>120753</v>
      </c>
      <c r="C113" s="12" t="s">
        <v>105</v>
      </c>
      <c r="D113" s="13">
        <v>0</v>
      </c>
      <c r="E113" s="14"/>
      <c r="F113" s="14"/>
      <c r="G113" s="15">
        <f t="shared" si="27"/>
        <v>0</v>
      </c>
      <c r="H113" s="14"/>
      <c r="I113" s="14"/>
      <c r="K113" s="34">
        <f t="shared" si="17"/>
        <v>0</v>
      </c>
    </row>
    <row r="114" spans="1:11" s="5" customFormat="1" x14ac:dyDescent="0.25">
      <c r="A114" s="5" t="s">
        <v>2854</v>
      </c>
      <c r="B114" s="11">
        <v>120754</v>
      </c>
      <c r="C114" s="12" t="s">
        <v>106</v>
      </c>
      <c r="D114" s="13">
        <v>0</v>
      </c>
      <c r="E114" s="14"/>
      <c r="F114" s="14"/>
      <c r="G114" s="15">
        <f t="shared" si="27"/>
        <v>0</v>
      </c>
      <c r="H114" s="14"/>
      <c r="I114" s="14"/>
      <c r="K114" s="34">
        <f t="shared" si="17"/>
        <v>0</v>
      </c>
    </row>
    <row r="115" spans="1:11" s="5" customFormat="1" x14ac:dyDescent="0.25">
      <c r="A115" s="5" t="s">
        <v>2854</v>
      </c>
      <c r="B115" s="11">
        <v>120755</v>
      </c>
      <c r="C115" s="12" t="s">
        <v>107</v>
      </c>
      <c r="D115" s="13">
        <v>0</v>
      </c>
      <c r="E115" s="14"/>
      <c r="F115" s="14"/>
      <c r="G115" s="15">
        <f t="shared" si="27"/>
        <v>0</v>
      </c>
      <c r="H115" s="14"/>
      <c r="I115" s="14"/>
      <c r="K115" s="34">
        <f t="shared" si="17"/>
        <v>0</v>
      </c>
    </row>
    <row r="116" spans="1:11" s="5" customFormat="1" x14ac:dyDescent="0.25">
      <c r="A116" s="5" t="s">
        <v>2854</v>
      </c>
      <c r="B116" s="11">
        <v>120756</v>
      </c>
      <c r="C116" s="12" t="s">
        <v>108</v>
      </c>
      <c r="D116" s="13">
        <v>0</v>
      </c>
      <c r="E116" s="14"/>
      <c r="F116" s="14"/>
      <c r="G116" s="15">
        <f t="shared" si="27"/>
        <v>0</v>
      </c>
      <c r="H116" s="14"/>
      <c r="I116" s="14"/>
      <c r="K116" s="34">
        <f t="shared" si="17"/>
        <v>0</v>
      </c>
    </row>
    <row r="117" spans="1:11" s="5" customFormat="1" x14ac:dyDescent="0.25">
      <c r="A117" s="5" t="s">
        <v>2854</v>
      </c>
      <c r="B117" s="10">
        <v>1208</v>
      </c>
      <c r="C117" s="6" t="s">
        <v>109</v>
      </c>
      <c r="D117" s="7">
        <f t="shared" ref="D117:I117" si="28">+SUBTOTAL(9,D118:D122)</f>
        <v>0</v>
      </c>
      <c r="E117" s="8">
        <f t="shared" si="28"/>
        <v>0</v>
      </c>
      <c r="F117" s="8">
        <f t="shared" si="28"/>
        <v>0</v>
      </c>
      <c r="G117" s="15">
        <f t="shared" si="28"/>
        <v>0</v>
      </c>
      <c r="H117" s="8">
        <f t="shared" si="28"/>
        <v>0</v>
      </c>
      <c r="I117" s="8">
        <f t="shared" si="28"/>
        <v>0</v>
      </c>
      <c r="K117" s="34">
        <f t="shared" si="17"/>
        <v>0</v>
      </c>
    </row>
    <row r="118" spans="1:11" s="5" customFormat="1" x14ac:dyDescent="0.25">
      <c r="A118" s="5" t="s">
        <v>2854</v>
      </c>
      <c r="B118" s="11">
        <v>120826</v>
      </c>
      <c r="C118" s="12" t="s">
        <v>105</v>
      </c>
      <c r="D118" s="13">
        <v>0</v>
      </c>
      <c r="E118" s="14"/>
      <c r="F118" s="14"/>
      <c r="G118" s="15">
        <f>+D118+E118-F118</f>
        <v>0</v>
      </c>
      <c r="H118" s="14"/>
      <c r="I118" s="14"/>
      <c r="K118" s="34">
        <f t="shared" si="17"/>
        <v>0</v>
      </c>
    </row>
    <row r="119" spans="1:11" s="5" customFormat="1" x14ac:dyDescent="0.25">
      <c r="A119" s="5" t="s">
        <v>2854</v>
      </c>
      <c r="B119" s="11">
        <v>120831</v>
      </c>
      <c r="C119" s="12" t="s">
        <v>106</v>
      </c>
      <c r="D119" s="13">
        <v>0</v>
      </c>
      <c r="E119" s="14"/>
      <c r="F119" s="14"/>
      <c r="G119" s="15">
        <f>+D119+E119-F119</f>
        <v>0</v>
      </c>
      <c r="H119" s="14"/>
      <c r="I119" s="14"/>
      <c r="K119" s="34">
        <f t="shared" si="17"/>
        <v>0</v>
      </c>
    </row>
    <row r="120" spans="1:11" s="5" customFormat="1" x14ac:dyDescent="0.25">
      <c r="A120" s="5" t="s">
        <v>2854</v>
      </c>
      <c r="B120" s="11">
        <v>120832</v>
      </c>
      <c r="C120" s="12" t="s">
        <v>107</v>
      </c>
      <c r="D120" s="13">
        <v>0</v>
      </c>
      <c r="E120" s="14"/>
      <c r="F120" s="14"/>
      <c r="G120" s="15">
        <f>+D120+E120-F120</f>
        <v>0</v>
      </c>
      <c r="H120" s="14"/>
      <c r="I120" s="14"/>
      <c r="K120" s="34">
        <f t="shared" si="17"/>
        <v>0</v>
      </c>
    </row>
    <row r="121" spans="1:11" s="5" customFormat="1" x14ac:dyDescent="0.25">
      <c r="A121" s="5" t="s">
        <v>2854</v>
      </c>
      <c r="B121" s="11">
        <v>120833</v>
      </c>
      <c r="C121" s="12" t="s">
        <v>108</v>
      </c>
      <c r="D121" s="13">
        <v>0</v>
      </c>
      <c r="E121" s="14"/>
      <c r="F121" s="14"/>
      <c r="G121" s="15">
        <f>+D121+E121-F121</f>
        <v>0</v>
      </c>
      <c r="H121" s="14"/>
      <c r="I121" s="14"/>
      <c r="K121" s="34">
        <f t="shared" si="17"/>
        <v>0</v>
      </c>
    </row>
    <row r="122" spans="1:11" s="5" customFormat="1" x14ac:dyDescent="0.25">
      <c r="A122" s="5" t="s">
        <v>2854</v>
      </c>
      <c r="B122" s="11">
        <v>120851</v>
      </c>
      <c r="C122" s="12" t="s">
        <v>104</v>
      </c>
      <c r="D122" s="13">
        <v>0</v>
      </c>
      <c r="E122" s="14"/>
      <c r="F122" s="14"/>
      <c r="G122" s="15">
        <f>+D122+E122-F122</f>
        <v>0</v>
      </c>
      <c r="H122" s="14"/>
      <c r="I122" s="14"/>
      <c r="K122" s="34">
        <f t="shared" si="17"/>
        <v>0</v>
      </c>
    </row>
    <row r="123" spans="1:11" s="5" customFormat="1" x14ac:dyDescent="0.25">
      <c r="A123" s="5" t="s">
        <v>2854</v>
      </c>
      <c r="B123" s="19">
        <v>1211</v>
      </c>
      <c r="C123" s="20" t="s">
        <v>110</v>
      </c>
      <c r="D123" s="7">
        <f t="shared" ref="D123:I123" si="29">+SUBTOTAL(9,D124:D134)</f>
        <v>0</v>
      </c>
      <c r="E123" s="8">
        <f t="shared" si="29"/>
        <v>0</v>
      </c>
      <c r="F123" s="8">
        <f t="shared" si="29"/>
        <v>0</v>
      </c>
      <c r="G123" s="18">
        <f t="shared" si="29"/>
        <v>0</v>
      </c>
      <c r="H123" s="8">
        <f t="shared" si="29"/>
        <v>0</v>
      </c>
      <c r="I123" s="8">
        <f t="shared" si="29"/>
        <v>0</v>
      </c>
      <c r="K123" s="34">
        <f t="shared" si="17"/>
        <v>0</v>
      </c>
    </row>
    <row r="124" spans="1:11" s="5" customFormat="1" x14ac:dyDescent="0.25">
      <c r="A124" s="5" t="s">
        <v>2854</v>
      </c>
      <c r="B124" s="21">
        <v>121101</v>
      </c>
      <c r="C124" s="22" t="s">
        <v>111</v>
      </c>
      <c r="D124" s="13">
        <v>0</v>
      </c>
      <c r="E124" s="14"/>
      <c r="F124" s="14"/>
      <c r="G124" s="15">
        <f t="shared" ref="G124:G134" si="30">+D124+E124-F124</f>
        <v>0</v>
      </c>
      <c r="H124" s="14"/>
      <c r="I124" s="14"/>
      <c r="K124" s="34">
        <f t="shared" si="17"/>
        <v>0</v>
      </c>
    </row>
    <row r="125" spans="1:11" s="5" customFormat="1" x14ac:dyDescent="0.25">
      <c r="A125" s="5" t="s">
        <v>2854</v>
      </c>
      <c r="B125" s="21">
        <v>121139</v>
      </c>
      <c r="C125" s="22" t="s">
        <v>112</v>
      </c>
      <c r="D125" s="13">
        <v>0</v>
      </c>
      <c r="E125" s="14"/>
      <c r="F125" s="14"/>
      <c r="G125" s="15">
        <f t="shared" si="30"/>
        <v>0</v>
      </c>
      <c r="H125" s="14"/>
      <c r="I125" s="14"/>
      <c r="K125" s="34">
        <f t="shared" si="17"/>
        <v>0</v>
      </c>
    </row>
    <row r="126" spans="1:11" s="5" customFormat="1" x14ac:dyDescent="0.25">
      <c r="A126" s="5" t="s">
        <v>2854</v>
      </c>
      <c r="B126" s="21">
        <v>121140</v>
      </c>
      <c r="C126" s="22" t="s">
        <v>113</v>
      </c>
      <c r="D126" s="13">
        <v>0</v>
      </c>
      <c r="E126" s="14"/>
      <c r="F126" s="14"/>
      <c r="G126" s="15">
        <f t="shared" si="30"/>
        <v>0</v>
      </c>
      <c r="H126" s="14"/>
      <c r="I126" s="14"/>
      <c r="K126" s="34">
        <f t="shared" si="17"/>
        <v>0</v>
      </c>
    </row>
    <row r="127" spans="1:11" s="5" customFormat="1" x14ac:dyDescent="0.25">
      <c r="A127" s="5" t="s">
        <v>2854</v>
      </c>
      <c r="B127" s="21">
        <v>121141</v>
      </c>
      <c r="C127" s="22" t="s">
        <v>114</v>
      </c>
      <c r="D127" s="13">
        <v>0</v>
      </c>
      <c r="E127" s="14"/>
      <c r="F127" s="14"/>
      <c r="G127" s="15">
        <f t="shared" si="30"/>
        <v>0</v>
      </c>
      <c r="H127" s="14"/>
      <c r="I127" s="14"/>
      <c r="K127" s="34">
        <f t="shared" si="17"/>
        <v>0</v>
      </c>
    </row>
    <row r="128" spans="1:11" s="5" customFormat="1" x14ac:dyDescent="0.25">
      <c r="A128" s="5" t="s">
        <v>2854</v>
      </c>
      <c r="B128" s="21">
        <v>121142</v>
      </c>
      <c r="C128" s="22" t="s">
        <v>115</v>
      </c>
      <c r="D128" s="13">
        <v>0</v>
      </c>
      <c r="E128" s="14"/>
      <c r="F128" s="14"/>
      <c r="G128" s="15">
        <f t="shared" si="30"/>
        <v>0</v>
      </c>
      <c r="H128" s="14"/>
      <c r="I128" s="14"/>
      <c r="K128" s="34">
        <f t="shared" si="17"/>
        <v>0</v>
      </c>
    </row>
    <row r="129" spans="1:11" s="5" customFormat="1" x14ac:dyDescent="0.25">
      <c r="A129" s="5" t="s">
        <v>2854</v>
      </c>
      <c r="B129" s="21">
        <v>121143</v>
      </c>
      <c r="C129" s="22" t="s">
        <v>116</v>
      </c>
      <c r="D129" s="13">
        <v>0</v>
      </c>
      <c r="E129" s="14"/>
      <c r="F129" s="14"/>
      <c r="G129" s="15">
        <f t="shared" si="30"/>
        <v>0</v>
      </c>
      <c r="H129" s="14"/>
      <c r="I129" s="14"/>
      <c r="K129" s="34">
        <f t="shared" si="17"/>
        <v>0</v>
      </c>
    </row>
    <row r="130" spans="1:11" s="5" customFormat="1" x14ac:dyDescent="0.25">
      <c r="A130" s="5" t="s">
        <v>2854</v>
      </c>
      <c r="B130" s="21">
        <v>121144</v>
      </c>
      <c r="C130" s="22" t="s">
        <v>117</v>
      </c>
      <c r="D130" s="13">
        <v>0</v>
      </c>
      <c r="E130" s="14"/>
      <c r="F130" s="14"/>
      <c r="G130" s="15">
        <f t="shared" si="30"/>
        <v>0</v>
      </c>
      <c r="H130" s="14"/>
      <c r="I130" s="14"/>
      <c r="K130" s="34">
        <f t="shared" si="17"/>
        <v>0</v>
      </c>
    </row>
    <row r="131" spans="1:11" s="5" customFormat="1" x14ac:dyDescent="0.25">
      <c r="A131" s="5" t="s">
        <v>2854</v>
      </c>
      <c r="B131" s="21">
        <v>121145</v>
      </c>
      <c r="C131" s="22" t="s">
        <v>79</v>
      </c>
      <c r="D131" s="13">
        <v>0</v>
      </c>
      <c r="E131" s="14"/>
      <c r="F131" s="14"/>
      <c r="G131" s="15">
        <f t="shared" si="30"/>
        <v>0</v>
      </c>
      <c r="H131" s="14"/>
      <c r="I131" s="14"/>
      <c r="K131" s="34">
        <f t="shared" si="17"/>
        <v>0</v>
      </c>
    </row>
    <row r="132" spans="1:11" s="5" customFormat="1" x14ac:dyDescent="0.25">
      <c r="A132" s="5" t="s">
        <v>2854</v>
      </c>
      <c r="B132" s="21">
        <v>121146</v>
      </c>
      <c r="C132" s="22" t="s">
        <v>81</v>
      </c>
      <c r="D132" s="13">
        <v>0</v>
      </c>
      <c r="E132" s="14"/>
      <c r="F132" s="14"/>
      <c r="G132" s="15">
        <f t="shared" si="30"/>
        <v>0</v>
      </c>
      <c r="H132" s="14"/>
      <c r="I132" s="14"/>
      <c r="K132" s="34">
        <f t="shared" ref="K132:K195" si="31">IF(D132&lt;&gt;0,1,IF(G132&lt;&gt;0,2,IF(F132&lt;&gt;0,3,IF(E132&lt;&gt;0,4,0))))</f>
        <v>0</v>
      </c>
    </row>
    <row r="133" spans="1:11" s="5" customFormat="1" x14ac:dyDescent="0.25">
      <c r="A133" s="5" t="s">
        <v>2854</v>
      </c>
      <c r="B133" s="21">
        <v>121147</v>
      </c>
      <c r="C133" s="22" t="s">
        <v>82</v>
      </c>
      <c r="D133" s="13">
        <v>0</v>
      </c>
      <c r="E133" s="14"/>
      <c r="F133" s="14"/>
      <c r="G133" s="15">
        <f t="shared" si="30"/>
        <v>0</v>
      </c>
      <c r="H133" s="14"/>
      <c r="I133" s="14"/>
      <c r="K133" s="34">
        <f t="shared" si="31"/>
        <v>0</v>
      </c>
    </row>
    <row r="134" spans="1:11" s="5" customFormat="1" x14ac:dyDescent="0.25">
      <c r="A134" s="5" t="s">
        <v>2854</v>
      </c>
      <c r="B134" s="21">
        <v>121190</v>
      </c>
      <c r="C134" s="22" t="s">
        <v>118</v>
      </c>
      <c r="D134" s="13">
        <v>0</v>
      </c>
      <c r="E134" s="14"/>
      <c r="F134" s="14"/>
      <c r="G134" s="15">
        <f t="shared" si="30"/>
        <v>0</v>
      </c>
      <c r="H134" s="14"/>
      <c r="I134" s="14"/>
      <c r="K134" s="34">
        <f t="shared" si="31"/>
        <v>0</v>
      </c>
    </row>
    <row r="135" spans="1:11" s="5" customFormat="1" x14ac:dyDescent="0.25">
      <c r="A135" s="5" t="s">
        <v>2854</v>
      </c>
      <c r="B135" s="10">
        <v>1212</v>
      </c>
      <c r="C135" s="6" t="s">
        <v>119</v>
      </c>
      <c r="D135" s="7">
        <f t="shared" ref="D135:I135" si="32">+SUBTOTAL(9,D136:D144)</f>
        <v>0</v>
      </c>
      <c r="E135" s="8">
        <f t="shared" si="32"/>
        <v>0</v>
      </c>
      <c r="F135" s="8">
        <f t="shared" si="32"/>
        <v>0</v>
      </c>
      <c r="G135" s="15">
        <f t="shared" si="32"/>
        <v>0</v>
      </c>
      <c r="H135" s="8">
        <f t="shared" si="32"/>
        <v>0</v>
      </c>
      <c r="I135" s="8">
        <f t="shared" si="32"/>
        <v>0</v>
      </c>
      <c r="K135" s="34">
        <f t="shared" si="31"/>
        <v>0</v>
      </c>
    </row>
    <row r="136" spans="1:11" s="5" customFormat="1" x14ac:dyDescent="0.25">
      <c r="A136" s="5" t="s">
        <v>2854</v>
      </c>
      <c r="B136" s="11">
        <v>121201</v>
      </c>
      <c r="C136" s="12" t="s">
        <v>120</v>
      </c>
      <c r="D136" s="13">
        <v>0</v>
      </c>
      <c r="E136" s="14"/>
      <c r="F136" s="14"/>
      <c r="G136" s="15">
        <f t="shared" ref="G136:G144" si="33">+D136+E136-F136</f>
        <v>0</v>
      </c>
      <c r="H136" s="14"/>
      <c r="I136" s="14"/>
      <c r="K136" s="34">
        <f t="shared" si="31"/>
        <v>0</v>
      </c>
    </row>
    <row r="137" spans="1:11" s="5" customFormat="1" x14ac:dyDescent="0.25">
      <c r="A137" s="5" t="s">
        <v>2854</v>
      </c>
      <c r="B137" s="11">
        <v>121202</v>
      </c>
      <c r="C137" s="12" t="s">
        <v>121</v>
      </c>
      <c r="D137" s="13">
        <v>0</v>
      </c>
      <c r="E137" s="14"/>
      <c r="F137" s="14"/>
      <c r="G137" s="15">
        <f t="shared" si="33"/>
        <v>0</v>
      </c>
      <c r="H137" s="14"/>
      <c r="I137" s="14"/>
      <c r="K137" s="34">
        <f t="shared" si="31"/>
        <v>0</v>
      </c>
    </row>
    <row r="138" spans="1:11" s="5" customFormat="1" x14ac:dyDescent="0.25">
      <c r="A138" s="5" t="s">
        <v>2854</v>
      </c>
      <c r="B138" s="11">
        <v>121203</v>
      </c>
      <c r="C138" s="12" t="s">
        <v>122</v>
      </c>
      <c r="D138" s="13">
        <v>0</v>
      </c>
      <c r="E138" s="14"/>
      <c r="F138" s="14"/>
      <c r="G138" s="15">
        <f t="shared" si="33"/>
        <v>0</v>
      </c>
      <c r="H138" s="14"/>
      <c r="I138" s="14"/>
      <c r="K138" s="34">
        <f t="shared" si="31"/>
        <v>0</v>
      </c>
    </row>
    <row r="139" spans="1:11" s="5" customFormat="1" x14ac:dyDescent="0.25">
      <c r="A139" s="5" t="s">
        <v>2854</v>
      </c>
      <c r="B139" s="11">
        <v>121204</v>
      </c>
      <c r="C139" s="12" t="s">
        <v>123</v>
      </c>
      <c r="D139" s="13">
        <v>0</v>
      </c>
      <c r="E139" s="14"/>
      <c r="F139" s="14"/>
      <c r="G139" s="15">
        <f t="shared" si="33"/>
        <v>0</v>
      </c>
      <c r="H139" s="14"/>
      <c r="I139" s="14"/>
      <c r="K139" s="34">
        <f t="shared" si="31"/>
        <v>0</v>
      </c>
    </row>
    <row r="140" spans="1:11" s="5" customFormat="1" x14ac:dyDescent="0.25">
      <c r="A140" s="5" t="s">
        <v>2854</v>
      </c>
      <c r="B140" s="11">
        <v>121205</v>
      </c>
      <c r="C140" s="12" t="s">
        <v>124</v>
      </c>
      <c r="D140" s="13">
        <v>0</v>
      </c>
      <c r="E140" s="14"/>
      <c r="F140" s="14"/>
      <c r="G140" s="15">
        <f t="shared" si="33"/>
        <v>0</v>
      </c>
      <c r="H140" s="14"/>
      <c r="I140" s="14"/>
      <c r="K140" s="34">
        <f t="shared" si="31"/>
        <v>0</v>
      </c>
    </row>
    <row r="141" spans="1:11" s="5" customFormat="1" x14ac:dyDescent="0.25">
      <c r="A141" s="5" t="s">
        <v>2854</v>
      </c>
      <c r="B141" s="11">
        <v>121206</v>
      </c>
      <c r="C141" s="12" t="s">
        <v>125</v>
      </c>
      <c r="D141" s="13">
        <v>0</v>
      </c>
      <c r="E141" s="14"/>
      <c r="F141" s="14"/>
      <c r="G141" s="15">
        <f t="shared" si="33"/>
        <v>0</v>
      </c>
      <c r="H141" s="14"/>
      <c r="I141" s="14"/>
      <c r="K141" s="34">
        <f t="shared" si="31"/>
        <v>0</v>
      </c>
    </row>
    <row r="142" spans="1:11" s="5" customFormat="1" x14ac:dyDescent="0.25">
      <c r="A142" s="5" t="s">
        <v>2854</v>
      </c>
      <c r="B142" s="11">
        <v>121207</v>
      </c>
      <c r="C142" s="12" t="s">
        <v>126</v>
      </c>
      <c r="D142" s="13">
        <v>0</v>
      </c>
      <c r="E142" s="14"/>
      <c r="F142" s="14"/>
      <c r="G142" s="15">
        <f t="shared" si="33"/>
        <v>0</v>
      </c>
      <c r="H142" s="14"/>
      <c r="I142" s="14"/>
      <c r="K142" s="34">
        <f t="shared" si="31"/>
        <v>0</v>
      </c>
    </row>
    <row r="143" spans="1:11" s="5" customFormat="1" x14ac:dyDescent="0.25">
      <c r="A143" s="5" t="s">
        <v>2854</v>
      </c>
      <c r="B143" s="11">
        <v>121208</v>
      </c>
      <c r="C143" s="12" t="s">
        <v>127</v>
      </c>
      <c r="D143" s="13">
        <v>0</v>
      </c>
      <c r="E143" s="14"/>
      <c r="F143" s="14"/>
      <c r="G143" s="15">
        <f t="shared" si="33"/>
        <v>0</v>
      </c>
      <c r="H143" s="14"/>
      <c r="I143" s="14"/>
      <c r="K143" s="34">
        <f t="shared" si="31"/>
        <v>0</v>
      </c>
    </row>
    <row r="144" spans="1:11" s="5" customFormat="1" x14ac:dyDescent="0.25">
      <c r="A144" s="5" t="s">
        <v>2854</v>
      </c>
      <c r="B144" s="11">
        <v>121290</v>
      </c>
      <c r="C144" s="12" t="s">
        <v>128</v>
      </c>
      <c r="D144" s="13">
        <v>0</v>
      </c>
      <c r="E144" s="14"/>
      <c r="F144" s="14"/>
      <c r="G144" s="15">
        <f t="shared" si="33"/>
        <v>0</v>
      </c>
      <c r="H144" s="14"/>
      <c r="I144" s="14"/>
      <c r="K144" s="34">
        <f t="shared" si="31"/>
        <v>0</v>
      </c>
    </row>
    <row r="145" spans="1:11" s="5" customFormat="1" x14ac:dyDescent="0.25">
      <c r="A145" s="5" t="s">
        <v>2854</v>
      </c>
      <c r="B145" s="19">
        <v>1216</v>
      </c>
      <c r="C145" s="20" t="s">
        <v>129</v>
      </c>
      <c r="D145" s="7">
        <f t="shared" ref="D145:I145" si="34">+SUBTOTAL(9,D146:D151)</f>
        <v>0</v>
      </c>
      <c r="E145" s="8">
        <f t="shared" si="34"/>
        <v>0</v>
      </c>
      <c r="F145" s="8">
        <f t="shared" si="34"/>
        <v>0</v>
      </c>
      <c r="G145" s="18">
        <f t="shared" si="34"/>
        <v>0</v>
      </c>
      <c r="H145" s="8">
        <f t="shared" si="34"/>
        <v>0</v>
      </c>
      <c r="I145" s="8">
        <f t="shared" si="34"/>
        <v>0</v>
      </c>
      <c r="K145" s="34">
        <f t="shared" si="31"/>
        <v>0</v>
      </c>
    </row>
    <row r="146" spans="1:11" s="5" customFormat="1" x14ac:dyDescent="0.25">
      <c r="A146" s="5" t="s">
        <v>2854</v>
      </c>
      <c r="B146" s="21">
        <v>121601</v>
      </c>
      <c r="C146" s="22" t="s">
        <v>130</v>
      </c>
      <c r="D146" s="13">
        <v>0</v>
      </c>
      <c r="E146" s="14"/>
      <c r="F146" s="14"/>
      <c r="G146" s="15">
        <f t="shared" ref="G146:G151" si="35">+D146+E146-F146</f>
        <v>0</v>
      </c>
      <c r="H146" s="14"/>
      <c r="I146" s="14"/>
      <c r="K146" s="34">
        <f t="shared" si="31"/>
        <v>0</v>
      </c>
    </row>
    <row r="147" spans="1:11" s="5" customFormat="1" x14ac:dyDescent="0.25">
      <c r="A147" s="5" t="s">
        <v>2854</v>
      </c>
      <c r="B147" s="21">
        <v>121602</v>
      </c>
      <c r="C147" s="22" t="s">
        <v>131</v>
      </c>
      <c r="D147" s="13">
        <v>0</v>
      </c>
      <c r="E147" s="14"/>
      <c r="F147" s="14"/>
      <c r="G147" s="15">
        <f t="shared" si="35"/>
        <v>0</v>
      </c>
      <c r="H147" s="14"/>
      <c r="I147" s="14"/>
      <c r="K147" s="34">
        <f t="shared" si="31"/>
        <v>0</v>
      </c>
    </row>
    <row r="148" spans="1:11" s="5" customFormat="1" x14ac:dyDescent="0.25">
      <c r="A148" s="5" t="s">
        <v>2854</v>
      </c>
      <c r="B148" s="21">
        <v>121603</v>
      </c>
      <c r="C148" s="22" t="s">
        <v>132</v>
      </c>
      <c r="D148" s="13">
        <v>0</v>
      </c>
      <c r="E148" s="14"/>
      <c r="F148" s="14"/>
      <c r="G148" s="15">
        <f t="shared" si="35"/>
        <v>0</v>
      </c>
      <c r="H148" s="14"/>
      <c r="I148" s="14"/>
      <c r="K148" s="34">
        <f t="shared" si="31"/>
        <v>0</v>
      </c>
    </row>
    <row r="149" spans="1:11" s="5" customFormat="1" x14ac:dyDescent="0.25">
      <c r="A149" s="5" t="s">
        <v>2854</v>
      </c>
      <c r="B149" s="21">
        <v>121604</v>
      </c>
      <c r="C149" s="22" t="s">
        <v>133</v>
      </c>
      <c r="D149" s="13">
        <v>0</v>
      </c>
      <c r="E149" s="14"/>
      <c r="F149" s="14"/>
      <c r="G149" s="15">
        <f t="shared" si="35"/>
        <v>0</v>
      </c>
      <c r="H149" s="14"/>
      <c r="I149" s="14"/>
      <c r="K149" s="34">
        <f t="shared" si="31"/>
        <v>0</v>
      </c>
    </row>
    <row r="150" spans="1:11" s="5" customFormat="1" x14ac:dyDescent="0.25">
      <c r="A150" s="5" t="s">
        <v>2854</v>
      </c>
      <c r="B150" s="21">
        <v>121606</v>
      </c>
      <c r="C150" s="22" t="s">
        <v>134</v>
      </c>
      <c r="D150" s="13">
        <v>0</v>
      </c>
      <c r="E150" s="14"/>
      <c r="F150" s="14"/>
      <c r="G150" s="15">
        <f t="shared" si="35"/>
        <v>0</v>
      </c>
      <c r="H150" s="14"/>
      <c r="I150" s="14"/>
      <c r="K150" s="34">
        <f t="shared" si="31"/>
        <v>0</v>
      </c>
    </row>
    <row r="151" spans="1:11" s="5" customFormat="1" x14ac:dyDescent="0.25">
      <c r="A151" s="5" t="s">
        <v>2854</v>
      </c>
      <c r="B151" s="11">
        <v>121605</v>
      </c>
      <c r="C151" s="12" t="s">
        <v>105</v>
      </c>
      <c r="D151" s="13">
        <v>0</v>
      </c>
      <c r="E151" s="14"/>
      <c r="F151" s="14"/>
      <c r="G151" s="15">
        <f t="shared" si="35"/>
        <v>0</v>
      </c>
      <c r="H151" s="14"/>
      <c r="I151" s="14"/>
      <c r="K151" s="34">
        <f t="shared" si="31"/>
        <v>0</v>
      </c>
    </row>
    <row r="152" spans="1:11" s="5" customFormat="1" x14ac:dyDescent="0.25">
      <c r="A152" s="5" t="s">
        <v>2854</v>
      </c>
      <c r="B152" s="10">
        <v>1217</v>
      </c>
      <c r="C152" s="6" t="s">
        <v>135</v>
      </c>
      <c r="D152" s="7">
        <f t="shared" ref="D152:I152" si="36">+SUBTOTAL(9,D153:D156)</f>
        <v>0</v>
      </c>
      <c r="E152" s="8">
        <f t="shared" si="36"/>
        <v>0</v>
      </c>
      <c r="F152" s="8">
        <f t="shared" si="36"/>
        <v>0</v>
      </c>
      <c r="G152" s="15">
        <f t="shared" si="36"/>
        <v>0</v>
      </c>
      <c r="H152" s="8">
        <f t="shared" si="36"/>
        <v>0</v>
      </c>
      <c r="I152" s="8">
        <f t="shared" si="36"/>
        <v>0</v>
      </c>
      <c r="K152" s="34">
        <f t="shared" si="31"/>
        <v>0</v>
      </c>
    </row>
    <row r="153" spans="1:11" s="5" customFormat="1" x14ac:dyDescent="0.25">
      <c r="A153" s="5" t="s">
        <v>2854</v>
      </c>
      <c r="B153" s="11">
        <v>121701</v>
      </c>
      <c r="C153" s="12" t="s">
        <v>97</v>
      </c>
      <c r="D153" s="13">
        <v>0</v>
      </c>
      <c r="E153" s="14"/>
      <c r="F153" s="14"/>
      <c r="G153" s="15">
        <f>+D153+E153-F153</f>
        <v>0</v>
      </c>
      <c r="H153" s="14"/>
      <c r="I153" s="14"/>
      <c r="K153" s="34">
        <f t="shared" si="31"/>
        <v>0</v>
      </c>
    </row>
    <row r="154" spans="1:11" s="5" customFormat="1" x14ac:dyDescent="0.25">
      <c r="A154" s="5" t="s">
        <v>2854</v>
      </c>
      <c r="B154" s="11">
        <v>121702</v>
      </c>
      <c r="C154" s="12" t="s">
        <v>98</v>
      </c>
      <c r="D154" s="13">
        <v>0</v>
      </c>
      <c r="E154" s="14"/>
      <c r="F154" s="14"/>
      <c r="G154" s="15">
        <f>+D154+E154-F154</f>
        <v>0</v>
      </c>
      <c r="H154" s="14"/>
      <c r="I154" s="14"/>
      <c r="K154" s="34">
        <f t="shared" si="31"/>
        <v>0</v>
      </c>
    </row>
    <row r="155" spans="1:11" s="5" customFormat="1" x14ac:dyDescent="0.25">
      <c r="A155" s="5" t="s">
        <v>2854</v>
      </c>
      <c r="B155" s="11">
        <v>121703</v>
      </c>
      <c r="C155" s="12" t="s">
        <v>99</v>
      </c>
      <c r="D155" s="13">
        <v>0</v>
      </c>
      <c r="E155" s="14"/>
      <c r="F155" s="14"/>
      <c r="G155" s="15">
        <f>+D155+E155-F155</f>
        <v>0</v>
      </c>
      <c r="H155" s="14"/>
      <c r="I155" s="14"/>
      <c r="K155" s="34">
        <f t="shared" si="31"/>
        <v>0</v>
      </c>
    </row>
    <row r="156" spans="1:11" s="5" customFormat="1" x14ac:dyDescent="0.25">
      <c r="A156" s="5" t="s">
        <v>2854</v>
      </c>
      <c r="B156" s="11">
        <v>121704</v>
      </c>
      <c r="C156" s="12" t="s">
        <v>100</v>
      </c>
      <c r="D156" s="13">
        <v>0</v>
      </c>
      <c r="E156" s="14"/>
      <c r="F156" s="14"/>
      <c r="G156" s="15">
        <f>+D156+E156-F156</f>
        <v>0</v>
      </c>
      <c r="H156" s="14"/>
      <c r="I156" s="14"/>
      <c r="K156" s="34">
        <f t="shared" si="31"/>
        <v>0</v>
      </c>
    </row>
    <row r="157" spans="1:11" s="5" customFormat="1" x14ac:dyDescent="0.25">
      <c r="A157" s="5" t="s">
        <v>2854</v>
      </c>
      <c r="B157" s="19">
        <v>1220</v>
      </c>
      <c r="C157" s="20" t="s">
        <v>136</v>
      </c>
      <c r="D157" s="7">
        <f t="shared" ref="D157:I157" si="37">+SUBTOTAL(9,D158:D164)</f>
        <v>0</v>
      </c>
      <c r="E157" s="8">
        <f t="shared" si="37"/>
        <v>0</v>
      </c>
      <c r="F157" s="8">
        <f t="shared" si="37"/>
        <v>0</v>
      </c>
      <c r="G157" s="18">
        <f t="shared" si="37"/>
        <v>0</v>
      </c>
      <c r="H157" s="8">
        <f t="shared" si="37"/>
        <v>0</v>
      </c>
      <c r="I157" s="8">
        <f t="shared" si="37"/>
        <v>0</v>
      </c>
      <c r="K157" s="34">
        <f t="shared" si="31"/>
        <v>0</v>
      </c>
    </row>
    <row r="158" spans="1:11" s="5" customFormat="1" x14ac:dyDescent="0.25">
      <c r="A158" s="5" t="s">
        <v>2854</v>
      </c>
      <c r="B158" s="26">
        <v>122015</v>
      </c>
      <c r="C158" s="27" t="s">
        <v>137</v>
      </c>
      <c r="D158" s="13">
        <v>0</v>
      </c>
      <c r="E158" s="14"/>
      <c r="F158" s="14"/>
      <c r="G158" s="15">
        <f t="shared" ref="G158:G164" si="38">+D158+E158-F158</f>
        <v>0</v>
      </c>
      <c r="H158" s="14"/>
      <c r="I158" s="14"/>
      <c r="K158" s="34">
        <f t="shared" si="31"/>
        <v>0</v>
      </c>
    </row>
    <row r="159" spans="1:11" s="5" customFormat="1" x14ac:dyDescent="0.25">
      <c r="A159" s="5" t="s">
        <v>2854</v>
      </c>
      <c r="B159" s="26">
        <v>122016</v>
      </c>
      <c r="C159" s="27" t="s">
        <v>138</v>
      </c>
      <c r="D159" s="13">
        <v>0</v>
      </c>
      <c r="E159" s="14"/>
      <c r="F159" s="14"/>
      <c r="G159" s="15">
        <f t="shared" si="38"/>
        <v>0</v>
      </c>
      <c r="H159" s="14"/>
      <c r="I159" s="14"/>
      <c r="K159" s="34">
        <f t="shared" si="31"/>
        <v>0</v>
      </c>
    </row>
    <row r="160" spans="1:11" s="5" customFormat="1" x14ac:dyDescent="0.25">
      <c r="A160" s="5" t="s">
        <v>2854</v>
      </c>
      <c r="B160" s="26">
        <v>122017</v>
      </c>
      <c r="C160" s="27" t="s">
        <v>139</v>
      </c>
      <c r="D160" s="13">
        <v>0</v>
      </c>
      <c r="E160" s="14"/>
      <c r="F160" s="14"/>
      <c r="G160" s="15">
        <f t="shared" si="38"/>
        <v>0</v>
      </c>
      <c r="H160" s="14"/>
      <c r="I160" s="14"/>
      <c r="K160" s="34">
        <f t="shared" si="31"/>
        <v>0</v>
      </c>
    </row>
    <row r="161" spans="1:11" s="5" customFormat="1" x14ac:dyDescent="0.25">
      <c r="A161" s="5" t="s">
        <v>2854</v>
      </c>
      <c r="B161" s="26">
        <v>122018</v>
      </c>
      <c r="C161" s="27" t="s">
        <v>140</v>
      </c>
      <c r="D161" s="13">
        <v>0</v>
      </c>
      <c r="E161" s="14"/>
      <c r="F161" s="14"/>
      <c r="G161" s="15">
        <f t="shared" si="38"/>
        <v>0</v>
      </c>
      <c r="H161" s="14"/>
      <c r="I161" s="14"/>
      <c r="K161" s="34">
        <f t="shared" si="31"/>
        <v>0</v>
      </c>
    </row>
    <row r="162" spans="1:11" s="5" customFormat="1" x14ac:dyDescent="0.25">
      <c r="A162" s="5" t="s">
        <v>2854</v>
      </c>
      <c r="B162" s="11">
        <v>122003</v>
      </c>
      <c r="C162" s="12" t="s">
        <v>141</v>
      </c>
      <c r="D162" s="13">
        <v>0</v>
      </c>
      <c r="E162" s="14"/>
      <c r="F162" s="14"/>
      <c r="G162" s="15">
        <f t="shared" si="38"/>
        <v>0</v>
      </c>
      <c r="H162" s="14"/>
      <c r="I162" s="14"/>
      <c r="K162" s="34">
        <f t="shared" si="31"/>
        <v>0</v>
      </c>
    </row>
    <row r="163" spans="1:11" s="5" customFormat="1" x14ac:dyDescent="0.25">
      <c r="A163" s="5" t="s">
        <v>2854</v>
      </c>
      <c r="B163" s="11">
        <v>122013</v>
      </c>
      <c r="C163" s="12" t="s">
        <v>142</v>
      </c>
      <c r="D163" s="13">
        <v>0</v>
      </c>
      <c r="E163" s="14"/>
      <c r="F163" s="14"/>
      <c r="G163" s="15">
        <f t="shared" si="38"/>
        <v>0</v>
      </c>
      <c r="H163" s="14"/>
      <c r="I163" s="14"/>
      <c r="K163" s="34">
        <f t="shared" si="31"/>
        <v>0</v>
      </c>
    </row>
    <row r="164" spans="1:11" s="5" customFormat="1" x14ac:dyDescent="0.25">
      <c r="A164" s="5" t="s">
        <v>2854</v>
      </c>
      <c r="B164" s="11">
        <v>122014</v>
      </c>
      <c r="C164" s="12" t="s">
        <v>143</v>
      </c>
      <c r="D164" s="13">
        <v>0</v>
      </c>
      <c r="E164" s="14"/>
      <c r="F164" s="14"/>
      <c r="G164" s="15">
        <f t="shared" si="38"/>
        <v>0</v>
      </c>
      <c r="H164" s="14"/>
      <c r="I164" s="14"/>
      <c r="K164" s="34">
        <f t="shared" si="31"/>
        <v>0</v>
      </c>
    </row>
    <row r="165" spans="1:11" s="5" customFormat="1" x14ac:dyDescent="0.25">
      <c r="A165" s="5" t="s">
        <v>2854</v>
      </c>
      <c r="B165" s="24">
        <v>1221</v>
      </c>
      <c r="C165" s="25" t="s">
        <v>144</v>
      </c>
      <c r="D165" s="7">
        <f t="shared" ref="D165:I165" si="39">+SUBTOTAL(9,D166:D184)</f>
        <v>0</v>
      </c>
      <c r="E165" s="8">
        <f t="shared" si="39"/>
        <v>0</v>
      </c>
      <c r="F165" s="8">
        <f t="shared" si="39"/>
        <v>0</v>
      </c>
      <c r="G165" s="18">
        <f t="shared" si="39"/>
        <v>0</v>
      </c>
      <c r="H165" s="8">
        <f t="shared" si="39"/>
        <v>0</v>
      </c>
      <c r="I165" s="8">
        <f t="shared" si="39"/>
        <v>0</v>
      </c>
      <c r="K165" s="34">
        <f t="shared" si="31"/>
        <v>0</v>
      </c>
    </row>
    <row r="166" spans="1:11" s="5" customFormat="1" x14ac:dyDescent="0.25">
      <c r="A166" s="5" t="s">
        <v>2854</v>
      </c>
      <c r="B166" s="26">
        <v>122101</v>
      </c>
      <c r="C166" s="27" t="s">
        <v>111</v>
      </c>
      <c r="D166" s="13">
        <v>0</v>
      </c>
      <c r="E166" s="14"/>
      <c r="F166" s="14"/>
      <c r="G166" s="15">
        <f t="shared" ref="G166:G184" si="40">+D166+E166-F166</f>
        <v>0</v>
      </c>
      <c r="H166" s="14"/>
      <c r="I166" s="14"/>
      <c r="K166" s="34">
        <f t="shared" si="31"/>
        <v>0</v>
      </c>
    </row>
    <row r="167" spans="1:11" s="5" customFormat="1" x14ac:dyDescent="0.25">
      <c r="A167" s="5" t="s">
        <v>2854</v>
      </c>
      <c r="B167" s="26">
        <v>122102</v>
      </c>
      <c r="C167" s="27" t="s">
        <v>113</v>
      </c>
      <c r="D167" s="13">
        <v>0</v>
      </c>
      <c r="E167" s="14"/>
      <c r="F167" s="14"/>
      <c r="G167" s="15">
        <f t="shared" si="40"/>
        <v>0</v>
      </c>
      <c r="H167" s="14"/>
      <c r="I167" s="14"/>
      <c r="K167" s="34">
        <f t="shared" si="31"/>
        <v>0</v>
      </c>
    </row>
    <row r="168" spans="1:11" s="5" customFormat="1" x14ac:dyDescent="0.25">
      <c r="A168" s="5" t="s">
        <v>2854</v>
      </c>
      <c r="B168" s="26">
        <v>122103</v>
      </c>
      <c r="C168" s="27" t="s">
        <v>114</v>
      </c>
      <c r="D168" s="13">
        <v>0</v>
      </c>
      <c r="E168" s="14"/>
      <c r="F168" s="14"/>
      <c r="G168" s="15">
        <f t="shared" si="40"/>
        <v>0</v>
      </c>
      <c r="H168" s="14"/>
      <c r="I168" s="14"/>
      <c r="K168" s="34">
        <f t="shared" si="31"/>
        <v>0</v>
      </c>
    </row>
    <row r="169" spans="1:11" s="5" customFormat="1" x14ac:dyDescent="0.25">
      <c r="A169" s="5" t="s">
        <v>2854</v>
      </c>
      <c r="B169" s="26">
        <v>122104</v>
      </c>
      <c r="C169" s="27" t="s">
        <v>112</v>
      </c>
      <c r="D169" s="13">
        <v>0</v>
      </c>
      <c r="E169" s="14"/>
      <c r="F169" s="14"/>
      <c r="G169" s="15">
        <f t="shared" si="40"/>
        <v>0</v>
      </c>
      <c r="H169" s="14"/>
      <c r="I169" s="14"/>
      <c r="K169" s="34">
        <f t="shared" si="31"/>
        <v>0</v>
      </c>
    </row>
    <row r="170" spans="1:11" s="5" customFormat="1" x14ac:dyDescent="0.25">
      <c r="A170" s="5" t="s">
        <v>2854</v>
      </c>
      <c r="B170" s="26">
        <v>122105</v>
      </c>
      <c r="C170" s="27" t="s">
        <v>145</v>
      </c>
      <c r="D170" s="13">
        <v>0</v>
      </c>
      <c r="E170" s="14"/>
      <c r="F170" s="14"/>
      <c r="G170" s="15">
        <f t="shared" si="40"/>
        <v>0</v>
      </c>
      <c r="H170" s="14"/>
      <c r="I170" s="14"/>
      <c r="K170" s="34">
        <f t="shared" si="31"/>
        <v>0</v>
      </c>
    </row>
    <row r="171" spans="1:11" s="5" customFormat="1" x14ac:dyDescent="0.25">
      <c r="A171" s="5" t="s">
        <v>2854</v>
      </c>
      <c r="B171" s="26">
        <v>122106</v>
      </c>
      <c r="C171" s="27" t="s">
        <v>115</v>
      </c>
      <c r="D171" s="13">
        <v>0</v>
      </c>
      <c r="E171" s="14"/>
      <c r="F171" s="14"/>
      <c r="G171" s="15">
        <f t="shared" si="40"/>
        <v>0</v>
      </c>
      <c r="H171" s="14"/>
      <c r="I171" s="14"/>
      <c r="K171" s="34">
        <f t="shared" si="31"/>
        <v>0</v>
      </c>
    </row>
    <row r="172" spans="1:11" s="5" customFormat="1" x14ac:dyDescent="0.25">
      <c r="A172" s="5" t="s">
        <v>2854</v>
      </c>
      <c r="B172" s="26">
        <v>122107</v>
      </c>
      <c r="C172" s="27" t="s">
        <v>116</v>
      </c>
      <c r="D172" s="13">
        <v>0</v>
      </c>
      <c r="E172" s="14"/>
      <c r="F172" s="14"/>
      <c r="G172" s="15">
        <f t="shared" si="40"/>
        <v>0</v>
      </c>
      <c r="H172" s="14"/>
      <c r="I172" s="14"/>
      <c r="K172" s="34">
        <f t="shared" si="31"/>
        <v>0</v>
      </c>
    </row>
    <row r="173" spans="1:11" s="5" customFormat="1" x14ac:dyDescent="0.25">
      <c r="A173" s="5" t="s">
        <v>2854</v>
      </c>
      <c r="B173" s="26">
        <v>122108</v>
      </c>
      <c r="C173" s="27" t="s">
        <v>117</v>
      </c>
      <c r="D173" s="13">
        <v>0</v>
      </c>
      <c r="E173" s="14"/>
      <c r="F173" s="14"/>
      <c r="G173" s="15">
        <f t="shared" si="40"/>
        <v>0</v>
      </c>
      <c r="H173" s="14"/>
      <c r="I173" s="14"/>
      <c r="K173" s="34">
        <f t="shared" si="31"/>
        <v>0</v>
      </c>
    </row>
    <row r="174" spans="1:11" s="5" customFormat="1" x14ac:dyDescent="0.25">
      <c r="A174" s="5" t="s">
        <v>2854</v>
      </c>
      <c r="B174" s="26">
        <v>122109</v>
      </c>
      <c r="C174" s="27" t="s">
        <v>146</v>
      </c>
      <c r="D174" s="13">
        <v>0</v>
      </c>
      <c r="E174" s="14"/>
      <c r="F174" s="14"/>
      <c r="G174" s="15">
        <f t="shared" si="40"/>
        <v>0</v>
      </c>
      <c r="H174" s="14"/>
      <c r="I174" s="14"/>
      <c r="K174" s="34">
        <f t="shared" si="31"/>
        <v>0</v>
      </c>
    </row>
    <row r="175" spans="1:11" s="5" customFormat="1" x14ac:dyDescent="0.25">
      <c r="A175" s="5" t="s">
        <v>2854</v>
      </c>
      <c r="B175" s="26">
        <v>122110</v>
      </c>
      <c r="C175" s="27" t="s">
        <v>81</v>
      </c>
      <c r="D175" s="13">
        <v>0</v>
      </c>
      <c r="E175" s="14"/>
      <c r="F175" s="14"/>
      <c r="G175" s="15">
        <f t="shared" si="40"/>
        <v>0</v>
      </c>
      <c r="H175" s="14"/>
      <c r="I175" s="14"/>
      <c r="K175" s="34">
        <f t="shared" si="31"/>
        <v>0</v>
      </c>
    </row>
    <row r="176" spans="1:11" s="5" customFormat="1" x14ac:dyDescent="0.25">
      <c r="A176" s="5" t="s">
        <v>2854</v>
      </c>
      <c r="B176" s="26">
        <v>122111</v>
      </c>
      <c r="C176" s="27" t="s">
        <v>82</v>
      </c>
      <c r="D176" s="13">
        <v>0</v>
      </c>
      <c r="E176" s="14"/>
      <c r="F176" s="14"/>
      <c r="G176" s="15">
        <f t="shared" si="40"/>
        <v>0</v>
      </c>
      <c r="H176" s="14"/>
      <c r="I176" s="14"/>
      <c r="K176" s="34">
        <f t="shared" si="31"/>
        <v>0</v>
      </c>
    </row>
    <row r="177" spans="1:11" s="5" customFormat="1" x14ac:dyDescent="0.25">
      <c r="A177" s="5" t="s">
        <v>2854</v>
      </c>
      <c r="B177" s="26">
        <v>122112</v>
      </c>
      <c r="C177" s="27" t="s">
        <v>147</v>
      </c>
      <c r="D177" s="13">
        <v>0</v>
      </c>
      <c r="E177" s="14"/>
      <c r="F177" s="14"/>
      <c r="G177" s="15">
        <f t="shared" si="40"/>
        <v>0</v>
      </c>
      <c r="H177" s="14"/>
      <c r="I177" s="14"/>
      <c r="K177" s="34">
        <f t="shared" si="31"/>
        <v>0</v>
      </c>
    </row>
    <row r="178" spans="1:11" s="5" customFormat="1" x14ac:dyDescent="0.25">
      <c r="A178" s="5" t="s">
        <v>2854</v>
      </c>
      <c r="B178" s="26">
        <v>122113</v>
      </c>
      <c r="C178" s="27" t="s">
        <v>148</v>
      </c>
      <c r="D178" s="13">
        <v>0</v>
      </c>
      <c r="E178" s="14"/>
      <c r="F178" s="14"/>
      <c r="G178" s="15">
        <f t="shared" si="40"/>
        <v>0</v>
      </c>
      <c r="H178" s="14"/>
      <c r="I178" s="14"/>
      <c r="K178" s="34">
        <f t="shared" si="31"/>
        <v>0</v>
      </c>
    </row>
    <row r="179" spans="1:11" s="5" customFormat="1" x14ac:dyDescent="0.25">
      <c r="A179" s="5" t="s">
        <v>2854</v>
      </c>
      <c r="B179" s="26">
        <v>122114</v>
      </c>
      <c r="C179" s="27" t="s">
        <v>149</v>
      </c>
      <c r="D179" s="13">
        <v>0</v>
      </c>
      <c r="E179" s="14"/>
      <c r="F179" s="14"/>
      <c r="G179" s="15">
        <f t="shared" si="40"/>
        <v>0</v>
      </c>
      <c r="H179" s="14"/>
      <c r="I179" s="14"/>
      <c r="K179" s="34">
        <f t="shared" si="31"/>
        <v>0</v>
      </c>
    </row>
    <row r="180" spans="1:11" s="5" customFormat="1" x14ac:dyDescent="0.25">
      <c r="A180" s="5" t="s">
        <v>2854</v>
      </c>
      <c r="B180" s="26">
        <v>122115</v>
      </c>
      <c r="C180" s="27" t="s">
        <v>150</v>
      </c>
      <c r="D180" s="13">
        <v>0</v>
      </c>
      <c r="E180" s="14"/>
      <c r="F180" s="14"/>
      <c r="G180" s="15">
        <f t="shared" si="40"/>
        <v>0</v>
      </c>
      <c r="H180" s="14"/>
      <c r="I180" s="14"/>
      <c r="K180" s="34">
        <f t="shared" si="31"/>
        <v>0</v>
      </c>
    </row>
    <row r="181" spans="1:11" s="5" customFormat="1" x14ac:dyDescent="0.25">
      <c r="A181" s="5" t="s">
        <v>2854</v>
      </c>
      <c r="B181" s="26">
        <v>122116</v>
      </c>
      <c r="C181" s="27" t="s">
        <v>151</v>
      </c>
      <c r="D181" s="13">
        <v>0</v>
      </c>
      <c r="E181" s="14"/>
      <c r="F181" s="14"/>
      <c r="G181" s="15">
        <f t="shared" si="40"/>
        <v>0</v>
      </c>
      <c r="H181" s="14"/>
      <c r="I181" s="14"/>
      <c r="K181" s="34">
        <f t="shared" si="31"/>
        <v>0</v>
      </c>
    </row>
    <row r="182" spans="1:11" s="5" customFormat="1" x14ac:dyDescent="0.25">
      <c r="A182" s="5" t="s">
        <v>2854</v>
      </c>
      <c r="B182" s="26">
        <v>122117</v>
      </c>
      <c r="C182" s="27" t="s">
        <v>152</v>
      </c>
      <c r="D182" s="13">
        <v>0</v>
      </c>
      <c r="E182" s="14"/>
      <c r="F182" s="14"/>
      <c r="G182" s="15">
        <f t="shared" si="40"/>
        <v>0</v>
      </c>
      <c r="H182" s="14"/>
      <c r="I182" s="14"/>
      <c r="K182" s="34">
        <f t="shared" si="31"/>
        <v>0</v>
      </c>
    </row>
    <row r="183" spans="1:11" s="5" customFormat="1" x14ac:dyDescent="0.25">
      <c r="A183" s="5" t="s">
        <v>2854</v>
      </c>
      <c r="B183" s="26">
        <v>122119</v>
      </c>
      <c r="C183" s="27" t="s">
        <v>79</v>
      </c>
      <c r="D183" s="13">
        <v>0</v>
      </c>
      <c r="E183" s="14"/>
      <c r="F183" s="14"/>
      <c r="G183" s="15">
        <f t="shared" si="40"/>
        <v>0</v>
      </c>
      <c r="H183" s="14"/>
      <c r="I183" s="14"/>
      <c r="K183" s="34">
        <f t="shared" si="31"/>
        <v>0</v>
      </c>
    </row>
    <row r="184" spans="1:11" s="5" customFormat="1" x14ac:dyDescent="0.25">
      <c r="A184" s="5" t="s">
        <v>2854</v>
      </c>
      <c r="B184" s="26">
        <v>122190</v>
      </c>
      <c r="C184" s="27" t="s">
        <v>153</v>
      </c>
      <c r="D184" s="13">
        <v>0</v>
      </c>
      <c r="E184" s="14"/>
      <c r="F184" s="14"/>
      <c r="G184" s="15">
        <f t="shared" si="40"/>
        <v>0</v>
      </c>
      <c r="H184" s="14"/>
      <c r="I184" s="14"/>
      <c r="K184" s="34">
        <f t="shared" si="31"/>
        <v>0</v>
      </c>
    </row>
    <row r="185" spans="1:11" s="5" customFormat="1" x14ac:dyDescent="0.25">
      <c r="A185" s="5" t="s">
        <v>2854</v>
      </c>
      <c r="B185" s="24">
        <v>1222</v>
      </c>
      <c r="C185" s="25" t="s">
        <v>154</v>
      </c>
      <c r="D185" s="7">
        <f t="shared" ref="D185:I185" si="41">+SUBTOTAL(9,D186:D201)</f>
        <v>0</v>
      </c>
      <c r="E185" s="8">
        <f t="shared" si="41"/>
        <v>0</v>
      </c>
      <c r="F185" s="8">
        <f t="shared" si="41"/>
        <v>0</v>
      </c>
      <c r="G185" s="18">
        <f t="shared" si="41"/>
        <v>0</v>
      </c>
      <c r="H185" s="8">
        <f t="shared" si="41"/>
        <v>0</v>
      </c>
      <c r="I185" s="8">
        <f t="shared" si="41"/>
        <v>0</v>
      </c>
      <c r="K185" s="34">
        <f t="shared" si="31"/>
        <v>0</v>
      </c>
    </row>
    <row r="186" spans="1:11" s="5" customFormat="1" x14ac:dyDescent="0.25">
      <c r="A186" s="5" t="s">
        <v>2854</v>
      </c>
      <c r="B186" s="26">
        <v>122201</v>
      </c>
      <c r="C186" s="27" t="s">
        <v>155</v>
      </c>
      <c r="D186" s="13">
        <v>0</v>
      </c>
      <c r="E186" s="14"/>
      <c r="F186" s="14"/>
      <c r="G186" s="15">
        <f t="shared" ref="G186:G201" si="42">+D186+E186-F186</f>
        <v>0</v>
      </c>
      <c r="H186" s="14"/>
      <c r="I186" s="14"/>
      <c r="K186" s="34">
        <f t="shared" si="31"/>
        <v>0</v>
      </c>
    </row>
    <row r="187" spans="1:11" s="5" customFormat="1" x14ac:dyDescent="0.25">
      <c r="A187" s="5" t="s">
        <v>2854</v>
      </c>
      <c r="B187" s="26">
        <v>122202</v>
      </c>
      <c r="C187" s="27" t="s">
        <v>156</v>
      </c>
      <c r="D187" s="13">
        <v>0</v>
      </c>
      <c r="E187" s="14"/>
      <c r="F187" s="14"/>
      <c r="G187" s="15">
        <f t="shared" si="42"/>
        <v>0</v>
      </c>
      <c r="H187" s="14"/>
      <c r="I187" s="14"/>
      <c r="K187" s="34">
        <f t="shared" si="31"/>
        <v>0</v>
      </c>
    </row>
    <row r="188" spans="1:11" s="5" customFormat="1" x14ac:dyDescent="0.25">
      <c r="A188" s="5" t="s">
        <v>2854</v>
      </c>
      <c r="B188" s="26">
        <v>122204</v>
      </c>
      <c r="C188" s="27" t="s">
        <v>157</v>
      </c>
      <c r="D188" s="13">
        <v>0</v>
      </c>
      <c r="E188" s="14"/>
      <c r="F188" s="14"/>
      <c r="G188" s="15">
        <f t="shared" si="42"/>
        <v>0</v>
      </c>
      <c r="H188" s="14"/>
      <c r="I188" s="14"/>
      <c r="K188" s="34">
        <f t="shared" si="31"/>
        <v>0</v>
      </c>
    </row>
    <row r="189" spans="1:11" s="5" customFormat="1" x14ac:dyDescent="0.25">
      <c r="A189" s="5" t="s">
        <v>2854</v>
      </c>
      <c r="B189" s="26">
        <v>122205</v>
      </c>
      <c r="C189" s="27" t="s">
        <v>158</v>
      </c>
      <c r="D189" s="13">
        <v>0</v>
      </c>
      <c r="E189" s="14"/>
      <c r="F189" s="14"/>
      <c r="G189" s="15">
        <f t="shared" si="42"/>
        <v>0</v>
      </c>
      <c r="H189" s="14"/>
      <c r="I189" s="14"/>
      <c r="K189" s="34">
        <f t="shared" si="31"/>
        <v>0</v>
      </c>
    </row>
    <row r="190" spans="1:11" s="5" customFormat="1" x14ac:dyDescent="0.25">
      <c r="A190" s="5" t="s">
        <v>2854</v>
      </c>
      <c r="B190" s="26">
        <v>122206</v>
      </c>
      <c r="C190" s="27" t="s">
        <v>159</v>
      </c>
      <c r="D190" s="13">
        <v>0</v>
      </c>
      <c r="E190" s="14"/>
      <c r="F190" s="14"/>
      <c r="G190" s="15">
        <f t="shared" si="42"/>
        <v>0</v>
      </c>
      <c r="H190" s="14"/>
      <c r="I190" s="14"/>
      <c r="K190" s="34">
        <f t="shared" si="31"/>
        <v>0</v>
      </c>
    </row>
    <row r="191" spans="1:11" s="5" customFormat="1" x14ac:dyDescent="0.25">
      <c r="A191" s="5" t="s">
        <v>2854</v>
      </c>
      <c r="B191" s="26">
        <v>122208</v>
      </c>
      <c r="C191" s="27" t="s">
        <v>111</v>
      </c>
      <c r="D191" s="13">
        <v>0</v>
      </c>
      <c r="E191" s="14"/>
      <c r="F191" s="14"/>
      <c r="G191" s="15">
        <f t="shared" si="42"/>
        <v>0</v>
      </c>
      <c r="H191" s="14"/>
      <c r="I191" s="14"/>
      <c r="K191" s="34">
        <f t="shared" si="31"/>
        <v>0</v>
      </c>
    </row>
    <row r="192" spans="1:11" s="5" customFormat="1" x14ac:dyDescent="0.25">
      <c r="A192" s="5" t="s">
        <v>2854</v>
      </c>
      <c r="B192" s="26">
        <v>122209</v>
      </c>
      <c r="C192" s="27" t="s">
        <v>113</v>
      </c>
      <c r="D192" s="13">
        <v>0</v>
      </c>
      <c r="E192" s="14"/>
      <c r="F192" s="14"/>
      <c r="G192" s="15">
        <f t="shared" si="42"/>
        <v>0</v>
      </c>
      <c r="H192" s="14"/>
      <c r="I192" s="14"/>
      <c r="K192" s="34">
        <f t="shared" si="31"/>
        <v>0</v>
      </c>
    </row>
    <row r="193" spans="1:11" s="5" customFormat="1" x14ac:dyDescent="0.25">
      <c r="A193" s="5" t="s">
        <v>2854</v>
      </c>
      <c r="B193" s="26">
        <v>122210</v>
      </c>
      <c r="C193" s="27" t="s">
        <v>114</v>
      </c>
      <c r="D193" s="13">
        <v>0</v>
      </c>
      <c r="E193" s="14"/>
      <c r="F193" s="14"/>
      <c r="G193" s="15">
        <f t="shared" si="42"/>
        <v>0</v>
      </c>
      <c r="H193" s="14"/>
      <c r="I193" s="14"/>
      <c r="K193" s="34">
        <f t="shared" si="31"/>
        <v>0</v>
      </c>
    </row>
    <row r="194" spans="1:11" s="5" customFormat="1" x14ac:dyDescent="0.25">
      <c r="A194" s="5" t="s">
        <v>2854</v>
      </c>
      <c r="B194" s="26">
        <v>122211</v>
      </c>
      <c r="C194" s="27" t="s">
        <v>112</v>
      </c>
      <c r="D194" s="13">
        <v>0</v>
      </c>
      <c r="E194" s="14"/>
      <c r="F194" s="14"/>
      <c r="G194" s="15">
        <f t="shared" si="42"/>
        <v>0</v>
      </c>
      <c r="H194" s="14"/>
      <c r="I194" s="14"/>
      <c r="K194" s="34">
        <f t="shared" si="31"/>
        <v>0</v>
      </c>
    </row>
    <row r="195" spans="1:11" s="5" customFormat="1" x14ac:dyDescent="0.25">
      <c r="A195" s="5" t="s">
        <v>2854</v>
      </c>
      <c r="B195" s="26">
        <v>122212</v>
      </c>
      <c r="C195" s="27" t="s">
        <v>145</v>
      </c>
      <c r="D195" s="13">
        <v>0</v>
      </c>
      <c r="E195" s="14"/>
      <c r="F195" s="14"/>
      <c r="G195" s="15">
        <f t="shared" si="42"/>
        <v>0</v>
      </c>
      <c r="H195" s="14"/>
      <c r="I195" s="14"/>
      <c r="K195" s="34">
        <f t="shared" si="31"/>
        <v>0</v>
      </c>
    </row>
    <row r="196" spans="1:11" s="5" customFormat="1" x14ac:dyDescent="0.25">
      <c r="A196" s="5" t="s">
        <v>2854</v>
      </c>
      <c r="B196" s="26">
        <v>122213</v>
      </c>
      <c r="C196" s="27" t="s">
        <v>115</v>
      </c>
      <c r="D196" s="13">
        <v>0</v>
      </c>
      <c r="E196" s="14"/>
      <c r="F196" s="14"/>
      <c r="G196" s="15">
        <f t="shared" si="42"/>
        <v>0</v>
      </c>
      <c r="H196" s="14"/>
      <c r="I196" s="14"/>
      <c r="K196" s="34">
        <f t="shared" ref="K196:K259" si="43">IF(D196&lt;&gt;0,1,IF(G196&lt;&gt;0,2,IF(F196&lt;&gt;0,3,IF(E196&lt;&gt;0,4,0))))</f>
        <v>0</v>
      </c>
    </row>
    <row r="197" spans="1:11" s="5" customFormat="1" x14ac:dyDescent="0.25">
      <c r="A197" s="5" t="s">
        <v>2854</v>
      </c>
      <c r="B197" s="26">
        <v>122214</v>
      </c>
      <c r="C197" s="27" t="s">
        <v>116</v>
      </c>
      <c r="D197" s="13">
        <v>0</v>
      </c>
      <c r="E197" s="14"/>
      <c r="F197" s="14"/>
      <c r="G197" s="15">
        <f t="shared" si="42"/>
        <v>0</v>
      </c>
      <c r="H197" s="14"/>
      <c r="I197" s="14"/>
      <c r="K197" s="34">
        <f t="shared" si="43"/>
        <v>0</v>
      </c>
    </row>
    <row r="198" spans="1:11" s="5" customFormat="1" x14ac:dyDescent="0.25">
      <c r="A198" s="5" t="s">
        <v>2854</v>
      </c>
      <c r="B198" s="26">
        <v>122215</v>
      </c>
      <c r="C198" s="27" t="s">
        <v>117</v>
      </c>
      <c r="D198" s="13">
        <v>0</v>
      </c>
      <c r="E198" s="14"/>
      <c r="F198" s="14"/>
      <c r="G198" s="15">
        <f t="shared" si="42"/>
        <v>0</v>
      </c>
      <c r="H198" s="14"/>
      <c r="I198" s="14"/>
      <c r="K198" s="34">
        <f t="shared" si="43"/>
        <v>0</v>
      </c>
    </row>
    <row r="199" spans="1:11" s="5" customFormat="1" x14ac:dyDescent="0.25">
      <c r="A199" s="5" t="s">
        <v>2854</v>
      </c>
      <c r="B199" s="26">
        <v>122216</v>
      </c>
      <c r="C199" s="27" t="s">
        <v>147</v>
      </c>
      <c r="D199" s="13">
        <v>0</v>
      </c>
      <c r="E199" s="14"/>
      <c r="F199" s="14"/>
      <c r="G199" s="15">
        <f t="shared" si="42"/>
        <v>0</v>
      </c>
      <c r="H199" s="14"/>
      <c r="I199" s="14"/>
      <c r="K199" s="34">
        <f t="shared" si="43"/>
        <v>0</v>
      </c>
    </row>
    <row r="200" spans="1:11" s="5" customFormat="1" x14ac:dyDescent="0.25">
      <c r="A200" s="5" t="s">
        <v>2854</v>
      </c>
      <c r="B200" s="26">
        <v>122217</v>
      </c>
      <c r="C200" s="27" t="s">
        <v>79</v>
      </c>
      <c r="D200" s="13">
        <v>0</v>
      </c>
      <c r="E200" s="14"/>
      <c r="F200" s="14"/>
      <c r="G200" s="15">
        <f t="shared" si="42"/>
        <v>0</v>
      </c>
      <c r="H200" s="14"/>
      <c r="I200" s="14"/>
      <c r="K200" s="34">
        <f t="shared" si="43"/>
        <v>0</v>
      </c>
    </row>
    <row r="201" spans="1:11" s="5" customFormat="1" x14ac:dyDescent="0.25">
      <c r="A201" s="5" t="s">
        <v>2854</v>
      </c>
      <c r="B201" s="26">
        <v>122290</v>
      </c>
      <c r="C201" s="27" t="s">
        <v>160</v>
      </c>
      <c r="D201" s="13">
        <v>0</v>
      </c>
      <c r="E201" s="14"/>
      <c r="F201" s="14"/>
      <c r="G201" s="15">
        <f t="shared" si="42"/>
        <v>0</v>
      </c>
      <c r="H201" s="14"/>
      <c r="I201" s="14"/>
      <c r="K201" s="34">
        <f t="shared" si="43"/>
        <v>0</v>
      </c>
    </row>
    <row r="202" spans="1:11" s="5" customFormat="1" x14ac:dyDescent="0.25">
      <c r="A202" s="5" t="s">
        <v>2854</v>
      </c>
      <c r="B202" s="24">
        <v>1223</v>
      </c>
      <c r="C202" s="25" t="s">
        <v>161</v>
      </c>
      <c r="D202" s="7">
        <f t="shared" ref="D202:I202" si="44">+SUBTOTAL(9,D203:D215)</f>
        <v>0</v>
      </c>
      <c r="E202" s="8">
        <f t="shared" si="44"/>
        <v>0</v>
      </c>
      <c r="F202" s="8">
        <f t="shared" si="44"/>
        <v>0</v>
      </c>
      <c r="G202" s="18">
        <f t="shared" si="44"/>
        <v>0</v>
      </c>
      <c r="H202" s="8">
        <f t="shared" si="44"/>
        <v>0</v>
      </c>
      <c r="I202" s="8">
        <f t="shared" si="44"/>
        <v>0</v>
      </c>
      <c r="K202" s="34">
        <f t="shared" si="43"/>
        <v>0</v>
      </c>
    </row>
    <row r="203" spans="1:11" s="5" customFormat="1" x14ac:dyDescent="0.25">
      <c r="A203" s="5" t="s">
        <v>2854</v>
      </c>
      <c r="B203" s="26">
        <v>122301</v>
      </c>
      <c r="C203" s="27" t="s">
        <v>111</v>
      </c>
      <c r="D203" s="13">
        <v>0</v>
      </c>
      <c r="E203" s="14"/>
      <c r="F203" s="14"/>
      <c r="G203" s="15">
        <f t="shared" ref="G203:G215" si="45">+D203+E203-F203</f>
        <v>0</v>
      </c>
      <c r="H203" s="14"/>
      <c r="I203" s="14"/>
      <c r="K203" s="34">
        <f t="shared" si="43"/>
        <v>0</v>
      </c>
    </row>
    <row r="204" spans="1:11" s="5" customFormat="1" x14ac:dyDescent="0.25">
      <c r="A204" s="5" t="s">
        <v>2854</v>
      </c>
      <c r="B204" s="26">
        <v>122302</v>
      </c>
      <c r="C204" s="27" t="s">
        <v>113</v>
      </c>
      <c r="D204" s="13">
        <v>0</v>
      </c>
      <c r="E204" s="14"/>
      <c r="F204" s="14"/>
      <c r="G204" s="15">
        <f t="shared" si="45"/>
        <v>0</v>
      </c>
      <c r="H204" s="14"/>
      <c r="I204" s="14"/>
      <c r="K204" s="34">
        <f t="shared" si="43"/>
        <v>0</v>
      </c>
    </row>
    <row r="205" spans="1:11" s="5" customFormat="1" x14ac:dyDescent="0.25">
      <c r="A205" s="5" t="s">
        <v>2854</v>
      </c>
      <c r="B205" s="26">
        <v>122303</v>
      </c>
      <c r="C205" s="27" t="s">
        <v>114</v>
      </c>
      <c r="D205" s="13">
        <v>0</v>
      </c>
      <c r="E205" s="14"/>
      <c r="F205" s="14"/>
      <c r="G205" s="15">
        <f t="shared" si="45"/>
        <v>0</v>
      </c>
      <c r="H205" s="14"/>
      <c r="I205" s="14"/>
      <c r="K205" s="34">
        <f t="shared" si="43"/>
        <v>0</v>
      </c>
    </row>
    <row r="206" spans="1:11" s="5" customFormat="1" x14ac:dyDescent="0.25">
      <c r="A206" s="5" t="s">
        <v>2854</v>
      </c>
      <c r="B206" s="26">
        <v>122304</v>
      </c>
      <c r="C206" s="27" t="s">
        <v>112</v>
      </c>
      <c r="D206" s="13">
        <v>0</v>
      </c>
      <c r="E206" s="14"/>
      <c r="F206" s="14"/>
      <c r="G206" s="15">
        <f t="shared" si="45"/>
        <v>0</v>
      </c>
      <c r="H206" s="14"/>
      <c r="I206" s="14"/>
      <c r="K206" s="34">
        <f t="shared" si="43"/>
        <v>0</v>
      </c>
    </row>
    <row r="207" spans="1:11" s="5" customFormat="1" x14ac:dyDescent="0.25">
      <c r="A207" s="5" t="s">
        <v>2854</v>
      </c>
      <c r="B207" s="26">
        <v>122305</v>
      </c>
      <c r="C207" s="27" t="s">
        <v>145</v>
      </c>
      <c r="D207" s="13">
        <v>0</v>
      </c>
      <c r="E207" s="14"/>
      <c r="F207" s="14"/>
      <c r="G207" s="15">
        <f t="shared" si="45"/>
        <v>0</v>
      </c>
      <c r="H207" s="14"/>
      <c r="I207" s="14"/>
      <c r="K207" s="34">
        <f t="shared" si="43"/>
        <v>0</v>
      </c>
    </row>
    <row r="208" spans="1:11" s="5" customFormat="1" x14ac:dyDescent="0.25">
      <c r="A208" s="5" t="s">
        <v>2854</v>
      </c>
      <c r="B208" s="26">
        <v>122306</v>
      </c>
      <c r="C208" s="27" t="s">
        <v>115</v>
      </c>
      <c r="D208" s="13">
        <v>0</v>
      </c>
      <c r="E208" s="14"/>
      <c r="F208" s="14"/>
      <c r="G208" s="15">
        <f t="shared" si="45"/>
        <v>0</v>
      </c>
      <c r="H208" s="14"/>
      <c r="I208" s="14"/>
      <c r="K208" s="34">
        <f t="shared" si="43"/>
        <v>0</v>
      </c>
    </row>
    <row r="209" spans="1:11" s="5" customFormat="1" x14ac:dyDescent="0.25">
      <c r="A209" s="5" t="s">
        <v>2854</v>
      </c>
      <c r="B209" s="26">
        <v>122307</v>
      </c>
      <c r="C209" s="27" t="s">
        <v>116</v>
      </c>
      <c r="D209" s="13">
        <v>0</v>
      </c>
      <c r="E209" s="14"/>
      <c r="F209" s="14"/>
      <c r="G209" s="15">
        <f t="shared" si="45"/>
        <v>0</v>
      </c>
      <c r="H209" s="14"/>
      <c r="I209" s="14"/>
      <c r="K209" s="34">
        <f t="shared" si="43"/>
        <v>0</v>
      </c>
    </row>
    <row r="210" spans="1:11" s="5" customFormat="1" x14ac:dyDescent="0.25">
      <c r="A210" s="5" t="s">
        <v>2854</v>
      </c>
      <c r="B210" s="26">
        <v>122308</v>
      </c>
      <c r="C210" s="27" t="s">
        <v>117</v>
      </c>
      <c r="D210" s="13">
        <v>0</v>
      </c>
      <c r="E210" s="14"/>
      <c r="F210" s="14"/>
      <c r="G210" s="15">
        <f t="shared" si="45"/>
        <v>0</v>
      </c>
      <c r="H210" s="14"/>
      <c r="I210" s="14"/>
      <c r="K210" s="34">
        <f t="shared" si="43"/>
        <v>0</v>
      </c>
    </row>
    <row r="211" spans="1:11" s="5" customFormat="1" x14ac:dyDescent="0.25">
      <c r="A211" s="5" t="s">
        <v>2854</v>
      </c>
      <c r="B211" s="26">
        <v>122310</v>
      </c>
      <c r="C211" s="27" t="s">
        <v>147</v>
      </c>
      <c r="D211" s="13">
        <v>0</v>
      </c>
      <c r="E211" s="14"/>
      <c r="F211" s="14"/>
      <c r="G211" s="15">
        <f t="shared" si="45"/>
        <v>0</v>
      </c>
      <c r="H211" s="14"/>
      <c r="I211" s="14"/>
      <c r="K211" s="34">
        <f t="shared" si="43"/>
        <v>0</v>
      </c>
    </row>
    <row r="212" spans="1:11" s="5" customFormat="1" x14ac:dyDescent="0.25">
      <c r="A212" s="5" t="s">
        <v>2854</v>
      </c>
      <c r="B212" s="26">
        <v>122311</v>
      </c>
      <c r="C212" s="27" t="s">
        <v>79</v>
      </c>
      <c r="D212" s="13">
        <v>0</v>
      </c>
      <c r="E212" s="14"/>
      <c r="F212" s="14"/>
      <c r="G212" s="15">
        <f t="shared" si="45"/>
        <v>0</v>
      </c>
      <c r="H212" s="14"/>
      <c r="I212" s="14"/>
      <c r="K212" s="34">
        <f t="shared" si="43"/>
        <v>0</v>
      </c>
    </row>
    <row r="213" spans="1:11" s="5" customFormat="1" x14ac:dyDescent="0.25">
      <c r="A213" s="5" t="s">
        <v>2854</v>
      </c>
      <c r="B213" s="26">
        <v>122312</v>
      </c>
      <c r="C213" s="27" t="s">
        <v>82</v>
      </c>
      <c r="D213" s="13">
        <v>0</v>
      </c>
      <c r="E213" s="14"/>
      <c r="F213" s="14"/>
      <c r="G213" s="15">
        <f t="shared" si="45"/>
        <v>0</v>
      </c>
      <c r="H213" s="14"/>
      <c r="I213" s="14"/>
      <c r="K213" s="34">
        <f t="shared" si="43"/>
        <v>0</v>
      </c>
    </row>
    <row r="214" spans="1:11" s="5" customFormat="1" x14ac:dyDescent="0.25">
      <c r="A214" s="5" t="s">
        <v>2854</v>
      </c>
      <c r="B214" s="26">
        <v>122313</v>
      </c>
      <c r="C214" s="27" t="s">
        <v>81</v>
      </c>
      <c r="D214" s="13">
        <v>0</v>
      </c>
      <c r="E214" s="14"/>
      <c r="F214" s="14"/>
      <c r="G214" s="15">
        <f t="shared" si="45"/>
        <v>0</v>
      </c>
      <c r="H214" s="14"/>
      <c r="I214" s="14"/>
      <c r="K214" s="34">
        <f t="shared" si="43"/>
        <v>0</v>
      </c>
    </row>
    <row r="215" spans="1:11" s="5" customFormat="1" x14ac:dyDescent="0.25">
      <c r="A215" s="5" t="s">
        <v>2854</v>
      </c>
      <c r="B215" s="26">
        <v>122390</v>
      </c>
      <c r="C215" s="27" t="s">
        <v>162</v>
      </c>
      <c r="D215" s="13">
        <v>0</v>
      </c>
      <c r="E215" s="14"/>
      <c r="F215" s="14"/>
      <c r="G215" s="15">
        <f t="shared" si="45"/>
        <v>0</v>
      </c>
      <c r="H215" s="14"/>
      <c r="I215" s="14"/>
      <c r="K215" s="34">
        <f t="shared" si="43"/>
        <v>0</v>
      </c>
    </row>
    <row r="216" spans="1:11" s="5" customFormat="1" x14ac:dyDescent="0.25">
      <c r="A216" s="5" t="s">
        <v>2854</v>
      </c>
      <c r="B216" s="24">
        <v>1224</v>
      </c>
      <c r="C216" s="25" t="s">
        <v>163</v>
      </c>
      <c r="D216" s="7">
        <f t="shared" ref="D216:I216" si="46">+SUBTOTAL(9,D217:D235)</f>
        <v>0</v>
      </c>
      <c r="E216" s="8">
        <f t="shared" si="46"/>
        <v>0</v>
      </c>
      <c r="F216" s="8">
        <f t="shared" si="46"/>
        <v>0</v>
      </c>
      <c r="G216" s="18">
        <f t="shared" si="46"/>
        <v>0</v>
      </c>
      <c r="H216" s="8">
        <f t="shared" si="46"/>
        <v>0</v>
      </c>
      <c r="I216" s="8">
        <f t="shared" si="46"/>
        <v>0</v>
      </c>
      <c r="K216" s="34">
        <f t="shared" si="43"/>
        <v>0</v>
      </c>
    </row>
    <row r="217" spans="1:11" s="5" customFormat="1" x14ac:dyDescent="0.25">
      <c r="A217" s="5" t="s">
        <v>2854</v>
      </c>
      <c r="B217" s="26">
        <v>122403</v>
      </c>
      <c r="C217" s="27" t="s">
        <v>114</v>
      </c>
      <c r="D217" s="13">
        <v>0</v>
      </c>
      <c r="E217" s="14"/>
      <c r="F217" s="14"/>
      <c r="G217" s="15">
        <f t="shared" ref="G217:G235" si="47">+D217+E217-F217</f>
        <v>0</v>
      </c>
      <c r="H217" s="14"/>
      <c r="I217" s="14"/>
      <c r="K217" s="34">
        <f t="shared" si="43"/>
        <v>0</v>
      </c>
    </row>
    <row r="218" spans="1:11" s="5" customFormat="1" x14ac:dyDescent="0.25">
      <c r="A218" s="5" t="s">
        <v>2854</v>
      </c>
      <c r="B218" s="26">
        <v>122404</v>
      </c>
      <c r="C218" s="27" t="s">
        <v>112</v>
      </c>
      <c r="D218" s="13">
        <v>0</v>
      </c>
      <c r="E218" s="14"/>
      <c r="F218" s="14"/>
      <c r="G218" s="15">
        <f t="shared" si="47"/>
        <v>0</v>
      </c>
      <c r="H218" s="14"/>
      <c r="I218" s="14"/>
      <c r="K218" s="34">
        <f t="shared" si="43"/>
        <v>0</v>
      </c>
    </row>
    <row r="219" spans="1:11" s="5" customFormat="1" x14ac:dyDescent="0.25">
      <c r="A219" s="5" t="s">
        <v>2854</v>
      </c>
      <c r="B219" s="26">
        <v>122405</v>
      </c>
      <c r="C219" s="27" t="s">
        <v>145</v>
      </c>
      <c r="D219" s="13">
        <v>0</v>
      </c>
      <c r="E219" s="14"/>
      <c r="F219" s="14"/>
      <c r="G219" s="15">
        <f t="shared" si="47"/>
        <v>0</v>
      </c>
      <c r="H219" s="14"/>
      <c r="I219" s="14"/>
      <c r="K219" s="34">
        <f t="shared" si="43"/>
        <v>0</v>
      </c>
    </row>
    <row r="220" spans="1:11" s="5" customFormat="1" x14ac:dyDescent="0.25">
      <c r="A220" s="5" t="s">
        <v>2854</v>
      </c>
      <c r="B220" s="26">
        <v>122406</v>
      </c>
      <c r="C220" s="27" t="s">
        <v>115</v>
      </c>
      <c r="D220" s="13">
        <v>0</v>
      </c>
      <c r="E220" s="14"/>
      <c r="F220" s="14"/>
      <c r="G220" s="15">
        <f t="shared" si="47"/>
        <v>0</v>
      </c>
      <c r="H220" s="14"/>
      <c r="I220" s="14"/>
      <c r="K220" s="34">
        <f t="shared" si="43"/>
        <v>0</v>
      </c>
    </row>
    <row r="221" spans="1:11" s="5" customFormat="1" x14ac:dyDescent="0.25">
      <c r="A221" s="5" t="s">
        <v>2854</v>
      </c>
      <c r="B221" s="26">
        <v>122407</v>
      </c>
      <c r="C221" s="27" t="s">
        <v>116</v>
      </c>
      <c r="D221" s="13">
        <v>0</v>
      </c>
      <c r="E221" s="14"/>
      <c r="F221" s="14"/>
      <c r="G221" s="15">
        <f t="shared" si="47"/>
        <v>0</v>
      </c>
      <c r="H221" s="14"/>
      <c r="I221" s="14"/>
      <c r="K221" s="34">
        <f t="shared" si="43"/>
        <v>0</v>
      </c>
    </row>
    <row r="222" spans="1:11" s="5" customFormat="1" x14ac:dyDescent="0.25">
      <c r="A222" s="5" t="s">
        <v>2854</v>
      </c>
      <c r="B222" s="26">
        <v>122408</v>
      </c>
      <c r="C222" s="27" t="s">
        <v>117</v>
      </c>
      <c r="D222" s="13">
        <v>0</v>
      </c>
      <c r="E222" s="14"/>
      <c r="F222" s="14"/>
      <c r="G222" s="15">
        <f t="shared" si="47"/>
        <v>0</v>
      </c>
      <c r="H222" s="14"/>
      <c r="I222" s="14"/>
      <c r="K222" s="34">
        <f t="shared" si="43"/>
        <v>0</v>
      </c>
    </row>
    <row r="223" spans="1:11" s="5" customFormat="1" x14ac:dyDescent="0.25">
      <c r="A223" s="5" t="s">
        <v>2854</v>
      </c>
      <c r="B223" s="26">
        <v>122409</v>
      </c>
      <c r="C223" s="27" t="s">
        <v>146</v>
      </c>
      <c r="D223" s="13">
        <v>0</v>
      </c>
      <c r="E223" s="14"/>
      <c r="F223" s="14"/>
      <c r="G223" s="15">
        <f t="shared" si="47"/>
        <v>0</v>
      </c>
      <c r="H223" s="14"/>
      <c r="I223" s="14"/>
      <c r="K223" s="34">
        <f t="shared" si="43"/>
        <v>0</v>
      </c>
    </row>
    <row r="224" spans="1:11" s="5" customFormat="1" x14ac:dyDescent="0.25">
      <c r="A224" s="5" t="s">
        <v>2854</v>
      </c>
      <c r="B224" s="26">
        <v>122410</v>
      </c>
      <c r="C224" s="27" t="s">
        <v>81</v>
      </c>
      <c r="D224" s="13">
        <v>0</v>
      </c>
      <c r="E224" s="14"/>
      <c r="F224" s="14"/>
      <c r="G224" s="15">
        <f t="shared" si="47"/>
        <v>0</v>
      </c>
      <c r="H224" s="14"/>
      <c r="I224" s="14"/>
      <c r="K224" s="34">
        <f t="shared" si="43"/>
        <v>0</v>
      </c>
    </row>
    <row r="225" spans="1:11" s="5" customFormat="1" x14ac:dyDescent="0.25">
      <c r="A225" s="5" t="s">
        <v>2854</v>
      </c>
      <c r="B225" s="26">
        <v>122411</v>
      </c>
      <c r="C225" s="27" t="s">
        <v>82</v>
      </c>
      <c r="D225" s="13">
        <v>0</v>
      </c>
      <c r="E225" s="14"/>
      <c r="F225" s="14"/>
      <c r="G225" s="15">
        <f t="shared" si="47"/>
        <v>0</v>
      </c>
      <c r="H225" s="14"/>
      <c r="I225" s="14"/>
      <c r="K225" s="34">
        <f t="shared" si="43"/>
        <v>0</v>
      </c>
    </row>
    <row r="226" spans="1:11" s="5" customFormat="1" x14ac:dyDescent="0.25">
      <c r="A226" s="5" t="s">
        <v>2854</v>
      </c>
      <c r="B226" s="26">
        <v>122412</v>
      </c>
      <c r="C226" s="27" t="s">
        <v>147</v>
      </c>
      <c r="D226" s="13">
        <v>0</v>
      </c>
      <c r="E226" s="14"/>
      <c r="F226" s="14"/>
      <c r="G226" s="15">
        <f t="shared" si="47"/>
        <v>0</v>
      </c>
      <c r="H226" s="14"/>
      <c r="I226" s="14"/>
      <c r="K226" s="34">
        <f t="shared" si="43"/>
        <v>0</v>
      </c>
    </row>
    <row r="227" spans="1:11" s="5" customFormat="1" x14ac:dyDescent="0.25">
      <c r="A227" s="5" t="s">
        <v>2854</v>
      </c>
      <c r="B227" s="26">
        <v>122413</v>
      </c>
      <c r="C227" s="27" t="s">
        <v>148</v>
      </c>
      <c r="D227" s="13">
        <v>0</v>
      </c>
      <c r="E227" s="14"/>
      <c r="F227" s="14"/>
      <c r="G227" s="15">
        <f t="shared" si="47"/>
        <v>0</v>
      </c>
      <c r="H227" s="14"/>
      <c r="I227" s="14"/>
      <c r="K227" s="34">
        <f t="shared" si="43"/>
        <v>0</v>
      </c>
    </row>
    <row r="228" spans="1:11" s="5" customFormat="1" x14ac:dyDescent="0.25">
      <c r="A228" s="5" t="s">
        <v>2854</v>
      </c>
      <c r="B228" s="26">
        <v>122414</v>
      </c>
      <c r="C228" s="27" t="s">
        <v>149</v>
      </c>
      <c r="D228" s="13">
        <v>0</v>
      </c>
      <c r="E228" s="14"/>
      <c r="F228" s="14"/>
      <c r="G228" s="15">
        <f t="shared" si="47"/>
        <v>0</v>
      </c>
      <c r="H228" s="14"/>
      <c r="I228" s="14"/>
      <c r="K228" s="34">
        <f t="shared" si="43"/>
        <v>0</v>
      </c>
    </row>
    <row r="229" spans="1:11" s="5" customFormat="1" x14ac:dyDescent="0.25">
      <c r="A229" s="5" t="s">
        <v>2854</v>
      </c>
      <c r="B229" s="26">
        <v>122415</v>
      </c>
      <c r="C229" s="27" t="s">
        <v>150</v>
      </c>
      <c r="D229" s="13">
        <v>0</v>
      </c>
      <c r="E229" s="14"/>
      <c r="F229" s="14"/>
      <c r="G229" s="15">
        <f t="shared" si="47"/>
        <v>0</v>
      </c>
      <c r="H229" s="14"/>
      <c r="I229" s="14"/>
      <c r="K229" s="34">
        <f t="shared" si="43"/>
        <v>0</v>
      </c>
    </row>
    <row r="230" spans="1:11" s="5" customFormat="1" x14ac:dyDescent="0.25">
      <c r="A230" s="5" t="s">
        <v>2854</v>
      </c>
      <c r="B230" s="26">
        <v>122416</v>
      </c>
      <c r="C230" s="27" t="s">
        <v>151</v>
      </c>
      <c r="D230" s="13">
        <v>0</v>
      </c>
      <c r="E230" s="14"/>
      <c r="F230" s="14"/>
      <c r="G230" s="15">
        <f t="shared" si="47"/>
        <v>0</v>
      </c>
      <c r="H230" s="14"/>
      <c r="I230" s="14"/>
      <c r="K230" s="34">
        <f t="shared" si="43"/>
        <v>0</v>
      </c>
    </row>
    <row r="231" spans="1:11" s="5" customFormat="1" x14ac:dyDescent="0.25">
      <c r="A231" s="5" t="s">
        <v>2854</v>
      </c>
      <c r="B231" s="26">
        <v>122417</v>
      </c>
      <c r="C231" s="27" t="s">
        <v>152</v>
      </c>
      <c r="D231" s="13">
        <v>0</v>
      </c>
      <c r="E231" s="14"/>
      <c r="F231" s="14"/>
      <c r="G231" s="15">
        <f t="shared" si="47"/>
        <v>0</v>
      </c>
      <c r="H231" s="14"/>
      <c r="I231" s="14"/>
      <c r="K231" s="34">
        <f t="shared" si="43"/>
        <v>0</v>
      </c>
    </row>
    <row r="232" spans="1:11" s="5" customFormat="1" x14ac:dyDescent="0.25">
      <c r="A232" s="5" t="s">
        <v>2854</v>
      </c>
      <c r="B232" s="26">
        <v>122418</v>
      </c>
      <c r="C232" s="27" t="s">
        <v>79</v>
      </c>
      <c r="D232" s="13">
        <v>0</v>
      </c>
      <c r="E232" s="14"/>
      <c r="F232" s="14"/>
      <c r="G232" s="15">
        <f t="shared" si="47"/>
        <v>0</v>
      </c>
      <c r="H232" s="14"/>
      <c r="I232" s="14"/>
      <c r="K232" s="34">
        <f t="shared" si="43"/>
        <v>0</v>
      </c>
    </row>
    <row r="233" spans="1:11" s="5" customFormat="1" x14ac:dyDescent="0.25">
      <c r="A233" s="5" t="s">
        <v>2854</v>
      </c>
      <c r="B233" s="26">
        <v>122419</v>
      </c>
      <c r="C233" s="27" t="s">
        <v>164</v>
      </c>
      <c r="D233" s="13">
        <v>0</v>
      </c>
      <c r="E233" s="14"/>
      <c r="F233" s="14"/>
      <c r="G233" s="15">
        <f t="shared" si="47"/>
        <v>0</v>
      </c>
      <c r="H233" s="14"/>
      <c r="I233" s="14"/>
      <c r="K233" s="34">
        <f t="shared" si="43"/>
        <v>0</v>
      </c>
    </row>
    <row r="234" spans="1:11" s="5" customFormat="1" x14ac:dyDescent="0.25">
      <c r="A234" s="5" t="s">
        <v>2854</v>
      </c>
      <c r="B234" s="26">
        <v>122420</v>
      </c>
      <c r="C234" s="27" t="s">
        <v>165</v>
      </c>
      <c r="D234" s="13">
        <v>0</v>
      </c>
      <c r="E234" s="14"/>
      <c r="F234" s="14"/>
      <c r="G234" s="15">
        <f t="shared" si="47"/>
        <v>0</v>
      </c>
      <c r="H234" s="14"/>
      <c r="I234" s="14"/>
      <c r="K234" s="34">
        <f t="shared" si="43"/>
        <v>0</v>
      </c>
    </row>
    <row r="235" spans="1:11" s="5" customFormat="1" x14ac:dyDescent="0.25">
      <c r="A235" s="5" t="s">
        <v>2854</v>
      </c>
      <c r="B235" s="26">
        <v>122490</v>
      </c>
      <c r="C235" s="27" t="s">
        <v>166</v>
      </c>
      <c r="D235" s="13">
        <v>0</v>
      </c>
      <c r="E235" s="14"/>
      <c r="F235" s="14"/>
      <c r="G235" s="15">
        <f t="shared" si="47"/>
        <v>0</v>
      </c>
      <c r="H235" s="14"/>
      <c r="I235" s="14"/>
      <c r="K235" s="34">
        <f t="shared" si="43"/>
        <v>0</v>
      </c>
    </row>
    <row r="236" spans="1:11" s="5" customFormat="1" x14ac:dyDescent="0.25">
      <c r="A236" s="5" t="s">
        <v>2854</v>
      </c>
      <c r="B236" s="24">
        <v>1227</v>
      </c>
      <c r="C236" s="25" t="s">
        <v>167</v>
      </c>
      <c r="D236" s="7">
        <f t="shared" ref="D236:I236" si="48">+SUBTOTAL(9,D237:D240)</f>
        <v>0</v>
      </c>
      <c r="E236" s="8">
        <f t="shared" si="48"/>
        <v>0</v>
      </c>
      <c r="F236" s="8">
        <f t="shared" si="48"/>
        <v>0</v>
      </c>
      <c r="G236" s="18">
        <f t="shared" si="48"/>
        <v>0</v>
      </c>
      <c r="H236" s="8">
        <f t="shared" si="48"/>
        <v>0</v>
      </c>
      <c r="I236" s="8">
        <f t="shared" si="48"/>
        <v>0</v>
      </c>
      <c r="K236" s="34">
        <f t="shared" si="43"/>
        <v>0</v>
      </c>
    </row>
    <row r="237" spans="1:11" s="5" customFormat="1" x14ac:dyDescent="0.25">
      <c r="A237" s="5" t="s">
        <v>2854</v>
      </c>
      <c r="B237" s="26">
        <v>122701</v>
      </c>
      <c r="C237" s="27" t="s">
        <v>133</v>
      </c>
      <c r="D237" s="13">
        <v>0</v>
      </c>
      <c r="E237" s="14"/>
      <c r="F237" s="14"/>
      <c r="G237" s="15">
        <f>+D237+E237-F237</f>
        <v>0</v>
      </c>
      <c r="H237" s="14"/>
      <c r="I237" s="14"/>
      <c r="K237" s="34">
        <f t="shared" si="43"/>
        <v>0</v>
      </c>
    </row>
    <row r="238" spans="1:11" s="5" customFormat="1" x14ac:dyDescent="0.25">
      <c r="A238" s="5" t="s">
        <v>2854</v>
      </c>
      <c r="B238" s="26">
        <v>122703</v>
      </c>
      <c r="C238" s="27" t="s">
        <v>130</v>
      </c>
      <c r="D238" s="13">
        <v>0</v>
      </c>
      <c r="E238" s="14"/>
      <c r="F238" s="14"/>
      <c r="G238" s="15">
        <f>+D238+E238-F238</f>
        <v>0</v>
      </c>
      <c r="H238" s="14"/>
      <c r="I238" s="14"/>
      <c r="K238" s="34">
        <f t="shared" si="43"/>
        <v>0</v>
      </c>
    </row>
    <row r="239" spans="1:11" s="5" customFormat="1" x14ac:dyDescent="0.25">
      <c r="A239" s="5" t="s">
        <v>2854</v>
      </c>
      <c r="B239" s="26">
        <v>122704</v>
      </c>
      <c r="C239" s="27" t="s">
        <v>131</v>
      </c>
      <c r="D239" s="13">
        <v>0</v>
      </c>
      <c r="E239" s="14"/>
      <c r="F239" s="14"/>
      <c r="G239" s="15">
        <f>+D239+E239-F239</f>
        <v>0</v>
      </c>
      <c r="H239" s="14"/>
      <c r="I239" s="14"/>
      <c r="K239" s="34">
        <f t="shared" si="43"/>
        <v>0</v>
      </c>
    </row>
    <row r="240" spans="1:11" s="5" customFormat="1" x14ac:dyDescent="0.25">
      <c r="A240" s="5" t="s">
        <v>2854</v>
      </c>
      <c r="B240" s="26">
        <v>122705</v>
      </c>
      <c r="C240" s="27" t="s">
        <v>132</v>
      </c>
      <c r="D240" s="13">
        <v>0</v>
      </c>
      <c r="E240" s="14"/>
      <c r="F240" s="14"/>
      <c r="G240" s="15">
        <f>+D240+E240-F240</f>
        <v>0</v>
      </c>
      <c r="H240" s="14"/>
      <c r="I240" s="14"/>
      <c r="K240" s="34">
        <f t="shared" si="43"/>
        <v>0</v>
      </c>
    </row>
    <row r="241" spans="1:11" s="5" customFormat="1" x14ac:dyDescent="0.25">
      <c r="A241" s="5" t="s">
        <v>2854</v>
      </c>
      <c r="B241" s="24">
        <v>1230</v>
      </c>
      <c r="C241" s="25" t="s">
        <v>168</v>
      </c>
      <c r="D241" s="7">
        <f t="shared" ref="D241:I241" si="49">+SUBTOTAL(9,D242:D245)</f>
        <v>0</v>
      </c>
      <c r="E241" s="8">
        <f t="shared" si="49"/>
        <v>0</v>
      </c>
      <c r="F241" s="8">
        <f t="shared" si="49"/>
        <v>0</v>
      </c>
      <c r="G241" s="18">
        <f t="shared" si="49"/>
        <v>0</v>
      </c>
      <c r="H241" s="8">
        <f t="shared" si="49"/>
        <v>0</v>
      </c>
      <c r="I241" s="8">
        <f t="shared" si="49"/>
        <v>0</v>
      </c>
      <c r="K241" s="34">
        <f t="shared" si="43"/>
        <v>0</v>
      </c>
    </row>
    <row r="242" spans="1:11" s="5" customFormat="1" x14ac:dyDescent="0.25">
      <c r="A242" s="5" t="s">
        <v>2854</v>
      </c>
      <c r="B242" s="26">
        <v>123001</v>
      </c>
      <c r="C242" s="27" t="s">
        <v>133</v>
      </c>
      <c r="D242" s="13">
        <v>0</v>
      </c>
      <c r="E242" s="14"/>
      <c r="F242" s="14"/>
      <c r="G242" s="15">
        <f>+D242+E242-F242</f>
        <v>0</v>
      </c>
      <c r="H242" s="14"/>
      <c r="I242" s="14"/>
      <c r="K242" s="34">
        <f t="shared" si="43"/>
        <v>0</v>
      </c>
    </row>
    <row r="243" spans="1:11" s="5" customFormat="1" x14ac:dyDescent="0.25">
      <c r="A243" s="5" t="s">
        <v>2854</v>
      </c>
      <c r="B243" s="26">
        <v>123003</v>
      </c>
      <c r="C243" s="27" t="s">
        <v>130</v>
      </c>
      <c r="D243" s="13">
        <v>0</v>
      </c>
      <c r="E243" s="14"/>
      <c r="F243" s="14"/>
      <c r="G243" s="15">
        <f>+D243+E243-F243</f>
        <v>0</v>
      </c>
      <c r="H243" s="14"/>
      <c r="I243" s="14"/>
      <c r="K243" s="34">
        <f t="shared" si="43"/>
        <v>0</v>
      </c>
    </row>
    <row r="244" spans="1:11" s="5" customFormat="1" x14ac:dyDescent="0.25">
      <c r="A244" s="5" t="s">
        <v>2854</v>
      </c>
      <c r="B244" s="26">
        <v>123004</v>
      </c>
      <c r="C244" s="27" t="s">
        <v>131</v>
      </c>
      <c r="D244" s="13">
        <v>0</v>
      </c>
      <c r="E244" s="14"/>
      <c r="F244" s="14"/>
      <c r="G244" s="15">
        <f>+D244+E244-F244</f>
        <v>0</v>
      </c>
      <c r="H244" s="14"/>
      <c r="I244" s="14"/>
      <c r="K244" s="34">
        <f t="shared" si="43"/>
        <v>0</v>
      </c>
    </row>
    <row r="245" spans="1:11" s="5" customFormat="1" x14ac:dyDescent="0.25">
      <c r="A245" s="5" t="s">
        <v>2854</v>
      </c>
      <c r="B245" s="26">
        <v>123005</v>
      </c>
      <c r="C245" s="27" t="s">
        <v>132</v>
      </c>
      <c r="D245" s="13">
        <v>0</v>
      </c>
      <c r="E245" s="14"/>
      <c r="F245" s="14"/>
      <c r="G245" s="15">
        <f>+D245+E245-F245</f>
        <v>0</v>
      </c>
      <c r="H245" s="14"/>
      <c r="I245" s="14"/>
      <c r="K245" s="34">
        <f t="shared" si="43"/>
        <v>0</v>
      </c>
    </row>
    <row r="246" spans="1:11" s="5" customFormat="1" x14ac:dyDescent="0.25">
      <c r="A246" s="5" t="s">
        <v>2854</v>
      </c>
      <c r="B246" s="24">
        <v>1233</v>
      </c>
      <c r="C246" s="25" t="s">
        <v>169</v>
      </c>
      <c r="D246" s="7">
        <f t="shared" ref="D246:I246" si="50">+SUBTOTAL(9,D247:D250)</f>
        <v>0</v>
      </c>
      <c r="E246" s="8">
        <f t="shared" si="50"/>
        <v>0</v>
      </c>
      <c r="F246" s="8">
        <f t="shared" si="50"/>
        <v>0</v>
      </c>
      <c r="G246" s="18">
        <f t="shared" si="50"/>
        <v>0</v>
      </c>
      <c r="H246" s="8">
        <f t="shared" si="50"/>
        <v>0</v>
      </c>
      <c r="I246" s="8">
        <f t="shared" si="50"/>
        <v>0</v>
      </c>
      <c r="K246" s="34">
        <f t="shared" si="43"/>
        <v>0</v>
      </c>
    </row>
    <row r="247" spans="1:11" s="5" customFormat="1" x14ac:dyDescent="0.25">
      <c r="A247" s="5" t="s">
        <v>2854</v>
      </c>
      <c r="B247" s="26">
        <v>123301</v>
      </c>
      <c r="C247" s="27" t="s">
        <v>133</v>
      </c>
      <c r="D247" s="13">
        <v>0</v>
      </c>
      <c r="E247" s="14"/>
      <c r="F247" s="14"/>
      <c r="G247" s="15">
        <f>+D247+E247-F247</f>
        <v>0</v>
      </c>
      <c r="H247" s="14"/>
      <c r="I247" s="14"/>
      <c r="K247" s="34">
        <f t="shared" si="43"/>
        <v>0</v>
      </c>
    </row>
    <row r="248" spans="1:11" s="5" customFormat="1" x14ac:dyDescent="0.25">
      <c r="A248" s="5" t="s">
        <v>2854</v>
      </c>
      <c r="B248" s="26">
        <v>123303</v>
      </c>
      <c r="C248" s="27" t="s">
        <v>130</v>
      </c>
      <c r="D248" s="13">
        <v>0</v>
      </c>
      <c r="E248" s="14"/>
      <c r="F248" s="14"/>
      <c r="G248" s="15">
        <f>+D248+E248-F248</f>
        <v>0</v>
      </c>
      <c r="H248" s="14"/>
      <c r="I248" s="14"/>
      <c r="K248" s="34">
        <f t="shared" si="43"/>
        <v>0</v>
      </c>
    </row>
    <row r="249" spans="1:11" s="5" customFormat="1" x14ac:dyDescent="0.25">
      <c r="A249" s="5" t="s">
        <v>2854</v>
      </c>
      <c r="B249" s="26">
        <v>123304</v>
      </c>
      <c r="C249" s="27" t="s">
        <v>131</v>
      </c>
      <c r="D249" s="13">
        <v>0</v>
      </c>
      <c r="E249" s="14"/>
      <c r="F249" s="14"/>
      <c r="G249" s="15">
        <f>+D249+E249-F249</f>
        <v>0</v>
      </c>
      <c r="H249" s="14"/>
      <c r="I249" s="14"/>
      <c r="K249" s="34">
        <f t="shared" si="43"/>
        <v>0</v>
      </c>
    </row>
    <row r="250" spans="1:11" s="5" customFormat="1" x14ac:dyDescent="0.25">
      <c r="A250" s="5" t="s">
        <v>2854</v>
      </c>
      <c r="B250" s="26">
        <v>123305</v>
      </c>
      <c r="C250" s="27" t="s">
        <v>132</v>
      </c>
      <c r="D250" s="13">
        <v>0</v>
      </c>
      <c r="E250" s="14"/>
      <c r="F250" s="14"/>
      <c r="G250" s="15">
        <f>+D250+E250-F250</f>
        <v>0</v>
      </c>
      <c r="H250" s="14"/>
      <c r="I250" s="14"/>
      <c r="K250" s="34">
        <f t="shared" si="43"/>
        <v>0</v>
      </c>
    </row>
    <row r="251" spans="1:11" s="5" customFormat="1" x14ac:dyDescent="0.25">
      <c r="A251" s="5" t="s">
        <v>2854</v>
      </c>
      <c r="B251" s="24">
        <v>1234</v>
      </c>
      <c r="C251" s="25" t="s">
        <v>170</v>
      </c>
      <c r="D251" s="7">
        <f t="shared" ref="D251:I251" si="51">+SUBTOTAL(9,D252:D261)</f>
        <v>0</v>
      </c>
      <c r="E251" s="8">
        <f t="shared" si="51"/>
        <v>0</v>
      </c>
      <c r="F251" s="8">
        <f t="shared" si="51"/>
        <v>0</v>
      </c>
      <c r="G251" s="18">
        <f t="shared" si="51"/>
        <v>0</v>
      </c>
      <c r="H251" s="8">
        <f t="shared" si="51"/>
        <v>0</v>
      </c>
      <c r="I251" s="8">
        <f t="shared" si="51"/>
        <v>0</v>
      </c>
      <c r="K251" s="34">
        <f t="shared" si="43"/>
        <v>0</v>
      </c>
    </row>
    <row r="252" spans="1:11" s="5" customFormat="1" x14ac:dyDescent="0.25">
      <c r="A252" s="5" t="s">
        <v>2854</v>
      </c>
      <c r="B252" s="26">
        <v>123401</v>
      </c>
      <c r="C252" s="27" t="s">
        <v>171</v>
      </c>
      <c r="D252" s="13">
        <v>0</v>
      </c>
      <c r="E252" s="14"/>
      <c r="F252" s="14"/>
      <c r="G252" s="15">
        <f t="shared" ref="G252:G261" si="52">+D252+E252-F252</f>
        <v>0</v>
      </c>
      <c r="H252" s="14"/>
      <c r="I252" s="14"/>
      <c r="K252" s="34">
        <f t="shared" si="43"/>
        <v>0</v>
      </c>
    </row>
    <row r="253" spans="1:11" s="5" customFormat="1" x14ac:dyDescent="0.25">
      <c r="A253" s="5" t="s">
        <v>2854</v>
      </c>
      <c r="B253" s="26">
        <v>123402</v>
      </c>
      <c r="C253" s="27" t="s">
        <v>172</v>
      </c>
      <c r="D253" s="13">
        <v>0</v>
      </c>
      <c r="E253" s="14"/>
      <c r="F253" s="14"/>
      <c r="G253" s="15">
        <f t="shared" si="52"/>
        <v>0</v>
      </c>
      <c r="H253" s="14"/>
      <c r="I253" s="14"/>
      <c r="K253" s="34">
        <f t="shared" si="43"/>
        <v>0</v>
      </c>
    </row>
    <row r="254" spans="1:11" s="5" customFormat="1" x14ac:dyDescent="0.25">
      <c r="A254" s="5" t="s">
        <v>2854</v>
      </c>
      <c r="B254" s="26">
        <v>123403</v>
      </c>
      <c r="C254" s="27" t="s">
        <v>173</v>
      </c>
      <c r="D254" s="13">
        <v>0</v>
      </c>
      <c r="E254" s="14"/>
      <c r="F254" s="14"/>
      <c r="G254" s="15">
        <f t="shared" si="52"/>
        <v>0</v>
      </c>
      <c r="H254" s="14"/>
      <c r="I254" s="14"/>
      <c r="K254" s="34">
        <f t="shared" si="43"/>
        <v>0</v>
      </c>
    </row>
    <row r="255" spans="1:11" s="5" customFormat="1" x14ac:dyDescent="0.25">
      <c r="A255" s="5" t="s">
        <v>2854</v>
      </c>
      <c r="B255" s="26">
        <v>123404</v>
      </c>
      <c r="C255" s="27" t="s">
        <v>174</v>
      </c>
      <c r="D255" s="13">
        <v>0</v>
      </c>
      <c r="E255" s="14"/>
      <c r="F255" s="14"/>
      <c r="G255" s="15">
        <f t="shared" si="52"/>
        <v>0</v>
      </c>
      <c r="H255" s="14"/>
      <c r="I255" s="14"/>
      <c r="K255" s="34">
        <f t="shared" si="43"/>
        <v>0</v>
      </c>
    </row>
    <row r="256" spans="1:11" s="5" customFormat="1" x14ac:dyDescent="0.25">
      <c r="A256" s="5" t="s">
        <v>2854</v>
      </c>
      <c r="B256" s="26">
        <v>123405</v>
      </c>
      <c r="C256" s="27" t="s">
        <v>175</v>
      </c>
      <c r="D256" s="13">
        <v>0</v>
      </c>
      <c r="E256" s="14"/>
      <c r="F256" s="14"/>
      <c r="G256" s="15">
        <f t="shared" si="52"/>
        <v>0</v>
      </c>
      <c r="H256" s="14"/>
      <c r="I256" s="14"/>
      <c r="K256" s="34">
        <f t="shared" si="43"/>
        <v>0</v>
      </c>
    </row>
    <row r="257" spans="1:11" s="5" customFormat="1" x14ac:dyDescent="0.25">
      <c r="A257" s="5" t="s">
        <v>2854</v>
      </c>
      <c r="B257" s="26">
        <v>123406</v>
      </c>
      <c r="C257" s="27" t="s">
        <v>176</v>
      </c>
      <c r="D257" s="13">
        <v>0</v>
      </c>
      <c r="E257" s="14"/>
      <c r="F257" s="14"/>
      <c r="G257" s="15">
        <f t="shared" si="52"/>
        <v>0</v>
      </c>
      <c r="H257" s="14"/>
      <c r="I257" s="14"/>
      <c r="K257" s="34">
        <f t="shared" si="43"/>
        <v>0</v>
      </c>
    </row>
    <row r="258" spans="1:11" s="5" customFormat="1" x14ac:dyDescent="0.25">
      <c r="A258" s="5" t="s">
        <v>2854</v>
      </c>
      <c r="B258" s="26">
        <v>123407</v>
      </c>
      <c r="C258" s="27" t="s">
        <v>177</v>
      </c>
      <c r="D258" s="13">
        <v>0</v>
      </c>
      <c r="E258" s="14"/>
      <c r="F258" s="14"/>
      <c r="G258" s="15">
        <f t="shared" si="52"/>
        <v>0</v>
      </c>
      <c r="H258" s="14"/>
      <c r="I258" s="14"/>
      <c r="K258" s="34">
        <f t="shared" si="43"/>
        <v>0</v>
      </c>
    </row>
    <row r="259" spans="1:11" s="5" customFormat="1" x14ac:dyDescent="0.25">
      <c r="A259" s="5" t="s">
        <v>2854</v>
      </c>
      <c r="B259" s="26">
        <v>123408</v>
      </c>
      <c r="C259" s="27" t="s">
        <v>178</v>
      </c>
      <c r="D259" s="13">
        <v>0</v>
      </c>
      <c r="E259" s="14"/>
      <c r="F259" s="14"/>
      <c r="G259" s="15">
        <f t="shared" si="52"/>
        <v>0</v>
      </c>
      <c r="H259" s="14"/>
      <c r="I259" s="14"/>
      <c r="K259" s="34">
        <f t="shared" si="43"/>
        <v>0</v>
      </c>
    </row>
    <row r="260" spans="1:11" s="5" customFormat="1" x14ac:dyDescent="0.25">
      <c r="A260" s="5" t="s">
        <v>2854</v>
      </c>
      <c r="B260" s="26">
        <v>123409</v>
      </c>
      <c r="C260" s="27" t="s">
        <v>179</v>
      </c>
      <c r="D260" s="13">
        <v>0</v>
      </c>
      <c r="E260" s="14"/>
      <c r="F260" s="14"/>
      <c r="G260" s="15">
        <f t="shared" si="52"/>
        <v>0</v>
      </c>
      <c r="H260" s="14"/>
      <c r="I260" s="14"/>
      <c r="K260" s="34">
        <f t="shared" ref="K260:K323" si="53">IF(D260&lt;&gt;0,1,IF(G260&lt;&gt;0,2,IF(F260&lt;&gt;0,3,IF(E260&lt;&gt;0,4,0))))</f>
        <v>0</v>
      </c>
    </row>
    <row r="261" spans="1:11" s="5" customFormat="1" x14ac:dyDescent="0.25">
      <c r="A261" s="5" t="s">
        <v>2854</v>
      </c>
      <c r="B261" s="26">
        <v>123410</v>
      </c>
      <c r="C261" s="27" t="s">
        <v>180</v>
      </c>
      <c r="D261" s="13">
        <v>0</v>
      </c>
      <c r="E261" s="14"/>
      <c r="F261" s="14"/>
      <c r="G261" s="15">
        <f t="shared" si="52"/>
        <v>0</v>
      </c>
      <c r="H261" s="14"/>
      <c r="I261" s="14"/>
      <c r="K261" s="34">
        <f t="shared" si="53"/>
        <v>0</v>
      </c>
    </row>
    <row r="262" spans="1:11" s="5" customFormat="1" x14ac:dyDescent="0.25">
      <c r="A262" s="5" t="s">
        <v>2854</v>
      </c>
      <c r="B262" s="24">
        <v>1235</v>
      </c>
      <c r="C262" s="25" t="s">
        <v>181</v>
      </c>
      <c r="D262" s="7">
        <f t="shared" ref="D262:I262" si="54">+SUBTOTAL(9,D263:D272)</f>
        <v>0</v>
      </c>
      <c r="E262" s="8">
        <f t="shared" si="54"/>
        <v>0</v>
      </c>
      <c r="F262" s="8">
        <f t="shared" si="54"/>
        <v>0</v>
      </c>
      <c r="G262" s="18">
        <f t="shared" si="54"/>
        <v>0</v>
      </c>
      <c r="H262" s="8">
        <f t="shared" si="54"/>
        <v>0</v>
      </c>
      <c r="I262" s="8">
        <f t="shared" si="54"/>
        <v>0</v>
      </c>
      <c r="K262" s="34">
        <f t="shared" si="53"/>
        <v>0</v>
      </c>
    </row>
    <row r="263" spans="1:11" s="5" customFormat="1" x14ac:dyDescent="0.25">
      <c r="A263" s="5" t="s">
        <v>2854</v>
      </c>
      <c r="B263" s="26">
        <v>123501</v>
      </c>
      <c r="C263" s="27" t="s">
        <v>171</v>
      </c>
      <c r="D263" s="13">
        <v>0</v>
      </c>
      <c r="E263" s="14"/>
      <c r="F263" s="14"/>
      <c r="G263" s="15">
        <f t="shared" ref="G263:G272" si="55">+D263+E263-F263</f>
        <v>0</v>
      </c>
      <c r="H263" s="14"/>
      <c r="I263" s="14"/>
      <c r="K263" s="34">
        <f t="shared" si="53"/>
        <v>0</v>
      </c>
    </row>
    <row r="264" spans="1:11" s="5" customFormat="1" x14ac:dyDescent="0.25">
      <c r="A264" s="5" t="s">
        <v>2854</v>
      </c>
      <c r="B264" s="26">
        <v>123502</v>
      </c>
      <c r="C264" s="27" t="s">
        <v>172</v>
      </c>
      <c r="D264" s="13">
        <v>0</v>
      </c>
      <c r="E264" s="14"/>
      <c r="F264" s="14"/>
      <c r="G264" s="15">
        <f t="shared" si="55"/>
        <v>0</v>
      </c>
      <c r="H264" s="14"/>
      <c r="I264" s="14"/>
      <c r="K264" s="34">
        <f t="shared" si="53"/>
        <v>0</v>
      </c>
    </row>
    <row r="265" spans="1:11" s="5" customFormat="1" x14ac:dyDescent="0.25">
      <c r="A265" s="5" t="s">
        <v>2854</v>
      </c>
      <c r="B265" s="26">
        <v>123503</v>
      </c>
      <c r="C265" s="27" t="s">
        <v>173</v>
      </c>
      <c r="D265" s="13">
        <v>0</v>
      </c>
      <c r="E265" s="14"/>
      <c r="F265" s="14"/>
      <c r="G265" s="15">
        <f t="shared" si="55"/>
        <v>0</v>
      </c>
      <c r="H265" s="14"/>
      <c r="I265" s="14"/>
      <c r="K265" s="34">
        <f t="shared" si="53"/>
        <v>0</v>
      </c>
    </row>
    <row r="266" spans="1:11" s="5" customFormat="1" x14ac:dyDescent="0.25">
      <c r="A266" s="5" t="s">
        <v>2854</v>
      </c>
      <c r="B266" s="26">
        <v>123504</v>
      </c>
      <c r="C266" s="27" t="s">
        <v>174</v>
      </c>
      <c r="D266" s="13">
        <v>0</v>
      </c>
      <c r="E266" s="14"/>
      <c r="F266" s="14"/>
      <c r="G266" s="15">
        <f t="shared" si="55"/>
        <v>0</v>
      </c>
      <c r="H266" s="14"/>
      <c r="I266" s="14"/>
      <c r="K266" s="34">
        <f t="shared" si="53"/>
        <v>0</v>
      </c>
    </row>
    <row r="267" spans="1:11" s="5" customFormat="1" x14ac:dyDescent="0.25">
      <c r="A267" s="5" t="s">
        <v>2854</v>
      </c>
      <c r="B267" s="26">
        <v>123505</v>
      </c>
      <c r="C267" s="27" t="s">
        <v>175</v>
      </c>
      <c r="D267" s="13">
        <v>0</v>
      </c>
      <c r="E267" s="14"/>
      <c r="F267" s="14"/>
      <c r="G267" s="15">
        <f t="shared" si="55"/>
        <v>0</v>
      </c>
      <c r="H267" s="14"/>
      <c r="I267" s="14"/>
      <c r="K267" s="34">
        <f t="shared" si="53"/>
        <v>0</v>
      </c>
    </row>
    <row r="268" spans="1:11" s="5" customFormat="1" x14ac:dyDescent="0.25">
      <c r="A268" s="5" t="s">
        <v>2854</v>
      </c>
      <c r="B268" s="26">
        <v>123506</v>
      </c>
      <c r="C268" s="27" t="s">
        <v>176</v>
      </c>
      <c r="D268" s="13">
        <v>0</v>
      </c>
      <c r="E268" s="14"/>
      <c r="F268" s="14"/>
      <c r="G268" s="15">
        <f t="shared" si="55"/>
        <v>0</v>
      </c>
      <c r="H268" s="14"/>
      <c r="I268" s="14"/>
      <c r="K268" s="34">
        <f t="shared" si="53"/>
        <v>0</v>
      </c>
    </row>
    <row r="269" spans="1:11" s="5" customFormat="1" x14ac:dyDescent="0.25">
      <c r="A269" s="5" t="s">
        <v>2854</v>
      </c>
      <c r="B269" s="26">
        <v>123507</v>
      </c>
      <c r="C269" s="27" t="s">
        <v>177</v>
      </c>
      <c r="D269" s="13">
        <v>0</v>
      </c>
      <c r="E269" s="14"/>
      <c r="F269" s="14"/>
      <c r="G269" s="15">
        <f t="shared" si="55"/>
        <v>0</v>
      </c>
      <c r="H269" s="14"/>
      <c r="I269" s="14"/>
      <c r="K269" s="34">
        <f t="shared" si="53"/>
        <v>0</v>
      </c>
    </row>
    <row r="270" spans="1:11" s="5" customFormat="1" x14ac:dyDescent="0.25">
      <c r="A270" s="5" t="s">
        <v>2854</v>
      </c>
      <c r="B270" s="26">
        <v>123508</v>
      </c>
      <c r="C270" s="27" t="s">
        <v>178</v>
      </c>
      <c r="D270" s="13">
        <v>0</v>
      </c>
      <c r="E270" s="14"/>
      <c r="F270" s="14"/>
      <c r="G270" s="15">
        <f t="shared" si="55"/>
        <v>0</v>
      </c>
      <c r="H270" s="14"/>
      <c r="I270" s="14"/>
      <c r="K270" s="34">
        <f t="shared" si="53"/>
        <v>0</v>
      </c>
    </row>
    <row r="271" spans="1:11" s="5" customFormat="1" x14ac:dyDescent="0.25">
      <c r="A271" s="5" t="s">
        <v>2854</v>
      </c>
      <c r="B271" s="26">
        <v>123509</v>
      </c>
      <c r="C271" s="27" t="s">
        <v>179</v>
      </c>
      <c r="D271" s="13">
        <v>0</v>
      </c>
      <c r="E271" s="14"/>
      <c r="F271" s="14"/>
      <c r="G271" s="15">
        <f t="shared" si="55"/>
        <v>0</v>
      </c>
      <c r="H271" s="14"/>
      <c r="I271" s="14"/>
      <c r="K271" s="34">
        <f t="shared" si="53"/>
        <v>0</v>
      </c>
    </row>
    <row r="272" spans="1:11" s="5" customFormat="1" x14ac:dyDescent="0.25">
      <c r="A272" s="5" t="s">
        <v>2854</v>
      </c>
      <c r="B272" s="26">
        <v>123510</v>
      </c>
      <c r="C272" s="27" t="s">
        <v>180</v>
      </c>
      <c r="D272" s="13">
        <v>0</v>
      </c>
      <c r="E272" s="14"/>
      <c r="F272" s="14"/>
      <c r="G272" s="15">
        <f t="shared" si="55"/>
        <v>0</v>
      </c>
      <c r="H272" s="14"/>
      <c r="I272" s="14"/>
      <c r="K272" s="34">
        <f t="shared" si="53"/>
        <v>0</v>
      </c>
    </row>
    <row r="273" spans="1:11" s="5" customFormat="1" x14ac:dyDescent="0.25">
      <c r="A273" s="5" t="s">
        <v>2854</v>
      </c>
      <c r="B273" s="24">
        <v>1236</v>
      </c>
      <c r="C273" s="25" t="s">
        <v>182</v>
      </c>
      <c r="D273" s="7">
        <f t="shared" ref="D273:I273" si="56">+SUBTOTAL(9,D274:D283)</f>
        <v>0</v>
      </c>
      <c r="E273" s="8">
        <f t="shared" si="56"/>
        <v>0</v>
      </c>
      <c r="F273" s="8">
        <f t="shared" si="56"/>
        <v>0</v>
      </c>
      <c r="G273" s="18">
        <f t="shared" si="56"/>
        <v>0</v>
      </c>
      <c r="H273" s="8">
        <f t="shared" si="56"/>
        <v>0</v>
      </c>
      <c r="I273" s="8">
        <f t="shared" si="56"/>
        <v>0</v>
      </c>
      <c r="K273" s="34">
        <f t="shared" si="53"/>
        <v>0</v>
      </c>
    </row>
    <row r="274" spans="1:11" s="5" customFormat="1" x14ac:dyDescent="0.25">
      <c r="A274" s="5" t="s">
        <v>2854</v>
      </c>
      <c r="B274" s="26">
        <v>123601</v>
      </c>
      <c r="C274" s="27" t="s">
        <v>171</v>
      </c>
      <c r="D274" s="13">
        <v>0</v>
      </c>
      <c r="E274" s="14"/>
      <c r="F274" s="14"/>
      <c r="G274" s="15">
        <f t="shared" ref="G274:G283" si="57">+D274+E274-F274</f>
        <v>0</v>
      </c>
      <c r="H274" s="14"/>
      <c r="I274" s="14"/>
      <c r="K274" s="34">
        <f t="shared" si="53"/>
        <v>0</v>
      </c>
    </row>
    <row r="275" spans="1:11" s="5" customFormat="1" x14ac:dyDescent="0.25">
      <c r="A275" s="5" t="s">
        <v>2854</v>
      </c>
      <c r="B275" s="26">
        <v>123602</v>
      </c>
      <c r="C275" s="27" t="s">
        <v>172</v>
      </c>
      <c r="D275" s="13">
        <v>0</v>
      </c>
      <c r="E275" s="14"/>
      <c r="F275" s="14"/>
      <c r="G275" s="15">
        <f t="shared" si="57"/>
        <v>0</v>
      </c>
      <c r="H275" s="14"/>
      <c r="I275" s="14"/>
      <c r="K275" s="34">
        <f t="shared" si="53"/>
        <v>0</v>
      </c>
    </row>
    <row r="276" spans="1:11" s="5" customFormat="1" x14ac:dyDescent="0.25">
      <c r="A276" s="5" t="s">
        <v>2854</v>
      </c>
      <c r="B276" s="26">
        <v>123603</v>
      </c>
      <c r="C276" s="27" t="s">
        <v>173</v>
      </c>
      <c r="D276" s="13">
        <v>0</v>
      </c>
      <c r="E276" s="14"/>
      <c r="F276" s="14"/>
      <c r="G276" s="15">
        <f t="shared" si="57"/>
        <v>0</v>
      </c>
      <c r="H276" s="14"/>
      <c r="I276" s="14"/>
      <c r="K276" s="34">
        <f t="shared" si="53"/>
        <v>0</v>
      </c>
    </row>
    <row r="277" spans="1:11" s="5" customFormat="1" x14ac:dyDescent="0.25">
      <c r="A277" s="5" t="s">
        <v>2854</v>
      </c>
      <c r="B277" s="26">
        <v>123604</v>
      </c>
      <c r="C277" s="27" t="s">
        <v>174</v>
      </c>
      <c r="D277" s="13">
        <v>0</v>
      </c>
      <c r="E277" s="14"/>
      <c r="F277" s="14"/>
      <c r="G277" s="15">
        <f t="shared" si="57"/>
        <v>0</v>
      </c>
      <c r="H277" s="14"/>
      <c r="I277" s="14"/>
      <c r="K277" s="34">
        <f t="shared" si="53"/>
        <v>0</v>
      </c>
    </row>
    <row r="278" spans="1:11" s="5" customFormat="1" x14ac:dyDescent="0.25">
      <c r="A278" s="5" t="s">
        <v>2854</v>
      </c>
      <c r="B278" s="26">
        <v>123605</v>
      </c>
      <c r="C278" s="27" t="s">
        <v>175</v>
      </c>
      <c r="D278" s="13">
        <v>0</v>
      </c>
      <c r="E278" s="14"/>
      <c r="F278" s="14"/>
      <c r="G278" s="15">
        <f t="shared" si="57"/>
        <v>0</v>
      </c>
      <c r="H278" s="14"/>
      <c r="I278" s="14"/>
      <c r="K278" s="34">
        <f t="shared" si="53"/>
        <v>0</v>
      </c>
    </row>
    <row r="279" spans="1:11" s="5" customFormat="1" x14ac:dyDescent="0.25">
      <c r="A279" s="5" t="s">
        <v>2854</v>
      </c>
      <c r="B279" s="26">
        <v>123606</v>
      </c>
      <c r="C279" s="27" t="s">
        <v>176</v>
      </c>
      <c r="D279" s="13">
        <v>0</v>
      </c>
      <c r="E279" s="14"/>
      <c r="F279" s="14"/>
      <c r="G279" s="15">
        <f t="shared" si="57"/>
        <v>0</v>
      </c>
      <c r="H279" s="14"/>
      <c r="I279" s="14"/>
      <c r="K279" s="34">
        <f t="shared" si="53"/>
        <v>0</v>
      </c>
    </row>
    <row r="280" spans="1:11" s="5" customFormat="1" x14ac:dyDescent="0.25">
      <c r="A280" s="5" t="s">
        <v>2854</v>
      </c>
      <c r="B280" s="26">
        <v>123607</v>
      </c>
      <c r="C280" s="27" t="s">
        <v>177</v>
      </c>
      <c r="D280" s="13">
        <v>0</v>
      </c>
      <c r="E280" s="14"/>
      <c r="F280" s="14"/>
      <c r="G280" s="15">
        <f t="shared" si="57"/>
        <v>0</v>
      </c>
      <c r="H280" s="14"/>
      <c r="I280" s="14"/>
      <c r="K280" s="34">
        <f t="shared" si="53"/>
        <v>0</v>
      </c>
    </row>
    <row r="281" spans="1:11" s="5" customFormat="1" x14ac:dyDescent="0.25">
      <c r="A281" s="5" t="s">
        <v>2854</v>
      </c>
      <c r="B281" s="26">
        <v>123608</v>
      </c>
      <c r="C281" s="27" t="s">
        <v>178</v>
      </c>
      <c r="D281" s="13">
        <v>0</v>
      </c>
      <c r="E281" s="14"/>
      <c r="F281" s="14"/>
      <c r="G281" s="15">
        <f t="shared" si="57"/>
        <v>0</v>
      </c>
      <c r="H281" s="14"/>
      <c r="I281" s="14"/>
      <c r="K281" s="34">
        <f t="shared" si="53"/>
        <v>0</v>
      </c>
    </row>
    <row r="282" spans="1:11" s="5" customFormat="1" x14ac:dyDescent="0.25">
      <c r="A282" s="5" t="s">
        <v>2854</v>
      </c>
      <c r="B282" s="26">
        <v>123609</v>
      </c>
      <c r="C282" s="27" t="s">
        <v>179</v>
      </c>
      <c r="D282" s="13">
        <v>0</v>
      </c>
      <c r="E282" s="14"/>
      <c r="F282" s="14"/>
      <c r="G282" s="15">
        <f t="shared" si="57"/>
        <v>0</v>
      </c>
      <c r="H282" s="14"/>
      <c r="I282" s="14"/>
      <c r="K282" s="34">
        <f t="shared" si="53"/>
        <v>0</v>
      </c>
    </row>
    <row r="283" spans="1:11" s="5" customFormat="1" x14ac:dyDescent="0.25">
      <c r="A283" s="5" t="s">
        <v>2854</v>
      </c>
      <c r="B283" s="26">
        <v>123610</v>
      </c>
      <c r="C283" s="27" t="s">
        <v>180</v>
      </c>
      <c r="D283" s="13">
        <v>0</v>
      </c>
      <c r="E283" s="14"/>
      <c r="F283" s="14"/>
      <c r="G283" s="15">
        <f t="shared" si="57"/>
        <v>0</v>
      </c>
      <c r="H283" s="14"/>
      <c r="I283" s="14"/>
      <c r="K283" s="34">
        <f t="shared" si="53"/>
        <v>0</v>
      </c>
    </row>
    <row r="284" spans="1:11" s="5" customFormat="1" x14ac:dyDescent="0.25">
      <c r="A284" s="5" t="s">
        <v>2854</v>
      </c>
      <c r="B284" s="24">
        <v>1238</v>
      </c>
      <c r="C284" s="25" t="s">
        <v>183</v>
      </c>
      <c r="D284" s="7">
        <f t="shared" ref="D284:I284" si="58">+SUBTOTAL(9,D285:D287)</f>
        <v>0</v>
      </c>
      <c r="E284" s="8">
        <f t="shared" si="58"/>
        <v>0</v>
      </c>
      <c r="F284" s="8">
        <f t="shared" si="58"/>
        <v>0</v>
      </c>
      <c r="G284" s="18">
        <f t="shared" si="58"/>
        <v>0</v>
      </c>
      <c r="H284" s="8">
        <f t="shared" si="58"/>
        <v>0</v>
      </c>
      <c r="I284" s="8">
        <f t="shared" si="58"/>
        <v>0</v>
      </c>
      <c r="K284" s="34">
        <f t="shared" si="53"/>
        <v>0</v>
      </c>
    </row>
    <row r="285" spans="1:11" s="5" customFormat="1" x14ac:dyDescent="0.25">
      <c r="A285" s="5" t="s">
        <v>2854</v>
      </c>
      <c r="B285" s="26">
        <v>123801</v>
      </c>
      <c r="C285" s="27" t="s">
        <v>184</v>
      </c>
      <c r="D285" s="13">
        <v>0</v>
      </c>
      <c r="E285" s="14"/>
      <c r="F285" s="14"/>
      <c r="G285" s="15">
        <f>+D285+E285-F285</f>
        <v>0</v>
      </c>
      <c r="H285" s="14"/>
      <c r="I285" s="14"/>
      <c r="K285" s="34">
        <f t="shared" si="53"/>
        <v>0</v>
      </c>
    </row>
    <row r="286" spans="1:11" s="5" customFormat="1" x14ac:dyDescent="0.25">
      <c r="A286" s="5" t="s">
        <v>2854</v>
      </c>
      <c r="B286" s="26">
        <v>123802</v>
      </c>
      <c r="C286" s="27" t="s">
        <v>185</v>
      </c>
      <c r="D286" s="13">
        <v>0</v>
      </c>
      <c r="E286" s="14"/>
      <c r="F286" s="14"/>
      <c r="G286" s="15">
        <f>+D286+E286-F286</f>
        <v>0</v>
      </c>
      <c r="H286" s="14"/>
      <c r="I286" s="14"/>
      <c r="K286" s="34">
        <f t="shared" si="53"/>
        <v>0</v>
      </c>
    </row>
    <row r="287" spans="1:11" s="5" customFormat="1" x14ac:dyDescent="0.25">
      <c r="A287" s="5" t="s">
        <v>2854</v>
      </c>
      <c r="B287" s="26">
        <v>123803</v>
      </c>
      <c r="C287" s="27" t="s">
        <v>186</v>
      </c>
      <c r="D287" s="13">
        <v>0</v>
      </c>
      <c r="E287" s="14"/>
      <c r="F287" s="14"/>
      <c r="G287" s="15">
        <f>+D287+E287-F287</f>
        <v>0</v>
      </c>
      <c r="H287" s="14"/>
      <c r="I287" s="14"/>
      <c r="K287" s="34">
        <f t="shared" si="53"/>
        <v>0</v>
      </c>
    </row>
    <row r="288" spans="1:11" s="5" customFormat="1" x14ac:dyDescent="0.25">
      <c r="A288" s="5" t="s">
        <v>2854</v>
      </c>
      <c r="B288" s="24">
        <v>1239</v>
      </c>
      <c r="C288" s="25" t="s">
        <v>187</v>
      </c>
      <c r="D288" s="7">
        <f t="shared" ref="D288:I288" si="59">+SUBTOTAL(9,D289:D290)</f>
        <v>0</v>
      </c>
      <c r="E288" s="8">
        <f t="shared" si="59"/>
        <v>0</v>
      </c>
      <c r="F288" s="8">
        <f t="shared" si="59"/>
        <v>0</v>
      </c>
      <c r="G288" s="18">
        <f t="shared" si="59"/>
        <v>0</v>
      </c>
      <c r="H288" s="8">
        <f t="shared" si="59"/>
        <v>0</v>
      </c>
      <c r="I288" s="8">
        <f t="shared" si="59"/>
        <v>0</v>
      </c>
      <c r="K288" s="34">
        <f t="shared" si="53"/>
        <v>0</v>
      </c>
    </row>
    <row r="289" spans="1:11" s="5" customFormat="1" x14ac:dyDescent="0.25">
      <c r="A289" s="5" t="s">
        <v>2854</v>
      </c>
      <c r="B289" s="26">
        <v>123901</v>
      </c>
      <c r="C289" s="27" t="s">
        <v>188</v>
      </c>
      <c r="D289" s="13">
        <v>0</v>
      </c>
      <c r="E289" s="14"/>
      <c r="F289" s="14"/>
      <c r="G289" s="15">
        <f>+D289+E289-F289</f>
        <v>0</v>
      </c>
      <c r="H289" s="14"/>
      <c r="I289" s="14"/>
      <c r="K289" s="34">
        <f t="shared" si="53"/>
        <v>0</v>
      </c>
    </row>
    <row r="290" spans="1:11" s="5" customFormat="1" x14ac:dyDescent="0.25">
      <c r="A290" s="5" t="s">
        <v>2854</v>
      </c>
      <c r="B290" s="26">
        <v>123902</v>
      </c>
      <c r="C290" s="27" t="s">
        <v>189</v>
      </c>
      <c r="D290" s="13">
        <v>0</v>
      </c>
      <c r="E290" s="14"/>
      <c r="F290" s="14"/>
      <c r="G290" s="15">
        <f>+D290+E290-F290</f>
        <v>0</v>
      </c>
      <c r="H290" s="14"/>
      <c r="I290" s="14"/>
      <c r="K290" s="34">
        <f t="shared" si="53"/>
        <v>0</v>
      </c>
    </row>
    <row r="291" spans="1:11" s="5" customFormat="1" x14ac:dyDescent="0.25">
      <c r="A291" s="5" t="s">
        <v>2854</v>
      </c>
      <c r="B291" s="19">
        <v>1280</v>
      </c>
      <c r="C291" s="20" t="s">
        <v>190</v>
      </c>
      <c r="D291" s="7">
        <f t="shared" ref="D291:I291" si="60">+SUBTOTAL(9,D292:D302)</f>
        <v>0</v>
      </c>
      <c r="E291" s="8">
        <f t="shared" si="60"/>
        <v>0</v>
      </c>
      <c r="F291" s="8">
        <f t="shared" si="60"/>
        <v>0</v>
      </c>
      <c r="G291" s="18">
        <f t="shared" si="60"/>
        <v>0</v>
      </c>
      <c r="H291" s="8">
        <f t="shared" si="60"/>
        <v>0</v>
      </c>
      <c r="I291" s="8">
        <f t="shared" si="60"/>
        <v>0</v>
      </c>
      <c r="K291" s="34">
        <f t="shared" si="53"/>
        <v>0</v>
      </c>
    </row>
    <row r="292" spans="1:11" s="5" customFormat="1" x14ac:dyDescent="0.25">
      <c r="A292" s="5" t="s">
        <v>2854</v>
      </c>
      <c r="B292" s="26">
        <v>128040</v>
      </c>
      <c r="C292" s="27" t="s">
        <v>138</v>
      </c>
      <c r="D292" s="13">
        <v>0</v>
      </c>
      <c r="E292" s="14"/>
      <c r="F292" s="14"/>
      <c r="G292" s="15">
        <f t="shared" ref="G292:G302" si="61">+D292+E292-F292</f>
        <v>0</v>
      </c>
      <c r="H292" s="14"/>
      <c r="I292" s="14"/>
      <c r="K292" s="34">
        <f t="shared" si="53"/>
        <v>0</v>
      </c>
    </row>
    <row r="293" spans="1:11" s="5" customFormat="1" x14ac:dyDescent="0.25">
      <c r="A293" s="5" t="s">
        <v>2854</v>
      </c>
      <c r="B293" s="26">
        <v>128041</v>
      </c>
      <c r="C293" s="27" t="s">
        <v>139</v>
      </c>
      <c r="D293" s="13">
        <v>0</v>
      </c>
      <c r="E293" s="14"/>
      <c r="F293" s="14"/>
      <c r="G293" s="15">
        <f t="shared" si="61"/>
        <v>0</v>
      </c>
      <c r="H293" s="14"/>
      <c r="I293" s="14"/>
      <c r="K293" s="34">
        <f t="shared" si="53"/>
        <v>0</v>
      </c>
    </row>
    <row r="294" spans="1:11" s="5" customFormat="1" x14ac:dyDescent="0.25">
      <c r="A294" s="5" t="s">
        <v>2854</v>
      </c>
      <c r="B294" s="26">
        <v>128042</v>
      </c>
      <c r="C294" s="27" t="s">
        <v>140</v>
      </c>
      <c r="D294" s="13">
        <v>0</v>
      </c>
      <c r="E294" s="14"/>
      <c r="F294" s="14"/>
      <c r="G294" s="15">
        <f t="shared" si="61"/>
        <v>0</v>
      </c>
      <c r="H294" s="14"/>
      <c r="I294" s="14"/>
      <c r="K294" s="34">
        <f t="shared" si="53"/>
        <v>0</v>
      </c>
    </row>
    <row r="295" spans="1:11" s="5" customFormat="1" x14ac:dyDescent="0.25">
      <c r="A295" s="5" t="s">
        <v>2854</v>
      </c>
      <c r="B295" s="26">
        <v>128044</v>
      </c>
      <c r="C295" s="27" t="s">
        <v>191</v>
      </c>
      <c r="D295" s="13">
        <v>0</v>
      </c>
      <c r="E295" s="14"/>
      <c r="F295" s="14"/>
      <c r="G295" s="15">
        <f t="shared" si="61"/>
        <v>0</v>
      </c>
      <c r="H295" s="14"/>
      <c r="I295" s="14"/>
      <c r="K295" s="34">
        <f t="shared" si="53"/>
        <v>0</v>
      </c>
    </row>
    <row r="296" spans="1:11" s="5" customFormat="1" x14ac:dyDescent="0.25">
      <c r="A296" s="5" t="s">
        <v>2854</v>
      </c>
      <c r="B296" s="26">
        <v>128046</v>
      </c>
      <c r="C296" s="27" t="s">
        <v>192</v>
      </c>
      <c r="D296" s="13">
        <v>0</v>
      </c>
      <c r="E296" s="14"/>
      <c r="F296" s="14"/>
      <c r="G296" s="15">
        <f t="shared" si="61"/>
        <v>0</v>
      </c>
      <c r="H296" s="14"/>
      <c r="I296" s="14"/>
      <c r="K296" s="34">
        <f t="shared" si="53"/>
        <v>0</v>
      </c>
    </row>
    <row r="297" spans="1:11" s="5" customFormat="1" x14ac:dyDescent="0.25">
      <c r="A297" s="5" t="s">
        <v>2854</v>
      </c>
      <c r="B297" s="26">
        <v>128048</v>
      </c>
      <c r="C297" s="27" t="s">
        <v>193</v>
      </c>
      <c r="D297" s="13">
        <v>0</v>
      </c>
      <c r="E297" s="14"/>
      <c r="F297" s="14"/>
      <c r="G297" s="15">
        <f t="shared" si="61"/>
        <v>0</v>
      </c>
      <c r="H297" s="14"/>
      <c r="I297" s="14"/>
      <c r="K297" s="34">
        <f t="shared" si="53"/>
        <v>0</v>
      </c>
    </row>
    <row r="298" spans="1:11" s="5" customFormat="1" x14ac:dyDescent="0.25">
      <c r="A298" s="5" t="s">
        <v>2854</v>
      </c>
      <c r="B298" s="11">
        <v>128032</v>
      </c>
      <c r="C298" s="12" t="s">
        <v>194</v>
      </c>
      <c r="D298" s="13">
        <v>0</v>
      </c>
      <c r="E298" s="14"/>
      <c r="F298" s="14"/>
      <c r="G298" s="15">
        <f t="shared" si="61"/>
        <v>0</v>
      </c>
      <c r="H298" s="14"/>
      <c r="I298" s="14"/>
      <c r="K298" s="34">
        <f t="shared" si="53"/>
        <v>0</v>
      </c>
    </row>
    <row r="299" spans="1:11" s="5" customFormat="1" x14ac:dyDescent="0.25">
      <c r="A299" s="5" t="s">
        <v>2854</v>
      </c>
      <c r="B299" s="11">
        <v>128033</v>
      </c>
      <c r="C299" s="12" t="s">
        <v>195</v>
      </c>
      <c r="D299" s="13">
        <v>0</v>
      </c>
      <c r="E299" s="14"/>
      <c r="F299" s="14"/>
      <c r="G299" s="15">
        <f t="shared" si="61"/>
        <v>0</v>
      </c>
      <c r="H299" s="14"/>
      <c r="I299" s="14"/>
      <c r="K299" s="34">
        <f t="shared" si="53"/>
        <v>0</v>
      </c>
    </row>
    <row r="300" spans="1:11" s="5" customFormat="1" x14ac:dyDescent="0.25">
      <c r="A300" s="5" t="s">
        <v>2854</v>
      </c>
      <c r="B300" s="11">
        <v>128034</v>
      </c>
      <c r="C300" s="12" t="s">
        <v>196</v>
      </c>
      <c r="D300" s="13">
        <v>0</v>
      </c>
      <c r="E300" s="14"/>
      <c r="F300" s="14"/>
      <c r="G300" s="15">
        <f t="shared" si="61"/>
        <v>0</v>
      </c>
      <c r="H300" s="14"/>
      <c r="I300" s="14"/>
      <c r="K300" s="34">
        <f t="shared" si="53"/>
        <v>0</v>
      </c>
    </row>
    <row r="301" spans="1:11" s="5" customFormat="1" x14ac:dyDescent="0.25">
      <c r="A301" s="5" t="s">
        <v>2854</v>
      </c>
      <c r="B301" s="11">
        <v>128035</v>
      </c>
      <c r="C301" s="12" t="s">
        <v>197</v>
      </c>
      <c r="D301" s="13">
        <v>0</v>
      </c>
      <c r="E301" s="14"/>
      <c r="F301" s="14"/>
      <c r="G301" s="15">
        <f t="shared" si="61"/>
        <v>0</v>
      </c>
      <c r="H301" s="14"/>
      <c r="I301" s="14"/>
      <c r="K301" s="34">
        <f t="shared" si="53"/>
        <v>0</v>
      </c>
    </row>
    <row r="302" spans="1:11" s="5" customFormat="1" x14ac:dyDescent="0.25">
      <c r="A302" s="5" t="s">
        <v>2854</v>
      </c>
      <c r="B302" s="11">
        <v>128036</v>
      </c>
      <c r="C302" s="12" t="s">
        <v>198</v>
      </c>
      <c r="D302" s="13">
        <v>0</v>
      </c>
      <c r="E302" s="14"/>
      <c r="F302" s="14"/>
      <c r="G302" s="15">
        <f t="shared" si="61"/>
        <v>0</v>
      </c>
      <c r="H302" s="14"/>
      <c r="I302" s="14"/>
      <c r="K302" s="34">
        <f t="shared" si="53"/>
        <v>0</v>
      </c>
    </row>
    <row r="303" spans="1:11" s="5" customFormat="1" x14ac:dyDescent="0.25">
      <c r="A303" s="5" t="s">
        <v>2854</v>
      </c>
      <c r="B303" s="19">
        <v>13</v>
      </c>
      <c r="C303" s="20" t="s">
        <v>199</v>
      </c>
      <c r="D303" s="7">
        <f t="shared" ref="D303:I303" si="62">+SUBTOTAL(9,D304:D688)</f>
        <v>248176837</v>
      </c>
      <c r="E303" s="8">
        <f t="shared" si="62"/>
        <v>2031676150</v>
      </c>
      <c r="F303" s="8">
        <f t="shared" si="62"/>
        <v>2031676150</v>
      </c>
      <c r="G303" s="18">
        <f t="shared" si="62"/>
        <v>248176837</v>
      </c>
      <c r="H303" s="8">
        <f t="shared" si="62"/>
        <v>248176837</v>
      </c>
      <c r="I303" s="8">
        <f t="shared" si="62"/>
        <v>0</v>
      </c>
      <c r="K303" s="34">
        <f t="shared" si="53"/>
        <v>1</v>
      </c>
    </row>
    <row r="304" spans="1:11" s="5" customFormat="1" x14ac:dyDescent="0.25">
      <c r="A304" s="5" t="s">
        <v>2854</v>
      </c>
      <c r="B304" s="19">
        <v>1305</v>
      </c>
      <c r="C304" s="20" t="s">
        <v>200</v>
      </c>
      <c r="D304" s="7">
        <f t="shared" ref="D304:I304" si="63">+SUBTOTAL(9,D305:D362)</f>
        <v>0</v>
      </c>
      <c r="E304" s="8">
        <f t="shared" si="63"/>
        <v>0</v>
      </c>
      <c r="F304" s="8">
        <f t="shared" si="63"/>
        <v>0</v>
      </c>
      <c r="G304" s="18">
        <f t="shared" si="63"/>
        <v>0</v>
      </c>
      <c r="H304" s="8">
        <f t="shared" si="63"/>
        <v>0</v>
      </c>
      <c r="I304" s="8">
        <f t="shared" si="63"/>
        <v>0</v>
      </c>
      <c r="K304" s="34">
        <f t="shared" si="53"/>
        <v>0</v>
      </c>
    </row>
    <row r="305" spans="1:11" s="5" customFormat="1" x14ac:dyDescent="0.25">
      <c r="A305" s="5" t="s">
        <v>2854</v>
      </c>
      <c r="B305" s="21">
        <v>130501</v>
      </c>
      <c r="C305" s="22" t="s">
        <v>201</v>
      </c>
      <c r="D305" s="13">
        <v>0</v>
      </c>
      <c r="E305" s="14"/>
      <c r="F305" s="14"/>
      <c r="G305" s="15">
        <f t="shared" ref="G305:G336" si="64">+D305+E305-F305</f>
        <v>0</v>
      </c>
      <c r="H305" s="14"/>
      <c r="I305" s="14"/>
      <c r="K305" s="34">
        <f t="shared" si="53"/>
        <v>0</v>
      </c>
    </row>
    <row r="306" spans="1:11" s="5" customFormat="1" x14ac:dyDescent="0.25">
      <c r="A306" s="5" t="s">
        <v>2854</v>
      </c>
      <c r="B306" s="21">
        <v>130502</v>
      </c>
      <c r="C306" s="22" t="s">
        <v>202</v>
      </c>
      <c r="D306" s="13">
        <v>0</v>
      </c>
      <c r="E306" s="14"/>
      <c r="F306" s="14"/>
      <c r="G306" s="15">
        <f t="shared" si="64"/>
        <v>0</v>
      </c>
      <c r="H306" s="14"/>
      <c r="I306" s="14"/>
      <c r="K306" s="34">
        <f t="shared" si="53"/>
        <v>0</v>
      </c>
    </row>
    <row r="307" spans="1:11" s="5" customFormat="1" x14ac:dyDescent="0.25">
      <c r="A307" s="5" t="s">
        <v>2854</v>
      </c>
      <c r="B307" s="21">
        <v>130503</v>
      </c>
      <c r="C307" s="22" t="s">
        <v>203</v>
      </c>
      <c r="D307" s="13">
        <v>0</v>
      </c>
      <c r="E307" s="14"/>
      <c r="F307" s="14"/>
      <c r="G307" s="15">
        <f t="shared" si="64"/>
        <v>0</v>
      </c>
      <c r="H307" s="14"/>
      <c r="I307" s="14"/>
      <c r="K307" s="34">
        <f t="shared" si="53"/>
        <v>0</v>
      </c>
    </row>
    <row r="308" spans="1:11" s="5" customFormat="1" x14ac:dyDescent="0.25">
      <c r="A308" s="5" t="s">
        <v>2854</v>
      </c>
      <c r="B308" s="21">
        <v>130504</v>
      </c>
      <c r="C308" s="22" t="s">
        <v>204</v>
      </c>
      <c r="D308" s="13">
        <v>0</v>
      </c>
      <c r="E308" s="14"/>
      <c r="F308" s="14"/>
      <c r="G308" s="15">
        <f t="shared" si="64"/>
        <v>0</v>
      </c>
      <c r="H308" s="14"/>
      <c r="I308" s="14"/>
      <c r="K308" s="34">
        <f t="shared" si="53"/>
        <v>0</v>
      </c>
    </row>
    <row r="309" spans="1:11" s="5" customFormat="1" x14ac:dyDescent="0.25">
      <c r="A309" s="5" t="s">
        <v>2854</v>
      </c>
      <c r="B309" s="21">
        <v>130505</v>
      </c>
      <c r="C309" s="22" t="s">
        <v>205</v>
      </c>
      <c r="D309" s="13">
        <v>0</v>
      </c>
      <c r="E309" s="14"/>
      <c r="F309" s="14"/>
      <c r="G309" s="15">
        <f t="shared" si="64"/>
        <v>0</v>
      </c>
      <c r="H309" s="14"/>
      <c r="I309" s="14"/>
      <c r="K309" s="34">
        <f t="shared" si="53"/>
        <v>0</v>
      </c>
    </row>
    <row r="310" spans="1:11" s="5" customFormat="1" x14ac:dyDescent="0.25">
      <c r="A310" s="5" t="s">
        <v>2854</v>
      </c>
      <c r="B310" s="21">
        <v>130507</v>
      </c>
      <c r="C310" s="22" t="s">
        <v>206</v>
      </c>
      <c r="D310" s="13">
        <v>0</v>
      </c>
      <c r="E310" s="14"/>
      <c r="F310" s="14"/>
      <c r="G310" s="15">
        <f t="shared" si="64"/>
        <v>0</v>
      </c>
      <c r="H310" s="14"/>
      <c r="I310" s="14"/>
      <c r="K310" s="34">
        <f t="shared" si="53"/>
        <v>0</v>
      </c>
    </row>
    <row r="311" spans="1:11" s="5" customFormat="1" x14ac:dyDescent="0.25">
      <c r="A311" s="5" t="s">
        <v>2854</v>
      </c>
      <c r="B311" s="21">
        <v>130508</v>
      </c>
      <c r="C311" s="22" t="s">
        <v>207</v>
      </c>
      <c r="D311" s="13">
        <v>0</v>
      </c>
      <c r="E311" s="14"/>
      <c r="F311" s="14"/>
      <c r="G311" s="15">
        <f t="shared" si="64"/>
        <v>0</v>
      </c>
      <c r="H311" s="14"/>
      <c r="I311" s="14"/>
      <c r="K311" s="34">
        <f t="shared" si="53"/>
        <v>0</v>
      </c>
    </row>
    <row r="312" spans="1:11" s="5" customFormat="1" x14ac:dyDescent="0.25">
      <c r="A312" s="5" t="s">
        <v>2854</v>
      </c>
      <c r="B312" s="21">
        <v>130509</v>
      </c>
      <c r="C312" s="22" t="s">
        <v>208</v>
      </c>
      <c r="D312" s="13">
        <v>0</v>
      </c>
      <c r="E312" s="14"/>
      <c r="F312" s="14"/>
      <c r="G312" s="15">
        <f t="shared" si="64"/>
        <v>0</v>
      </c>
      <c r="H312" s="14"/>
      <c r="I312" s="14"/>
      <c r="K312" s="34">
        <f t="shared" si="53"/>
        <v>0</v>
      </c>
    </row>
    <row r="313" spans="1:11" s="5" customFormat="1" x14ac:dyDescent="0.25">
      <c r="A313" s="5" t="s">
        <v>2854</v>
      </c>
      <c r="B313" s="26">
        <v>130511</v>
      </c>
      <c r="C313" s="27" t="s">
        <v>209</v>
      </c>
      <c r="D313" s="13">
        <v>0</v>
      </c>
      <c r="E313" s="14"/>
      <c r="F313" s="14"/>
      <c r="G313" s="15">
        <f t="shared" si="64"/>
        <v>0</v>
      </c>
      <c r="H313" s="14"/>
      <c r="I313" s="14"/>
      <c r="K313" s="34">
        <f t="shared" si="53"/>
        <v>0</v>
      </c>
    </row>
    <row r="314" spans="1:11" s="5" customFormat="1" x14ac:dyDescent="0.25">
      <c r="A314" s="5" t="s">
        <v>2854</v>
      </c>
      <c r="B314" s="21">
        <v>130512</v>
      </c>
      <c r="C314" s="22" t="s">
        <v>210</v>
      </c>
      <c r="D314" s="13">
        <v>0</v>
      </c>
      <c r="E314" s="14"/>
      <c r="F314" s="14"/>
      <c r="G314" s="15">
        <f t="shared" si="64"/>
        <v>0</v>
      </c>
      <c r="H314" s="14"/>
      <c r="I314" s="14"/>
      <c r="K314" s="34">
        <f t="shared" si="53"/>
        <v>0</v>
      </c>
    </row>
    <row r="315" spans="1:11" s="5" customFormat="1" x14ac:dyDescent="0.25">
      <c r="A315" s="5" t="s">
        <v>2854</v>
      </c>
      <c r="B315" s="21">
        <v>130514</v>
      </c>
      <c r="C315" s="22" t="s">
        <v>211</v>
      </c>
      <c r="D315" s="13">
        <v>0</v>
      </c>
      <c r="E315" s="14"/>
      <c r="F315" s="14"/>
      <c r="G315" s="15">
        <f t="shared" si="64"/>
        <v>0</v>
      </c>
      <c r="H315" s="14"/>
      <c r="I315" s="14"/>
      <c r="K315" s="34">
        <f t="shared" si="53"/>
        <v>0</v>
      </c>
    </row>
    <row r="316" spans="1:11" s="5" customFormat="1" x14ac:dyDescent="0.25">
      <c r="A316" s="5" t="s">
        <v>2854</v>
      </c>
      <c r="B316" s="21">
        <v>130515</v>
      </c>
      <c r="C316" s="22" t="s">
        <v>212</v>
      </c>
      <c r="D316" s="13">
        <v>0</v>
      </c>
      <c r="E316" s="14"/>
      <c r="F316" s="14"/>
      <c r="G316" s="15">
        <f t="shared" si="64"/>
        <v>0</v>
      </c>
      <c r="H316" s="14"/>
      <c r="I316" s="14"/>
      <c r="K316" s="34">
        <f t="shared" si="53"/>
        <v>0</v>
      </c>
    </row>
    <row r="317" spans="1:11" s="5" customFormat="1" x14ac:dyDescent="0.25">
      <c r="A317" s="5" t="s">
        <v>2854</v>
      </c>
      <c r="B317" s="21">
        <v>130519</v>
      </c>
      <c r="C317" s="22" t="s">
        <v>213</v>
      </c>
      <c r="D317" s="13">
        <v>0</v>
      </c>
      <c r="E317" s="14"/>
      <c r="F317" s="14"/>
      <c r="G317" s="15">
        <f t="shared" si="64"/>
        <v>0</v>
      </c>
      <c r="H317" s="14"/>
      <c r="I317" s="14"/>
      <c r="K317" s="34">
        <f t="shared" si="53"/>
        <v>0</v>
      </c>
    </row>
    <row r="318" spans="1:11" s="5" customFormat="1" x14ac:dyDescent="0.25">
      <c r="A318" s="5" t="s">
        <v>2854</v>
      </c>
      <c r="B318" s="21">
        <v>130521</v>
      </c>
      <c r="C318" s="22" t="s">
        <v>214</v>
      </c>
      <c r="D318" s="13">
        <v>0</v>
      </c>
      <c r="E318" s="14"/>
      <c r="F318" s="14"/>
      <c r="G318" s="15">
        <f t="shared" si="64"/>
        <v>0</v>
      </c>
      <c r="H318" s="14"/>
      <c r="I318" s="14"/>
      <c r="K318" s="34">
        <f t="shared" si="53"/>
        <v>0</v>
      </c>
    </row>
    <row r="319" spans="1:11" s="5" customFormat="1" x14ac:dyDescent="0.25">
      <c r="A319" s="5" t="s">
        <v>2854</v>
      </c>
      <c r="B319" s="21">
        <v>130522</v>
      </c>
      <c r="C319" s="22" t="s">
        <v>215</v>
      </c>
      <c r="D319" s="13">
        <v>0</v>
      </c>
      <c r="E319" s="14"/>
      <c r="F319" s="14"/>
      <c r="G319" s="15">
        <f t="shared" si="64"/>
        <v>0</v>
      </c>
      <c r="H319" s="14"/>
      <c r="I319" s="14"/>
      <c r="K319" s="34">
        <f t="shared" si="53"/>
        <v>0</v>
      </c>
    </row>
    <row r="320" spans="1:11" s="5" customFormat="1" x14ac:dyDescent="0.25">
      <c r="A320" s="5" t="s">
        <v>2854</v>
      </c>
      <c r="B320" s="21">
        <v>130523</v>
      </c>
      <c r="C320" s="22" t="s">
        <v>216</v>
      </c>
      <c r="D320" s="13">
        <v>0</v>
      </c>
      <c r="E320" s="14"/>
      <c r="F320" s="14"/>
      <c r="G320" s="15">
        <f t="shared" si="64"/>
        <v>0</v>
      </c>
      <c r="H320" s="14"/>
      <c r="I320" s="14"/>
      <c r="K320" s="34">
        <f t="shared" si="53"/>
        <v>0</v>
      </c>
    </row>
    <row r="321" spans="1:11" s="5" customFormat="1" x14ac:dyDescent="0.25">
      <c r="A321" s="5" t="s">
        <v>2854</v>
      </c>
      <c r="B321" s="21">
        <v>130524</v>
      </c>
      <c r="C321" s="22" t="s">
        <v>217</v>
      </c>
      <c r="D321" s="13">
        <v>0</v>
      </c>
      <c r="E321" s="14"/>
      <c r="F321" s="14"/>
      <c r="G321" s="15">
        <f t="shared" si="64"/>
        <v>0</v>
      </c>
      <c r="H321" s="14"/>
      <c r="I321" s="14"/>
      <c r="K321" s="34">
        <f t="shared" si="53"/>
        <v>0</v>
      </c>
    </row>
    <row r="322" spans="1:11" s="5" customFormat="1" x14ac:dyDescent="0.25">
      <c r="A322" s="5" t="s">
        <v>2854</v>
      </c>
      <c r="B322" s="21">
        <v>130526</v>
      </c>
      <c r="C322" s="22" t="s">
        <v>218</v>
      </c>
      <c r="D322" s="13">
        <v>0</v>
      </c>
      <c r="E322" s="14"/>
      <c r="F322" s="14"/>
      <c r="G322" s="15">
        <f t="shared" si="64"/>
        <v>0</v>
      </c>
      <c r="H322" s="14"/>
      <c r="I322" s="14"/>
      <c r="K322" s="34">
        <f t="shared" si="53"/>
        <v>0</v>
      </c>
    </row>
    <row r="323" spans="1:11" s="5" customFormat="1" x14ac:dyDescent="0.25">
      <c r="A323" s="5" t="s">
        <v>2854</v>
      </c>
      <c r="B323" s="21">
        <v>130527</v>
      </c>
      <c r="C323" s="22" t="s">
        <v>219</v>
      </c>
      <c r="D323" s="13">
        <v>0</v>
      </c>
      <c r="E323" s="14"/>
      <c r="F323" s="14"/>
      <c r="G323" s="15">
        <f t="shared" si="64"/>
        <v>0</v>
      </c>
      <c r="H323" s="14"/>
      <c r="I323" s="14"/>
      <c r="K323" s="34">
        <f t="shared" si="53"/>
        <v>0</v>
      </c>
    </row>
    <row r="324" spans="1:11" s="5" customFormat="1" x14ac:dyDescent="0.25">
      <c r="A324" s="5" t="s">
        <v>2854</v>
      </c>
      <c r="B324" s="21">
        <v>130528</v>
      </c>
      <c r="C324" s="22" t="s">
        <v>220</v>
      </c>
      <c r="D324" s="13">
        <v>0</v>
      </c>
      <c r="E324" s="14"/>
      <c r="F324" s="14"/>
      <c r="G324" s="15">
        <f t="shared" si="64"/>
        <v>0</v>
      </c>
      <c r="H324" s="14"/>
      <c r="I324" s="14"/>
      <c r="K324" s="34">
        <f t="shared" ref="K324:K387" si="65">IF(D324&lt;&gt;0,1,IF(G324&lt;&gt;0,2,IF(F324&lt;&gt;0,3,IF(E324&lt;&gt;0,4,0))))</f>
        <v>0</v>
      </c>
    </row>
    <row r="325" spans="1:11" s="5" customFormat="1" x14ac:dyDescent="0.25">
      <c r="A325" s="5" t="s">
        <v>2854</v>
      </c>
      <c r="B325" s="21">
        <v>130533</v>
      </c>
      <c r="C325" s="22" t="s">
        <v>221</v>
      </c>
      <c r="D325" s="13">
        <v>0</v>
      </c>
      <c r="E325" s="14"/>
      <c r="F325" s="14"/>
      <c r="G325" s="15">
        <f t="shared" si="64"/>
        <v>0</v>
      </c>
      <c r="H325" s="14"/>
      <c r="I325" s="14"/>
      <c r="K325" s="34">
        <f t="shared" si="65"/>
        <v>0</v>
      </c>
    </row>
    <row r="326" spans="1:11" s="5" customFormat="1" x14ac:dyDescent="0.25">
      <c r="A326" s="5" t="s">
        <v>2854</v>
      </c>
      <c r="B326" s="21">
        <v>130535</v>
      </c>
      <c r="C326" s="22" t="s">
        <v>222</v>
      </c>
      <c r="D326" s="13">
        <v>0</v>
      </c>
      <c r="E326" s="14"/>
      <c r="F326" s="14"/>
      <c r="G326" s="15">
        <f t="shared" si="64"/>
        <v>0</v>
      </c>
      <c r="H326" s="14"/>
      <c r="I326" s="14"/>
      <c r="K326" s="34">
        <f t="shared" si="65"/>
        <v>0</v>
      </c>
    </row>
    <row r="327" spans="1:11" s="5" customFormat="1" x14ac:dyDescent="0.25">
      <c r="A327" s="5" t="s">
        <v>2854</v>
      </c>
      <c r="B327" s="21">
        <v>130536</v>
      </c>
      <c r="C327" s="22" t="s">
        <v>223</v>
      </c>
      <c r="D327" s="13">
        <v>0</v>
      </c>
      <c r="E327" s="14"/>
      <c r="F327" s="14"/>
      <c r="G327" s="15">
        <f t="shared" si="64"/>
        <v>0</v>
      </c>
      <c r="H327" s="14"/>
      <c r="I327" s="14"/>
      <c r="K327" s="34">
        <f t="shared" si="65"/>
        <v>0</v>
      </c>
    </row>
    <row r="328" spans="1:11" s="5" customFormat="1" x14ac:dyDescent="0.25">
      <c r="A328" s="5" t="s">
        <v>2854</v>
      </c>
      <c r="B328" s="21">
        <v>130539</v>
      </c>
      <c r="C328" s="22" t="s">
        <v>224</v>
      </c>
      <c r="D328" s="13">
        <v>0</v>
      </c>
      <c r="E328" s="14"/>
      <c r="F328" s="14"/>
      <c r="G328" s="15">
        <f t="shared" si="64"/>
        <v>0</v>
      </c>
      <c r="H328" s="14"/>
      <c r="I328" s="14"/>
      <c r="K328" s="34">
        <f t="shared" si="65"/>
        <v>0</v>
      </c>
    </row>
    <row r="329" spans="1:11" s="5" customFormat="1" x14ac:dyDescent="0.25">
      <c r="A329" s="5" t="s">
        <v>2854</v>
      </c>
      <c r="B329" s="21">
        <v>130540</v>
      </c>
      <c r="C329" s="22" t="s">
        <v>225</v>
      </c>
      <c r="D329" s="13">
        <v>0</v>
      </c>
      <c r="E329" s="14"/>
      <c r="F329" s="14"/>
      <c r="G329" s="15">
        <f t="shared" si="64"/>
        <v>0</v>
      </c>
      <c r="H329" s="14"/>
      <c r="I329" s="14"/>
      <c r="K329" s="34">
        <f t="shared" si="65"/>
        <v>0</v>
      </c>
    </row>
    <row r="330" spans="1:11" s="5" customFormat="1" x14ac:dyDescent="0.25">
      <c r="A330" s="5" t="s">
        <v>2854</v>
      </c>
      <c r="B330" s="21">
        <v>130541</v>
      </c>
      <c r="C330" s="22" t="s">
        <v>226</v>
      </c>
      <c r="D330" s="13">
        <v>0</v>
      </c>
      <c r="E330" s="14"/>
      <c r="F330" s="14"/>
      <c r="G330" s="15">
        <f t="shared" si="64"/>
        <v>0</v>
      </c>
      <c r="H330" s="14"/>
      <c r="I330" s="14"/>
      <c r="K330" s="34">
        <f t="shared" si="65"/>
        <v>0</v>
      </c>
    </row>
    <row r="331" spans="1:11" s="5" customFormat="1" x14ac:dyDescent="0.25">
      <c r="A331" s="5" t="s">
        <v>2854</v>
      </c>
      <c r="B331" s="21">
        <v>130542</v>
      </c>
      <c r="C331" s="22" t="s">
        <v>227</v>
      </c>
      <c r="D331" s="13">
        <v>0</v>
      </c>
      <c r="E331" s="14"/>
      <c r="F331" s="14"/>
      <c r="G331" s="15">
        <f t="shared" si="64"/>
        <v>0</v>
      </c>
      <c r="H331" s="14"/>
      <c r="I331" s="14"/>
      <c r="K331" s="34">
        <f t="shared" si="65"/>
        <v>0</v>
      </c>
    </row>
    <row r="332" spans="1:11" s="5" customFormat="1" x14ac:dyDescent="0.25">
      <c r="A332" s="5" t="s">
        <v>2854</v>
      </c>
      <c r="B332" s="21">
        <v>130543</v>
      </c>
      <c r="C332" s="22" t="s">
        <v>228</v>
      </c>
      <c r="D332" s="13">
        <v>0</v>
      </c>
      <c r="E332" s="14"/>
      <c r="F332" s="14"/>
      <c r="G332" s="15">
        <f t="shared" si="64"/>
        <v>0</v>
      </c>
      <c r="H332" s="14"/>
      <c r="I332" s="14"/>
      <c r="K332" s="34">
        <f t="shared" si="65"/>
        <v>0</v>
      </c>
    </row>
    <row r="333" spans="1:11" s="5" customFormat="1" x14ac:dyDescent="0.25">
      <c r="A333" s="5" t="s">
        <v>2854</v>
      </c>
      <c r="B333" s="21">
        <v>130545</v>
      </c>
      <c r="C333" s="22" t="s">
        <v>229</v>
      </c>
      <c r="D333" s="13">
        <v>0</v>
      </c>
      <c r="E333" s="14"/>
      <c r="F333" s="14"/>
      <c r="G333" s="15">
        <f t="shared" si="64"/>
        <v>0</v>
      </c>
      <c r="H333" s="14"/>
      <c r="I333" s="14"/>
      <c r="K333" s="34">
        <f t="shared" si="65"/>
        <v>0</v>
      </c>
    </row>
    <row r="334" spans="1:11" s="5" customFormat="1" x14ac:dyDescent="0.25">
      <c r="A334" s="5" t="s">
        <v>2854</v>
      </c>
      <c r="B334" s="21">
        <v>130546</v>
      </c>
      <c r="C334" s="22" t="s">
        <v>230</v>
      </c>
      <c r="D334" s="13">
        <v>0</v>
      </c>
      <c r="E334" s="14"/>
      <c r="F334" s="14"/>
      <c r="G334" s="15">
        <f t="shared" si="64"/>
        <v>0</v>
      </c>
      <c r="H334" s="14"/>
      <c r="I334" s="14"/>
      <c r="K334" s="34">
        <f t="shared" si="65"/>
        <v>0</v>
      </c>
    </row>
    <row r="335" spans="1:11" s="5" customFormat="1" x14ac:dyDescent="0.25">
      <c r="A335" s="5" t="s">
        <v>2854</v>
      </c>
      <c r="B335" s="21">
        <v>130547</v>
      </c>
      <c r="C335" s="22" t="s">
        <v>231</v>
      </c>
      <c r="D335" s="13">
        <v>0</v>
      </c>
      <c r="E335" s="14"/>
      <c r="F335" s="14"/>
      <c r="G335" s="15">
        <f t="shared" si="64"/>
        <v>0</v>
      </c>
      <c r="H335" s="14"/>
      <c r="I335" s="14"/>
      <c r="K335" s="34">
        <f t="shared" si="65"/>
        <v>0</v>
      </c>
    </row>
    <row r="336" spans="1:11" s="5" customFormat="1" x14ac:dyDescent="0.25">
      <c r="A336" s="5" t="s">
        <v>2854</v>
      </c>
      <c r="B336" s="21">
        <v>130548</v>
      </c>
      <c r="C336" s="22" t="s">
        <v>232</v>
      </c>
      <c r="D336" s="13">
        <v>0</v>
      </c>
      <c r="E336" s="14"/>
      <c r="F336" s="14"/>
      <c r="G336" s="15">
        <f t="shared" si="64"/>
        <v>0</v>
      </c>
      <c r="H336" s="14"/>
      <c r="I336" s="14"/>
      <c r="K336" s="34">
        <f t="shared" si="65"/>
        <v>0</v>
      </c>
    </row>
    <row r="337" spans="1:11" s="5" customFormat="1" x14ac:dyDescent="0.25">
      <c r="A337" s="5" t="s">
        <v>2854</v>
      </c>
      <c r="B337" s="21">
        <v>130549</v>
      </c>
      <c r="C337" s="22" t="s">
        <v>233</v>
      </c>
      <c r="D337" s="13">
        <v>0</v>
      </c>
      <c r="E337" s="14"/>
      <c r="F337" s="14"/>
      <c r="G337" s="15">
        <f t="shared" ref="G337:G362" si="66">+D337+E337-F337</f>
        <v>0</v>
      </c>
      <c r="H337" s="14"/>
      <c r="I337" s="14"/>
      <c r="K337" s="34">
        <f t="shared" si="65"/>
        <v>0</v>
      </c>
    </row>
    <row r="338" spans="1:11" s="5" customFormat="1" x14ac:dyDescent="0.25">
      <c r="A338" s="5" t="s">
        <v>2854</v>
      </c>
      <c r="B338" s="21">
        <v>130551</v>
      </c>
      <c r="C338" s="22" t="s">
        <v>234</v>
      </c>
      <c r="D338" s="13">
        <v>0</v>
      </c>
      <c r="E338" s="14"/>
      <c r="F338" s="14"/>
      <c r="G338" s="15">
        <f t="shared" si="66"/>
        <v>0</v>
      </c>
      <c r="H338" s="14"/>
      <c r="I338" s="14"/>
      <c r="K338" s="34">
        <f t="shared" si="65"/>
        <v>0</v>
      </c>
    </row>
    <row r="339" spans="1:11" s="5" customFormat="1" x14ac:dyDescent="0.25">
      <c r="A339" s="5" t="s">
        <v>2854</v>
      </c>
      <c r="B339" s="21">
        <v>130552</v>
      </c>
      <c r="C339" s="22" t="s">
        <v>235</v>
      </c>
      <c r="D339" s="13">
        <v>0</v>
      </c>
      <c r="E339" s="14"/>
      <c r="F339" s="14"/>
      <c r="G339" s="15">
        <f t="shared" si="66"/>
        <v>0</v>
      </c>
      <c r="H339" s="14"/>
      <c r="I339" s="14"/>
      <c r="K339" s="34">
        <f t="shared" si="65"/>
        <v>0</v>
      </c>
    </row>
    <row r="340" spans="1:11" s="5" customFormat="1" x14ac:dyDescent="0.25">
      <c r="A340" s="5" t="s">
        <v>2854</v>
      </c>
      <c r="B340" s="21">
        <v>130553</v>
      </c>
      <c r="C340" s="22" t="s">
        <v>236</v>
      </c>
      <c r="D340" s="13">
        <v>0</v>
      </c>
      <c r="E340" s="14"/>
      <c r="F340" s="14"/>
      <c r="G340" s="15">
        <f t="shared" si="66"/>
        <v>0</v>
      </c>
      <c r="H340" s="14"/>
      <c r="I340" s="14"/>
      <c r="K340" s="34">
        <f t="shared" si="65"/>
        <v>0</v>
      </c>
    </row>
    <row r="341" spans="1:11" s="5" customFormat="1" x14ac:dyDescent="0.25">
      <c r="A341" s="5" t="s">
        <v>2854</v>
      </c>
      <c r="B341" s="21">
        <v>130554</v>
      </c>
      <c r="C341" s="22" t="s">
        <v>237</v>
      </c>
      <c r="D341" s="13">
        <v>0</v>
      </c>
      <c r="E341" s="14"/>
      <c r="F341" s="14"/>
      <c r="G341" s="15">
        <f t="shared" si="66"/>
        <v>0</v>
      </c>
      <c r="H341" s="14"/>
      <c r="I341" s="14"/>
      <c r="K341" s="34">
        <f t="shared" si="65"/>
        <v>0</v>
      </c>
    </row>
    <row r="342" spans="1:11" s="5" customFormat="1" x14ac:dyDescent="0.25">
      <c r="A342" s="5" t="s">
        <v>2854</v>
      </c>
      <c r="B342" s="21">
        <v>130555</v>
      </c>
      <c r="C342" s="22" t="s">
        <v>238</v>
      </c>
      <c r="D342" s="13">
        <v>0</v>
      </c>
      <c r="E342" s="14"/>
      <c r="F342" s="14"/>
      <c r="G342" s="15">
        <f t="shared" si="66"/>
        <v>0</v>
      </c>
      <c r="H342" s="14"/>
      <c r="I342" s="14"/>
      <c r="K342" s="34">
        <f t="shared" si="65"/>
        <v>0</v>
      </c>
    </row>
    <row r="343" spans="1:11" s="5" customFormat="1" x14ac:dyDescent="0.25">
      <c r="A343" s="5" t="s">
        <v>2854</v>
      </c>
      <c r="B343" s="21">
        <v>130556</v>
      </c>
      <c r="C343" s="22" t="s">
        <v>239</v>
      </c>
      <c r="D343" s="13">
        <v>0</v>
      </c>
      <c r="E343" s="14"/>
      <c r="F343" s="14"/>
      <c r="G343" s="15">
        <f t="shared" si="66"/>
        <v>0</v>
      </c>
      <c r="H343" s="14"/>
      <c r="I343" s="14"/>
      <c r="K343" s="34">
        <f t="shared" si="65"/>
        <v>0</v>
      </c>
    </row>
    <row r="344" spans="1:11" s="5" customFormat="1" x14ac:dyDescent="0.25">
      <c r="A344" s="5" t="s">
        <v>2854</v>
      </c>
      <c r="B344" s="21">
        <v>130557</v>
      </c>
      <c r="C344" s="22" t="s">
        <v>240</v>
      </c>
      <c r="D344" s="13">
        <v>0</v>
      </c>
      <c r="E344" s="14"/>
      <c r="F344" s="14"/>
      <c r="G344" s="15">
        <f t="shared" si="66"/>
        <v>0</v>
      </c>
      <c r="H344" s="14"/>
      <c r="I344" s="14"/>
      <c r="K344" s="34">
        <f t="shared" si="65"/>
        <v>0</v>
      </c>
    </row>
    <row r="345" spans="1:11" s="5" customFormat="1" x14ac:dyDescent="0.25">
      <c r="A345" s="5" t="s">
        <v>2854</v>
      </c>
      <c r="B345" s="21">
        <v>130558</v>
      </c>
      <c r="C345" s="22" t="s">
        <v>241</v>
      </c>
      <c r="D345" s="13">
        <v>0</v>
      </c>
      <c r="E345" s="14"/>
      <c r="F345" s="14"/>
      <c r="G345" s="15">
        <f t="shared" si="66"/>
        <v>0</v>
      </c>
      <c r="H345" s="14"/>
      <c r="I345" s="14"/>
      <c r="K345" s="34">
        <f t="shared" si="65"/>
        <v>0</v>
      </c>
    </row>
    <row r="346" spans="1:11" s="5" customFormat="1" x14ac:dyDescent="0.25">
      <c r="A346" s="5" t="s">
        <v>2854</v>
      </c>
      <c r="B346" s="21">
        <v>130559</v>
      </c>
      <c r="C346" s="22" t="s">
        <v>242</v>
      </c>
      <c r="D346" s="13">
        <v>0</v>
      </c>
      <c r="E346" s="14"/>
      <c r="F346" s="14"/>
      <c r="G346" s="15">
        <f t="shared" si="66"/>
        <v>0</v>
      </c>
      <c r="H346" s="14"/>
      <c r="I346" s="14"/>
      <c r="K346" s="34">
        <f t="shared" si="65"/>
        <v>0</v>
      </c>
    </row>
    <row r="347" spans="1:11" s="5" customFormat="1" x14ac:dyDescent="0.25">
      <c r="A347" s="5" t="s">
        <v>2854</v>
      </c>
      <c r="B347" s="21">
        <v>130560</v>
      </c>
      <c r="C347" s="22" t="s">
        <v>243</v>
      </c>
      <c r="D347" s="13">
        <v>0</v>
      </c>
      <c r="E347" s="14"/>
      <c r="F347" s="14"/>
      <c r="G347" s="15">
        <f t="shared" si="66"/>
        <v>0</v>
      </c>
      <c r="H347" s="14"/>
      <c r="I347" s="14"/>
      <c r="K347" s="34">
        <f t="shared" si="65"/>
        <v>0</v>
      </c>
    </row>
    <row r="348" spans="1:11" s="5" customFormat="1" x14ac:dyDescent="0.25">
      <c r="A348" s="5" t="s">
        <v>2854</v>
      </c>
      <c r="B348" s="21">
        <v>130561</v>
      </c>
      <c r="C348" s="22" t="s">
        <v>244</v>
      </c>
      <c r="D348" s="13">
        <v>0</v>
      </c>
      <c r="E348" s="14"/>
      <c r="F348" s="14"/>
      <c r="G348" s="15">
        <f t="shared" si="66"/>
        <v>0</v>
      </c>
      <c r="H348" s="14"/>
      <c r="I348" s="14"/>
      <c r="K348" s="34">
        <f t="shared" si="65"/>
        <v>0</v>
      </c>
    </row>
    <row r="349" spans="1:11" s="5" customFormat="1" x14ac:dyDescent="0.25">
      <c r="A349" s="5" t="s">
        <v>2854</v>
      </c>
      <c r="B349" s="21">
        <v>130562</v>
      </c>
      <c r="C349" s="22" t="s">
        <v>245</v>
      </c>
      <c r="D349" s="13">
        <v>0</v>
      </c>
      <c r="E349" s="14"/>
      <c r="F349" s="14"/>
      <c r="G349" s="15">
        <f t="shared" si="66"/>
        <v>0</v>
      </c>
      <c r="H349" s="14"/>
      <c r="I349" s="14"/>
      <c r="K349" s="34">
        <f t="shared" si="65"/>
        <v>0</v>
      </c>
    </row>
    <row r="350" spans="1:11" s="5" customFormat="1" x14ac:dyDescent="0.25">
      <c r="A350" s="5" t="s">
        <v>2854</v>
      </c>
      <c r="B350" s="11">
        <v>130563</v>
      </c>
      <c r="C350" s="12" t="s">
        <v>246</v>
      </c>
      <c r="D350" s="13">
        <v>0</v>
      </c>
      <c r="E350" s="14"/>
      <c r="F350" s="14"/>
      <c r="G350" s="15">
        <f t="shared" si="66"/>
        <v>0</v>
      </c>
      <c r="H350" s="14"/>
      <c r="I350" s="14"/>
      <c r="K350" s="34">
        <f t="shared" si="65"/>
        <v>0</v>
      </c>
    </row>
    <row r="351" spans="1:11" s="5" customFormat="1" x14ac:dyDescent="0.25">
      <c r="A351" s="5" t="s">
        <v>2854</v>
      </c>
      <c r="B351" s="21">
        <v>130564</v>
      </c>
      <c r="C351" s="22" t="s">
        <v>247</v>
      </c>
      <c r="D351" s="13">
        <v>0</v>
      </c>
      <c r="E351" s="14"/>
      <c r="F351" s="14"/>
      <c r="G351" s="15">
        <f t="shared" si="66"/>
        <v>0</v>
      </c>
      <c r="H351" s="14"/>
      <c r="I351" s="14"/>
      <c r="K351" s="34">
        <f t="shared" si="65"/>
        <v>0</v>
      </c>
    </row>
    <row r="352" spans="1:11" s="5" customFormat="1" x14ac:dyDescent="0.25">
      <c r="A352" s="5" t="s">
        <v>2854</v>
      </c>
      <c r="B352" s="21">
        <v>130565</v>
      </c>
      <c r="C352" s="22" t="s">
        <v>248</v>
      </c>
      <c r="D352" s="13">
        <v>0</v>
      </c>
      <c r="E352" s="14"/>
      <c r="F352" s="14"/>
      <c r="G352" s="15">
        <f t="shared" si="66"/>
        <v>0</v>
      </c>
      <c r="H352" s="14"/>
      <c r="I352" s="14"/>
      <c r="K352" s="34">
        <f t="shared" si="65"/>
        <v>0</v>
      </c>
    </row>
    <row r="353" spans="1:11" s="5" customFormat="1" x14ac:dyDescent="0.25">
      <c r="A353" s="5" t="s">
        <v>2854</v>
      </c>
      <c r="B353" s="11">
        <v>130566</v>
      </c>
      <c r="C353" s="12" t="s">
        <v>249</v>
      </c>
      <c r="D353" s="13">
        <v>0</v>
      </c>
      <c r="E353" s="14"/>
      <c r="F353" s="14"/>
      <c r="G353" s="15">
        <f t="shared" si="66"/>
        <v>0</v>
      </c>
      <c r="H353" s="14"/>
      <c r="I353" s="14"/>
      <c r="K353" s="34">
        <f t="shared" si="65"/>
        <v>0</v>
      </c>
    </row>
    <row r="354" spans="1:11" s="5" customFormat="1" x14ac:dyDescent="0.25">
      <c r="A354" s="5" t="s">
        <v>2854</v>
      </c>
      <c r="B354" s="21">
        <v>130567</v>
      </c>
      <c r="C354" s="22" t="s">
        <v>250</v>
      </c>
      <c r="D354" s="13">
        <v>0</v>
      </c>
      <c r="E354" s="14"/>
      <c r="F354" s="14"/>
      <c r="G354" s="15">
        <f t="shared" si="66"/>
        <v>0</v>
      </c>
      <c r="H354" s="14"/>
      <c r="I354" s="14"/>
      <c r="K354" s="34">
        <f t="shared" si="65"/>
        <v>0</v>
      </c>
    </row>
    <row r="355" spans="1:11" s="5" customFormat="1" x14ac:dyDescent="0.25">
      <c r="A355" s="5" t="s">
        <v>2854</v>
      </c>
      <c r="B355" s="21">
        <v>130568</v>
      </c>
      <c r="C355" s="22" t="s">
        <v>251</v>
      </c>
      <c r="D355" s="13">
        <v>0</v>
      </c>
      <c r="E355" s="14"/>
      <c r="F355" s="14"/>
      <c r="G355" s="15">
        <f t="shared" si="66"/>
        <v>0</v>
      </c>
      <c r="H355" s="14"/>
      <c r="I355" s="14"/>
      <c r="K355" s="34">
        <f t="shared" si="65"/>
        <v>0</v>
      </c>
    </row>
    <row r="356" spans="1:11" s="5" customFormat="1" x14ac:dyDescent="0.25">
      <c r="A356" s="5" t="s">
        <v>2854</v>
      </c>
      <c r="B356" s="11">
        <v>130569</v>
      </c>
      <c r="C356" s="12" t="s">
        <v>252</v>
      </c>
      <c r="D356" s="13">
        <v>0</v>
      </c>
      <c r="E356" s="14"/>
      <c r="F356" s="14"/>
      <c r="G356" s="15">
        <f t="shared" si="66"/>
        <v>0</v>
      </c>
      <c r="H356" s="14"/>
      <c r="I356" s="14"/>
      <c r="K356" s="34">
        <f t="shared" si="65"/>
        <v>0</v>
      </c>
    </row>
    <row r="357" spans="1:11" s="5" customFormat="1" x14ac:dyDescent="0.25">
      <c r="A357" s="5" t="s">
        <v>2854</v>
      </c>
      <c r="B357" s="26">
        <v>130570</v>
      </c>
      <c r="C357" s="27" t="s">
        <v>253</v>
      </c>
      <c r="D357" s="13">
        <v>0</v>
      </c>
      <c r="E357" s="14"/>
      <c r="F357" s="14"/>
      <c r="G357" s="15">
        <f t="shared" si="66"/>
        <v>0</v>
      </c>
      <c r="H357" s="14"/>
      <c r="I357" s="14"/>
      <c r="K357" s="34">
        <f t="shared" si="65"/>
        <v>0</v>
      </c>
    </row>
    <row r="358" spans="1:11" s="5" customFormat="1" x14ac:dyDescent="0.25">
      <c r="A358" s="5" t="s">
        <v>2854</v>
      </c>
      <c r="B358" s="26">
        <v>130571</v>
      </c>
      <c r="C358" s="27" t="s">
        <v>254</v>
      </c>
      <c r="D358" s="13">
        <v>0</v>
      </c>
      <c r="E358" s="14"/>
      <c r="F358" s="14"/>
      <c r="G358" s="15">
        <f t="shared" si="66"/>
        <v>0</v>
      </c>
      <c r="H358" s="14"/>
      <c r="I358" s="14"/>
      <c r="K358" s="34">
        <f t="shared" si="65"/>
        <v>0</v>
      </c>
    </row>
    <row r="359" spans="1:11" s="5" customFormat="1" x14ac:dyDescent="0.25">
      <c r="A359" s="5" t="s">
        <v>2854</v>
      </c>
      <c r="B359" s="21">
        <v>130575</v>
      </c>
      <c r="C359" s="22" t="s">
        <v>255</v>
      </c>
      <c r="D359" s="13">
        <v>0</v>
      </c>
      <c r="E359" s="14"/>
      <c r="F359" s="14"/>
      <c r="G359" s="15">
        <f t="shared" si="66"/>
        <v>0</v>
      </c>
      <c r="H359" s="14"/>
      <c r="I359" s="14"/>
      <c r="K359" s="34">
        <f t="shared" si="65"/>
        <v>0</v>
      </c>
    </row>
    <row r="360" spans="1:11" s="5" customFormat="1" x14ac:dyDescent="0.25">
      <c r="A360" s="5" t="s">
        <v>2854</v>
      </c>
      <c r="B360" s="21">
        <v>130580</v>
      </c>
      <c r="C360" s="22" t="s">
        <v>256</v>
      </c>
      <c r="D360" s="13">
        <v>0</v>
      </c>
      <c r="E360" s="14"/>
      <c r="F360" s="14"/>
      <c r="G360" s="15">
        <f t="shared" si="66"/>
        <v>0</v>
      </c>
      <c r="H360" s="14"/>
      <c r="I360" s="14"/>
      <c r="K360" s="34">
        <f t="shared" si="65"/>
        <v>0</v>
      </c>
    </row>
    <row r="361" spans="1:11" s="5" customFormat="1" x14ac:dyDescent="0.25">
      <c r="A361" s="5" t="s">
        <v>2854</v>
      </c>
      <c r="B361" s="21">
        <v>130585</v>
      </c>
      <c r="C361" s="22" t="s">
        <v>257</v>
      </c>
      <c r="D361" s="13">
        <v>0</v>
      </c>
      <c r="E361" s="14"/>
      <c r="F361" s="14"/>
      <c r="G361" s="15">
        <f t="shared" si="66"/>
        <v>0</v>
      </c>
      <c r="H361" s="14"/>
      <c r="I361" s="14"/>
      <c r="K361" s="34">
        <f t="shared" si="65"/>
        <v>0</v>
      </c>
    </row>
    <row r="362" spans="1:11" s="5" customFormat="1" x14ac:dyDescent="0.25">
      <c r="A362" s="5" t="s">
        <v>2854</v>
      </c>
      <c r="B362" s="21">
        <v>130590</v>
      </c>
      <c r="C362" s="22" t="s">
        <v>258</v>
      </c>
      <c r="D362" s="13">
        <v>0</v>
      </c>
      <c r="E362" s="14"/>
      <c r="F362" s="14"/>
      <c r="G362" s="15">
        <f t="shared" si="66"/>
        <v>0</v>
      </c>
      <c r="H362" s="14"/>
      <c r="I362" s="14"/>
      <c r="K362" s="34">
        <f t="shared" si="65"/>
        <v>0</v>
      </c>
    </row>
    <row r="363" spans="1:11" s="5" customFormat="1" x14ac:dyDescent="0.25">
      <c r="A363" s="5" t="s">
        <v>2854</v>
      </c>
      <c r="B363" s="10">
        <v>1310</v>
      </c>
      <c r="C363" s="6" t="s">
        <v>259</v>
      </c>
      <c r="D363" s="7">
        <f t="shared" ref="D363:I363" si="67">+SUBTOTAL(9,D364:D411)</f>
        <v>0</v>
      </c>
      <c r="E363" s="8">
        <f t="shared" si="67"/>
        <v>0</v>
      </c>
      <c r="F363" s="8">
        <f t="shared" si="67"/>
        <v>0</v>
      </c>
      <c r="G363" s="15">
        <f t="shared" si="67"/>
        <v>0</v>
      </c>
      <c r="H363" s="8">
        <f t="shared" si="67"/>
        <v>0</v>
      </c>
      <c r="I363" s="8">
        <f t="shared" si="67"/>
        <v>0</v>
      </c>
      <c r="K363" s="34">
        <f t="shared" si="65"/>
        <v>0</v>
      </c>
    </row>
    <row r="364" spans="1:11" s="5" customFormat="1" x14ac:dyDescent="0.25">
      <c r="A364" s="5" t="s">
        <v>2854</v>
      </c>
      <c r="B364" s="11">
        <v>131001</v>
      </c>
      <c r="C364" s="12" t="s">
        <v>201</v>
      </c>
      <c r="D364" s="13">
        <v>0</v>
      </c>
      <c r="E364" s="14"/>
      <c r="F364" s="14"/>
      <c r="G364" s="15">
        <f t="shared" ref="G364:G411" si="68">+D364+E364-F364</f>
        <v>0</v>
      </c>
      <c r="H364" s="14"/>
      <c r="I364" s="14"/>
      <c r="K364" s="34">
        <f t="shared" si="65"/>
        <v>0</v>
      </c>
    </row>
    <row r="365" spans="1:11" s="5" customFormat="1" x14ac:dyDescent="0.25">
      <c r="A365" s="5" t="s">
        <v>2854</v>
      </c>
      <c r="B365" s="11">
        <v>131002</v>
      </c>
      <c r="C365" s="12" t="s">
        <v>202</v>
      </c>
      <c r="D365" s="13">
        <v>0</v>
      </c>
      <c r="E365" s="14"/>
      <c r="F365" s="14"/>
      <c r="G365" s="15">
        <f t="shared" si="68"/>
        <v>0</v>
      </c>
      <c r="H365" s="14"/>
      <c r="I365" s="14"/>
      <c r="K365" s="34">
        <f t="shared" si="65"/>
        <v>0</v>
      </c>
    </row>
    <row r="366" spans="1:11" s="5" customFormat="1" x14ac:dyDescent="0.25">
      <c r="A366" s="5" t="s">
        <v>2854</v>
      </c>
      <c r="B366" s="11">
        <v>131003</v>
      </c>
      <c r="C366" s="12" t="s">
        <v>203</v>
      </c>
      <c r="D366" s="13">
        <v>0</v>
      </c>
      <c r="E366" s="14"/>
      <c r="F366" s="14"/>
      <c r="G366" s="15">
        <f t="shared" si="68"/>
        <v>0</v>
      </c>
      <c r="H366" s="14"/>
      <c r="I366" s="14"/>
      <c r="K366" s="34">
        <f t="shared" si="65"/>
        <v>0</v>
      </c>
    </row>
    <row r="367" spans="1:11" s="5" customFormat="1" x14ac:dyDescent="0.25">
      <c r="A367" s="5" t="s">
        <v>2854</v>
      </c>
      <c r="B367" s="11">
        <v>131004</v>
      </c>
      <c r="C367" s="12" t="s">
        <v>204</v>
      </c>
      <c r="D367" s="13">
        <v>0</v>
      </c>
      <c r="E367" s="14"/>
      <c r="F367" s="14"/>
      <c r="G367" s="15">
        <f t="shared" si="68"/>
        <v>0</v>
      </c>
      <c r="H367" s="14"/>
      <c r="I367" s="14"/>
      <c r="K367" s="34">
        <f t="shared" si="65"/>
        <v>0</v>
      </c>
    </row>
    <row r="368" spans="1:11" s="5" customFormat="1" x14ac:dyDescent="0.25">
      <c r="A368" s="5" t="s">
        <v>2854</v>
      </c>
      <c r="B368" s="11">
        <v>131005</v>
      </c>
      <c r="C368" s="12" t="s">
        <v>205</v>
      </c>
      <c r="D368" s="13">
        <v>0</v>
      </c>
      <c r="E368" s="14"/>
      <c r="F368" s="14"/>
      <c r="G368" s="15">
        <f t="shared" si="68"/>
        <v>0</v>
      </c>
      <c r="H368" s="14"/>
      <c r="I368" s="14"/>
      <c r="K368" s="34">
        <f t="shared" si="65"/>
        <v>0</v>
      </c>
    </row>
    <row r="369" spans="1:11" s="5" customFormat="1" x14ac:dyDescent="0.25">
      <c r="A369" s="5" t="s">
        <v>2854</v>
      </c>
      <c r="B369" s="11">
        <v>131007</v>
      </c>
      <c r="C369" s="12" t="s">
        <v>206</v>
      </c>
      <c r="D369" s="13">
        <v>0</v>
      </c>
      <c r="E369" s="14"/>
      <c r="F369" s="14"/>
      <c r="G369" s="15">
        <f t="shared" si="68"/>
        <v>0</v>
      </c>
      <c r="H369" s="14"/>
      <c r="I369" s="14"/>
      <c r="K369" s="34">
        <f t="shared" si="65"/>
        <v>0</v>
      </c>
    </row>
    <row r="370" spans="1:11" s="5" customFormat="1" x14ac:dyDescent="0.25">
      <c r="A370" s="5" t="s">
        <v>2854</v>
      </c>
      <c r="B370" s="11">
        <v>131008</v>
      </c>
      <c r="C370" s="12" t="s">
        <v>207</v>
      </c>
      <c r="D370" s="13">
        <v>0</v>
      </c>
      <c r="E370" s="14"/>
      <c r="F370" s="14"/>
      <c r="G370" s="15">
        <f t="shared" si="68"/>
        <v>0</v>
      </c>
      <c r="H370" s="14"/>
      <c r="I370" s="14"/>
      <c r="K370" s="34">
        <f t="shared" si="65"/>
        <v>0</v>
      </c>
    </row>
    <row r="371" spans="1:11" s="5" customFormat="1" x14ac:dyDescent="0.25">
      <c r="A371" s="5" t="s">
        <v>2854</v>
      </c>
      <c r="B371" s="11">
        <v>131014</v>
      </c>
      <c r="C371" s="12" t="s">
        <v>212</v>
      </c>
      <c r="D371" s="13">
        <v>0</v>
      </c>
      <c r="E371" s="14"/>
      <c r="F371" s="14"/>
      <c r="G371" s="15">
        <f t="shared" si="68"/>
        <v>0</v>
      </c>
      <c r="H371" s="14"/>
      <c r="I371" s="14"/>
      <c r="K371" s="34">
        <f t="shared" si="65"/>
        <v>0</v>
      </c>
    </row>
    <row r="372" spans="1:11" s="5" customFormat="1" x14ac:dyDescent="0.25">
      <c r="A372" s="5" t="s">
        <v>2854</v>
      </c>
      <c r="B372" s="11">
        <v>131018</v>
      </c>
      <c r="C372" s="12" t="s">
        <v>213</v>
      </c>
      <c r="D372" s="13">
        <v>0</v>
      </c>
      <c r="E372" s="14"/>
      <c r="F372" s="14"/>
      <c r="G372" s="15">
        <f t="shared" si="68"/>
        <v>0</v>
      </c>
      <c r="H372" s="14"/>
      <c r="I372" s="14"/>
      <c r="K372" s="34">
        <f t="shared" si="65"/>
        <v>0</v>
      </c>
    </row>
    <row r="373" spans="1:11" s="5" customFormat="1" x14ac:dyDescent="0.25">
      <c r="A373" s="5" t="s">
        <v>2854</v>
      </c>
      <c r="B373" s="11">
        <v>131020</v>
      </c>
      <c r="C373" s="12" t="s">
        <v>214</v>
      </c>
      <c r="D373" s="13">
        <v>0</v>
      </c>
      <c r="E373" s="14"/>
      <c r="F373" s="14"/>
      <c r="G373" s="15">
        <f t="shared" si="68"/>
        <v>0</v>
      </c>
      <c r="H373" s="14"/>
      <c r="I373" s="14"/>
      <c r="K373" s="34">
        <f t="shared" si="65"/>
        <v>0</v>
      </c>
    </row>
    <row r="374" spans="1:11" s="5" customFormat="1" x14ac:dyDescent="0.25">
      <c r="A374" s="5" t="s">
        <v>2854</v>
      </c>
      <c r="B374" s="11">
        <v>131021</v>
      </c>
      <c r="C374" s="12" t="s">
        <v>215</v>
      </c>
      <c r="D374" s="13">
        <v>0</v>
      </c>
      <c r="E374" s="14"/>
      <c r="F374" s="14"/>
      <c r="G374" s="15">
        <f t="shared" si="68"/>
        <v>0</v>
      </c>
      <c r="H374" s="14"/>
      <c r="I374" s="14"/>
      <c r="K374" s="34">
        <f t="shared" si="65"/>
        <v>0</v>
      </c>
    </row>
    <row r="375" spans="1:11" s="5" customFormat="1" x14ac:dyDescent="0.25">
      <c r="A375" s="5" t="s">
        <v>2854</v>
      </c>
      <c r="B375" s="11">
        <v>131022</v>
      </c>
      <c r="C375" s="12" t="s">
        <v>216</v>
      </c>
      <c r="D375" s="13">
        <v>0</v>
      </c>
      <c r="E375" s="14"/>
      <c r="F375" s="14"/>
      <c r="G375" s="15">
        <f t="shared" si="68"/>
        <v>0</v>
      </c>
      <c r="H375" s="14"/>
      <c r="I375" s="14"/>
      <c r="K375" s="34">
        <f t="shared" si="65"/>
        <v>0</v>
      </c>
    </row>
    <row r="376" spans="1:11" s="5" customFormat="1" x14ac:dyDescent="0.25">
      <c r="A376" s="5" t="s">
        <v>2854</v>
      </c>
      <c r="B376" s="11">
        <v>131023</v>
      </c>
      <c r="C376" s="12" t="s">
        <v>217</v>
      </c>
      <c r="D376" s="13">
        <v>0</v>
      </c>
      <c r="E376" s="14"/>
      <c r="F376" s="14"/>
      <c r="G376" s="15">
        <f t="shared" si="68"/>
        <v>0</v>
      </c>
      <c r="H376" s="14"/>
      <c r="I376" s="14"/>
      <c r="K376" s="34">
        <f t="shared" si="65"/>
        <v>0</v>
      </c>
    </row>
    <row r="377" spans="1:11" s="5" customFormat="1" x14ac:dyDescent="0.25">
      <c r="A377" s="5" t="s">
        <v>2854</v>
      </c>
      <c r="B377" s="11">
        <v>131025</v>
      </c>
      <c r="C377" s="12" t="s">
        <v>218</v>
      </c>
      <c r="D377" s="13">
        <v>0</v>
      </c>
      <c r="E377" s="14"/>
      <c r="F377" s="14"/>
      <c r="G377" s="15">
        <f t="shared" si="68"/>
        <v>0</v>
      </c>
      <c r="H377" s="14"/>
      <c r="I377" s="14"/>
      <c r="K377" s="34">
        <f t="shared" si="65"/>
        <v>0</v>
      </c>
    </row>
    <row r="378" spans="1:11" s="5" customFormat="1" x14ac:dyDescent="0.25">
      <c r="A378" s="5" t="s">
        <v>2854</v>
      </c>
      <c r="B378" s="11">
        <v>131026</v>
      </c>
      <c r="C378" s="12" t="s">
        <v>219</v>
      </c>
      <c r="D378" s="13">
        <v>0</v>
      </c>
      <c r="E378" s="14"/>
      <c r="F378" s="14"/>
      <c r="G378" s="15">
        <f t="shared" si="68"/>
        <v>0</v>
      </c>
      <c r="H378" s="14"/>
      <c r="I378" s="14"/>
      <c r="K378" s="34">
        <f t="shared" si="65"/>
        <v>0</v>
      </c>
    </row>
    <row r="379" spans="1:11" s="5" customFormat="1" x14ac:dyDescent="0.25">
      <c r="A379" s="5" t="s">
        <v>2854</v>
      </c>
      <c r="B379" s="11">
        <v>131028</v>
      </c>
      <c r="C379" s="12" t="s">
        <v>220</v>
      </c>
      <c r="D379" s="13">
        <v>0</v>
      </c>
      <c r="E379" s="14"/>
      <c r="F379" s="14"/>
      <c r="G379" s="15">
        <f t="shared" si="68"/>
        <v>0</v>
      </c>
      <c r="H379" s="14"/>
      <c r="I379" s="14"/>
      <c r="K379" s="34">
        <f t="shared" si="65"/>
        <v>0</v>
      </c>
    </row>
    <row r="380" spans="1:11" s="5" customFormat="1" x14ac:dyDescent="0.25">
      <c r="A380" s="5" t="s">
        <v>2854</v>
      </c>
      <c r="B380" s="11">
        <v>131033</v>
      </c>
      <c r="C380" s="12" t="s">
        <v>221</v>
      </c>
      <c r="D380" s="13">
        <v>0</v>
      </c>
      <c r="E380" s="14"/>
      <c r="F380" s="14"/>
      <c r="G380" s="15">
        <f t="shared" si="68"/>
        <v>0</v>
      </c>
      <c r="H380" s="14"/>
      <c r="I380" s="14"/>
      <c r="K380" s="34">
        <f t="shared" si="65"/>
        <v>0</v>
      </c>
    </row>
    <row r="381" spans="1:11" s="5" customFormat="1" x14ac:dyDescent="0.25">
      <c r="A381" s="5" t="s">
        <v>2854</v>
      </c>
      <c r="B381" s="11">
        <v>131035</v>
      </c>
      <c r="C381" s="12" t="s">
        <v>222</v>
      </c>
      <c r="D381" s="13">
        <v>0</v>
      </c>
      <c r="E381" s="14"/>
      <c r="F381" s="14"/>
      <c r="G381" s="15">
        <f t="shared" si="68"/>
        <v>0</v>
      </c>
      <c r="H381" s="14"/>
      <c r="I381" s="14"/>
      <c r="K381" s="34">
        <f t="shared" si="65"/>
        <v>0</v>
      </c>
    </row>
    <row r="382" spans="1:11" s="5" customFormat="1" x14ac:dyDescent="0.25">
      <c r="A382" s="5" t="s">
        <v>2854</v>
      </c>
      <c r="B382" s="11">
        <v>131036</v>
      </c>
      <c r="C382" s="12" t="s">
        <v>223</v>
      </c>
      <c r="D382" s="13">
        <v>0</v>
      </c>
      <c r="E382" s="14"/>
      <c r="F382" s="14"/>
      <c r="G382" s="15">
        <f t="shared" si="68"/>
        <v>0</v>
      </c>
      <c r="H382" s="14"/>
      <c r="I382" s="14"/>
      <c r="K382" s="34">
        <f t="shared" si="65"/>
        <v>0</v>
      </c>
    </row>
    <row r="383" spans="1:11" s="5" customFormat="1" x14ac:dyDescent="0.25">
      <c r="A383" s="5" t="s">
        <v>2854</v>
      </c>
      <c r="B383" s="11">
        <v>131039</v>
      </c>
      <c r="C383" s="12" t="s">
        <v>225</v>
      </c>
      <c r="D383" s="13">
        <v>0</v>
      </c>
      <c r="E383" s="14"/>
      <c r="F383" s="14"/>
      <c r="G383" s="15">
        <f t="shared" si="68"/>
        <v>0</v>
      </c>
      <c r="H383" s="14"/>
      <c r="I383" s="14"/>
      <c r="K383" s="34">
        <f t="shared" si="65"/>
        <v>0</v>
      </c>
    </row>
    <row r="384" spans="1:11" s="5" customFormat="1" x14ac:dyDescent="0.25">
      <c r="A384" s="5" t="s">
        <v>2854</v>
      </c>
      <c r="B384" s="11">
        <v>131040</v>
      </c>
      <c r="C384" s="12" t="s">
        <v>226</v>
      </c>
      <c r="D384" s="13">
        <v>0</v>
      </c>
      <c r="E384" s="14"/>
      <c r="F384" s="14"/>
      <c r="G384" s="15">
        <f t="shared" si="68"/>
        <v>0</v>
      </c>
      <c r="H384" s="14"/>
      <c r="I384" s="14"/>
      <c r="K384" s="34">
        <f t="shared" si="65"/>
        <v>0</v>
      </c>
    </row>
    <row r="385" spans="1:11" s="5" customFormat="1" x14ac:dyDescent="0.25">
      <c r="A385" s="5" t="s">
        <v>2854</v>
      </c>
      <c r="B385" s="11">
        <v>131041</v>
      </c>
      <c r="C385" s="12" t="s">
        <v>227</v>
      </c>
      <c r="D385" s="13">
        <v>0</v>
      </c>
      <c r="E385" s="14"/>
      <c r="F385" s="14"/>
      <c r="G385" s="15">
        <f t="shared" si="68"/>
        <v>0</v>
      </c>
      <c r="H385" s="14"/>
      <c r="I385" s="14"/>
      <c r="K385" s="34">
        <f t="shared" si="65"/>
        <v>0</v>
      </c>
    </row>
    <row r="386" spans="1:11" s="5" customFormat="1" x14ac:dyDescent="0.25">
      <c r="A386" s="5" t="s">
        <v>2854</v>
      </c>
      <c r="B386" s="11">
        <v>131042</v>
      </c>
      <c r="C386" s="12" t="s">
        <v>228</v>
      </c>
      <c r="D386" s="13">
        <v>0</v>
      </c>
      <c r="E386" s="14"/>
      <c r="F386" s="14"/>
      <c r="G386" s="15">
        <f t="shared" si="68"/>
        <v>0</v>
      </c>
      <c r="H386" s="14"/>
      <c r="I386" s="14"/>
      <c r="K386" s="34">
        <f t="shared" si="65"/>
        <v>0</v>
      </c>
    </row>
    <row r="387" spans="1:11" s="5" customFormat="1" x14ac:dyDescent="0.25">
      <c r="A387" s="5" t="s">
        <v>2854</v>
      </c>
      <c r="B387" s="11">
        <v>131044</v>
      </c>
      <c r="C387" s="12" t="s">
        <v>229</v>
      </c>
      <c r="D387" s="13">
        <v>0</v>
      </c>
      <c r="E387" s="14"/>
      <c r="F387" s="14"/>
      <c r="G387" s="15">
        <f t="shared" si="68"/>
        <v>0</v>
      </c>
      <c r="H387" s="14"/>
      <c r="I387" s="14"/>
      <c r="K387" s="34">
        <f t="shared" si="65"/>
        <v>0</v>
      </c>
    </row>
    <row r="388" spans="1:11" s="5" customFormat="1" x14ac:dyDescent="0.25">
      <c r="A388" s="5" t="s">
        <v>2854</v>
      </c>
      <c r="B388" s="11">
        <v>131045</v>
      </c>
      <c r="C388" s="12" t="s">
        <v>230</v>
      </c>
      <c r="D388" s="13">
        <v>0</v>
      </c>
      <c r="E388" s="14"/>
      <c r="F388" s="14"/>
      <c r="G388" s="15">
        <f t="shared" si="68"/>
        <v>0</v>
      </c>
      <c r="H388" s="14"/>
      <c r="I388" s="14"/>
      <c r="K388" s="34">
        <f t="shared" ref="K388:K451" si="69">IF(D388&lt;&gt;0,1,IF(G388&lt;&gt;0,2,IF(F388&lt;&gt;0,3,IF(E388&lt;&gt;0,4,0))))</f>
        <v>0</v>
      </c>
    </row>
    <row r="389" spans="1:11" s="5" customFormat="1" x14ac:dyDescent="0.25">
      <c r="A389" s="5" t="s">
        <v>2854</v>
      </c>
      <c r="B389" s="11">
        <v>131046</v>
      </c>
      <c r="C389" s="12" t="s">
        <v>231</v>
      </c>
      <c r="D389" s="13">
        <v>0</v>
      </c>
      <c r="E389" s="14"/>
      <c r="F389" s="14"/>
      <c r="G389" s="15">
        <f t="shared" si="68"/>
        <v>0</v>
      </c>
      <c r="H389" s="14"/>
      <c r="I389" s="14"/>
      <c r="K389" s="34">
        <f t="shared" si="69"/>
        <v>0</v>
      </c>
    </row>
    <row r="390" spans="1:11" s="5" customFormat="1" x14ac:dyDescent="0.25">
      <c r="A390" s="5" t="s">
        <v>2854</v>
      </c>
      <c r="B390" s="11">
        <v>131047</v>
      </c>
      <c r="C390" s="12" t="s">
        <v>232</v>
      </c>
      <c r="D390" s="13">
        <v>0</v>
      </c>
      <c r="E390" s="14"/>
      <c r="F390" s="14"/>
      <c r="G390" s="15">
        <f t="shared" si="68"/>
        <v>0</v>
      </c>
      <c r="H390" s="14"/>
      <c r="I390" s="14"/>
      <c r="K390" s="34">
        <f t="shared" si="69"/>
        <v>0</v>
      </c>
    </row>
    <row r="391" spans="1:11" s="5" customFormat="1" x14ac:dyDescent="0.25">
      <c r="A391" s="5" t="s">
        <v>2854</v>
      </c>
      <c r="B391" s="11">
        <v>131048</v>
      </c>
      <c r="C391" s="12" t="s">
        <v>233</v>
      </c>
      <c r="D391" s="13">
        <v>0</v>
      </c>
      <c r="E391" s="14"/>
      <c r="F391" s="14"/>
      <c r="G391" s="15">
        <f t="shared" si="68"/>
        <v>0</v>
      </c>
      <c r="H391" s="14"/>
      <c r="I391" s="14"/>
      <c r="K391" s="34">
        <f t="shared" si="69"/>
        <v>0</v>
      </c>
    </row>
    <row r="392" spans="1:11" s="5" customFormat="1" x14ac:dyDescent="0.25">
      <c r="A392" s="5" t="s">
        <v>2854</v>
      </c>
      <c r="B392" s="11">
        <v>131050</v>
      </c>
      <c r="C392" s="12" t="s">
        <v>234</v>
      </c>
      <c r="D392" s="13">
        <v>0</v>
      </c>
      <c r="E392" s="14"/>
      <c r="F392" s="14"/>
      <c r="G392" s="15">
        <f t="shared" si="68"/>
        <v>0</v>
      </c>
      <c r="H392" s="14"/>
      <c r="I392" s="14"/>
      <c r="K392" s="34">
        <f t="shared" si="69"/>
        <v>0</v>
      </c>
    </row>
    <row r="393" spans="1:11" s="5" customFormat="1" x14ac:dyDescent="0.25">
      <c r="A393" s="5" t="s">
        <v>2854</v>
      </c>
      <c r="B393" s="11">
        <v>131051</v>
      </c>
      <c r="C393" s="12" t="s">
        <v>236</v>
      </c>
      <c r="D393" s="13">
        <v>0</v>
      </c>
      <c r="E393" s="14"/>
      <c r="F393" s="14"/>
      <c r="G393" s="15">
        <f t="shared" si="68"/>
        <v>0</v>
      </c>
      <c r="H393" s="14"/>
      <c r="I393" s="14"/>
      <c r="K393" s="34">
        <f t="shared" si="69"/>
        <v>0</v>
      </c>
    </row>
    <row r="394" spans="1:11" s="5" customFormat="1" x14ac:dyDescent="0.25">
      <c r="A394" s="5" t="s">
        <v>2854</v>
      </c>
      <c r="B394" s="11">
        <v>131052</v>
      </c>
      <c r="C394" s="12" t="s">
        <v>235</v>
      </c>
      <c r="D394" s="13">
        <v>0</v>
      </c>
      <c r="E394" s="14"/>
      <c r="F394" s="14"/>
      <c r="G394" s="15">
        <f t="shared" si="68"/>
        <v>0</v>
      </c>
      <c r="H394" s="14"/>
      <c r="I394" s="14"/>
      <c r="K394" s="34">
        <f t="shared" si="69"/>
        <v>0</v>
      </c>
    </row>
    <row r="395" spans="1:11" s="5" customFormat="1" x14ac:dyDescent="0.25">
      <c r="A395" s="5" t="s">
        <v>2854</v>
      </c>
      <c r="B395" s="11">
        <v>131054</v>
      </c>
      <c r="C395" s="12" t="s">
        <v>237</v>
      </c>
      <c r="D395" s="13">
        <v>0</v>
      </c>
      <c r="E395" s="14"/>
      <c r="F395" s="14"/>
      <c r="G395" s="15">
        <f t="shared" si="68"/>
        <v>0</v>
      </c>
      <c r="H395" s="14"/>
      <c r="I395" s="14"/>
      <c r="K395" s="34">
        <f t="shared" si="69"/>
        <v>0</v>
      </c>
    </row>
    <row r="396" spans="1:11" s="5" customFormat="1" x14ac:dyDescent="0.25">
      <c r="A396" s="5" t="s">
        <v>2854</v>
      </c>
      <c r="B396" s="11">
        <v>131055</v>
      </c>
      <c r="C396" s="12" t="s">
        <v>238</v>
      </c>
      <c r="D396" s="13">
        <v>0</v>
      </c>
      <c r="E396" s="14"/>
      <c r="F396" s="14"/>
      <c r="G396" s="15">
        <f t="shared" si="68"/>
        <v>0</v>
      </c>
      <c r="H396" s="14"/>
      <c r="I396" s="14"/>
      <c r="K396" s="34">
        <f t="shared" si="69"/>
        <v>0</v>
      </c>
    </row>
    <row r="397" spans="1:11" s="5" customFormat="1" x14ac:dyDescent="0.25">
      <c r="A397" s="5" t="s">
        <v>2854</v>
      </c>
      <c r="B397" s="11">
        <v>131056</v>
      </c>
      <c r="C397" s="12" t="s">
        <v>241</v>
      </c>
      <c r="D397" s="13">
        <v>0</v>
      </c>
      <c r="E397" s="14"/>
      <c r="F397" s="14"/>
      <c r="G397" s="15">
        <f t="shared" si="68"/>
        <v>0</v>
      </c>
      <c r="H397" s="14"/>
      <c r="I397" s="14"/>
      <c r="K397" s="34">
        <f t="shared" si="69"/>
        <v>0</v>
      </c>
    </row>
    <row r="398" spans="1:11" s="5" customFormat="1" x14ac:dyDescent="0.25">
      <c r="A398" s="5" t="s">
        <v>2854</v>
      </c>
      <c r="B398" s="11">
        <v>131057</v>
      </c>
      <c r="C398" s="12" t="s">
        <v>242</v>
      </c>
      <c r="D398" s="13">
        <v>0</v>
      </c>
      <c r="E398" s="14"/>
      <c r="F398" s="14"/>
      <c r="G398" s="15">
        <f t="shared" si="68"/>
        <v>0</v>
      </c>
      <c r="H398" s="14"/>
      <c r="I398" s="14"/>
      <c r="K398" s="34">
        <f t="shared" si="69"/>
        <v>0</v>
      </c>
    </row>
    <row r="399" spans="1:11" s="5" customFormat="1" x14ac:dyDescent="0.25">
      <c r="A399" s="5" t="s">
        <v>2854</v>
      </c>
      <c r="B399" s="11">
        <v>131059</v>
      </c>
      <c r="C399" s="12" t="s">
        <v>245</v>
      </c>
      <c r="D399" s="13">
        <v>0</v>
      </c>
      <c r="E399" s="14"/>
      <c r="F399" s="14"/>
      <c r="G399" s="15">
        <f t="shared" si="68"/>
        <v>0</v>
      </c>
      <c r="H399" s="14"/>
      <c r="I399" s="14"/>
      <c r="K399" s="34">
        <f t="shared" si="69"/>
        <v>0</v>
      </c>
    </row>
    <row r="400" spans="1:11" s="5" customFormat="1" x14ac:dyDescent="0.25">
      <c r="A400" s="5" t="s">
        <v>2854</v>
      </c>
      <c r="B400" s="11">
        <v>131060</v>
      </c>
      <c r="C400" s="12" t="s">
        <v>249</v>
      </c>
      <c r="D400" s="13">
        <v>0</v>
      </c>
      <c r="E400" s="14"/>
      <c r="F400" s="14"/>
      <c r="G400" s="15">
        <f t="shared" si="68"/>
        <v>0</v>
      </c>
      <c r="H400" s="14"/>
      <c r="I400" s="14"/>
      <c r="K400" s="34">
        <f t="shared" si="69"/>
        <v>0</v>
      </c>
    </row>
    <row r="401" spans="1:11" s="5" customFormat="1" x14ac:dyDescent="0.25">
      <c r="A401" s="5" t="s">
        <v>2854</v>
      </c>
      <c r="B401" s="11">
        <v>131063</v>
      </c>
      <c r="C401" s="12" t="s">
        <v>246</v>
      </c>
      <c r="D401" s="13">
        <v>0</v>
      </c>
      <c r="E401" s="14"/>
      <c r="F401" s="14"/>
      <c r="G401" s="15">
        <f t="shared" si="68"/>
        <v>0</v>
      </c>
      <c r="H401" s="14"/>
      <c r="I401" s="14"/>
      <c r="K401" s="34">
        <f t="shared" si="69"/>
        <v>0</v>
      </c>
    </row>
    <row r="402" spans="1:11" s="5" customFormat="1" x14ac:dyDescent="0.25">
      <c r="A402" s="5" t="s">
        <v>2854</v>
      </c>
      <c r="B402" s="11">
        <v>131064</v>
      </c>
      <c r="C402" s="12" t="s">
        <v>247</v>
      </c>
      <c r="D402" s="13">
        <v>0</v>
      </c>
      <c r="E402" s="14"/>
      <c r="F402" s="14"/>
      <c r="G402" s="15">
        <f t="shared" si="68"/>
        <v>0</v>
      </c>
      <c r="H402" s="14"/>
      <c r="I402" s="14"/>
      <c r="K402" s="34">
        <f t="shared" si="69"/>
        <v>0</v>
      </c>
    </row>
    <row r="403" spans="1:11" s="5" customFormat="1" x14ac:dyDescent="0.25">
      <c r="A403" s="5" t="s">
        <v>2854</v>
      </c>
      <c r="B403" s="11">
        <v>131065</v>
      </c>
      <c r="C403" s="12" t="s">
        <v>248</v>
      </c>
      <c r="D403" s="13">
        <v>0</v>
      </c>
      <c r="E403" s="14"/>
      <c r="F403" s="14"/>
      <c r="G403" s="15">
        <f t="shared" si="68"/>
        <v>0</v>
      </c>
      <c r="H403" s="14"/>
      <c r="I403" s="14"/>
      <c r="K403" s="34">
        <f t="shared" si="69"/>
        <v>0</v>
      </c>
    </row>
    <row r="404" spans="1:11" s="5" customFormat="1" x14ac:dyDescent="0.25">
      <c r="A404" s="5" t="s">
        <v>2854</v>
      </c>
      <c r="B404" s="11">
        <v>131067</v>
      </c>
      <c r="C404" s="12" t="s">
        <v>250</v>
      </c>
      <c r="D404" s="13">
        <v>0</v>
      </c>
      <c r="E404" s="14"/>
      <c r="F404" s="14"/>
      <c r="G404" s="15">
        <f t="shared" si="68"/>
        <v>0</v>
      </c>
      <c r="H404" s="14"/>
      <c r="I404" s="14"/>
      <c r="K404" s="34">
        <f t="shared" si="69"/>
        <v>0</v>
      </c>
    </row>
    <row r="405" spans="1:11" s="5" customFormat="1" x14ac:dyDescent="0.25">
      <c r="A405" s="5" t="s">
        <v>2854</v>
      </c>
      <c r="B405" s="11">
        <v>131068</v>
      </c>
      <c r="C405" s="12" t="s">
        <v>251</v>
      </c>
      <c r="D405" s="13">
        <v>0</v>
      </c>
      <c r="E405" s="14"/>
      <c r="F405" s="14"/>
      <c r="G405" s="15">
        <f t="shared" si="68"/>
        <v>0</v>
      </c>
      <c r="H405" s="14"/>
      <c r="I405" s="14"/>
      <c r="K405" s="34">
        <f t="shared" si="69"/>
        <v>0</v>
      </c>
    </row>
    <row r="406" spans="1:11" s="5" customFormat="1" x14ac:dyDescent="0.25">
      <c r="A406" s="5" t="s">
        <v>2854</v>
      </c>
      <c r="B406" s="11">
        <v>131069</v>
      </c>
      <c r="C406" s="12" t="s">
        <v>252</v>
      </c>
      <c r="D406" s="13">
        <v>0</v>
      </c>
      <c r="E406" s="14"/>
      <c r="F406" s="14"/>
      <c r="G406" s="15">
        <f t="shared" si="68"/>
        <v>0</v>
      </c>
      <c r="H406" s="14"/>
      <c r="I406" s="14"/>
      <c r="K406" s="34">
        <f t="shared" si="69"/>
        <v>0</v>
      </c>
    </row>
    <row r="407" spans="1:11" s="5" customFormat="1" x14ac:dyDescent="0.25">
      <c r="A407" s="5" t="s">
        <v>2854</v>
      </c>
      <c r="B407" s="11">
        <v>131075</v>
      </c>
      <c r="C407" s="12" t="s">
        <v>255</v>
      </c>
      <c r="D407" s="13">
        <v>0</v>
      </c>
      <c r="E407" s="14"/>
      <c r="F407" s="14"/>
      <c r="G407" s="15">
        <f t="shared" si="68"/>
        <v>0</v>
      </c>
      <c r="H407" s="14"/>
      <c r="I407" s="14"/>
      <c r="K407" s="34">
        <f t="shared" si="69"/>
        <v>0</v>
      </c>
    </row>
    <row r="408" spans="1:11" s="5" customFormat="1" x14ac:dyDescent="0.25">
      <c r="A408" s="5" t="s">
        <v>2854</v>
      </c>
      <c r="B408" s="11">
        <v>131080</v>
      </c>
      <c r="C408" s="12" t="s">
        <v>256</v>
      </c>
      <c r="D408" s="13">
        <v>0</v>
      </c>
      <c r="E408" s="14"/>
      <c r="F408" s="14"/>
      <c r="G408" s="15">
        <f t="shared" si="68"/>
        <v>0</v>
      </c>
      <c r="H408" s="14"/>
      <c r="I408" s="14"/>
      <c r="K408" s="34">
        <f t="shared" si="69"/>
        <v>0</v>
      </c>
    </row>
    <row r="409" spans="1:11" s="5" customFormat="1" x14ac:dyDescent="0.25">
      <c r="A409" s="5" t="s">
        <v>2854</v>
      </c>
      <c r="B409" s="11">
        <v>131085</v>
      </c>
      <c r="C409" s="12" t="s">
        <v>257</v>
      </c>
      <c r="D409" s="13">
        <v>0</v>
      </c>
      <c r="E409" s="14"/>
      <c r="F409" s="14"/>
      <c r="G409" s="15">
        <f t="shared" si="68"/>
        <v>0</v>
      </c>
      <c r="H409" s="14"/>
      <c r="I409" s="14"/>
      <c r="K409" s="34">
        <f t="shared" si="69"/>
        <v>0</v>
      </c>
    </row>
    <row r="410" spans="1:11" s="5" customFormat="1" x14ac:dyDescent="0.25">
      <c r="A410" s="5" t="s">
        <v>2854</v>
      </c>
      <c r="B410" s="11">
        <v>131090</v>
      </c>
      <c r="C410" s="12" t="s">
        <v>258</v>
      </c>
      <c r="D410" s="13">
        <v>0</v>
      </c>
      <c r="E410" s="14"/>
      <c r="F410" s="14"/>
      <c r="G410" s="15">
        <f t="shared" si="68"/>
        <v>0</v>
      </c>
      <c r="H410" s="14"/>
      <c r="I410" s="14"/>
      <c r="K410" s="34">
        <f t="shared" si="69"/>
        <v>0</v>
      </c>
    </row>
    <row r="411" spans="1:11" s="5" customFormat="1" x14ac:dyDescent="0.25">
      <c r="A411" s="5" t="s">
        <v>2854</v>
      </c>
      <c r="B411" s="11">
        <v>131058</v>
      </c>
      <c r="C411" s="12" t="s">
        <v>244</v>
      </c>
      <c r="D411" s="13">
        <v>0</v>
      </c>
      <c r="E411" s="14"/>
      <c r="F411" s="14"/>
      <c r="G411" s="15">
        <f t="shared" si="68"/>
        <v>0</v>
      </c>
      <c r="H411" s="14"/>
      <c r="I411" s="14"/>
      <c r="K411" s="34">
        <f t="shared" si="69"/>
        <v>0</v>
      </c>
    </row>
    <row r="412" spans="1:11" s="5" customFormat="1" x14ac:dyDescent="0.25">
      <c r="A412" s="5" t="s">
        <v>2854</v>
      </c>
      <c r="B412" s="24">
        <v>1311</v>
      </c>
      <c r="C412" s="25" t="s">
        <v>260</v>
      </c>
      <c r="D412" s="7">
        <f t="shared" ref="D412:I412" si="70">+SUBTOTAL(9,D413:D449)</f>
        <v>0</v>
      </c>
      <c r="E412" s="8">
        <f t="shared" si="70"/>
        <v>1999394435</v>
      </c>
      <c r="F412" s="8">
        <f t="shared" si="70"/>
        <v>1999394435</v>
      </c>
      <c r="G412" s="18">
        <f t="shared" si="70"/>
        <v>0</v>
      </c>
      <c r="H412" s="8">
        <f t="shared" si="70"/>
        <v>0</v>
      </c>
      <c r="I412" s="8">
        <f t="shared" si="70"/>
        <v>0</v>
      </c>
      <c r="K412" s="34">
        <f t="shared" si="69"/>
        <v>3</v>
      </c>
    </row>
    <row r="413" spans="1:11" s="5" customFormat="1" x14ac:dyDescent="0.25">
      <c r="A413" s="5" t="s">
        <v>2854</v>
      </c>
      <c r="B413" s="26">
        <v>131101</v>
      </c>
      <c r="C413" s="27" t="s">
        <v>261</v>
      </c>
      <c r="D413" s="13">
        <v>0</v>
      </c>
      <c r="E413" s="14"/>
      <c r="F413" s="14"/>
      <c r="G413" s="15">
        <f t="shared" ref="G413:G449" si="71">+D413+E413-F413</f>
        <v>0</v>
      </c>
      <c r="H413" s="14"/>
      <c r="I413" s="14"/>
      <c r="K413" s="34">
        <f t="shared" si="69"/>
        <v>0</v>
      </c>
    </row>
    <row r="414" spans="1:11" s="5" customFormat="1" x14ac:dyDescent="0.25">
      <c r="A414" s="5" t="s">
        <v>2854</v>
      </c>
      <c r="B414" s="26">
        <v>131102</v>
      </c>
      <c r="C414" s="27" t="s">
        <v>262</v>
      </c>
      <c r="D414" s="13">
        <v>0</v>
      </c>
      <c r="E414" s="14"/>
      <c r="F414" s="14"/>
      <c r="G414" s="15">
        <f t="shared" si="71"/>
        <v>0</v>
      </c>
      <c r="H414" s="14"/>
      <c r="I414" s="14"/>
      <c r="K414" s="34">
        <f t="shared" si="69"/>
        <v>0</v>
      </c>
    </row>
    <row r="415" spans="1:11" s="5" customFormat="1" x14ac:dyDescent="0.25">
      <c r="A415" s="5" t="s">
        <v>2854</v>
      </c>
      <c r="B415" s="26">
        <v>131103</v>
      </c>
      <c r="C415" s="27" t="s">
        <v>263</v>
      </c>
      <c r="D415" s="13">
        <v>0</v>
      </c>
      <c r="E415" s="14"/>
      <c r="F415" s="14"/>
      <c r="G415" s="15">
        <f t="shared" si="71"/>
        <v>0</v>
      </c>
      <c r="H415" s="14"/>
      <c r="I415" s="14"/>
      <c r="K415" s="34">
        <f t="shared" si="69"/>
        <v>0</v>
      </c>
    </row>
    <row r="416" spans="1:11" s="5" customFormat="1" x14ac:dyDescent="0.25">
      <c r="A416" s="5" t="s">
        <v>2854</v>
      </c>
      <c r="B416" s="26">
        <v>131104</v>
      </c>
      <c r="C416" s="27" t="s">
        <v>264</v>
      </c>
      <c r="D416" s="13">
        <v>0</v>
      </c>
      <c r="E416" s="14"/>
      <c r="F416" s="14"/>
      <c r="G416" s="15">
        <f t="shared" si="71"/>
        <v>0</v>
      </c>
      <c r="H416" s="14"/>
      <c r="I416" s="14"/>
      <c r="K416" s="34">
        <f t="shared" si="69"/>
        <v>0</v>
      </c>
    </row>
    <row r="417" spans="1:11" s="5" customFormat="1" x14ac:dyDescent="0.25">
      <c r="A417" s="5" t="s">
        <v>2854</v>
      </c>
      <c r="B417" s="26">
        <v>131105</v>
      </c>
      <c r="C417" s="27" t="s">
        <v>265</v>
      </c>
      <c r="D417" s="13">
        <v>0</v>
      </c>
      <c r="E417" s="14"/>
      <c r="F417" s="14"/>
      <c r="G417" s="15">
        <f t="shared" si="71"/>
        <v>0</v>
      </c>
      <c r="H417" s="14"/>
      <c r="I417" s="14"/>
      <c r="K417" s="34">
        <f t="shared" si="69"/>
        <v>0</v>
      </c>
    </row>
    <row r="418" spans="1:11" s="5" customFormat="1" x14ac:dyDescent="0.25">
      <c r="A418" s="5" t="s">
        <v>2854</v>
      </c>
      <c r="B418" s="26">
        <v>131106</v>
      </c>
      <c r="C418" s="27" t="s">
        <v>266</v>
      </c>
      <c r="D418" s="13">
        <v>0</v>
      </c>
      <c r="E418" s="14"/>
      <c r="F418" s="14"/>
      <c r="G418" s="15">
        <f t="shared" si="71"/>
        <v>0</v>
      </c>
      <c r="H418" s="14"/>
      <c r="I418" s="14"/>
      <c r="K418" s="34">
        <f t="shared" si="69"/>
        <v>0</v>
      </c>
    </row>
    <row r="419" spans="1:11" s="5" customFormat="1" x14ac:dyDescent="0.25">
      <c r="A419" s="5" t="s">
        <v>2854</v>
      </c>
      <c r="B419" s="26">
        <v>131107</v>
      </c>
      <c r="C419" s="27" t="s">
        <v>267</v>
      </c>
      <c r="D419" s="13">
        <v>0</v>
      </c>
      <c r="E419" s="14"/>
      <c r="F419" s="14"/>
      <c r="G419" s="15">
        <f t="shared" si="71"/>
        <v>0</v>
      </c>
      <c r="H419" s="14"/>
      <c r="I419" s="14"/>
      <c r="K419" s="34">
        <f t="shared" si="69"/>
        <v>0</v>
      </c>
    </row>
    <row r="420" spans="1:11" s="5" customFormat="1" x14ac:dyDescent="0.25">
      <c r="A420" s="5" t="s">
        <v>2854</v>
      </c>
      <c r="B420" s="26">
        <v>131108</v>
      </c>
      <c r="C420" s="27" t="s">
        <v>268</v>
      </c>
      <c r="D420" s="13">
        <v>0</v>
      </c>
      <c r="E420" s="14"/>
      <c r="F420" s="14"/>
      <c r="G420" s="15">
        <f t="shared" si="71"/>
        <v>0</v>
      </c>
      <c r="H420" s="14"/>
      <c r="I420" s="14"/>
      <c r="K420" s="34">
        <f t="shared" si="69"/>
        <v>0</v>
      </c>
    </row>
    <row r="421" spans="1:11" s="5" customFormat="1" x14ac:dyDescent="0.25">
      <c r="A421" s="5" t="s">
        <v>2854</v>
      </c>
      <c r="B421" s="26">
        <v>131109</v>
      </c>
      <c r="C421" s="27" t="s">
        <v>269</v>
      </c>
      <c r="D421" s="13">
        <v>0</v>
      </c>
      <c r="E421" s="14"/>
      <c r="F421" s="14"/>
      <c r="G421" s="15">
        <f t="shared" si="71"/>
        <v>0</v>
      </c>
      <c r="H421" s="14"/>
      <c r="I421" s="14"/>
      <c r="K421" s="34">
        <f t="shared" si="69"/>
        <v>0</v>
      </c>
    </row>
    <row r="422" spans="1:11" s="5" customFormat="1" x14ac:dyDescent="0.25">
      <c r="A422" s="5" t="s">
        <v>2854</v>
      </c>
      <c r="B422" s="26">
        <v>131110</v>
      </c>
      <c r="C422" s="27" t="s">
        <v>270</v>
      </c>
      <c r="D422" s="13">
        <v>0</v>
      </c>
      <c r="E422" s="14"/>
      <c r="F422" s="14"/>
      <c r="G422" s="15">
        <f t="shared" si="71"/>
        <v>0</v>
      </c>
      <c r="H422" s="14"/>
      <c r="I422" s="14"/>
      <c r="K422" s="34">
        <f t="shared" si="69"/>
        <v>0</v>
      </c>
    </row>
    <row r="423" spans="1:11" s="5" customFormat="1" x14ac:dyDescent="0.25">
      <c r="A423" s="5" t="s">
        <v>2854</v>
      </c>
      <c r="B423" s="26">
        <v>131111</v>
      </c>
      <c r="C423" s="27" t="s">
        <v>271</v>
      </c>
      <c r="D423" s="13">
        <v>0</v>
      </c>
      <c r="E423" s="14"/>
      <c r="F423" s="14"/>
      <c r="G423" s="15">
        <f t="shared" si="71"/>
        <v>0</v>
      </c>
      <c r="H423" s="14"/>
      <c r="I423" s="14"/>
      <c r="K423" s="34">
        <f t="shared" si="69"/>
        <v>0</v>
      </c>
    </row>
    <row r="424" spans="1:11" s="5" customFormat="1" x14ac:dyDescent="0.25">
      <c r="A424" s="5" t="s">
        <v>2854</v>
      </c>
      <c r="B424" s="26">
        <v>131112</v>
      </c>
      <c r="C424" s="27" t="s">
        <v>272</v>
      </c>
      <c r="D424" s="13">
        <v>0</v>
      </c>
      <c r="E424" s="14"/>
      <c r="F424" s="14"/>
      <c r="G424" s="15">
        <f t="shared" si="71"/>
        <v>0</v>
      </c>
      <c r="H424" s="14"/>
      <c r="I424" s="14"/>
      <c r="K424" s="34">
        <f t="shared" si="69"/>
        <v>0</v>
      </c>
    </row>
    <row r="425" spans="1:11" s="5" customFormat="1" x14ac:dyDescent="0.25">
      <c r="A425" s="5" t="s">
        <v>2854</v>
      </c>
      <c r="B425" s="26">
        <v>131113</v>
      </c>
      <c r="C425" s="27" t="s">
        <v>273</v>
      </c>
      <c r="D425" s="13">
        <v>0</v>
      </c>
      <c r="E425" s="14"/>
      <c r="F425" s="14"/>
      <c r="G425" s="15">
        <f t="shared" si="71"/>
        <v>0</v>
      </c>
      <c r="H425" s="14"/>
      <c r="I425" s="14"/>
      <c r="K425" s="34">
        <f t="shared" si="69"/>
        <v>0</v>
      </c>
    </row>
    <row r="426" spans="1:11" s="5" customFormat="1" x14ac:dyDescent="0.25">
      <c r="A426" s="5" t="s">
        <v>2854</v>
      </c>
      <c r="B426" s="26">
        <v>131114</v>
      </c>
      <c r="C426" s="27" t="s">
        <v>274</v>
      </c>
      <c r="D426" s="13">
        <v>0</v>
      </c>
      <c r="E426" s="14"/>
      <c r="F426" s="14"/>
      <c r="G426" s="15">
        <f t="shared" si="71"/>
        <v>0</v>
      </c>
      <c r="H426" s="14"/>
      <c r="I426" s="14"/>
      <c r="K426" s="34">
        <f t="shared" si="69"/>
        <v>0</v>
      </c>
    </row>
    <row r="427" spans="1:11" s="5" customFormat="1" x14ac:dyDescent="0.25">
      <c r="A427" s="5" t="s">
        <v>2854</v>
      </c>
      <c r="B427" s="26">
        <v>131115</v>
      </c>
      <c r="C427" s="27" t="s">
        <v>275</v>
      </c>
      <c r="D427" s="13">
        <v>0</v>
      </c>
      <c r="E427" s="14"/>
      <c r="F427" s="14"/>
      <c r="G427" s="15">
        <f t="shared" si="71"/>
        <v>0</v>
      </c>
      <c r="H427" s="14"/>
      <c r="I427" s="14"/>
      <c r="K427" s="34">
        <f t="shared" si="69"/>
        <v>0</v>
      </c>
    </row>
    <row r="428" spans="1:11" s="5" customFormat="1" x14ac:dyDescent="0.25">
      <c r="A428" s="5" t="s">
        <v>2854</v>
      </c>
      <c r="B428" s="26">
        <v>131116</v>
      </c>
      <c r="C428" s="27" t="s">
        <v>276</v>
      </c>
      <c r="D428" s="13">
        <v>0</v>
      </c>
      <c r="E428" s="14"/>
      <c r="F428" s="14"/>
      <c r="G428" s="15">
        <f t="shared" si="71"/>
        <v>0</v>
      </c>
      <c r="H428" s="14"/>
      <c r="I428" s="14"/>
      <c r="K428" s="34">
        <f t="shared" si="69"/>
        <v>0</v>
      </c>
    </row>
    <row r="429" spans="1:11" s="5" customFormat="1" x14ac:dyDescent="0.25">
      <c r="A429" s="5" t="s">
        <v>2854</v>
      </c>
      <c r="B429" s="26">
        <v>131117</v>
      </c>
      <c r="C429" s="27" t="s">
        <v>277</v>
      </c>
      <c r="D429" s="13">
        <v>0</v>
      </c>
      <c r="E429" s="14"/>
      <c r="F429" s="14"/>
      <c r="G429" s="15">
        <f t="shared" si="71"/>
        <v>0</v>
      </c>
      <c r="H429" s="14"/>
      <c r="I429" s="14"/>
      <c r="K429" s="34">
        <f t="shared" si="69"/>
        <v>0</v>
      </c>
    </row>
    <row r="430" spans="1:11" s="5" customFormat="1" x14ac:dyDescent="0.25">
      <c r="A430" s="5" t="s">
        <v>2854</v>
      </c>
      <c r="B430" s="26">
        <v>131118</v>
      </c>
      <c r="C430" s="27" t="s">
        <v>278</v>
      </c>
      <c r="D430" s="13">
        <v>0</v>
      </c>
      <c r="E430" s="14">
        <f>+F3862</f>
        <v>1999394435</v>
      </c>
      <c r="F430" s="14">
        <f>+E430</f>
        <v>1999394435</v>
      </c>
      <c r="G430" s="15">
        <f t="shared" si="71"/>
        <v>0</v>
      </c>
      <c r="H430" s="14"/>
      <c r="I430" s="14"/>
      <c r="K430" s="34">
        <f t="shared" si="69"/>
        <v>3</v>
      </c>
    </row>
    <row r="431" spans="1:11" s="5" customFormat="1" x14ac:dyDescent="0.25">
      <c r="A431" s="5" t="s">
        <v>2854</v>
      </c>
      <c r="B431" s="26">
        <v>131119</v>
      </c>
      <c r="C431" s="27" t="s">
        <v>279</v>
      </c>
      <c r="D431" s="13">
        <v>0</v>
      </c>
      <c r="E431" s="14"/>
      <c r="F431" s="14"/>
      <c r="G431" s="15">
        <f t="shared" si="71"/>
        <v>0</v>
      </c>
      <c r="H431" s="14"/>
      <c r="I431" s="14"/>
      <c r="K431" s="34">
        <f t="shared" si="69"/>
        <v>0</v>
      </c>
    </row>
    <row r="432" spans="1:11" s="5" customFormat="1" x14ac:dyDescent="0.25">
      <c r="A432" s="5" t="s">
        <v>2854</v>
      </c>
      <c r="B432" s="26">
        <v>131121</v>
      </c>
      <c r="C432" s="27" t="s">
        <v>280</v>
      </c>
      <c r="D432" s="13">
        <v>0</v>
      </c>
      <c r="E432" s="14"/>
      <c r="F432" s="14"/>
      <c r="G432" s="15">
        <f t="shared" si="71"/>
        <v>0</v>
      </c>
      <c r="H432" s="14"/>
      <c r="I432" s="14"/>
      <c r="K432" s="34">
        <f t="shared" si="69"/>
        <v>0</v>
      </c>
    </row>
    <row r="433" spans="1:11" s="5" customFormat="1" x14ac:dyDescent="0.25">
      <c r="A433" s="5" t="s">
        <v>2854</v>
      </c>
      <c r="B433" s="26">
        <v>131122</v>
      </c>
      <c r="C433" s="27" t="s">
        <v>281</v>
      </c>
      <c r="D433" s="13">
        <v>0</v>
      </c>
      <c r="E433" s="14"/>
      <c r="F433" s="14"/>
      <c r="G433" s="15">
        <f t="shared" si="71"/>
        <v>0</v>
      </c>
      <c r="H433" s="14"/>
      <c r="I433" s="14"/>
      <c r="K433" s="34">
        <f t="shared" si="69"/>
        <v>0</v>
      </c>
    </row>
    <row r="434" spans="1:11" s="5" customFormat="1" x14ac:dyDescent="0.25">
      <c r="A434" s="5" t="s">
        <v>2854</v>
      </c>
      <c r="B434" s="26">
        <v>131123</v>
      </c>
      <c r="C434" s="27" t="s">
        <v>282</v>
      </c>
      <c r="D434" s="13">
        <v>0</v>
      </c>
      <c r="E434" s="14"/>
      <c r="F434" s="14"/>
      <c r="G434" s="15">
        <f t="shared" si="71"/>
        <v>0</v>
      </c>
      <c r="H434" s="14"/>
      <c r="I434" s="14"/>
      <c r="K434" s="34">
        <f t="shared" si="69"/>
        <v>0</v>
      </c>
    </row>
    <row r="435" spans="1:11" s="5" customFormat="1" x14ac:dyDescent="0.25">
      <c r="A435" s="5" t="s">
        <v>2854</v>
      </c>
      <c r="B435" s="26">
        <v>131124</v>
      </c>
      <c r="C435" s="27" t="s">
        <v>283</v>
      </c>
      <c r="D435" s="13">
        <v>0</v>
      </c>
      <c r="E435" s="14"/>
      <c r="F435" s="14"/>
      <c r="G435" s="15">
        <f t="shared" si="71"/>
        <v>0</v>
      </c>
      <c r="H435" s="14"/>
      <c r="I435" s="14"/>
      <c r="K435" s="34">
        <f t="shared" si="69"/>
        <v>0</v>
      </c>
    </row>
    <row r="436" spans="1:11" s="5" customFormat="1" x14ac:dyDescent="0.25">
      <c r="A436" s="5" t="s">
        <v>2854</v>
      </c>
      <c r="B436" s="26">
        <v>131125</v>
      </c>
      <c r="C436" s="27" t="s">
        <v>284</v>
      </c>
      <c r="D436" s="13">
        <v>0</v>
      </c>
      <c r="E436" s="14"/>
      <c r="F436" s="14"/>
      <c r="G436" s="15">
        <f t="shared" si="71"/>
        <v>0</v>
      </c>
      <c r="H436" s="14"/>
      <c r="I436" s="14"/>
      <c r="K436" s="34">
        <f t="shared" si="69"/>
        <v>0</v>
      </c>
    </row>
    <row r="437" spans="1:11" s="5" customFormat="1" x14ac:dyDescent="0.25">
      <c r="A437" s="5" t="s">
        <v>2854</v>
      </c>
      <c r="B437" s="26">
        <v>131126</v>
      </c>
      <c r="C437" s="27" t="s">
        <v>285</v>
      </c>
      <c r="D437" s="13">
        <v>0</v>
      </c>
      <c r="E437" s="14"/>
      <c r="F437" s="14"/>
      <c r="G437" s="15">
        <f t="shared" si="71"/>
        <v>0</v>
      </c>
      <c r="H437" s="14"/>
      <c r="I437" s="14"/>
      <c r="K437" s="34">
        <f t="shared" si="69"/>
        <v>0</v>
      </c>
    </row>
    <row r="438" spans="1:11" s="5" customFormat="1" x14ac:dyDescent="0.25">
      <c r="A438" s="5" t="s">
        <v>2854</v>
      </c>
      <c r="B438" s="26">
        <v>131127</v>
      </c>
      <c r="C438" s="27" t="s">
        <v>286</v>
      </c>
      <c r="D438" s="13">
        <v>0</v>
      </c>
      <c r="E438" s="14"/>
      <c r="F438" s="14"/>
      <c r="G438" s="15">
        <f t="shared" si="71"/>
        <v>0</v>
      </c>
      <c r="H438" s="14"/>
      <c r="I438" s="14"/>
      <c r="K438" s="34">
        <f t="shared" si="69"/>
        <v>0</v>
      </c>
    </row>
    <row r="439" spans="1:11" s="5" customFormat="1" x14ac:dyDescent="0.25">
      <c r="A439" s="5" t="s">
        <v>2854</v>
      </c>
      <c r="B439" s="26">
        <v>131128</v>
      </c>
      <c r="C439" s="27" t="s">
        <v>287</v>
      </c>
      <c r="D439" s="13">
        <v>0</v>
      </c>
      <c r="E439" s="14"/>
      <c r="F439" s="14"/>
      <c r="G439" s="15">
        <f t="shared" si="71"/>
        <v>0</v>
      </c>
      <c r="H439" s="14"/>
      <c r="I439" s="14"/>
      <c r="K439" s="34">
        <f t="shared" si="69"/>
        <v>0</v>
      </c>
    </row>
    <row r="440" spans="1:11" s="5" customFormat="1" x14ac:dyDescent="0.25">
      <c r="A440" s="5" t="s">
        <v>2854</v>
      </c>
      <c r="B440" s="26">
        <v>131129</v>
      </c>
      <c r="C440" s="27" t="s">
        <v>288</v>
      </c>
      <c r="D440" s="13">
        <v>0</v>
      </c>
      <c r="E440" s="14"/>
      <c r="F440" s="14"/>
      <c r="G440" s="15">
        <f t="shared" si="71"/>
        <v>0</v>
      </c>
      <c r="H440" s="14"/>
      <c r="I440" s="14"/>
      <c r="K440" s="34">
        <f t="shared" si="69"/>
        <v>0</v>
      </c>
    </row>
    <row r="441" spans="1:11" s="5" customFormat="1" x14ac:dyDescent="0.25">
      <c r="A441" s="5" t="s">
        <v>2854</v>
      </c>
      <c r="B441" s="26">
        <v>131130</v>
      </c>
      <c r="C441" s="27" t="s">
        <v>289</v>
      </c>
      <c r="D441" s="13">
        <v>0</v>
      </c>
      <c r="E441" s="14"/>
      <c r="F441" s="14"/>
      <c r="G441" s="15">
        <f t="shared" si="71"/>
        <v>0</v>
      </c>
      <c r="H441" s="14"/>
      <c r="I441" s="14"/>
      <c r="K441" s="34">
        <f t="shared" si="69"/>
        <v>0</v>
      </c>
    </row>
    <row r="442" spans="1:11" s="5" customFormat="1" x14ac:dyDescent="0.25">
      <c r="A442" s="5" t="s">
        <v>2854</v>
      </c>
      <c r="B442" s="26">
        <v>131135</v>
      </c>
      <c r="C442" s="27" t="s">
        <v>290</v>
      </c>
      <c r="D442" s="13">
        <v>0</v>
      </c>
      <c r="E442" s="14"/>
      <c r="F442" s="14"/>
      <c r="G442" s="15">
        <f t="shared" si="71"/>
        <v>0</v>
      </c>
      <c r="H442" s="14"/>
      <c r="I442" s="14"/>
      <c r="K442" s="34">
        <f t="shared" si="69"/>
        <v>0</v>
      </c>
    </row>
    <row r="443" spans="1:11" s="5" customFormat="1" x14ac:dyDescent="0.25">
      <c r="A443" s="5" t="s">
        <v>2854</v>
      </c>
      <c r="B443" s="26">
        <v>131136</v>
      </c>
      <c r="C443" s="27" t="s">
        <v>291</v>
      </c>
      <c r="D443" s="13">
        <v>0</v>
      </c>
      <c r="E443" s="14"/>
      <c r="F443" s="14"/>
      <c r="G443" s="15">
        <f t="shared" si="71"/>
        <v>0</v>
      </c>
      <c r="H443" s="14"/>
      <c r="I443" s="14"/>
      <c r="K443" s="34">
        <f t="shared" si="69"/>
        <v>0</v>
      </c>
    </row>
    <row r="444" spans="1:11" s="5" customFormat="1" x14ac:dyDescent="0.25">
      <c r="A444" s="5" t="s">
        <v>2854</v>
      </c>
      <c r="B444" s="26">
        <v>131137</v>
      </c>
      <c r="C444" s="27" t="s">
        <v>292</v>
      </c>
      <c r="D444" s="13">
        <v>0</v>
      </c>
      <c r="E444" s="14"/>
      <c r="F444" s="14"/>
      <c r="G444" s="15">
        <f t="shared" si="71"/>
        <v>0</v>
      </c>
      <c r="H444" s="14"/>
      <c r="I444" s="14"/>
      <c r="K444" s="34">
        <f t="shared" si="69"/>
        <v>0</v>
      </c>
    </row>
    <row r="445" spans="1:11" s="5" customFormat="1" x14ac:dyDescent="0.25">
      <c r="A445" s="5" t="s">
        <v>2854</v>
      </c>
      <c r="B445" s="26">
        <v>131138</v>
      </c>
      <c r="C445" s="27" t="s">
        <v>293</v>
      </c>
      <c r="D445" s="13">
        <v>0</v>
      </c>
      <c r="E445" s="14"/>
      <c r="F445" s="14"/>
      <c r="G445" s="15">
        <f t="shared" si="71"/>
        <v>0</v>
      </c>
      <c r="H445" s="14"/>
      <c r="I445" s="14"/>
      <c r="K445" s="34">
        <f t="shared" si="69"/>
        <v>0</v>
      </c>
    </row>
    <row r="446" spans="1:11" s="5" customFormat="1" x14ac:dyDescent="0.25">
      <c r="A446" s="5" t="s">
        <v>2854</v>
      </c>
      <c r="B446" s="26">
        <v>131139</v>
      </c>
      <c r="C446" s="27" t="s">
        <v>294</v>
      </c>
      <c r="D446" s="13">
        <v>0</v>
      </c>
      <c r="E446" s="14"/>
      <c r="F446" s="14"/>
      <c r="G446" s="15">
        <f t="shared" si="71"/>
        <v>0</v>
      </c>
      <c r="H446" s="14"/>
      <c r="I446" s="14"/>
      <c r="K446" s="34">
        <f t="shared" si="69"/>
        <v>0</v>
      </c>
    </row>
    <row r="447" spans="1:11" s="5" customFormat="1" x14ac:dyDescent="0.25">
      <c r="A447" s="5" t="s">
        <v>2854</v>
      </c>
      <c r="B447" s="26">
        <v>131141</v>
      </c>
      <c r="C447" s="27" t="s">
        <v>295</v>
      </c>
      <c r="D447" s="13">
        <v>0</v>
      </c>
      <c r="E447" s="14"/>
      <c r="F447" s="14"/>
      <c r="G447" s="15">
        <f t="shared" si="71"/>
        <v>0</v>
      </c>
      <c r="H447" s="14"/>
      <c r="I447" s="14"/>
      <c r="K447" s="34">
        <f t="shared" si="69"/>
        <v>0</v>
      </c>
    </row>
    <row r="448" spans="1:11" s="5" customFormat="1" x14ac:dyDescent="0.25">
      <c r="A448" s="5" t="s">
        <v>2854</v>
      </c>
      <c r="B448" s="26">
        <v>131142</v>
      </c>
      <c r="C448" s="27" t="s">
        <v>296</v>
      </c>
      <c r="D448" s="13">
        <v>0</v>
      </c>
      <c r="E448" s="14"/>
      <c r="F448" s="14"/>
      <c r="G448" s="15">
        <f t="shared" si="71"/>
        <v>0</v>
      </c>
      <c r="H448" s="14"/>
      <c r="I448" s="14"/>
      <c r="K448" s="34">
        <f t="shared" si="69"/>
        <v>0</v>
      </c>
    </row>
    <row r="449" spans="1:11" s="5" customFormat="1" x14ac:dyDescent="0.25">
      <c r="A449" s="5" t="s">
        <v>2854</v>
      </c>
      <c r="B449" s="26">
        <v>131190</v>
      </c>
      <c r="C449" s="27" t="s">
        <v>297</v>
      </c>
      <c r="D449" s="13">
        <v>0</v>
      </c>
      <c r="E449" s="14"/>
      <c r="F449" s="14"/>
      <c r="G449" s="15">
        <f t="shared" si="71"/>
        <v>0</v>
      </c>
      <c r="H449" s="14"/>
      <c r="I449" s="14"/>
      <c r="K449" s="34">
        <f t="shared" si="69"/>
        <v>0</v>
      </c>
    </row>
    <row r="450" spans="1:11" s="5" customFormat="1" x14ac:dyDescent="0.25">
      <c r="A450" s="5" t="s">
        <v>2854</v>
      </c>
      <c r="B450" s="24">
        <v>1312</v>
      </c>
      <c r="C450" s="25" t="s">
        <v>298</v>
      </c>
      <c r="D450" s="7">
        <f t="shared" ref="D450:I450" si="72">+SUBTOTAL(9,D451:D454)</f>
        <v>0</v>
      </c>
      <c r="E450" s="8">
        <f t="shared" si="72"/>
        <v>0</v>
      </c>
      <c r="F450" s="8">
        <f t="shared" si="72"/>
        <v>0</v>
      </c>
      <c r="G450" s="18">
        <f t="shared" si="72"/>
        <v>0</v>
      </c>
      <c r="H450" s="8">
        <f t="shared" si="72"/>
        <v>0</v>
      </c>
      <c r="I450" s="8">
        <f t="shared" si="72"/>
        <v>0</v>
      </c>
      <c r="K450" s="34">
        <f t="shared" si="69"/>
        <v>0</v>
      </c>
    </row>
    <row r="451" spans="1:11" s="5" customFormat="1" x14ac:dyDescent="0.25">
      <c r="A451" s="5" t="s">
        <v>2854</v>
      </c>
      <c r="B451" s="26">
        <v>131201</v>
      </c>
      <c r="C451" s="27" t="s">
        <v>299</v>
      </c>
      <c r="D451" s="13">
        <v>0</v>
      </c>
      <c r="E451" s="14"/>
      <c r="F451" s="14"/>
      <c r="G451" s="15">
        <f>+D451+E451-F451</f>
        <v>0</v>
      </c>
      <c r="H451" s="14"/>
      <c r="I451" s="14"/>
      <c r="K451" s="34">
        <f t="shared" si="69"/>
        <v>0</v>
      </c>
    </row>
    <row r="452" spans="1:11" s="5" customFormat="1" x14ac:dyDescent="0.25">
      <c r="A452" s="5" t="s">
        <v>2854</v>
      </c>
      <c r="B452" s="26">
        <v>131202</v>
      </c>
      <c r="C452" s="27" t="s">
        <v>300</v>
      </c>
      <c r="D452" s="13">
        <v>0</v>
      </c>
      <c r="E452" s="14"/>
      <c r="F452" s="14"/>
      <c r="G452" s="15">
        <f>+D452+E452-F452</f>
        <v>0</v>
      </c>
      <c r="H452" s="14"/>
      <c r="I452" s="14"/>
      <c r="K452" s="34">
        <f t="shared" ref="K452:K515" si="73">IF(D452&lt;&gt;0,1,IF(G452&lt;&gt;0,2,IF(F452&lt;&gt;0,3,IF(E452&lt;&gt;0,4,0))))</f>
        <v>0</v>
      </c>
    </row>
    <row r="453" spans="1:11" s="5" customFormat="1" x14ac:dyDescent="0.25">
      <c r="A453" s="5" t="s">
        <v>2854</v>
      </c>
      <c r="B453" s="26">
        <v>131203</v>
      </c>
      <c r="C453" s="27" t="s">
        <v>301</v>
      </c>
      <c r="D453" s="13">
        <v>0</v>
      </c>
      <c r="E453" s="14"/>
      <c r="F453" s="14"/>
      <c r="G453" s="15">
        <f>+D453+E453-F453</f>
        <v>0</v>
      </c>
      <c r="H453" s="14"/>
      <c r="I453" s="14"/>
      <c r="K453" s="34">
        <f t="shared" si="73"/>
        <v>0</v>
      </c>
    </row>
    <row r="454" spans="1:11" s="5" customFormat="1" x14ac:dyDescent="0.25">
      <c r="A454" s="5" t="s">
        <v>2854</v>
      </c>
      <c r="B454" s="26">
        <v>131204</v>
      </c>
      <c r="C454" s="27" t="s">
        <v>302</v>
      </c>
      <c r="D454" s="13">
        <v>0</v>
      </c>
      <c r="E454" s="14"/>
      <c r="F454" s="14"/>
      <c r="G454" s="15">
        <f>+D454+E454-F454</f>
        <v>0</v>
      </c>
      <c r="H454" s="14"/>
      <c r="I454" s="14"/>
      <c r="K454" s="34">
        <f t="shared" si="73"/>
        <v>0</v>
      </c>
    </row>
    <row r="455" spans="1:11" s="5" customFormat="1" x14ac:dyDescent="0.25">
      <c r="A455" s="5" t="s">
        <v>2854</v>
      </c>
      <c r="B455" s="24">
        <v>1313</v>
      </c>
      <c r="C455" s="25" t="s">
        <v>303</v>
      </c>
      <c r="D455" s="7">
        <f t="shared" ref="D455:I455" si="74">+SUBTOTAL(9,D456:D460)</f>
        <v>0</v>
      </c>
      <c r="E455" s="8">
        <f t="shared" si="74"/>
        <v>0</v>
      </c>
      <c r="F455" s="8">
        <f t="shared" si="74"/>
        <v>0</v>
      </c>
      <c r="G455" s="18">
        <f t="shared" si="74"/>
        <v>0</v>
      </c>
      <c r="H455" s="8">
        <f t="shared" si="74"/>
        <v>0</v>
      </c>
      <c r="I455" s="8">
        <f t="shared" si="74"/>
        <v>0</v>
      </c>
      <c r="K455" s="34">
        <f t="shared" si="73"/>
        <v>0</v>
      </c>
    </row>
    <row r="456" spans="1:11" s="5" customFormat="1" x14ac:dyDescent="0.25">
      <c r="A456" s="5" t="s">
        <v>2854</v>
      </c>
      <c r="B456" s="26">
        <v>131301</v>
      </c>
      <c r="C456" s="27" t="s">
        <v>304</v>
      </c>
      <c r="D456" s="13">
        <v>0</v>
      </c>
      <c r="E456" s="14"/>
      <c r="F456" s="14"/>
      <c r="G456" s="15">
        <f>+D456+E456-F456</f>
        <v>0</v>
      </c>
      <c r="H456" s="14"/>
      <c r="I456" s="14"/>
      <c r="K456" s="34">
        <f t="shared" si="73"/>
        <v>0</v>
      </c>
    </row>
    <row r="457" spans="1:11" s="5" customFormat="1" x14ac:dyDescent="0.25">
      <c r="A457" s="5" t="s">
        <v>2854</v>
      </c>
      <c r="B457" s="26">
        <v>131302</v>
      </c>
      <c r="C457" s="27" t="s">
        <v>305</v>
      </c>
      <c r="D457" s="13">
        <v>0</v>
      </c>
      <c r="E457" s="14"/>
      <c r="F457" s="14"/>
      <c r="G457" s="15">
        <f>+D457+E457-F457</f>
        <v>0</v>
      </c>
      <c r="H457" s="14"/>
      <c r="I457" s="14"/>
      <c r="K457" s="34">
        <f t="shared" si="73"/>
        <v>0</v>
      </c>
    </row>
    <row r="458" spans="1:11" s="5" customFormat="1" x14ac:dyDescent="0.25">
      <c r="A458" s="5" t="s">
        <v>2854</v>
      </c>
      <c r="B458" s="26">
        <v>131303</v>
      </c>
      <c r="C458" s="27" t="s">
        <v>306</v>
      </c>
      <c r="D458" s="13">
        <v>0</v>
      </c>
      <c r="E458" s="14"/>
      <c r="F458" s="14"/>
      <c r="G458" s="15">
        <f>+D458+E458-F458</f>
        <v>0</v>
      </c>
      <c r="H458" s="14"/>
      <c r="I458" s="14"/>
      <c r="K458" s="34">
        <f t="shared" si="73"/>
        <v>0</v>
      </c>
    </row>
    <row r="459" spans="1:11" s="5" customFormat="1" x14ac:dyDescent="0.25">
      <c r="A459" s="5" t="s">
        <v>2854</v>
      </c>
      <c r="B459" s="26">
        <v>131304</v>
      </c>
      <c r="C459" s="27" t="s">
        <v>307</v>
      </c>
      <c r="D459" s="13">
        <v>0</v>
      </c>
      <c r="E459" s="14"/>
      <c r="F459" s="14"/>
      <c r="G459" s="15">
        <f>+D459+E459-F459</f>
        <v>0</v>
      </c>
      <c r="H459" s="14"/>
      <c r="I459" s="14"/>
      <c r="K459" s="34">
        <f t="shared" si="73"/>
        <v>0</v>
      </c>
    </row>
    <row r="460" spans="1:11" s="5" customFormat="1" x14ac:dyDescent="0.25">
      <c r="A460" s="5" t="s">
        <v>2854</v>
      </c>
      <c r="B460" s="26">
        <v>131390</v>
      </c>
      <c r="C460" s="27" t="s">
        <v>308</v>
      </c>
      <c r="D460" s="13">
        <v>0</v>
      </c>
      <c r="E460" s="14"/>
      <c r="F460" s="14"/>
      <c r="G460" s="15">
        <f>+D460+E460-F460</f>
        <v>0</v>
      </c>
      <c r="H460" s="14"/>
      <c r="I460" s="14"/>
      <c r="K460" s="34">
        <f t="shared" si="73"/>
        <v>0</v>
      </c>
    </row>
    <row r="461" spans="1:11" s="5" customFormat="1" x14ac:dyDescent="0.25">
      <c r="A461" s="5" t="s">
        <v>2854</v>
      </c>
      <c r="B461" s="24">
        <v>1314</v>
      </c>
      <c r="C461" s="25" t="s">
        <v>309</v>
      </c>
      <c r="D461" s="7">
        <f t="shared" ref="D461:I461" si="75">+SUBTOTAL(9,D462:D463)</f>
        <v>0</v>
      </c>
      <c r="E461" s="8">
        <f t="shared" si="75"/>
        <v>0</v>
      </c>
      <c r="F461" s="8">
        <f t="shared" si="75"/>
        <v>0</v>
      </c>
      <c r="G461" s="18">
        <f t="shared" si="75"/>
        <v>0</v>
      </c>
      <c r="H461" s="8">
        <f t="shared" si="75"/>
        <v>0</v>
      </c>
      <c r="I461" s="8">
        <f t="shared" si="75"/>
        <v>0</v>
      </c>
      <c r="K461" s="34">
        <f t="shared" si="73"/>
        <v>0</v>
      </c>
    </row>
    <row r="462" spans="1:11" s="5" customFormat="1" x14ac:dyDescent="0.25">
      <c r="A462" s="5" t="s">
        <v>2854</v>
      </c>
      <c r="B462" s="26">
        <v>131401</v>
      </c>
      <c r="C462" s="27" t="s">
        <v>310</v>
      </c>
      <c r="D462" s="13">
        <v>0</v>
      </c>
      <c r="E462" s="14"/>
      <c r="F462" s="14"/>
      <c r="G462" s="15">
        <f>+D462+E462-F462</f>
        <v>0</v>
      </c>
      <c r="H462" s="14"/>
      <c r="I462" s="14"/>
      <c r="K462" s="34">
        <f t="shared" si="73"/>
        <v>0</v>
      </c>
    </row>
    <row r="463" spans="1:11" s="5" customFormat="1" x14ac:dyDescent="0.25">
      <c r="A463" s="5" t="s">
        <v>2854</v>
      </c>
      <c r="B463" s="26">
        <v>131402</v>
      </c>
      <c r="C463" s="27" t="s">
        <v>311</v>
      </c>
      <c r="D463" s="13">
        <v>0</v>
      </c>
      <c r="E463" s="14"/>
      <c r="F463" s="14"/>
      <c r="G463" s="15">
        <f>+D463+E463-F463</f>
        <v>0</v>
      </c>
      <c r="H463" s="14"/>
      <c r="I463" s="14"/>
      <c r="K463" s="34">
        <f t="shared" si="73"/>
        <v>0</v>
      </c>
    </row>
    <row r="464" spans="1:11" s="5" customFormat="1" x14ac:dyDescent="0.25">
      <c r="A464" s="5" t="s">
        <v>2854</v>
      </c>
      <c r="B464" s="24">
        <v>1316</v>
      </c>
      <c r="C464" s="25" t="s">
        <v>312</v>
      </c>
      <c r="D464" s="7">
        <f t="shared" ref="D464:I464" si="76">+SUBTOTAL(9,D465:D469)</f>
        <v>0</v>
      </c>
      <c r="E464" s="8">
        <f t="shared" si="76"/>
        <v>0</v>
      </c>
      <c r="F464" s="8">
        <f t="shared" si="76"/>
        <v>0</v>
      </c>
      <c r="G464" s="18">
        <f t="shared" si="76"/>
        <v>0</v>
      </c>
      <c r="H464" s="8">
        <f t="shared" si="76"/>
        <v>0</v>
      </c>
      <c r="I464" s="8">
        <f t="shared" si="76"/>
        <v>0</v>
      </c>
      <c r="K464" s="34">
        <f t="shared" si="73"/>
        <v>0</v>
      </c>
    </row>
    <row r="465" spans="1:11" s="5" customFormat="1" x14ac:dyDescent="0.25">
      <c r="A465" s="5" t="s">
        <v>2854</v>
      </c>
      <c r="B465" s="26">
        <v>131601</v>
      </c>
      <c r="C465" s="27" t="s">
        <v>313</v>
      </c>
      <c r="D465" s="13">
        <v>0</v>
      </c>
      <c r="E465" s="14"/>
      <c r="F465" s="14"/>
      <c r="G465" s="15">
        <f>+D465+E465-F465</f>
        <v>0</v>
      </c>
      <c r="H465" s="14"/>
      <c r="I465" s="14"/>
      <c r="K465" s="34">
        <f t="shared" si="73"/>
        <v>0</v>
      </c>
    </row>
    <row r="466" spans="1:11" s="5" customFormat="1" x14ac:dyDescent="0.25">
      <c r="A466" s="5" t="s">
        <v>2854</v>
      </c>
      <c r="B466" s="26">
        <v>131603</v>
      </c>
      <c r="C466" s="27" t="s">
        <v>314</v>
      </c>
      <c r="D466" s="13">
        <v>0</v>
      </c>
      <c r="E466" s="14"/>
      <c r="F466" s="14"/>
      <c r="G466" s="15">
        <f>+D466+E466-F466</f>
        <v>0</v>
      </c>
      <c r="H466" s="14"/>
      <c r="I466" s="14"/>
      <c r="K466" s="34">
        <f t="shared" si="73"/>
        <v>0</v>
      </c>
    </row>
    <row r="467" spans="1:11" s="5" customFormat="1" x14ac:dyDescent="0.25">
      <c r="A467" s="5" t="s">
        <v>2854</v>
      </c>
      <c r="B467" s="26">
        <v>131604</v>
      </c>
      <c r="C467" s="27" t="s">
        <v>315</v>
      </c>
      <c r="D467" s="13">
        <v>0</v>
      </c>
      <c r="E467" s="14"/>
      <c r="F467" s="14"/>
      <c r="G467" s="15">
        <f>+D467+E467-F467</f>
        <v>0</v>
      </c>
      <c r="H467" s="14"/>
      <c r="I467" s="14"/>
      <c r="K467" s="34">
        <f t="shared" si="73"/>
        <v>0</v>
      </c>
    </row>
    <row r="468" spans="1:11" s="5" customFormat="1" x14ac:dyDescent="0.25">
      <c r="A468" s="5" t="s">
        <v>2854</v>
      </c>
      <c r="B468" s="26">
        <v>131605</v>
      </c>
      <c r="C468" s="27" t="s">
        <v>316</v>
      </c>
      <c r="D468" s="13">
        <v>0</v>
      </c>
      <c r="E468" s="14"/>
      <c r="F468" s="14"/>
      <c r="G468" s="15">
        <f>+D468+E468-F468</f>
        <v>0</v>
      </c>
      <c r="H468" s="14"/>
      <c r="I468" s="14"/>
      <c r="K468" s="34">
        <f t="shared" si="73"/>
        <v>0</v>
      </c>
    </row>
    <row r="469" spans="1:11" s="5" customFormat="1" x14ac:dyDescent="0.25">
      <c r="A469" s="5" t="s">
        <v>2854</v>
      </c>
      <c r="B469" s="26">
        <v>131606</v>
      </c>
      <c r="C469" s="27" t="s">
        <v>317</v>
      </c>
      <c r="D469" s="13">
        <v>0</v>
      </c>
      <c r="E469" s="14"/>
      <c r="F469" s="14"/>
      <c r="G469" s="15">
        <f>+D469+E469-F469</f>
        <v>0</v>
      </c>
      <c r="H469" s="14"/>
      <c r="I469" s="14"/>
      <c r="K469" s="34">
        <f t="shared" si="73"/>
        <v>0</v>
      </c>
    </row>
    <row r="470" spans="1:11" s="5" customFormat="1" x14ac:dyDescent="0.25">
      <c r="A470" s="5" t="s">
        <v>2854</v>
      </c>
      <c r="B470" s="24">
        <v>1317</v>
      </c>
      <c r="C470" s="25" t="s">
        <v>318</v>
      </c>
      <c r="D470" s="7">
        <f t="shared" ref="D470:I470" si="77">+SUBTOTAL(9,D471:D494)</f>
        <v>0</v>
      </c>
      <c r="E470" s="8">
        <f t="shared" si="77"/>
        <v>0</v>
      </c>
      <c r="F470" s="8">
        <f t="shared" si="77"/>
        <v>0</v>
      </c>
      <c r="G470" s="18">
        <f t="shared" si="77"/>
        <v>0</v>
      </c>
      <c r="H470" s="8">
        <f t="shared" si="77"/>
        <v>0</v>
      </c>
      <c r="I470" s="8">
        <f t="shared" si="77"/>
        <v>0</v>
      </c>
      <c r="K470" s="34">
        <f t="shared" si="73"/>
        <v>0</v>
      </c>
    </row>
    <row r="471" spans="1:11" s="5" customFormat="1" x14ac:dyDescent="0.25">
      <c r="A471" s="5" t="s">
        <v>2854</v>
      </c>
      <c r="B471" s="26">
        <v>131701</v>
      </c>
      <c r="C471" s="27" t="s">
        <v>319</v>
      </c>
      <c r="D471" s="13">
        <v>0</v>
      </c>
      <c r="E471" s="14"/>
      <c r="F471" s="14"/>
      <c r="G471" s="15">
        <f t="shared" ref="G471:G494" si="78">+D471+E471-F471</f>
        <v>0</v>
      </c>
      <c r="H471" s="14"/>
      <c r="I471" s="14"/>
      <c r="K471" s="34">
        <f t="shared" si="73"/>
        <v>0</v>
      </c>
    </row>
    <row r="472" spans="1:11" s="5" customFormat="1" x14ac:dyDescent="0.25">
      <c r="A472" s="5" t="s">
        <v>2854</v>
      </c>
      <c r="B472" s="26">
        <v>131702</v>
      </c>
      <c r="C472" s="27" t="s">
        <v>320</v>
      </c>
      <c r="D472" s="13">
        <v>0</v>
      </c>
      <c r="E472" s="14"/>
      <c r="F472" s="14"/>
      <c r="G472" s="15">
        <f t="shared" si="78"/>
        <v>0</v>
      </c>
      <c r="H472" s="14"/>
      <c r="I472" s="14"/>
      <c r="K472" s="34">
        <f t="shared" si="73"/>
        <v>0</v>
      </c>
    </row>
    <row r="473" spans="1:11" s="5" customFormat="1" x14ac:dyDescent="0.25">
      <c r="A473" s="5" t="s">
        <v>2854</v>
      </c>
      <c r="B473" s="26">
        <v>131703</v>
      </c>
      <c r="C473" s="27" t="s">
        <v>321</v>
      </c>
      <c r="D473" s="13">
        <v>0</v>
      </c>
      <c r="E473" s="14"/>
      <c r="F473" s="14"/>
      <c r="G473" s="15">
        <f t="shared" si="78"/>
        <v>0</v>
      </c>
      <c r="H473" s="14"/>
      <c r="I473" s="14"/>
      <c r="K473" s="34">
        <f t="shared" si="73"/>
        <v>0</v>
      </c>
    </row>
    <row r="474" spans="1:11" s="5" customFormat="1" x14ac:dyDescent="0.25">
      <c r="A474" s="5" t="s">
        <v>2854</v>
      </c>
      <c r="B474" s="26">
        <v>131704</v>
      </c>
      <c r="C474" s="27" t="s">
        <v>322</v>
      </c>
      <c r="D474" s="13">
        <v>0</v>
      </c>
      <c r="E474" s="14"/>
      <c r="F474" s="14"/>
      <c r="G474" s="15">
        <f t="shared" si="78"/>
        <v>0</v>
      </c>
      <c r="H474" s="14"/>
      <c r="I474" s="14"/>
      <c r="K474" s="34">
        <f t="shared" si="73"/>
        <v>0</v>
      </c>
    </row>
    <row r="475" spans="1:11" s="5" customFormat="1" x14ac:dyDescent="0.25">
      <c r="A475" s="5" t="s">
        <v>2854</v>
      </c>
      <c r="B475" s="26">
        <v>131707</v>
      </c>
      <c r="C475" s="27" t="s">
        <v>323</v>
      </c>
      <c r="D475" s="13">
        <v>0</v>
      </c>
      <c r="E475" s="14"/>
      <c r="F475" s="14"/>
      <c r="G475" s="15">
        <f t="shared" si="78"/>
        <v>0</v>
      </c>
      <c r="H475" s="14"/>
      <c r="I475" s="14"/>
      <c r="K475" s="34">
        <f t="shared" si="73"/>
        <v>0</v>
      </c>
    </row>
    <row r="476" spans="1:11" s="5" customFormat="1" x14ac:dyDescent="0.25">
      <c r="A476" s="5" t="s">
        <v>2854</v>
      </c>
      <c r="B476" s="26">
        <v>131708</v>
      </c>
      <c r="C476" s="27" t="s">
        <v>324</v>
      </c>
      <c r="D476" s="13">
        <v>0</v>
      </c>
      <c r="E476" s="14"/>
      <c r="F476" s="14"/>
      <c r="G476" s="15">
        <f t="shared" si="78"/>
        <v>0</v>
      </c>
      <c r="H476" s="14"/>
      <c r="I476" s="14"/>
      <c r="K476" s="34">
        <f t="shared" si="73"/>
        <v>0</v>
      </c>
    </row>
    <row r="477" spans="1:11" s="5" customFormat="1" x14ac:dyDescent="0.25">
      <c r="A477" s="5" t="s">
        <v>2854</v>
      </c>
      <c r="B477" s="26">
        <v>131710</v>
      </c>
      <c r="C477" s="27" t="s">
        <v>325</v>
      </c>
      <c r="D477" s="13">
        <v>0</v>
      </c>
      <c r="E477" s="14"/>
      <c r="F477" s="14"/>
      <c r="G477" s="15">
        <f t="shared" si="78"/>
        <v>0</v>
      </c>
      <c r="H477" s="14"/>
      <c r="I477" s="14"/>
      <c r="K477" s="34">
        <f t="shared" si="73"/>
        <v>0</v>
      </c>
    </row>
    <row r="478" spans="1:11" s="5" customFormat="1" x14ac:dyDescent="0.25">
      <c r="A478" s="5" t="s">
        <v>2854</v>
      </c>
      <c r="B478" s="26">
        <v>131711</v>
      </c>
      <c r="C478" s="27" t="s">
        <v>326</v>
      </c>
      <c r="D478" s="13">
        <v>0</v>
      </c>
      <c r="E478" s="14"/>
      <c r="F478" s="14"/>
      <c r="G478" s="15">
        <f t="shared" si="78"/>
        <v>0</v>
      </c>
      <c r="H478" s="14"/>
      <c r="I478" s="14"/>
      <c r="K478" s="34">
        <f t="shared" si="73"/>
        <v>0</v>
      </c>
    </row>
    <row r="479" spans="1:11" s="5" customFormat="1" x14ac:dyDescent="0.25">
      <c r="A479" s="5" t="s">
        <v>2854</v>
      </c>
      <c r="B479" s="26">
        <v>131712</v>
      </c>
      <c r="C479" s="27" t="s">
        <v>327</v>
      </c>
      <c r="D479" s="13">
        <v>0</v>
      </c>
      <c r="E479" s="14"/>
      <c r="F479" s="14"/>
      <c r="G479" s="15">
        <f t="shared" si="78"/>
        <v>0</v>
      </c>
      <c r="H479" s="14"/>
      <c r="I479" s="14"/>
      <c r="K479" s="34">
        <f t="shared" si="73"/>
        <v>0</v>
      </c>
    </row>
    <row r="480" spans="1:11" s="5" customFormat="1" x14ac:dyDescent="0.25">
      <c r="A480" s="5" t="s">
        <v>2854</v>
      </c>
      <c r="B480" s="26">
        <v>131713</v>
      </c>
      <c r="C480" s="27" t="s">
        <v>328</v>
      </c>
      <c r="D480" s="13">
        <v>0</v>
      </c>
      <c r="E480" s="14"/>
      <c r="F480" s="14"/>
      <c r="G480" s="15">
        <f t="shared" si="78"/>
        <v>0</v>
      </c>
      <c r="H480" s="14"/>
      <c r="I480" s="14"/>
      <c r="K480" s="34">
        <f t="shared" si="73"/>
        <v>0</v>
      </c>
    </row>
    <row r="481" spans="1:11" s="5" customFormat="1" x14ac:dyDescent="0.25">
      <c r="A481" s="5" t="s">
        <v>2854</v>
      </c>
      <c r="B481" s="26">
        <v>131714</v>
      </c>
      <c r="C481" s="27" t="s">
        <v>329</v>
      </c>
      <c r="D481" s="13">
        <v>0</v>
      </c>
      <c r="E481" s="14"/>
      <c r="F481" s="14"/>
      <c r="G481" s="15">
        <f t="shared" si="78"/>
        <v>0</v>
      </c>
      <c r="H481" s="14"/>
      <c r="I481" s="14"/>
      <c r="K481" s="34">
        <f t="shared" si="73"/>
        <v>0</v>
      </c>
    </row>
    <row r="482" spans="1:11" s="5" customFormat="1" x14ac:dyDescent="0.25">
      <c r="A482" s="5" t="s">
        <v>2854</v>
      </c>
      <c r="B482" s="26">
        <v>131715</v>
      </c>
      <c r="C482" s="27" t="s">
        <v>330</v>
      </c>
      <c r="D482" s="13">
        <v>0</v>
      </c>
      <c r="E482" s="14"/>
      <c r="F482" s="14"/>
      <c r="G482" s="15">
        <f t="shared" si="78"/>
        <v>0</v>
      </c>
      <c r="H482" s="14"/>
      <c r="I482" s="14"/>
      <c r="K482" s="34">
        <f t="shared" si="73"/>
        <v>0</v>
      </c>
    </row>
    <row r="483" spans="1:11" s="5" customFormat="1" x14ac:dyDescent="0.25">
      <c r="A483" s="5" t="s">
        <v>2854</v>
      </c>
      <c r="B483" s="26">
        <v>131716</v>
      </c>
      <c r="C483" s="27" t="s">
        <v>331</v>
      </c>
      <c r="D483" s="13">
        <v>0</v>
      </c>
      <c r="E483" s="14"/>
      <c r="F483" s="14"/>
      <c r="G483" s="15">
        <f t="shared" si="78"/>
        <v>0</v>
      </c>
      <c r="H483" s="14"/>
      <c r="I483" s="14"/>
      <c r="K483" s="34">
        <f t="shared" si="73"/>
        <v>0</v>
      </c>
    </row>
    <row r="484" spans="1:11" s="5" customFormat="1" x14ac:dyDescent="0.25">
      <c r="A484" s="5" t="s">
        <v>2854</v>
      </c>
      <c r="B484" s="26">
        <v>131717</v>
      </c>
      <c r="C484" s="27" t="s">
        <v>332</v>
      </c>
      <c r="D484" s="13">
        <v>0</v>
      </c>
      <c r="E484" s="14"/>
      <c r="F484" s="14"/>
      <c r="G484" s="15">
        <f t="shared" si="78"/>
        <v>0</v>
      </c>
      <c r="H484" s="14"/>
      <c r="I484" s="14"/>
      <c r="K484" s="34">
        <f t="shared" si="73"/>
        <v>0</v>
      </c>
    </row>
    <row r="485" spans="1:11" s="5" customFormat="1" x14ac:dyDescent="0.25">
      <c r="A485" s="5" t="s">
        <v>2854</v>
      </c>
      <c r="B485" s="26">
        <v>131718</v>
      </c>
      <c r="C485" s="27" t="s">
        <v>333</v>
      </c>
      <c r="D485" s="13">
        <v>0</v>
      </c>
      <c r="E485" s="14"/>
      <c r="F485" s="14"/>
      <c r="G485" s="15">
        <f t="shared" si="78"/>
        <v>0</v>
      </c>
      <c r="H485" s="14"/>
      <c r="I485" s="14"/>
      <c r="K485" s="34">
        <f t="shared" si="73"/>
        <v>0</v>
      </c>
    </row>
    <row r="486" spans="1:11" s="5" customFormat="1" x14ac:dyDescent="0.25">
      <c r="A486" s="5" t="s">
        <v>2854</v>
      </c>
      <c r="B486" s="26">
        <v>131719</v>
      </c>
      <c r="C486" s="27" t="s">
        <v>334</v>
      </c>
      <c r="D486" s="13">
        <v>0</v>
      </c>
      <c r="E486" s="14"/>
      <c r="F486" s="14"/>
      <c r="G486" s="15">
        <f t="shared" si="78"/>
        <v>0</v>
      </c>
      <c r="H486" s="14"/>
      <c r="I486" s="14"/>
      <c r="K486" s="34">
        <f t="shared" si="73"/>
        <v>0</v>
      </c>
    </row>
    <row r="487" spans="1:11" s="5" customFormat="1" x14ac:dyDescent="0.25">
      <c r="A487" s="5" t="s">
        <v>2854</v>
      </c>
      <c r="B487" s="26">
        <v>131720</v>
      </c>
      <c r="C487" s="27" t="s">
        <v>335</v>
      </c>
      <c r="D487" s="13">
        <v>0</v>
      </c>
      <c r="E487" s="14"/>
      <c r="F487" s="14"/>
      <c r="G487" s="15">
        <f t="shared" si="78"/>
        <v>0</v>
      </c>
      <c r="H487" s="14"/>
      <c r="I487" s="14"/>
      <c r="K487" s="34">
        <f t="shared" si="73"/>
        <v>0</v>
      </c>
    </row>
    <row r="488" spans="1:11" s="5" customFormat="1" x14ac:dyDescent="0.25">
      <c r="A488" s="5" t="s">
        <v>2854</v>
      </c>
      <c r="B488" s="26">
        <v>131723</v>
      </c>
      <c r="C488" s="27" t="s">
        <v>336</v>
      </c>
      <c r="D488" s="13">
        <v>0</v>
      </c>
      <c r="E488" s="14"/>
      <c r="F488" s="14"/>
      <c r="G488" s="15">
        <f t="shared" si="78"/>
        <v>0</v>
      </c>
      <c r="H488" s="14"/>
      <c r="I488" s="14"/>
      <c r="K488" s="34">
        <f t="shared" si="73"/>
        <v>0</v>
      </c>
    </row>
    <row r="489" spans="1:11" s="5" customFormat="1" x14ac:dyDescent="0.25">
      <c r="A489" s="5" t="s">
        <v>2854</v>
      </c>
      <c r="B489" s="26">
        <v>131724</v>
      </c>
      <c r="C489" s="27" t="s">
        <v>337</v>
      </c>
      <c r="D489" s="13">
        <v>0</v>
      </c>
      <c r="E489" s="14"/>
      <c r="F489" s="14"/>
      <c r="G489" s="15">
        <f t="shared" si="78"/>
        <v>0</v>
      </c>
      <c r="H489" s="14"/>
      <c r="I489" s="14"/>
      <c r="K489" s="34">
        <f t="shared" si="73"/>
        <v>0</v>
      </c>
    </row>
    <row r="490" spans="1:11" s="5" customFormat="1" x14ac:dyDescent="0.25">
      <c r="A490" s="5" t="s">
        <v>2854</v>
      </c>
      <c r="B490" s="26">
        <v>131725</v>
      </c>
      <c r="C490" s="27" t="s">
        <v>338</v>
      </c>
      <c r="D490" s="13">
        <v>0</v>
      </c>
      <c r="E490" s="14"/>
      <c r="F490" s="14"/>
      <c r="G490" s="15">
        <f t="shared" si="78"/>
        <v>0</v>
      </c>
      <c r="H490" s="14"/>
      <c r="I490" s="14"/>
      <c r="K490" s="34">
        <f t="shared" si="73"/>
        <v>0</v>
      </c>
    </row>
    <row r="491" spans="1:11" s="5" customFormat="1" x14ac:dyDescent="0.25">
      <c r="A491" s="5" t="s">
        <v>2854</v>
      </c>
      <c r="B491" s="26">
        <v>131726</v>
      </c>
      <c r="C491" s="27" t="s">
        <v>339</v>
      </c>
      <c r="D491" s="13">
        <v>0</v>
      </c>
      <c r="E491" s="14"/>
      <c r="F491" s="14"/>
      <c r="G491" s="15">
        <f t="shared" si="78"/>
        <v>0</v>
      </c>
      <c r="H491" s="14"/>
      <c r="I491" s="14"/>
      <c r="K491" s="34">
        <f t="shared" si="73"/>
        <v>0</v>
      </c>
    </row>
    <row r="492" spans="1:11" s="5" customFormat="1" x14ac:dyDescent="0.25">
      <c r="A492" s="5" t="s">
        <v>2854</v>
      </c>
      <c r="B492" s="26">
        <v>131728</v>
      </c>
      <c r="C492" s="27" t="s">
        <v>340</v>
      </c>
      <c r="D492" s="13">
        <v>0</v>
      </c>
      <c r="E492" s="14"/>
      <c r="F492" s="14"/>
      <c r="G492" s="15">
        <f t="shared" si="78"/>
        <v>0</v>
      </c>
      <c r="H492" s="14"/>
      <c r="I492" s="14"/>
      <c r="K492" s="34">
        <f t="shared" si="73"/>
        <v>0</v>
      </c>
    </row>
    <row r="493" spans="1:11" s="5" customFormat="1" x14ac:dyDescent="0.25">
      <c r="A493" s="5" t="s">
        <v>2854</v>
      </c>
      <c r="B493" s="26">
        <v>131729</v>
      </c>
      <c r="C493" s="27" t="s">
        <v>341</v>
      </c>
      <c r="D493" s="13">
        <v>0</v>
      </c>
      <c r="E493" s="14"/>
      <c r="F493" s="14"/>
      <c r="G493" s="15">
        <f t="shared" si="78"/>
        <v>0</v>
      </c>
      <c r="H493" s="14"/>
      <c r="I493" s="14"/>
      <c r="K493" s="34">
        <f t="shared" si="73"/>
        <v>0</v>
      </c>
    </row>
    <row r="494" spans="1:11" s="5" customFormat="1" x14ac:dyDescent="0.25">
      <c r="A494" s="5" t="s">
        <v>2854</v>
      </c>
      <c r="B494" s="26">
        <v>131790</v>
      </c>
      <c r="C494" s="27" t="s">
        <v>342</v>
      </c>
      <c r="D494" s="13">
        <v>0</v>
      </c>
      <c r="E494" s="14"/>
      <c r="F494" s="14"/>
      <c r="G494" s="15">
        <f t="shared" si="78"/>
        <v>0</v>
      </c>
      <c r="H494" s="14"/>
      <c r="I494" s="14"/>
      <c r="K494" s="34">
        <f t="shared" si="73"/>
        <v>0</v>
      </c>
    </row>
    <row r="495" spans="1:11" s="5" customFormat="1" x14ac:dyDescent="0.25">
      <c r="A495" s="5" t="s">
        <v>2854</v>
      </c>
      <c r="B495" s="24">
        <v>1318</v>
      </c>
      <c r="C495" s="25" t="s">
        <v>343</v>
      </c>
      <c r="D495" s="7">
        <f t="shared" ref="D495:I495" si="79">+SUBTOTAL(9,D496:D507)</f>
        <v>0</v>
      </c>
      <c r="E495" s="8">
        <f t="shared" si="79"/>
        <v>0</v>
      </c>
      <c r="F495" s="8">
        <f t="shared" si="79"/>
        <v>0</v>
      </c>
      <c r="G495" s="18">
        <f t="shared" si="79"/>
        <v>0</v>
      </c>
      <c r="H495" s="8">
        <f t="shared" si="79"/>
        <v>0</v>
      </c>
      <c r="I495" s="8">
        <f t="shared" si="79"/>
        <v>0</v>
      </c>
      <c r="K495" s="34">
        <f t="shared" si="73"/>
        <v>0</v>
      </c>
    </row>
    <row r="496" spans="1:11" s="5" customFormat="1" x14ac:dyDescent="0.25">
      <c r="A496" s="5" t="s">
        <v>2854</v>
      </c>
      <c r="B496" s="26">
        <v>131801</v>
      </c>
      <c r="C496" s="27" t="s">
        <v>344</v>
      </c>
      <c r="D496" s="13">
        <v>0</v>
      </c>
      <c r="E496" s="14"/>
      <c r="F496" s="14"/>
      <c r="G496" s="15">
        <f t="shared" ref="G496:G507" si="80">+D496+E496-F496</f>
        <v>0</v>
      </c>
      <c r="H496" s="14"/>
      <c r="I496" s="14"/>
      <c r="K496" s="34">
        <f t="shared" si="73"/>
        <v>0</v>
      </c>
    </row>
    <row r="497" spans="1:11" s="5" customFormat="1" x14ac:dyDescent="0.25">
      <c r="A497" s="5" t="s">
        <v>2854</v>
      </c>
      <c r="B497" s="26">
        <v>131802</v>
      </c>
      <c r="C497" s="27" t="s">
        <v>345</v>
      </c>
      <c r="D497" s="13">
        <v>0</v>
      </c>
      <c r="E497" s="14"/>
      <c r="F497" s="14"/>
      <c r="G497" s="15">
        <f t="shared" si="80"/>
        <v>0</v>
      </c>
      <c r="H497" s="14"/>
      <c r="I497" s="14"/>
      <c r="K497" s="34">
        <f t="shared" si="73"/>
        <v>0</v>
      </c>
    </row>
    <row r="498" spans="1:11" s="5" customFormat="1" x14ac:dyDescent="0.25">
      <c r="A498" s="5" t="s">
        <v>2854</v>
      </c>
      <c r="B498" s="26">
        <v>131803</v>
      </c>
      <c r="C498" s="27" t="s">
        <v>346</v>
      </c>
      <c r="D498" s="13">
        <v>0</v>
      </c>
      <c r="E498" s="14"/>
      <c r="F498" s="14"/>
      <c r="G498" s="15">
        <f t="shared" si="80"/>
        <v>0</v>
      </c>
      <c r="H498" s="14"/>
      <c r="I498" s="14"/>
      <c r="K498" s="34">
        <f t="shared" si="73"/>
        <v>0</v>
      </c>
    </row>
    <row r="499" spans="1:11" s="5" customFormat="1" x14ac:dyDescent="0.25">
      <c r="A499" s="5" t="s">
        <v>2854</v>
      </c>
      <c r="B499" s="26">
        <v>131804</v>
      </c>
      <c r="C499" s="27" t="s">
        <v>347</v>
      </c>
      <c r="D499" s="13">
        <v>0</v>
      </c>
      <c r="E499" s="14"/>
      <c r="F499" s="14"/>
      <c r="G499" s="15">
        <f t="shared" si="80"/>
        <v>0</v>
      </c>
      <c r="H499" s="14"/>
      <c r="I499" s="14"/>
      <c r="K499" s="34">
        <f t="shared" si="73"/>
        <v>0</v>
      </c>
    </row>
    <row r="500" spans="1:11" s="5" customFormat="1" x14ac:dyDescent="0.25">
      <c r="A500" s="5" t="s">
        <v>2854</v>
      </c>
      <c r="B500" s="26">
        <v>131805</v>
      </c>
      <c r="C500" s="27" t="s">
        <v>348</v>
      </c>
      <c r="D500" s="13">
        <v>0</v>
      </c>
      <c r="E500" s="14"/>
      <c r="F500" s="14"/>
      <c r="G500" s="15">
        <f t="shared" si="80"/>
        <v>0</v>
      </c>
      <c r="H500" s="14"/>
      <c r="I500" s="14"/>
      <c r="K500" s="34">
        <f t="shared" si="73"/>
        <v>0</v>
      </c>
    </row>
    <row r="501" spans="1:11" s="5" customFormat="1" x14ac:dyDescent="0.25">
      <c r="A501" s="5" t="s">
        <v>2854</v>
      </c>
      <c r="B501" s="26">
        <v>131806</v>
      </c>
      <c r="C501" s="27" t="s">
        <v>349</v>
      </c>
      <c r="D501" s="13">
        <v>0</v>
      </c>
      <c r="E501" s="14"/>
      <c r="F501" s="14"/>
      <c r="G501" s="15">
        <f t="shared" si="80"/>
        <v>0</v>
      </c>
      <c r="H501" s="14"/>
      <c r="I501" s="14"/>
      <c r="K501" s="34">
        <f t="shared" si="73"/>
        <v>0</v>
      </c>
    </row>
    <row r="502" spans="1:11" s="5" customFormat="1" x14ac:dyDescent="0.25">
      <c r="A502" s="5" t="s">
        <v>2854</v>
      </c>
      <c r="B502" s="26">
        <v>131807</v>
      </c>
      <c r="C502" s="27" t="s">
        <v>350</v>
      </c>
      <c r="D502" s="13">
        <v>0</v>
      </c>
      <c r="E502" s="14"/>
      <c r="F502" s="14"/>
      <c r="G502" s="15">
        <f t="shared" si="80"/>
        <v>0</v>
      </c>
      <c r="H502" s="14"/>
      <c r="I502" s="14"/>
      <c r="K502" s="34">
        <f t="shared" si="73"/>
        <v>0</v>
      </c>
    </row>
    <row r="503" spans="1:11" s="5" customFormat="1" x14ac:dyDescent="0.25">
      <c r="A503" s="5" t="s">
        <v>2854</v>
      </c>
      <c r="B503" s="26">
        <v>131808</v>
      </c>
      <c r="C503" s="27" t="s">
        <v>351</v>
      </c>
      <c r="D503" s="13">
        <v>0</v>
      </c>
      <c r="E503" s="14"/>
      <c r="F503" s="14"/>
      <c r="G503" s="15">
        <f t="shared" si="80"/>
        <v>0</v>
      </c>
      <c r="H503" s="14"/>
      <c r="I503" s="14"/>
      <c r="K503" s="34">
        <f t="shared" si="73"/>
        <v>0</v>
      </c>
    </row>
    <row r="504" spans="1:11" s="5" customFormat="1" x14ac:dyDescent="0.25">
      <c r="A504" s="5" t="s">
        <v>2854</v>
      </c>
      <c r="B504" s="26">
        <v>131809</v>
      </c>
      <c r="C504" s="27" t="s">
        <v>352</v>
      </c>
      <c r="D504" s="13">
        <v>0</v>
      </c>
      <c r="E504" s="14"/>
      <c r="F504" s="14"/>
      <c r="G504" s="15">
        <f t="shared" si="80"/>
        <v>0</v>
      </c>
      <c r="H504" s="14"/>
      <c r="I504" s="14"/>
      <c r="K504" s="34">
        <f t="shared" si="73"/>
        <v>0</v>
      </c>
    </row>
    <row r="505" spans="1:11" s="5" customFormat="1" x14ac:dyDescent="0.25">
      <c r="A505" s="5" t="s">
        <v>2854</v>
      </c>
      <c r="B505" s="26">
        <v>131810</v>
      </c>
      <c r="C505" s="27" t="s">
        <v>353</v>
      </c>
      <c r="D505" s="13">
        <v>0</v>
      </c>
      <c r="E505" s="14"/>
      <c r="F505" s="14"/>
      <c r="G505" s="15">
        <f t="shared" si="80"/>
        <v>0</v>
      </c>
      <c r="H505" s="14"/>
      <c r="I505" s="14"/>
      <c r="K505" s="34">
        <f t="shared" si="73"/>
        <v>0</v>
      </c>
    </row>
    <row r="506" spans="1:11" s="5" customFormat="1" x14ac:dyDescent="0.25">
      <c r="A506" s="5" t="s">
        <v>2854</v>
      </c>
      <c r="B506" s="26">
        <v>131811</v>
      </c>
      <c r="C506" s="27" t="s">
        <v>354</v>
      </c>
      <c r="D506" s="13">
        <v>0</v>
      </c>
      <c r="E506" s="14"/>
      <c r="F506" s="14"/>
      <c r="G506" s="15">
        <f t="shared" si="80"/>
        <v>0</v>
      </c>
      <c r="H506" s="14"/>
      <c r="I506" s="14"/>
      <c r="K506" s="34">
        <f t="shared" si="73"/>
        <v>0</v>
      </c>
    </row>
    <row r="507" spans="1:11" s="5" customFormat="1" x14ac:dyDescent="0.25">
      <c r="A507" s="5" t="s">
        <v>2854</v>
      </c>
      <c r="B507" s="26">
        <v>131812</v>
      </c>
      <c r="C507" s="27" t="s">
        <v>355</v>
      </c>
      <c r="D507" s="13">
        <v>0</v>
      </c>
      <c r="E507" s="14"/>
      <c r="F507" s="14"/>
      <c r="G507" s="15">
        <f t="shared" si="80"/>
        <v>0</v>
      </c>
      <c r="H507" s="14"/>
      <c r="I507" s="14"/>
      <c r="K507" s="34">
        <f t="shared" si="73"/>
        <v>0</v>
      </c>
    </row>
    <row r="508" spans="1:11" s="5" customFormat="1" x14ac:dyDescent="0.25">
      <c r="A508" s="5" t="s">
        <v>2854</v>
      </c>
      <c r="B508" s="24">
        <v>1319</v>
      </c>
      <c r="C508" s="25" t="s">
        <v>356</v>
      </c>
      <c r="D508" s="7">
        <f t="shared" ref="D508:I508" si="81">+SUBTOTAL(9,D509:D540)</f>
        <v>0</v>
      </c>
      <c r="E508" s="8">
        <f t="shared" si="81"/>
        <v>0</v>
      </c>
      <c r="F508" s="8">
        <f t="shared" si="81"/>
        <v>0</v>
      </c>
      <c r="G508" s="18">
        <f t="shared" si="81"/>
        <v>0</v>
      </c>
      <c r="H508" s="8">
        <f t="shared" si="81"/>
        <v>0</v>
      </c>
      <c r="I508" s="8">
        <f t="shared" si="81"/>
        <v>0</v>
      </c>
      <c r="K508" s="34">
        <f t="shared" si="73"/>
        <v>0</v>
      </c>
    </row>
    <row r="509" spans="1:11" s="5" customFormat="1" x14ac:dyDescent="0.25">
      <c r="A509" s="5" t="s">
        <v>2854</v>
      </c>
      <c r="B509" s="26">
        <v>131901</v>
      </c>
      <c r="C509" s="27" t="s">
        <v>357</v>
      </c>
      <c r="D509" s="13">
        <v>0</v>
      </c>
      <c r="E509" s="14"/>
      <c r="F509" s="14"/>
      <c r="G509" s="15">
        <f t="shared" ref="G509:G540" si="82">+D509+E509-F509</f>
        <v>0</v>
      </c>
      <c r="H509" s="14"/>
      <c r="I509" s="14"/>
      <c r="K509" s="34">
        <f t="shared" si="73"/>
        <v>0</v>
      </c>
    </row>
    <row r="510" spans="1:11" s="5" customFormat="1" x14ac:dyDescent="0.25">
      <c r="A510" s="5" t="s">
        <v>2854</v>
      </c>
      <c r="B510" s="26">
        <v>131902</v>
      </c>
      <c r="C510" s="27" t="s">
        <v>358</v>
      </c>
      <c r="D510" s="13">
        <v>0</v>
      </c>
      <c r="E510" s="14"/>
      <c r="F510" s="14"/>
      <c r="G510" s="15">
        <f t="shared" si="82"/>
        <v>0</v>
      </c>
      <c r="H510" s="14"/>
      <c r="I510" s="14"/>
      <c r="K510" s="34">
        <f t="shared" si="73"/>
        <v>0</v>
      </c>
    </row>
    <row r="511" spans="1:11" s="5" customFormat="1" x14ac:dyDescent="0.25">
      <c r="A511" s="5" t="s">
        <v>2854</v>
      </c>
      <c r="B511" s="26">
        <v>131903</v>
      </c>
      <c r="C511" s="27" t="s">
        <v>359</v>
      </c>
      <c r="D511" s="13">
        <v>0</v>
      </c>
      <c r="E511" s="14"/>
      <c r="F511" s="14"/>
      <c r="G511" s="15">
        <f t="shared" si="82"/>
        <v>0</v>
      </c>
      <c r="H511" s="14"/>
      <c r="I511" s="14"/>
      <c r="K511" s="34">
        <f t="shared" si="73"/>
        <v>0</v>
      </c>
    </row>
    <row r="512" spans="1:11" s="5" customFormat="1" x14ac:dyDescent="0.25">
      <c r="A512" s="5" t="s">
        <v>2854</v>
      </c>
      <c r="B512" s="26">
        <v>131904</v>
      </c>
      <c r="C512" s="27" t="s">
        <v>360</v>
      </c>
      <c r="D512" s="13">
        <v>0</v>
      </c>
      <c r="E512" s="14"/>
      <c r="F512" s="14"/>
      <c r="G512" s="15">
        <f t="shared" si="82"/>
        <v>0</v>
      </c>
      <c r="H512" s="14"/>
      <c r="I512" s="14"/>
      <c r="K512" s="34">
        <f t="shared" si="73"/>
        <v>0</v>
      </c>
    </row>
    <row r="513" spans="1:11" s="5" customFormat="1" x14ac:dyDescent="0.25">
      <c r="A513" s="5" t="s">
        <v>2854</v>
      </c>
      <c r="B513" s="26">
        <v>131905</v>
      </c>
      <c r="C513" s="27" t="s">
        <v>361</v>
      </c>
      <c r="D513" s="13">
        <v>0</v>
      </c>
      <c r="E513" s="14"/>
      <c r="F513" s="14"/>
      <c r="G513" s="15">
        <f t="shared" si="82"/>
        <v>0</v>
      </c>
      <c r="H513" s="14"/>
      <c r="I513" s="14"/>
      <c r="K513" s="34">
        <f t="shared" si="73"/>
        <v>0</v>
      </c>
    </row>
    <row r="514" spans="1:11" s="5" customFormat="1" x14ac:dyDescent="0.25">
      <c r="A514" s="5" t="s">
        <v>2854</v>
      </c>
      <c r="B514" s="26">
        <v>131906</v>
      </c>
      <c r="C514" s="27" t="s">
        <v>362</v>
      </c>
      <c r="D514" s="13">
        <v>0</v>
      </c>
      <c r="E514" s="14"/>
      <c r="F514" s="14"/>
      <c r="G514" s="15">
        <f t="shared" si="82"/>
        <v>0</v>
      </c>
      <c r="H514" s="14"/>
      <c r="I514" s="14"/>
      <c r="K514" s="34">
        <f t="shared" si="73"/>
        <v>0</v>
      </c>
    </row>
    <row r="515" spans="1:11" s="5" customFormat="1" x14ac:dyDescent="0.25">
      <c r="A515" s="5" t="s">
        <v>2854</v>
      </c>
      <c r="B515" s="26">
        <v>131907</v>
      </c>
      <c r="C515" s="27" t="s">
        <v>363</v>
      </c>
      <c r="D515" s="13">
        <v>0</v>
      </c>
      <c r="E515" s="14"/>
      <c r="F515" s="14"/>
      <c r="G515" s="15">
        <f t="shared" si="82"/>
        <v>0</v>
      </c>
      <c r="H515" s="14"/>
      <c r="I515" s="14"/>
      <c r="K515" s="34">
        <f t="shared" si="73"/>
        <v>0</v>
      </c>
    </row>
    <row r="516" spans="1:11" s="5" customFormat="1" x14ac:dyDescent="0.25">
      <c r="A516" s="5" t="s">
        <v>2854</v>
      </c>
      <c r="B516" s="26">
        <v>131908</v>
      </c>
      <c r="C516" s="27" t="s">
        <v>364</v>
      </c>
      <c r="D516" s="13">
        <v>0</v>
      </c>
      <c r="E516" s="14"/>
      <c r="F516" s="14"/>
      <c r="G516" s="15">
        <f t="shared" si="82"/>
        <v>0</v>
      </c>
      <c r="H516" s="14"/>
      <c r="I516" s="14"/>
      <c r="K516" s="34">
        <f t="shared" ref="K516:K579" si="83">IF(D516&lt;&gt;0,1,IF(G516&lt;&gt;0,2,IF(F516&lt;&gt;0,3,IF(E516&lt;&gt;0,4,0))))</f>
        <v>0</v>
      </c>
    </row>
    <row r="517" spans="1:11" s="5" customFormat="1" x14ac:dyDescent="0.25">
      <c r="A517" s="5" t="s">
        <v>2854</v>
      </c>
      <c r="B517" s="26">
        <v>131909</v>
      </c>
      <c r="C517" s="27" t="s">
        <v>365</v>
      </c>
      <c r="D517" s="13">
        <v>0</v>
      </c>
      <c r="E517" s="14"/>
      <c r="F517" s="14"/>
      <c r="G517" s="15">
        <f t="shared" si="82"/>
        <v>0</v>
      </c>
      <c r="H517" s="14"/>
      <c r="I517" s="14"/>
      <c r="K517" s="34">
        <f t="shared" si="83"/>
        <v>0</v>
      </c>
    </row>
    <row r="518" spans="1:11" s="5" customFormat="1" x14ac:dyDescent="0.25">
      <c r="A518" s="5" t="s">
        <v>2854</v>
      </c>
      <c r="B518" s="26">
        <v>131910</v>
      </c>
      <c r="C518" s="27" t="s">
        <v>366</v>
      </c>
      <c r="D518" s="13">
        <v>0</v>
      </c>
      <c r="E518" s="14"/>
      <c r="F518" s="14"/>
      <c r="G518" s="15">
        <f t="shared" si="82"/>
        <v>0</v>
      </c>
      <c r="H518" s="14"/>
      <c r="I518" s="14"/>
      <c r="K518" s="34">
        <f t="shared" si="83"/>
        <v>0</v>
      </c>
    </row>
    <row r="519" spans="1:11" s="5" customFormat="1" x14ac:dyDescent="0.25">
      <c r="A519" s="5" t="s">
        <v>2854</v>
      </c>
      <c r="B519" s="26">
        <v>131911</v>
      </c>
      <c r="C519" s="27" t="s">
        <v>367</v>
      </c>
      <c r="D519" s="13">
        <v>0</v>
      </c>
      <c r="E519" s="14"/>
      <c r="F519" s="14"/>
      <c r="G519" s="15">
        <f t="shared" si="82"/>
        <v>0</v>
      </c>
      <c r="H519" s="14"/>
      <c r="I519" s="14"/>
      <c r="K519" s="34">
        <f t="shared" si="83"/>
        <v>0</v>
      </c>
    </row>
    <row r="520" spans="1:11" s="5" customFormat="1" x14ac:dyDescent="0.25">
      <c r="A520" s="5" t="s">
        <v>2854</v>
      </c>
      <c r="B520" s="26">
        <v>131912</v>
      </c>
      <c r="C520" s="27" t="s">
        <v>368</v>
      </c>
      <c r="D520" s="13">
        <v>0</v>
      </c>
      <c r="E520" s="14"/>
      <c r="F520" s="14"/>
      <c r="G520" s="15">
        <f t="shared" si="82"/>
        <v>0</v>
      </c>
      <c r="H520" s="14"/>
      <c r="I520" s="14"/>
      <c r="K520" s="34">
        <f t="shared" si="83"/>
        <v>0</v>
      </c>
    </row>
    <row r="521" spans="1:11" s="5" customFormat="1" x14ac:dyDescent="0.25">
      <c r="A521" s="5" t="s">
        <v>2854</v>
      </c>
      <c r="B521" s="26">
        <v>131913</v>
      </c>
      <c r="C521" s="27" t="s">
        <v>369</v>
      </c>
      <c r="D521" s="13">
        <v>0</v>
      </c>
      <c r="E521" s="14"/>
      <c r="F521" s="14"/>
      <c r="G521" s="15">
        <f t="shared" si="82"/>
        <v>0</v>
      </c>
      <c r="H521" s="14"/>
      <c r="I521" s="14"/>
      <c r="K521" s="34">
        <f t="shared" si="83"/>
        <v>0</v>
      </c>
    </row>
    <row r="522" spans="1:11" s="5" customFormat="1" x14ac:dyDescent="0.25">
      <c r="A522" s="5" t="s">
        <v>2854</v>
      </c>
      <c r="B522" s="26">
        <v>131914</v>
      </c>
      <c r="C522" s="27" t="s">
        <v>370</v>
      </c>
      <c r="D522" s="13">
        <v>0</v>
      </c>
      <c r="E522" s="14"/>
      <c r="F522" s="14"/>
      <c r="G522" s="15">
        <f t="shared" si="82"/>
        <v>0</v>
      </c>
      <c r="H522" s="14"/>
      <c r="I522" s="14"/>
      <c r="K522" s="34">
        <f t="shared" si="83"/>
        <v>0</v>
      </c>
    </row>
    <row r="523" spans="1:11" s="5" customFormat="1" x14ac:dyDescent="0.25">
      <c r="A523" s="5" t="s">
        <v>2854</v>
      </c>
      <c r="B523" s="26">
        <v>131915</v>
      </c>
      <c r="C523" s="27" t="s">
        <v>371</v>
      </c>
      <c r="D523" s="13">
        <v>0</v>
      </c>
      <c r="E523" s="14"/>
      <c r="F523" s="14"/>
      <c r="G523" s="15">
        <f t="shared" si="82"/>
        <v>0</v>
      </c>
      <c r="H523" s="14"/>
      <c r="I523" s="14"/>
      <c r="K523" s="34">
        <f t="shared" si="83"/>
        <v>0</v>
      </c>
    </row>
    <row r="524" spans="1:11" s="5" customFormat="1" x14ac:dyDescent="0.25">
      <c r="A524" s="5" t="s">
        <v>2854</v>
      </c>
      <c r="B524" s="26">
        <v>131916</v>
      </c>
      <c r="C524" s="27" t="s">
        <v>372</v>
      </c>
      <c r="D524" s="13">
        <v>0</v>
      </c>
      <c r="E524" s="14"/>
      <c r="F524" s="14"/>
      <c r="G524" s="15">
        <f t="shared" si="82"/>
        <v>0</v>
      </c>
      <c r="H524" s="14"/>
      <c r="I524" s="14"/>
      <c r="K524" s="34">
        <f t="shared" si="83"/>
        <v>0</v>
      </c>
    </row>
    <row r="525" spans="1:11" s="5" customFormat="1" x14ac:dyDescent="0.25">
      <c r="A525" s="5" t="s">
        <v>2854</v>
      </c>
      <c r="B525" s="26">
        <v>131917</v>
      </c>
      <c r="C525" s="27" t="s">
        <v>373</v>
      </c>
      <c r="D525" s="13">
        <v>0</v>
      </c>
      <c r="E525" s="14"/>
      <c r="F525" s="14"/>
      <c r="G525" s="15">
        <f t="shared" si="82"/>
        <v>0</v>
      </c>
      <c r="H525" s="14"/>
      <c r="I525" s="14"/>
      <c r="K525" s="34">
        <f t="shared" si="83"/>
        <v>0</v>
      </c>
    </row>
    <row r="526" spans="1:11" s="5" customFormat="1" x14ac:dyDescent="0.25">
      <c r="A526" s="5" t="s">
        <v>2854</v>
      </c>
      <c r="B526" s="26">
        <v>131918</v>
      </c>
      <c r="C526" s="27" t="s">
        <v>374</v>
      </c>
      <c r="D526" s="13">
        <v>0</v>
      </c>
      <c r="E526" s="14"/>
      <c r="F526" s="14"/>
      <c r="G526" s="15">
        <f t="shared" si="82"/>
        <v>0</v>
      </c>
      <c r="H526" s="14"/>
      <c r="I526" s="14"/>
      <c r="K526" s="34">
        <f t="shared" si="83"/>
        <v>0</v>
      </c>
    </row>
    <row r="527" spans="1:11" s="5" customFormat="1" x14ac:dyDescent="0.25">
      <c r="A527" s="5" t="s">
        <v>2854</v>
      </c>
      <c r="B527" s="26">
        <v>131919</v>
      </c>
      <c r="C527" s="27" t="s">
        <v>375</v>
      </c>
      <c r="D527" s="13">
        <v>0</v>
      </c>
      <c r="E527" s="14"/>
      <c r="F527" s="14"/>
      <c r="G527" s="15">
        <f t="shared" si="82"/>
        <v>0</v>
      </c>
      <c r="H527" s="14"/>
      <c r="I527" s="14"/>
      <c r="K527" s="34">
        <f t="shared" si="83"/>
        <v>0</v>
      </c>
    </row>
    <row r="528" spans="1:11" s="5" customFormat="1" x14ac:dyDescent="0.25">
      <c r="A528" s="5" t="s">
        <v>2854</v>
      </c>
      <c r="B528" s="26">
        <v>131920</v>
      </c>
      <c r="C528" s="27" t="s">
        <v>376</v>
      </c>
      <c r="D528" s="13">
        <v>0</v>
      </c>
      <c r="E528" s="14"/>
      <c r="F528" s="14"/>
      <c r="G528" s="15">
        <f t="shared" si="82"/>
        <v>0</v>
      </c>
      <c r="H528" s="14"/>
      <c r="I528" s="14"/>
      <c r="K528" s="34">
        <f t="shared" si="83"/>
        <v>0</v>
      </c>
    </row>
    <row r="529" spans="1:11" s="5" customFormat="1" x14ac:dyDescent="0.25">
      <c r="A529" s="5" t="s">
        <v>2854</v>
      </c>
      <c r="B529" s="26">
        <v>131921</v>
      </c>
      <c r="C529" s="27" t="s">
        <v>377</v>
      </c>
      <c r="D529" s="13">
        <v>0</v>
      </c>
      <c r="E529" s="14"/>
      <c r="F529" s="14"/>
      <c r="G529" s="15">
        <f t="shared" si="82"/>
        <v>0</v>
      </c>
      <c r="H529" s="14"/>
      <c r="I529" s="14"/>
      <c r="K529" s="34">
        <f t="shared" si="83"/>
        <v>0</v>
      </c>
    </row>
    <row r="530" spans="1:11" s="5" customFormat="1" x14ac:dyDescent="0.25">
      <c r="A530" s="5" t="s">
        <v>2854</v>
      </c>
      <c r="B530" s="26">
        <v>131922</v>
      </c>
      <c r="C530" s="27" t="s">
        <v>378</v>
      </c>
      <c r="D530" s="13">
        <v>0</v>
      </c>
      <c r="E530" s="14"/>
      <c r="F530" s="14"/>
      <c r="G530" s="15">
        <f t="shared" si="82"/>
        <v>0</v>
      </c>
      <c r="H530" s="14"/>
      <c r="I530" s="14"/>
      <c r="K530" s="34">
        <f t="shared" si="83"/>
        <v>0</v>
      </c>
    </row>
    <row r="531" spans="1:11" s="5" customFormat="1" x14ac:dyDescent="0.25">
      <c r="A531" s="5" t="s">
        <v>2854</v>
      </c>
      <c r="B531" s="26">
        <v>131923</v>
      </c>
      <c r="C531" s="27" t="s">
        <v>379</v>
      </c>
      <c r="D531" s="13">
        <v>0</v>
      </c>
      <c r="E531" s="14"/>
      <c r="F531" s="14"/>
      <c r="G531" s="15">
        <f t="shared" si="82"/>
        <v>0</v>
      </c>
      <c r="H531" s="14"/>
      <c r="I531" s="14"/>
      <c r="K531" s="34">
        <f t="shared" si="83"/>
        <v>0</v>
      </c>
    </row>
    <row r="532" spans="1:11" s="5" customFormat="1" x14ac:dyDescent="0.25">
      <c r="A532" s="5" t="s">
        <v>2854</v>
      </c>
      <c r="B532" s="26">
        <v>131924</v>
      </c>
      <c r="C532" s="27" t="s">
        <v>380</v>
      </c>
      <c r="D532" s="13">
        <v>0</v>
      </c>
      <c r="E532" s="14"/>
      <c r="F532" s="14"/>
      <c r="G532" s="15">
        <f t="shared" si="82"/>
        <v>0</v>
      </c>
      <c r="H532" s="14"/>
      <c r="I532" s="14"/>
      <c r="K532" s="34">
        <f t="shared" si="83"/>
        <v>0</v>
      </c>
    </row>
    <row r="533" spans="1:11" s="5" customFormat="1" x14ac:dyDescent="0.25">
      <c r="A533" s="5" t="s">
        <v>2854</v>
      </c>
      <c r="B533" s="26">
        <v>131925</v>
      </c>
      <c r="C533" s="27" t="s">
        <v>381</v>
      </c>
      <c r="D533" s="13">
        <v>0</v>
      </c>
      <c r="E533" s="14"/>
      <c r="F533" s="14"/>
      <c r="G533" s="15">
        <f t="shared" si="82"/>
        <v>0</v>
      </c>
      <c r="H533" s="14"/>
      <c r="I533" s="14"/>
      <c r="K533" s="34">
        <f t="shared" si="83"/>
        <v>0</v>
      </c>
    </row>
    <row r="534" spans="1:11" s="5" customFormat="1" x14ac:dyDescent="0.25">
      <c r="A534" s="5" t="s">
        <v>2854</v>
      </c>
      <c r="B534" s="26">
        <v>131926</v>
      </c>
      <c r="C534" s="27" t="s">
        <v>382</v>
      </c>
      <c r="D534" s="13">
        <v>0</v>
      </c>
      <c r="E534" s="14"/>
      <c r="F534" s="14"/>
      <c r="G534" s="15">
        <f t="shared" si="82"/>
        <v>0</v>
      </c>
      <c r="H534" s="14"/>
      <c r="I534" s="14"/>
      <c r="K534" s="34">
        <f t="shared" si="83"/>
        <v>0</v>
      </c>
    </row>
    <row r="535" spans="1:11" s="5" customFormat="1" x14ac:dyDescent="0.25">
      <c r="A535" s="5" t="s">
        <v>2854</v>
      </c>
      <c r="B535" s="26">
        <v>131927</v>
      </c>
      <c r="C535" s="27" t="s">
        <v>383</v>
      </c>
      <c r="D535" s="13">
        <v>0</v>
      </c>
      <c r="E535" s="14"/>
      <c r="F535" s="14"/>
      <c r="G535" s="15">
        <f t="shared" si="82"/>
        <v>0</v>
      </c>
      <c r="H535" s="14"/>
      <c r="I535" s="14"/>
      <c r="K535" s="34">
        <f t="shared" si="83"/>
        <v>0</v>
      </c>
    </row>
    <row r="536" spans="1:11" s="5" customFormat="1" x14ac:dyDescent="0.25">
      <c r="A536" s="5" t="s">
        <v>2854</v>
      </c>
      <c r="B536" s="26">
        <v>131928</v>
      </c>
      <c r="C536" s="27" t="s">
        <v>384</v>
      </c>
      <c r="D536" s="13">
        <v>0</v>
      </c>
      <c r="E536" s="14"/>
      <c r="F536" s="14"/>
      <c r="G536" s="15">
        <f t="shared" si="82"/>
        <v>0</v>
      </c>
      <c r="H536" s="14"/>
      <c r="I536" s="14"/>
      <c r="K536" s="34">
        <f t="shared" si="83"/>
        <v>0</v>
      </c>
    </row>
    <row r="537" spans="1:11" s="5" customFormat="1" x14ac:dyDescent="0.25">
      <c r="A537" s="5" t="s">
        <v>2854</v>
      </c>
      <c r="B537" s="26">
        <v>131929</v>
      </c>
      <c r="C537" s="27" t="s">
        <v>385</v>
      </c>
      <c r="D537" s="13">
        <v>0</v>
      </c>
      <c r="E537" s="14"/>
      <c r="F537" s="14"/>
      <c r="G537" s="15">
        <f t="shared" si="82"/>
        <v>0</v>
      </c>
      <c r="H537" s="14"/>
      <c r="I537" s="14"/>
      <c r="K537" s="34">
        <f t="shared" si="83"/>
        <v>0</v>
      </c>
    </row>
    <row r="538" spans="1:11" s="5" customFormat="1" x14ac:dyDescent="0.25">
      <c r="A538" s="5" t="s">
        <v>2854</v>
      </c>
      <c r="B538" s="26">
        <v>131930</v>
      </c>
      <c r="C538" s="27" t="s">
        <v>386</v>
      </c>
      <c r="D538" s="13">
        <v>0</v>
      </c>
      <c r="E538" s="14"/>
      <c r="F538" s="14"/>
      <c r="G538" s="15">
        <f t="shared" si="82"/>
        <v>0</v>
      </c>
      <c r="H538" s="14"/>
      <c r="I538" s="14"/>
      <c r="K538" s="34">
        <f t="shared" si="83"/>
        <v>0</v>
      </c>
    </row>
    <row r="539" spans="1:11" s="5" customFormat="1" x14ac:dyDescent="0.25">
      <c r="A539" s="5" t="s">
        <v>2854</v>
      </c>
      <c r="B539" s="26">
        <v>131980</v>
      </c>
      <c r="C539" s="27" t="s">
        <v>387</v>
      </c>
      <c r="D539" s="13">
        <v>0</v>
      </c>
      <c r="E539" s="14"/>
      <c r="F539" s="14"/>
      <c r="G539" s="15">
        <f t="shared" si="82"/>
        <v>0</v>
      </c>
      <c r="H539" s="14"/>
      <c r="I539" s="14"/>
      <c r="K539" s="34">
        <f t="shared" si="83"/>
        <v>0</v>
      </c>
    </row>
    <row r="540" spans="1:11" s="5" customFormat="1" x14ac:dyDescent="0.25">
      <c r="A540" s="5" t="s">
        <v>2854</v>
      </c>
      <c r="B540" s="26">
        <v>131990</v>
      </c>
      <c r="C540" s="27" t="s">
        <v>388</v>
      </c>
      <c r="D540" s="13">
        <v>0</v>
      </c>
      <c r="E540" s="14"/>
      <c r="F540" s="14"/>
      <c r="G540" s="15">
        <f t="shared" si="82"/>
        <v>0</v>
      </c>
      <c r="H540" s="14"/>
      <c r="I540" s="14"/>
      <c r="K540" s="34">
        <f t="shared" si="83"/>
        <v>0</v>
      </c>
    </row>
    <row r="541" spans="1:11" s="5" customFormat="1" x14ac:dyDescent="0.25">
      <c r="A541" s="5" t="s">
        <v>2854</v>
      </c>
      <c r="B541" s="24">
        <v>1321</v>
      </c>
      <c r="C541" s="25" t="s">
        <v>389</v>
      </c>
      <c r="D541" s="7">
        <f t="shared" ref="D541:I541" si="84">+SUBTOTAL(9,D542:D549)</f>
        <v>0</v>
      </c>
      <c r="E541" s="8">
        <f t="shared" si="84"/>
        <v>0</v>
      </c>
      <c r="F541" s="8">
        <f t="shared" si="84"/>
        <v>0</v>
      </c>
      <c r="G541" s="18">
        <f t="shared" si="84"/>
        <v>0</v>
      </c>
      <c r="H541" s="8">
        <f t="shared" si="84"/>
        <v>0</v>
      </c>
      <c r="I541" s="8">
        <f t="shared" si="84"/>
        <v>0</v>
      </c>
      <c r="K541" s="34">
        <f t="shared" si="83"/>
        <v>0</v>
      </c>
    </row>
    <row r="542" spans="1:11" s="5" customFormat="1" x14ac:dyDescent="0.25">
      <c r="A542" s="5" t="s">
        <v>2854</v>
      </c>
      <c r="B542" s="26">
        <v>132101</v>
      </c>
      <c r="C542" s="27" t="s">
        <v>390</v>
      </c>
      <c r="D542" s="13">
        <v>0</v>
      </c>
      <c r="E542" s="14"/>
      <c r="F542" s="14"/>
      <c r="G542" s="15">
        <f t="shared" ref="G542:G549" si="85">+D542+E542-F542</f>
        <v>0</v>
      </c>
      <c r="H542" s="14"/>
      <c r="I542" s="14"/>
      <c r="K542" s="34">
        <f t="shared" si="83"/>
        <v>0</v>
      </c>
    </row>
    <row r="543" spans="1:11" s="5" customFormat="1" x14ac:dyDescent="0.25">
      <c r="A543" s="5" t="s">
        <v>2854</v>
      </c>
      <c r="B543" s="26">
        <v>132102</v>
      </c>
      <c r="C543" s="27" t="s">
        <v>391</v>
      </c>
      <c r="D543" s="13">
        <v>0</v>
      </c>
      <c r="E543" s="14"/>
      <c r="F543" s="14"/>
      <c r="G543" s="15">
        <f t="shared" si="85"/>
        <v>0</v>
      </c>
      <c r="H543" s="14"/>
      <c r="I543" s="14"/>
      <c r="K543" s="34">
        <f t="shared" si="83"/>
        <v>0</v>
      </c>
    </row>
    <row r="544" spans="1:11" s="5" customFormat="1" x14ac:dyDescent="0.25">
      <c r="A544" s="5" t="s">
        <v>2854</v>
      </c>
      <c r="B544" s="26">
        <v>132103</v>
      </c>
      <c r="C544" s="27" t="s">
        <v>392</v>
      </c>
      <c r="D544" s="13">
        <v>0</v>
      </c>
      <c r="E544" s="14"/>
      <c r="F544" s="14"/>
      <c r="G544" s="15">
        <f t="shared" si="85"/>
        <v>0</v>
      </c>
      <c r="H544" s="14"/>
      <c r="I544" s="14"/>
      <c r="K544" s="34">
        <f t="shared" si="83"/>
        <v>0</v>
      </c>
    </row>
    <row r="545" spans="1:11" s="5" customFormat="1" x14ac:dyDescent="0.25">
      <c r="A545" s="5" t="s">
        <v>2854</v>
      </c>
      <c r="B545" s="26">
        <v>132104</v>
      </c>
      <c r="C545" s="27" t="s">
        <v>393</v>
      </c>
      <c r="D545" s="13">
        <v>0</v>
      </c>
      <c r="E545" s="14"/>
      <c r="F545" s="14"/>
      <c r="G545" s="15">
        <f t="shared" si="85"/>
        <v>0</v>
      </c>
      <c r="H545" s="14"/>
      <c r="I545" s="14"/>
      <c r="K545" s="34">
        <f t="shared" si="83"/>
        <v>0</v>
      </c>
    </row>
    <row r="546" spans="1:11" s="5" customFormat="1" x14ac:dyDescent="0.25">
      <c r="A546" s="5" t="s">
        <v>2854</v>
      </c>
      <c r="B546" s="26">
        <v>132105</v>
      </c>
      <c r="C546" s="27" t="s">
        <v>394</v>
      </c>
      <c r="D546" s="13">
        <v>0</v>
      </c>
      <c r="E546" s="14"/>
      <c r="F546" s="14"/>
      <c r="G546" s="15">
        <f t="shared" si="85"/>
        <v>0</v>
      </c>
      <c r="H546" s="14"/>
      <c r="I546" s="14"/>
      <c r="K546" s="34">
        <f t="shared" si="83"/>
        <v>0</v>
      </c>
    </row>
    <row r="547" spans="1:11" s="5" customFormat="1" x14ac:dyDescent="0.25">
      <c r="A547" s="5" t="s">
        <v>2854</v>
      </c>
      <c r="B547" s="26">
        <v>132106</v>
      </c>
      <c r="C547" s="27" t="s">
        <v>395</v>
      </c>
      <c r="D547" s="13">
        <v>0</v>
      </c>
      <c r="E547" s="14"/>
      <c r="F547" s="14"/>
      <c r="G547" s="15">
        <f t="shared" si="85"/>
        <v>0</v>
      </c>
      <c r="H547" s="14"/>
      <c r="I547" s="14"/>
      <c r="K547" s="34">
        <f t="shared" si="83"/>
        <v>0</v>
      </c>
    </row>
    <row r="548" spans="1:11" s="5" customFormat="1" x14ac:dyDescent="0.25">
      <c r="A548" s="5" t="s">
        <v>2854</v>
      </c>
      <c r="B548" s="26">
        <v>132107</v>
      </c>
      <c r="C548" s="27" t="s">
        <v>396</v>
      </c>
      <c r="D548" s="13">
        <v>0</v>
      </c>
      <c r="E548" s="14"/>
      <c r="F548" s="14"/>
      <c r="G548" s="15">
        <f t="shared" si="85"/>
        <v>0</v>
      </c>
      <c r="H548" s="14"/>
      <c r="I548" s="14"/>
      <c r="K548" s="34">
        <f t="shared" si="83"/>
        <v>0</v>
      </c>
    </row>
    <row r="549" spans="1:11" s="5" customFormat="1" x14ac:dyDescent="0.25">
      <c r="A549" s="5" t="s">
        <v>2854</v>
      </c>
      <c r="B549" s="26">
        <v>132190</v>
      </c>
      <c r="C549" s="27" t="s">
        <v>397</v>
      </c>
      <c r="D549" s="13">
        <v>0</v>
      </c>
      <c r="E549" s="14"/>
      <c r="F549" s="14"/>
      <c r="G549" s="15">
        <f t="shared" si="85"/>
        <v>0</v>
      </c>
      <c r="H549" s="14"/>
      <c r="I549" s="14"/>
      <c r="K549" s="34">
        <f t="shared" si="83"/>
        <v>0</v>
      </c>
    </row>
    <row r="550" spans="1:11" s="5" customFormat="1" x14ac:dyDescent="0.25">
      <c r="A550" s="5" t="s">
        <v>2854</v>
      </c>
      <c r="B550" s="24">
        <v>1322</v>
      </c>
      <c r="C550" s="25" t="s">
        <v>398</v>
      </c>
      <c r="D550" s="7">
        <f t="shared" ref="D550:I550" si="86">+SUBTOTAL(9,D551:D574)</f>
        <v>0</v>
      </c>
      <c r="E550" s="8">
        <f t="shared" si="86"/>
        <v>0</v>
      </c>
      <c r="F550" s="8">
        <f t="shared" si="86"/>
        <v>0</v>
      </c>
      <c r="G550" s="18">
        <f t="shared" si="86"/>
        <v>0</v>
      </c>
      <c r="H550" s="8">
        <f t="shared" si="86"/>
        <v>0</v>
      </c>
      <c r="I550" s="8">
        <f t="shared" si="86"/>
        <v>0</v>
      </c>
      <c r="K550" s="34">
        <f t="shared" si="83"/>
        <v>0</v>
      </c>
    </row>
    <row r="551" spans="1:11" s="5" customFormat="1" x14ac:dyDescent="0.25">
      <c r="A551" s="5" t="s">
        <v>2854</v>
      </c>
      <c r="B551" s="26">
        <v>132201</v>
      </c>
      <c r="C551" s="27" t="s">
        <v>399</v>
      </c>
      <c r="D551" s="13">
        <v>0</v>
      </c>
      <c r="E551" s="14"/>
      <c r="F551" s="14"/>
      <c r="G551" s="15">
        <f t="shared" ref="G551:G574" si="87">+D551+E551-F551</f>
        <v>0</v>
      </c>
      <c r="H551" s="14"/>
      <c r="I551" s="14"/>
      <c r="K551" s="34">
        <f t="shared" si="83"/>
        <v>0</v>
      </c>
    </row>
    <row r="552" spans="1:11" s="5" customFormat="1" x14ac:dyDescent="0.25">
      <c r="A552" s="5" t="s">
        <v>2854</v>
      </c>
      <c r="B552" s="26">
        <v>132202</v>
      </c>
      <c r="C552" s="27" t="s">
        <v>400</v>
      </c>
      <c r="D552" s="13">
        <v>0</v>
      </c>
      <c r="E552" s="14"/>
      <c r="F552" s="14"/>
      <c r="G552" s="15">
        <f t="shared" si="87"/>
        <v>0</v>
      </c>
      <c r="H552" s="14"/>
      <c r="I552" s="14"/>
      <c r="K552" s="34">
        <f t="shared" si="83"/>
        <v>0</v>
      </c>
    </row>
    <row r="553" spans="1:11" s="5" customFormat="1" x14ac:dyDescent="0.25">
      <c r="A553" s="5" t="s">
        <v>2854</v>
      </c>
      <c r="B553" s="26">
        <v>132203</v>
      </c>
      <c r="C553" s="27" t="s">
        <v>401</v>
      </c>
      <c r="D553" s="13">
        <v>0</v>
      </c>
      <c r="E553" s="14"/>
      <c r="F553" s="14"/>
      <c r="G553" s="15">
        <f t="shared" si="87"/>
        <v>0</v>
      </c>
      <c r="H553" s="14"/>
      <c r="I553" s="14"/>
      <c r="K553" s="34">
        <f t="shared" si="83"/>
        <v>0</v>
      </c>
    </row>
    <row r="554" spans="1:11" s="5" customFormat="1" x14ac:dyDescent="0.25">
      <c r="A554" s="5" t="s">
        <v>2854</v>
      </c>
      <c r="B554" s="26">
        <v>132204</v>
      </c>
      <c r="C554" s="27" t="s">
        <v>402</v>
      </c>
      <c r="D554" s="13">
        <v>0</v>
      </c>
      <c r="E554" s="14"/>
      <c r="F554" s="14"/>
      <c r="G554" s="15">
        <f t="shared" si="87"/>
        <v>0</v>
      </c>
      <c r="H554" s="14"/>
      <c r="I554" s="14"/>
      <c r="K554" s="34">
        <f t="shared" si="83"/>
        <v>0</v>
      </c>
    </row>
    <row r="555" spans="1:11" s="5" customFormat="1" x14ac:dyDescent="0.25">
      <c r="A555" s="5" t="s">
        <v>2854</v>
      </c>
      <c r="B555" s="26">
        <v>132205</v>
      </c>
      <c r="C555" s="27" t="s">
        <v>403</v>
      </c>
      <c r="D555" s="13">
        <v>0</v>
      </c>
      <c r="E555" s="14"/>
      <c r="F555" s="14"/>
      <c r="G555" s="15">
        <f t="shared" si="87"/>
        <v>0</v>
      </c>
      <c r="H555" s="14"/>
      <c r="I555" s="14"/>
      <c r="K555" s="34">
        <f t="shared" si="83"/>
        <v>0</v>
      </c>
    </row>
    <row r="556" spans="1:11" s="5" customFormat="1" x14ac:dyDescent="0.25">
      <c r="A556" s="5" t="s">
        <v>2854</v>
      </c>
      <c r="B556" s="26">
        <v>132206</v>
      </c>
      <c r="C556" s="27" t="s">
        <v>404</v>
      </c>
      <c r="D556" s="13">
        <v>0</v>
      </c>
      <c r="E556" s="14"/>
      <c r="F556" s="14"/>
      <c r="G556" s="15">
        <f t="shared" si="87"/>
        <v>0</v>
      </c>
      <c r="H556" s="14"/>
      <c r="I556" s="14"/>
      <c r="K556" s="34">
        <f t="shared" si="83"/>
        <v>0</v>
      </c>
    </row>
    <row r="557" spans="1:11" s="5" customFormat="1" x14ac:dyDescent="0.25">
      <c r="A557" s="5" t="s">
        <v>2854</v>
      </c>
      <c r="B557" s="26">
        <v>132207</v>
      </c>
      <c r="C557" s="27" t="s">
        <v>405</v>
      </c>
      <c r="D557" s="13">
        <v>0</v>
      </c>
      <c r="E557" s="14"/>
      <c r="F557" s="14"/>
      <c r="G557" s="15">
        <f t="shared" si="87"/>
        <v>0</v>
      </c>
      <c r="H557" s="14"/>
      <c r="I557" s="14"/>
      <c r="K557" s="34">
        <f t="shared" si="83"/>
        <v>0</v>
      </c>
    </row>
    <row r="558" spans="1:11" s="5" customFormat="1" x14ac:dyDescent="0.25">
      <c r="A558" s="5" t="s">
        <v>2854</v>
      </c>
      <c r="B558" s="26">
        <v>132208</v>
      </c>
      <c r="C558" s="27" t="s">
        <v>406</v>
      </c>
      <c r="D558" s="13">
        <v>0</v>
      </c>
      <c r="E558" s="14"/>
      <c r="F558" s="14"/>
      <c r="G558" s="15">
        <f t="shared" si="87"/>
        <v>0</v>
      </c>
      <c r="H558" s="14"/>
      <c r="I558" s="14"/>
      <c r="K558" s="34">
        <f t="shared" si="83"/>
        <v>0</v>
      </c>
    </row>
    <row r="559" spans="1:11" s="5" customFormat="1" x14ac:dyDescent="0.25">
      <c r="A559" s="5" t="s">
        <v>2854</v>
      </c>
      <c r="B559" s="26">
        <v>132209</v>
      </c>
      <c r="C559" s="27" t="s">
        <v>407</v>
      </c>
      <c r="D559" s="13">
        <v>0</v>
      </c>
      <c r="E559" s="14"/>
      <c r="F559" s="14"/>
      <c r="G559" s="15">
        <f t="shared" si="87"/>
        <v>0</v>
      </c>
      <c r="H559" s="14"/>
      <c r="I559" s="14"/>
      <c r="K559" s="34">
        <f t="shared" si="83"/>
        <v>0</v>
      </c>
    </row>
    <row r="560" spans="1:11" s="5" customFormat="1" x14ac:dyDescent="0.25">
      <c r="A560" s="5" t="s">
        <v>2854</v>
      </c>
      <c r="B560" s="26">
        <v>132210</v>
      </c>
      <c r="C560" s="27" t="s">
        <v>408</v>
      </c>
      <c r="D560" s="13">
        <v>0</v>
      </c>
      <c r="E560" s="14"/>
      <c r="F560" s="14"/>
      <c r="G560" s="15">
        <f t="shared" si="87"/>
        <v>0</v>
      </c>
      <c r="H560" s="14"/>
      <c r="I560" s="14"/>
      <c r="K560" s="34">
        <f t="shared" si="83"/>
        <v>0</v>
      </c>
    </row>
    <row r="561" spans="1:11" s="5" customFormat="1" x14ac:dyDescent="0.25">
      <c r="A561" s="5" t="s">
        <v>2854</v>
      </c>
      <c r="B561" s="26">
        <v>132211</v>
      </c>
      <c r="C561" s="27" t="s">
        <v>409</v>
      </c>
      <c r="D561" s="13">
        <v>0</v>
      </c>
      <c r="E561" s="14"/>
      <c r="F561" s="14"/>
      <c r="G561" s="15">
        <f t="shared" si="87"/>
        <v>0</v>
      </c>
      <c r="H561" s="14"/>
      <c r="I561" s="14"/>
      <c r="K561" s="34">
        <f t="shared" si="83"/>
        <v>0</v>
      </c>
    </row>
    <row r="562" spans="1:11" s="5" customFormat="1" x14ac:dyDescent="0.25">
      <c r="A562" s="5" t="s">
        <v>2854</v>
      </c>
      <c r="B562" s="26">
        <v>132212</v>
      </c>
      <c r="C562" s="27" t="s">
        <v>410</v>
      </c>
      <c r="D562" s="13">
        <v>0</v>
      </c>
      <c r="E562" s="14"/>
      <c r="F562" s="14"/>
      <c r="G562" s="15">
        <f t="shared" si="87"/>
        <v>0</v>
      </c>
      <c r="H562" s="14"/>
      <c r="I562" s="14"/>
      <c r="K562" s="34">
        <f t="shared" si="83"/>
        <v>0</v>
      </c>
    </row>
    <row r="563" spans="1:11" s="5" customFormat="1" x14ac:dyDescent="0.25">
      <c r="A563" s="5" t="s">
        <v>2854</v>
      </c>
      <c r="B563" s="26">
        <v>132213</v>
      </c>
      <c r="C563" s="27" t="s">
        <v>411</v>
      </c>
      <c r="D563" s="13">
        <v>0</v>
      </c>
      <c r="E563" s="14"/>
      <c r="F563" s="14"/>
      <c r="G563" s="15">
        <f t="shared" si="87"/>
        <v>0</v>
      </c>
      <c r="H563" s="14"/>
      <c r="I563" s="14"/>
      <c r="K563" s="34">
        <f t="shared" si="83"/>
        <v>0</v>
      </c>
    </row>
    <row r="564" spans="1:11" s="5" customFormat="1" x14ac:dyDescent="0.25">
      <c r="A564" s="5" t="s">
        <v>2854</v>
      </c>
      <c r="B564" s="26">
        <v>132214</v>
      </c>
      <c r="C564" s="27" t="s">
        <v>412</v>
      </c>
      <c r="D564" s="13">
        <v>0</v>
      </c>
      <c r="E564" s="14"/>
      <c r="F564" s="14"/>
      <c r="G564" s="15">
        <f t="shared" si="87"/>
        <v>0</v>
      </c>
      <c r="H564" s="14"/>
      <c r="I564" s="14"/>
      <c r="K564" s="34">
        <f t="shared" si="83"/>
        <v>0</v>
      </c>
    </row>
    <row r="565" spans="1:11" s="5" customFormat="1" x14ac:dyDescent="0.25">
      <c r="A565" s="5" t="s">
        <v>2854</v>
      </c>
      <c r="B565" s="26">
        <v>132215</v>
      </c>
      <c r="C565" s="27" t="s">
        <v>413</v>
      </c>
      <c r="D565" s="13">
        <v>0</v>
      </c>
      <c r="E565" s="14"/>
      <c r="F565" s="14"/>
      <c r="G565" s="15">
        <f t="shared" si="87"/>
        <v>0</v>
      </c>
      <c r="H565" s="14"/>
      <c r="I565" s="14"/>
      <c r="K565" s="34">
        <f t="shared" si="83"/>
        <v>0</v>
      </c>
    </row>
    <row r="566" spans="1:11" s="5" customFormat="1" x14ac:dyDescent="0.25">
      <c r="A566" s="5" t="s">
        <v>2854</v>
      </c>
      <c r="B566" s="26">
        <v>132216</v>
      </c>
      <c r="C566" s="27" t="s">
        <v>414</v>
      </c>
      <c r="D566" s="13">
        <v>0</v>
      </c>
      <c r="E566" s="14"/>
      <c r="F566" s="14"/>
      <c r="G566" s="15">
        <f t="shared" si="87"/>
        <v>0</v>
      </c>
      <c r="H566" s="14"/>
      <c r="I566" s="14"/>
      <c r="K566" s="34">
        <f t="shared" si="83"/>
        <v>0</v>
      </c>
    </row>
    <row r="567" spans="1:11" s="5" customFormat="1" x14ac:dyDescent="0.25">
      <c r="A567" s="5" t="s">
        <v>2854</v>
      </c>
      <c r="B567" s="26">
        <v>132217</v>
      </c>
      <c r="C567" s="27" t="s">
        <v>415</v>
      </c>
      <c r="D567" s="13">
        <v>0</v>
      </c>
      <c r="E567" s="14"/>
      <c r="F567" s="14"/>
      <c r="G567" s="15">
        <f t="shared" si="87"/>
        <v>0</v>
      </c>
      <c r="H567" s="14"/>
      <c r="I567" s="14"/>
      <c r="K567" s="34">
        <f t="shared" si="83"/>
        <v>0</v>
      </c>
    </row>
    <row r="568" spans="1:11" s="5" customFormat="1" x14ac:dyDescent="0.25">
      <c r="A568" s="5" t="s">
        <v>2854</v>
      </c>
      <c r="B568" s="26">
        <v>132218</v>
      </c>
      <c r="C568" s="27" t="s">
        <v>416</v>
      </c>
      <c r="D568" s="13">
        <v>0</v>
      </c>
      <c r="E568" s="14"/>
      <c r="F568" s="14"/>
      <c r="G568" s="15">
        <f t="shared" si="87"/>
        <v>0</v>
      </c>
      <c r="H568" s="14"/>
      <c r="I568" s="14"/>
      <c r="K568" s="34">
        <f t="shared" si="83"/>
        <v>0</v>
      </c>
    </row>
    <row r="569" spans="1:11" s="5" customFormat="1" x14ac:dyDescent="0.25">
      <c r="A569" s="5" t="s">
        <v>2854</v>
      </c>
      <c r="B569" s="26">
        <v>132219</v>
      </c>
      <c r="C569" s="27" t="s">
        <v>417</v>
      </c>
      <c r="D569" s="13">
        <v>0</v>
      </c>
      <c r="E569" s="14"/>
      <c r="F569" s="14"/>
      <c r="G569" s="15">
        <f t="shared" si="87"/>
        <v>0</v>
      </c>
      <c r="H569" s="14"/>
      <c r="I569" s="14"/>
      <c r="K569" s="34">
        <f t="shared" si="83"/>
        <v>0</v>
      </c>
    </row>
    <row r="570" spans="1:11" s="5" customFormat="1" x14ac:dyDescent="0.25">
      <c r="A570" s="5" t="s">
        <v>2854</v>
      </c>
      <c r="B570" s="26">
        <v>132220</v>
      </c>
      <c r="C570" s="27" t="s">
        <v>418</v>
      </c>
      <c r="D570" s="13">
        <v>0</v>
      </c>
      <c r="E570" s="14"/>
      <c r="F570" s="14"/>
      <c r="G570" s="15">
        <f t="shared" si="87"/>
        <v>0</v>
      </c>
      <c r="H570" s="14"/>
      <c r="I570" s="14"/>
      <c r="K570" s="34">
        <f t="shared" si="83"/>
        <v>0</v>
      </c>
    </row>
    <row r="571" spans="1:11" s="5" customFormat="1" x14ac:dyDescent="0.25">
      <c r="A571" s="5" t="s">
        <v>2854</v>
      </c>
      <c r="B571" s="26">
        <v>132221</v>
      </c>
      <c r="C571" s="27" t="s">
        <v>419</v>
      </c>
      <c r="D571" s="13">
        <v>0</v>
      </c>
      <c r="E571" s="14"/>
      <c r="F571" s="14"/>
      <c r="G571" s="15">
        <f t="shared" si="87"/>
        <v>0</v>
      </c>
      <c r="H571" s="14"/>
      <c r="I571" s="14"/>
      <c r="K571" s="34">
        <f t="shared" si="83"/>
        <v>0</v>
      </c>
    </row>
    <row r="572" spans="1:11" s="5" customFormat="1" x14ac:dyDescent="0.25">
      <c r="A572" s="5" t="s">
        <v>2854</v>
      </c>
      <c r="B572" s="26">
        <v>132222</v>
      </c>
      <c r="C572" s="27" t="s">
        <v>420</v>
      </c>
      <c r="D572" s="13">
        <v>0</v>
      </c>
      <c r="E572" s="14"/>
      <c r="F572" s="14"/>
      <c r="G572" s="15">
        <f t="shared" si="87"/>
        <v>0</v>
      </c>
      <c r="H572" s="14"/>
      <c r="I572" s="14"/>
      <c r="K572" s="34">
        <f t="shared" si="83"/>
        <v>0</v>
      </c>
    </row>
    <row r="573" spans="1:11" s="5" customFormat="1" x14ac:dyDescent="0.25">
      <c r="A573" s="5" t="s">
        <v>2854</v>
      </c>
      <c r="B573" s="26">
        <v>132281</v>
      </c>
      <c r="C573" s="27" t="s">
        <v>421</v>
      </c>
      <c r="D573" s="13">
        <v>0</v>
      </c>
      <c r="E573" s="14"/>
      <c r="F573" s="14"/>
      <c r="G573" s="15">
        <f t="shared" si="87"/>
        <v>0</v>
      </c>
      <c r="H573" s="14"/>
      <c r="I573" s="14"/>
      <c r="K573" s="34">
        <f t="shared" si="83"/>
        <v>0</v>
      </c>
    </row>
    <row r="574" spans="1:11" s="5" customFormat="1" x14ac:dyDescent="0.25">
      <c r="A574" s="5" t="s">
        <v>2854</v>
      </c>
      <c r="B574" s="26">
        <v>132290</v>
      </c>
      <c r="C574" s="27" t="s">
        <v>422</v>
      </c>
      <c r="D574" s="13">
        <v>0</v>
      </c>
      <c r="E574" s="14"/>
      <c r="F574" s="14"/>
      <c r="G574" s="15">
        <f t="shared" si="87"/>
        <v>0</v>
      </c>
      <c r="H574" s="14"/>
      <c r="I574" s="14"/>
      <c r="K574" s="34">
        <f t="shared" si="83"/>
        <v>0</v>
      </c>
    </row>
    <row r="575" spans="1:11" s="5" customFormat="1" x14ac:dyDescent="0.25">
      <c r="A575" s="5" t="s">
        <v>2854</v>
      </c>
      <c r="B575" s="24">
        <v>1323</v>
      </c>
      <c r="C575" s="25" t="s">
        <v>423</v>
      </c>
      <c r="D575" s="7">
        <f t="shared" ref="D575:I575" si="88">+SUBTOTAL(9,D576:D578)</f>
        <v>0</v>
      </c>
      <c r="E575" s="8">
        <f t="shared" si="88"/>
        <v>0</v>
      </c>
      <c r="F575" s="8">
        <f t="shared" si="88"/>
        <v>0</v>
      </c>
      <c r="G575" s="18">
        <f t="shared" si="88"/>
        <v>0</v>
      </c>
      <c r="H575" s="8">
        <f t="shared" si="88"/>
        <v>0</v>
      </c>
      <c r="I575" s="8">
        <f t="shared" si="88"/>
        <v>0</v>
      </c>
      <c r="K575" s="34">
        <f t="shared" si="83"/>
        <v>0</v>
      </c>
    </row>
    <row r="576" spans="1:11" s="5" customFormat="1" x14ac:dyDescent="0.25">
      <c r="A576" s="5" t="s">
        <v>2854</v>
      </c>
      <c r="B576" s="26">
        <v>132301</v>
      </c>
      <c r="C576" s="27" t="s">
        <v>424</v>
      </c>
      <c r="D576" s="13">
        <v>0</v>
      </c>
      <c r="E576" s="14"/>
      <c r="F576" s="14"/>
      <c r="G576" s="15">
        <f>+D576+E576-F576</f>
        <v>0</v>
      </c>
      <c r="H576" s="14"/>
      <c r="I576" s="14"/>
      <c r="K576" s="34">
        <f t="shared" si="83"/>
        <v>0</v>
      </c>
    </row>
    <row r="577" spans="1:11" s="5" customFormat="1" x14ac:dyDescent="0.25">
      <c r="A577" s="5" t="s">
        <v>2854</v>
      </c>
      <c r="B577" s="26">
        <v>132303</v>
      </c>
      <c r="C577" s="27" t="s">
        <v>425</v>
      </c>
      <c r="D577" s="13">
        <v>0</v>
      </c>
      <c r="E577" s="14"/>
      <c r="F577" s="14"/>
      <c r="G577" s="15">
        <f>+D577+E577-F577</f>
        <v>0</v>
      </c>
      <c r="H577" s="14"/>
      <c r="I577" s="14"/>
      <c r="K577" s="34">
        <f t="shared" si="83"/>
        <v>0</v>
      </c>
    </row>
    <row r="578" spans="1:11" s="5" customFormat="1" x14ac:dyDescent="0.25">
      <c r="A578" s="5" t="s">
        <v>2854</v>
      </c>
      <c r="B578" s="26">
        <v>132390</v>
      </c>
      <c r="C578" s="27" t="s">
        <v>426</v>
      </c>
      <c r="D578" s="13">
        <v>0</v>
      </c>
      <c r="E578" s="14"/>
      <c r="F578" s="14"/>
      <c r="G578" s="15">
        <f>+D578+E578-F578</f>
        <v>0</v>
      </c>
      <c r="H578" s="14"/>
      <c r="I578" s="14"/>
      <c r="K578" s="34">
        <f t="shared" si="83"/>
        <v>0</v>
      </c>
    </row>
    <row r="579" spans="1:11" s="5" customFormat="1" x14ac:dyDescent="0.25">
      <c r="A579" s="5" t="s">
        <v>2854</v>
      </c>
      <c r="B579" s="24">
        <v>1325</v>
      </c>
      <c r="C579" s="25" t="s">
        <v>427</v>
      </c>
      <c r="D579" s="7">
        <f t="shared" ref="D579:I579" si="89">+SUBTOTAL(9,D580:D587)</f>
        <v>0</v>
      </c>
      <c r="E579" s="8">
        <f t="shared" si="89"/>
        <v>0</v>
      </c>
      <c r="F579" s="8">
        <f t="shared" si="89"/>
        <v>0</v>
      </c>
      <c r="G579" s="18">
        <f t="shared" si="89"/>
        <v>0</v>
      </c>
      <c r="H579" s="8">
        <f t="shared" si="89"/>
        <v>0</v>
      </c>
      <c r="I579" s="8">
        <f t="shared" si="89"/>
        <v>0</v>
      </c>
      <c r="K579" s="34">
        <f t="shared" si="83"/>
        <v>0</v>
      </c>
    </row>
    <row r="580" spans="1:11" s="5" customFormat="1" x14ac:dyDescent="0.25">
      <c r="A580" s="5" t="s">
        <v>2854</v>
      </c>
      <c r="B580" s="26">
        <v>132501</v>
      </c>
      <c r="C580" s="27" t="s">
        <v>428</v>
      </c>
      <c r="D580" s="13">
        <v>0</v>
      </c>
      <c r="E580" s="14"/>
      <c r="F580" s="14"/>
      <c r="G580" s="15">
        <f t="shared" ref="G580:G587" si="90">+D580+E580-F580</f>
        <v>0</v>
      </c>
      <c r="H580" s="14"/>
      <c r="I580" s="14"/>
      <c r="K580" s="34">
        <f t="shared" ref="K580:K643" si="91">IF(D580&lt;&gt;0,1,IF(G580&lt;&gt;0,2,IF(F580&lt;&gt;0,3,IF(E580&lt;&gt;0,4,0))))</f>
        <v>0</v>
      </c>
    </row>
    <row r="581" spans="1:11" s="5" customFormat="1" x14ac:dyDescent="0.25">
      <c r="A581" s="5" t="s">
        <v>2854</v>
      </c>
      <c r="B581" s="26">
        <v>132502</v>
      </c>
      <c r="C581" s="27" t="s">
        <v>429</v>
      </c>
      <c r="D581" s="13">
        <v>0</v>
      </c>
      <c r="E581" s="14"/>
      <c r="F581" s="14"/>
      <c r="G581" s="15">
        <f t="shared" si="90"/>
        <v>0</v>
      </c>
      <c r="H581" s="14"/>
      <c r="I581" s="14"/>
      <c r="K581" s="34">
        <f t="shared" si="91"/>
        <v>0</v>
      </c>
    </row>
    <row r="582" spans="1:11" s="5" customFormat="1" x14ac:dyDescent="0.25">
      <c r="A582" s="5" t="s">
        <v>2854</v>
      </c>
      <c r="B582" s="26">
        <v>132503</v>
      </c>
      <c r="C582" s="27" t="s">
        <v>430</v>
      </c>
      <c r="D582" s="13">
        <v>0</v>
      </c>
      <c r="E582" s="14"/>
      <c r="F582" s="14"/>
      <c r="G582" s="15">
        <f t="shared" si="90"/>
        <v>0</v>
      </c>
      <c r="H582" s="14"/>
      <c r="I582" s="14"/>
      <c r="K582" s="34">
        <f t="shared" si="91"/>
        <v>0</v>
      </c>
    </row>
    <row r="583" spans="1:11" s="5" customFormat="1" x14ac:dyDescent="0.25">
      <c r="A583" s="5" t="s">
        <v>2854</v>
      </c>
      <c r="B583" s="26">
        <v>132504</v>
      </c>
      <c r="C583" s="27" t="s">
        <v>431</v>
      </c>
      <c r="D583" s="13">
        <v>0</v>
      </c>
      <c r="E583" s="14"/>
      <c r="F583" s="14"/>
      <c r="G583" s="15">
        <f t="shared" si="90"/>
        <v>0</v>
      </c>
      <c r="H583" s="14"/>
      <c r="I583" s="14"/>
      <c r="K583" s="34">
        <f t="shared" si="91"/>
        <v>0</v>
      </c>
    </row>
    <row r="584" spans="1:11" s="5" customFormat="1" x14ac:dyDescent="0.25">
      <c r="A584" s="5" t="s">
        <v>2854</v>
      </c>
      <c r="B584" s="26">
        <v>132505</v>
      </c>
      <c r="C584" s="27" t="s">
        <v>432</v>
      </c>
      <c r="D584" s="13">
        <v>0</v>
      </c>
      <c r="E584" s="14"/>
      <c r="F584" s="14"/>
      <c r="G584" s="15">
        <f t="shared" si="90"/>
        <v>0</v>
      </c>
      <c r="H584" s="14"/>
      <c r="I584" s="14"/>
      <c r="K584" s="34">
        <f t="shared" si="91"/>
        <v>0</v>
      </c>
    </row>
    <row r="585" spans="1:11" s="5" customFormat="1" x14ac:dyDescent="0.25">
      <c r="A585" s="5" t="s">
        <v>2854</v>
      </c>
      <c r="B585" s="26">
        <v>132506</v>
      </c>
      <c r="C585" s="27" t="s">
        <v>433</v>
      </c>
      <c r="D585" s="13">
        <v>0</v>
      </c>
      <c r="E585" s="14"/>
      <c r="F585" s="14"/>
      <c r="G585" s="15">
        <f t="shared" si="90"/>
        <v>0</v>
      </c>
      <c r="H585" s="14"/>
      <c r="I585" s="14"/>
      <c r="K585" s="34">
        <f t="shared" si="91"/>
        <v>0</v>
      </c>
    </row>
    <row r="586" spans="1:11" s="5" customFormat="1" x14ac:dyDescent="0.25">
      <c r="A586" s="5" t="s">
        <v>2854</v>
      </c>
      <c r="B586" s="26">
        <v>132507</v>
      </c>
      <c r="C586" s="27" t="s">
        <v>434</v>
      </c>
      <c r="D586" s="13">
        <v>0</v>
      </c>
      <c r="E586" s="14"/>
      <c r="F586" s="14"/>
      <c r="G586" s="15">
        <f t="shared" si="90"/>
        <v>0</v>
      </c>
      <c r="H586" s="14"/>
      <c r="I586" s="14"/>
      <c r="K586" s="34">
        <f t="shared" si="91"/>
        <v>0</v>
      </c>
    </row>
    <row r="587" spans="1:11" s="5" customFormat="1" x14ac:dyDescent="0.25">
      <c r="A587" s="5" t="s">
        <v>2854</v>
      </c>
      <c r="B587" s="26">
        <v>132508</v>
      </c>
      <c r="C587" s="27" t="s">
        <v>435</v>
      </c>
      <c r="D587" s="13">
        <v>0</v>
      </c>
      <c r="E587" s="14"/>
      <c r="F587" s="14"/>
      <c r="G587" s="15">
        <f t="shared" si="90"/>
        <v>0</v>
      </c>
      <c r="H587" s="14"/>
      <c r="I587" s="14"/>
      <c r="K587" s="34">
        <f t="shared" si="91"/>
        <v>0</v>
      </c>
    </row>
    <row r="588" spans="1:11" s="5" customFormat="1" x14ac:dyDescent="0.25">
      <c r="A588" s="5" t="s">
        <v>2854</v>
      </c>
      <c r="B588" s="24">
        <v>1332</v>
      </c>
      <c r="C588" s="25" t="s">
        <v>436</v>
      </c>
      <c r="D588" s="7">
        <f t="shared" ref="D588:I588" si="92">+SUBTOTAL(9,D589:D590)</f>
        <v>0</v>
      </c>
      <c r="E588" s="8">
        <f t="shared" si="92"/>
        <v>0</v>
      </c>
      <c r="F588" s="8">
        <f t="shared" si="92"/>
        <v>0</v>
      </c>
      <c r="G588" s="18">
        <f t="shared" si="92"/>
        <v>0</v>
      </c>
      <c r="H588" s="8">
        <f t="shared" si="92"/>
        <v>0</v>
      </c>
      <c r="I588" s="8">
        <f t="shared" si="92"/>
        <v>0</v>
      </c>
      <c r="K588" s="34">
        <f t="shared" si="91"/>
        <v>0</v>
      </c>
    </row>
    <row r="589" spans="1:11" s="5" customFormat="1" x14ac:dyDescent="0.25">
      <c r="A589" s="5" t="s">
        <v>2854</v>
      </c>
      <c r="B589" s="26">
        <v>133201</v>
      </c>
      <c r="C589" s="27" t="s">
        <v>437</v>
      </c>
      <c r="D589" s="13">
        <v>0</v>
      </c>
      <c r="E589" s="14"/>
      <c r="F589" s="14"/>
      <c r="G589" s="15">
        <f>+D589+E589-F589</f>
        <v>0</v>
      </c>
      <c r="H589" s="14"/>
      <c r="I589" s="14"/>
      <c r="K589" s="34">
        <f t="shared" si="91"/>
        <v>0</v>
      </c>
    </row>
    <row r="590" spans="1:11" s="5" customFormat="1" x14ac:dyDescent="0.25">
      <c r="A590" s="5" t="s">
        <v>2854</v>
      </c>
      <c r="B590" s="26">
        <v>133202</v>
      </c>
      <c r="C590" s="27" t="s">
        <v>438</v>
      </c>
      <c r="D590" s="13">
        <v>0</v>
      </c>
      <c r="E590" s="14"/>
      <c r="F590" s="14"/>
      <c r="G590" s="15">
        <f>+D590+E590-F590</f>
        <v>0</v>
      </c>
      <c r="H590" s="14"/>
      <c r="I590" s="14"/>
      <c r="K590" s="34">
        <f t="shared" si="91"/>
        <v>0</v>
      </c>
    </row>
    <row r="591" spans="1:11" s="5" customFormat="1" x14ac:dyDescent="0.25">
      <c r="A591" s="5" t="s">
        <v>2854</v>
      </c>
      <c r="B591" s="24">
        <v>1333</v>
      </c>
      <c r="C591" s="25" t="s">
        <v>439</v>
      </c>
      <c r="D591" s="7">
        <f t="shared" ref="D591:I591" si="93">+SUBTOTAL(9,D592)</f>
        <v>0</v>
      </c>
      <c r="E591" s="8">
        <f t="shared" si="93"/>
        <v>0</v>
      </c>
      <c r="F591" s="8">
        <f t="shared" si="93"/>
        <v>0</v>
      </c>
      <c r="G591" s="18">
        <f t="shared" si="93"/>
        <v>0</v>
      </c>
      <c r="H591" s="8">
        <f t="shared" si="93"/>
        <v>0</v>
      </c>
      <c r="I591" s="8">
        <f t="shared" si="93"/>
        <v>0</v>
      </c>
      <c r="K591" s="34">
        <f t="shared" si="91"/>
        <v>0</v>
      </c>
    </row>
    <row r="592" spans="1:11" s="5" customFormat="1" x14ac:dyDescent="0.25">
      <c r="A592" s="5" t="s">
        <v>2854</v>
      </c>
      <c r="B592" s="26">
        <v>133301</v>
      </c>
      <c r="C592" s="27" t="s">
        <v>440</v>
      </c>
      <c r="D592" s="13">
        <v>0</v>
      </c>
      <c r="E592" s="14"/>
      <c r="F592" s="14"/>
      <c r="G592" s="15">
        <f>+D592+E592-F592</f>
        <v>0</v>
      </c>
      <c r="H592" s="14"/>
      <c r="I592" s="14"/>
      <c r="K592" s="34">
        <f t="shared" si="91"/>
        <v>0</v>
      </c>
    </row>
    <row r="593" spans="1:11" s="5" customFormat="1" x14ac:dyDescent="0.25">
      <c r="A593" s="5" t="s">
        <v>2854</v>
      </c>
      <c r="B593" s="24">
        <v>1336</v>
      </c>
      <c r="C593" s="25" t="s">
        <v>441</v>
      </c>
      <c r="D593" s="7">
        <f t="shared" ref="D593:I593" si="94">+SUBTOTAL(9,D594:D595)</f>
        <v>0</v>
      </c>
      <c r="E593" s="8">
        <f t="shared" si="94"/>
        <v>0</v>
      </c>
      <c r="F593" s="8">
        <f t="shared" si="94"/>
        <v>0</v>
      </c>
      <c r="G593" s="18">
        <f t="shared" si="94"/>
        <v>0</v>
      </c>
      <c r="H593" s="8">
        <f t="shared" si="94"/>
        <v>0</v>
      </c>
      <c r="I593" s="8">
        <f t="shared" si="94"/>
        <v>0</v>
      </c>
      <c r="K593" s="34">
        <f t="shared" si="91"/>
        <v>0</v>
      </c>
    </row>
    <row r="594" spans="1:11" s="5" customFormat="1" x14ac:dyDescent="0.25">
      <c r="A594" s="5" t="s">
        <v>2854</v>
      </c>
      <c r="B594" s="26">
        <v>133601</v>
      </c>
      <c r="C594" s="27" t="s">
        <v>442</v>
      </c>
      <c r="D594" s="13">
        <v>0</v>
      </c>
      <c r="E594" s="14"/>
      <c r="F594" s="14"/>
      <c r="G594" s="15">
        <f>+D594+E594-F594</f>
        <v>0</v>
      </c>
      <c r="H594" s="14"/>
      <c r="I594" s="14"/>
      <c r="K594" s="34">
        <f t="shared" si="91"/>
        <v>0</v>
      </c>
    </row>
    <row r="595" spans="1:11" s="5" customFormat="1" x14ac:dyDescent="0.25">
      <c r="A595" s="5" t="s">
        <v>2854</v>
      </c>
      <c r="B595" s="26">
        <v>133602</v>
      </c>
      <c r="C595" s="27" t="s">
        <v>443</v>
      </c>
      <c r="D595" s="13">
        <v>0</v>
      </c>
      <c r="E595" s="14"/>
      <c r="F595" s="14"/>
      <c r="G595" s="15">
        <f>+D595+E595-F595</f>
        <v>0</v>
      </c>
      <c r="H595" s="14"/>
      <c r="I595" s="14"/>
      <c r="K595" s="34">
        <f t="shared" si="91"/>
        <v>0</v>
      </c>
    </row>
    <row r="596" spans="1:11" s="5" customFormat="1" x14ac:dyDescent="0.25">
      <c r="A596" s="5" t="s">
        <v>2854</v>
      </c>
      <c r="B596" s="24">
        <v>1337</v>
      </c>
      <c r="C596" s="25" t="s">
        <v>444</v>
      </c>
      <c r="D596" s="7">
        <f t="shared" ref="D596:I596" si="95">+SUBTOTAL(9,D597:D608)</f>
        <v>0</v>
      </c>
      <c r="E596" s="8">
        <f t="shared" si="95"/>
        <v>0</v>
      </c>
      <c r="F596" s="8">
        <f t="shared" si="95"/>
        <v>0</v>
      </c>
      <c r="G596" s="18">
        <f t="shared" si="95"/>
        <v>0</v>
      </c>
      <c r="H596" s="8">
        <f t="shared" si="95"/>
        <v>0</v>
      </c>
      <c r="I596" s="8">
        <f t="shared" si="95"/>
        <v>0</v>
      </c>
      <c r="K596" s="34">
        <f t="shared" si="91"/>
        <v>0</v>
      </c>
    </row>
    <row r="597" spans="1:11" s="5" customFormat="1" x14ac:dyDescent="0.25">
      <c r="A597" s="5" t="s">
        <v>2854</v>
      </c>
      <c r="B597" s="26">
        <v>133701</v>
      </c>
      <c r="C597" s="27" t="s">
        <v>445</v>
      </c>
      <c r="D597" s="13">
        <v>0</v>
      </c>
      <c r="E597" s="14"/>
      <c r="F597" s="14"/>
      <c r="G597" s="15">
        <f t="shared" ref="G597:G608" si="96">+D597+E597-F597</f>
        <v>0</v>
      </c>
      <c r="H597" s="14"/>
      <c r="I597" s="14"/>
      <c r="K597" s="34">
        <f t="shared" si="91"/>
        <v>0</v>
      </c>
    </row>
    <row r="598" spans="1:11" s="5" customFormat="1" x14ac:dyDescent="0.25">
      <c r="A598" s="5" t="s">
        <v>2854</v>
      </c>
      <c r="B598" s="26">
        <v>133702</v>
      </c>
      <c r="C598" s="27" t="s">
        <v>68</v>
      </c>
      <c r="D598" s="13">
        <v>0</v>
      </c>
      <c r="E598" s="14"/>
      <c r="F598" s="14"/>
      <c r="G598" s="15">
        <f t="shared" si="96"/>
        <v>0</v>
      </c>
      <c r="H598" s="14"/>
      <c r="I598" s="14"/>
      <c r="K598" s="34">
        <f t="shared" si="91"/>
        <v>0</v>
      </c>
    </row>
    <row r="599" spans="1:11" s="5" customFormat="1" x14ac:dyDescent="0.25">
      <c r="A599" s="5" t="s">
        <v>2854</v>
      </c>
      <c r="B599" s="26">
        <v>133703</v>
      </c>
      <c r="C599" s="27" t="s">
        <v>446</v>
      </c>
      <c r="D599" s="13">
        <v>0</v>
      </c>
      <c r="E599" s="14"/>
      <c r="F599" s="14"/>
      <c r="G599" s="15">
        <f t="shared" si="96"/>
        <v>0</v>
      </c>
      <c r="H599" s="14"/>
      <c r="I599" s="14"/>
      <c r="K599" s="34">
        <f t="shared" si="91"/>
        <v>0</v>
      </c>
    </row>
    <row r="600" spans="1:11" s="5" customFormat="1" x14ac:dyDescent="0.25">
      <c r="A600" s="5" t="s">
        <v>2854</v>
      </c>
      <c r="B600" s="26">
        <v>133704</v>
      </c>
      <c r="C600" s="27" t="s">
        <v>447</v>
      </c>
      <c r="D600" s="13">
        <v>0</v>
      </c>
      <c r="E600" s="14"/>
      <c r="F600" s="14"/>
      <c r="G600" s="15">
        <f t="shared" si="96"/>
        <v>0</v>
      </c>
      <c r="H600" s="14"/>
      <c r="I600" s="14"/>
      <c r="K600" s="34">
        <f t="shared" si="91"/>
        <v>0</v>
      </c>
    </row>
    <row r="601" spans="1:11" s="5" customFormat="1" x14ac:dyDescent="0.25">
      <c r="A601" s="5" t="s">
        <v>2854</v>
      </c>
      <c r="B601" s="26">
        <v>133705</v>
      </c>
      <c r="C601" s="27" t="s">
        <v>448</v>
      </c>
      <c r="D601" s="13">
        <v>0</v>
      </c>
      <c r="E601" s="14"/>
      <c r="F601" s="14"/>
      <c r="G601" s="15">
        <f t="shared" si="96"/>
        <v>0</v>
      </c>
      <c r="H601" s="14"/>
      <c r="I601" s="14"/>
      <c r="K601" s="34">
        <f t="shared" si="91"/>
        <v>0</v>
      </c>
    </row>
    <row r="602" spans="1:11" s="5" customFormat="1" x14ac:dyDescent="0.25">
      <c r="A602" s="5" t="s">
        <v>2854</v>
      </c>
      <c r="B602" s="26">
        <v>133706</v>
      </c>
      <c r="C602" s="27" t="s">
        <v>449</v>
      </c>
      <c r="D602" s="13">
        <v>0</v>
      </c>
      <c r="E602" s="14"/>
      <c r="F602" s="14"/>
      <c r="G602" s="15">
        <f t="shared" si="96"/>
        <v>0</v>
      </c>
      <c r="H602" s="14"/>
      <c r="I602" s="14"/>
      <c r="K602" s="34">
        <f t="shared" si="91"/>
        <v>0</v>
      </c>
    </row>
    <row r="603" spans="1:11" s="5" customFormat="1" x14ac:dyDescent="0.25">
      <c r="A603" s="5" t="s">
        <v>2854</v>
      </c>
      <c r="B603" s="26">
        <v>133707</v>
      </c>
      <c r="C603" s="27" t="s">
        <v>450</v>
      </c>
      <c r="D603" s="13">
        <v>0</v>
      </c>
      <c r="E603" s="14"/>
      <c r="F603" s="14"/>
      <c r="G603" s="15">
        <f t="shared" si="96"/>
        <v>0</v>
      </c>
      <c r="H603" s="14"/>
      <c r="I603" s="14"/>
      <c r="K603" s="34">
        <f t="shared" si="91"/>
        <v>0</v>
      </c>
    </row>
    <row r="604" spans="1:11" s="5" customFormat="1" x14ac:dyDescent="0.25">
      <c r="A604" s="5" t="s">
        <v>2854</v>
      </c>
      <c r="B604" s="26">
        <v>133708</v>
      </c>
      <c r="C604" s="27" t="s">
        <v>451</v>
      </c>
      <c r="D604" s="13">
        <v>0</v>
      </c>
      <c r="E604" s="14"/>
      <c r="F604" s="14"/>
      <c r="G604" s="15">
        <f t="shared" si="96"/>
        <v>0</v>
      </c>
      <c r="H604" s="14"/>
      <c r="I604" s="14"/>
      <c r="K604" s="34">
        <f t="shared" si="91"/>
        <v>0</v>
      </c>
    </row>
    <row r="605" spans="1:11" s="5" customFormat="1" x14ac:dyDescent="0.25">
      <c r="A605" s="5" t="s">
        <v>2854</v>
      </c>
      <c r="B605" s="26">
        <v>133709</v>
      </c>
      <c r="C605" s="27" t="s">
        <v>452</v>
      </c>
      <c r="D605" s="13">
        <v>0</v>
      </c>
      <c r="E605" s="14"/>
      <c r="F605" s="14"/>
      <c r="G605" s="15">
        <f t="shared" si="96"/>
        <v>0</v>
      </c>
      <c r="H605" s="14"/>
      <c r="I605" s="14"/>
      <c r="K605" s="34">
        <f t="shared" si="91"/>
        <v>0</v>
      </c>
    </row>
    <row r="606" spans="1:11" s="5" customFormat="1" x14ac:dyDescent="0.25">
      <c r="A606" s="5" t="s">
        <v>2854</v>
      </c>
      <c r="B606" s="26">
        <v>133710</v>
      </c>
      <c r="C606" s="27" t="s">
        <v>453</v>
      </c>
      <c r="D606" s="13">
        <v>0</v>
      </c>
      <c r="E606" s="14"/>
      <c r="F606" s="14"/>
      <c r="G606" s="15">
        <f t="shared" si="96"/>
        <v>0</v>
      </c>
      <c r="H606" s="14"/>
      <c r="I606" s="14"/>
      <c r="K606" s="34">
        <f t="shared" si="91"/>
        <v>0</v>
      </c>
    </row>
    <row r="607" spans="1:11" s="5" customFormat="1" x14ac:dyDescent="0.25">
      <c r="A607" s="5" t="s">
        <v>2854</v>
      </c>
      <c r="B607" s="26">
        <v>133711</v>
      </c>
      <c r="C607" s="27" t="s">
        <v>454</v>
      </c>
      <c r="D607" s="13">
        <v>0</v>
      </c>
      <c r="E607" s="14"/>
      <c r="F607" s="14"/>
      <c r="G607" s="15">
        <f t="shared" si="96"/>
        <v>0</v>
      </c>
      <c r="H607" s="14"/>
      <c r="I607" s="14"/>
      <c r="K607" s="34">
        <f t="shared" si="91"/>
        <v>0</v>
      </c>
    </row>
    <row r="608" spans="1:11" s="5" customFormat="1" x14ac:dyDescent="0.25">
      <c r="A608" s="5" t="s">
        <v>2854</v>
      </c>
      <c r="B608" s="26">
        <v>133712</v>
      </c>
      <c r="C608" s="27" t="s">
        <v>455</v>
      </c>
      <c r="D608" s="13">
        <v>0</v>
      </c>
      <c r="E608" s="14"/>
      <c r="F608" s="14"/>
      <c r="G608" s="15">
        <f t="shared" si="96"/>
        <v>0</v>
      </c>
      <c r="H608" s="14"/>
      <c r="I608" s="14"/>
      <c r="K608" s="34">
        <f t="shared" si="91"/>
        <v>0</v>
      </c>
    </row>
    <row r="609" spans="1:11" s="5" customFormat="1" x14ac:dyDescent="0.25">
      <c r="A609" s="5" t="s">
        <v>2854</v>
      </c>
      <c r="B609" s="24">
        <v>1384</v>
      </c>
      <c r="C609" s="25" t="s">
        <v>456</v>
      </c>
      <c r="D609" s="7">
        <f t="shared" ref="D609:I609" si="97">+SUBTOTAL(9,D610:D652)</f>
        <v>248176837</v>
      </c>
      <c r="E609" s="8">
        <f t="shared" si="97"/>
        <v>32281715</v>
      </c>
      <c r="F609" s="8">
        <f t="shared" si="97"/>
        <v>32281715</v>
      </c>
      <c r="G609" s="18">
        <f t="shared" si="97"/>
        <v>248176837</v>
      </c>
      <c r="H609" s="8">
        <f t="shared" si="97"/>
        <v>248176837</v>
      </c>
      <c r="I609" s="8">
        <f t="shared" si="97"/>
        <v>0</v>
      </c>
      <c r="K609" s="34">
        <f t="shared" si="91"/>
        <v>1</v>
      </c>
    </row>
    <row r="610" spans="1:11" s="5" customFormat="1" x14ac:dyDescent="0.25">
      <c r="A610" s="5" t="s">
        <v>2854</v>
      </c>
      <c r="B610" s="26">
        <v>138401</v>
      </c>
      <c r="C610" s="27" t="s">
        <v>457</v>
      </c>
      <c r="D610" s="13">
        <v>0</v>
      </c>
      <c r="E610" s="14"/>
      <c r="F610" s="14"/>
      <c r="G610" s="15">
        <f t="shared" ref="G610:G652" si="98">+D610+E610-F610</f>
        <v>0</v>
      </c>
      <c r="H610" s="14"/>
      <c r="I610" s="14"/>
      <c r="K610" s="34">
        <f t="shared" si="91"/>
        <v>0</v>
      </c>
    </row>
    <row r="611" spans="1:11" s="5" customFormat="1" x14ac:dyDescent="0.25">
      <c r="A611" s="5" t="s">
        <v>2854</v>
      </c>
      <c r="B611" s="26">
        <v>138402</v>
      </c>
      <c r="C611" s="27" t="s">
        <v>458</v>
      </c>
      <c r="D611" s="13">
        <v>0</v>
      </c>
      <c r="E611" s="14"/>
      <c r="F611" s="14"/>
      <c r="G611" s="15">
        <f t="shared" si="98"/>
        <v>0</v>
      </c>
      <c r="H611" s="14"/>
      <c r="I611" s="14"/>
      <c r="K611" s="34">
        <f t="shared" si="91"/>
        <v>0</v>
      </c>
    </row>
    <row r="612" spans="1:11" s="5" customFormat="1" x14ac:dyDescent="0.25">
      <c r="A612" s="5" t="s">
        <v>2854</v>
      </c>
      <c r="B612" s="26">
        <v>138403</v>
      </c>
      <c r="C612" s="27" t="s">
        <v>459</v>
      </c>
      <c r="D612" s="13">
        <v>0</v>
      </c>
      <c r="E612" s="14"/>
      <c r="F612" s="14"/>
      <c r="G612" s="15">
        <f t="shared" si="98"/>
        <v>0</v>
      </c>
      <c r="H612" s="14"/>
      <c r="I612" s="14"/>
      <c r="K612" s="34">
        <f t="shared" si="91"/>
        <v>0</v>
      </c>
    </row>
    <row r="613" spans="1:11" s="5" customFormat="1" x14ac:dyDescent="0.25">
      <c r="A613" s="5" t="s">
        <v>2854</v>
      </c>
      <c r="B613" s="26">
        <v>138404</v>
      </c>
      <c r="C613" s="27" t="s">
        <v>460</v>
      </c>
      <c r="D613" s="13">
        <v>0</v>
      </c>
      <c r="E613" s="14"/>
      <c r="F613" s="14"/>
      <c r="G613" s="15">
        <f t="shared" si="98"/>
        <v>0</v>
      </c>
      <c r="H613" s="14"/>
      <c r="I613" s="14"/>
      <c r="K613" s="34">
        <f t="shared" si="91"/>
        <v>0</v>
      </c>
    </row>
    <row r="614" spans="1:11" s="5" customFormat="1" x14ac:dyDescent="0.25">
      <c r="A614" s="5" t="s">
        <v>2854</v>
      </c>
      <c r="B614" s="26">
        <v>138405</v>
      </c>
      <c r="C614" s="27" t="s">
        <v>461</v>
      </c>
      <c r="D614" s="13">
        <v>0</v>
      </c>
      <c r="E614" s="14"/>
      <c r="F614" s="14"/>
      <c r="G614" s="15">
        <f t="shared" si="98"/>
        <v>0</v>
      </c>
      <c r="H614" s="14"/>
      <c r="I614" s="14"/>
      <c r="K614" s="34">
        <f t="shared" si="91"/>
        <v>0</v>
      </c>
    </row>
    <row r="615" spans="1:11" s="5" customFormat="1" x14ac:dyDescent="0.25">
      <c r="A615" s="5" t="s">
        <v>2854</v>
      </c>
      <c r="B615" s="26">
        <v>138406</v>
      </c>
      <c r="C615" s="27" t="s">
        <v>462</v>
      </c>
      <c r="D615" s="13">
        <v>0</v>
      </c>
      <c r="E615" s="14"/>
      <c r="F615" s="14"/>
      <c r="G615" s="15">
        <f t="shared" si="98"/>
        <v>0</v>
      </c>
      <c r="H615" s="14"/>
      <c r="I615" s="14"/>
      <c r="K615" s="34">
        <f t="shared" si="91"/>
        <v>0</v>
      </c>
    </row>
    <row r="616" spans="1:11" s="5" customFormat="1" x14ac:dyDescent="0.25">
      <c r="A616" s="5" t="s">
        <v>2854</v>
      </c>
      <c r="B616" s="26">
        <v>138407</v>
      </c>
      <c r="C616" s="27" t="s">
        <v>463</v>
      </c>
      <c r="D616" s="13">
        <v>0</v>
      </c>
      <c r="E616" s="14"/>
      <c r="F616" s="14"/>
      <c r="G616" s="15">
        <f t="shared" si="98"/>
        <v>0</v>
      </c>
      <c r="H616" s="14"/>
      <c r="I616" s="14"/>
      <c r="K616" s="34">
        <f t="shared" si="91"/>
        <v>0</v>
      </c>
    </row>
    <row r="617" spans="1:11" s="5" customFormat="1" x14ac:dyDescent="0.25">
      <c r="A617" s="5" t="s">
        <v>2854</v>
      </c>
      <c r="B617" s="26">
        <v>138408</v>
      </c>
      <c r="C617" s="27" t="s">
        <v>428</v>
      </c>
      <c r="D617" s="13">
        <v>0</v>
      </c>
      <c r="E617" s="14"/>
      <c r="F617" s="14"/>
      <c r="G617" s="15">
        <f t="shared" si="98"/>
        <v>0</v>
      </c>
      <c r="H617" s="14"/>
      <c r="I617" s="14"/>
      <c r="K617" s="34">
        <f t="shared" si="91"/>
        <v>0</v>
      </c>
    </row>
    <row r="618" spans="1:11" s="5" customFormat="1" x14ac:dyDescent="0.25">
      <c r="A618" s="5" t="s">
        <v>2854</v>
      </c>
      <c r="B618" s="26">
        <v>138409</v>
      </c>
      <c r="C618" s="27" t="s">
        <v>464</v>
      </c>
      <c r="D618" s="13">
        <v>0</v>
      </c>
      <c r="E618" s="14"/>
      <c r="F618" s="14"/>
      <c r="G618" s="15">
        <f t="shared" si="98"/>
        <v>0</v>
      </c>
      <c r="H618" s="14"/>
      <c r="I618" s="14"/>
      <c r="K618" s="34">
        <f t="shared" si="91"/>
        <v>0</v>
      </c>
    </row>
    <row r="619" spans="1:11" s="5" customFormat="1" x14ac:dyDescent="0.25">
      <c r="A619" s="5" t="s">
        <v>2854</v>
      </c>
      <c r="B619" s="26">
        <v>138410</v>
      </c>
      <c r="C619" s="27" t="s">
        <v>465</v>
      </c>
      <c r="D619" s="13">
        <v>0</v>
      </c>
      <c r="E619" s="14"/>
      <c r="F619" s="14"/>
      <c r="G619" s="15">
        <f t="shared" si="98"/>
        <v>0</v>
      </c>
      <c r="H619" s="14"/>
      <c r="I619" s="14"/>
      <c r="K619" s="34">
        <f t="shared" si="91"/>
        <v>0</v>
      </c>
    </row>
    <row r="620" spans="1:11" s="5" customFormat="1" x14ac:dyDescent="0.25">
      <c r="A620" s="5" t="s">
        <v>2854</v>
      </c>
      <c r="B620" s="26">
        <v>138411</v>
      </c>
      <c r="C620" s="27" t="s">
        <v>466</v>
      </c>
      <c r="D620" s="13">
        <v>0</v>
      </c>
      <c r="E620" s="14"/>
      <c r="F620" s="14"/>
      <c r="G620" s="15">
        <f t="shared" si="98"/>
        <v>0</v>
      </c>
      <c r="H620" s="14"/>
      <c r="I620" s="14"/>
      <c r="K620" s="34">
        <f t="shared" si="91"/>
        <v>0</v>
      </c>
    </row>
    <row r="621" spans="1:11" s="5" customFormat="1" x14ac:dyDescent="0.25">
      <c r="A621" s="5" t="s">
        <v>2854</v>
      </c>
      <c r="B621" s="26">
        <v>138412</v>
      </c>
      <c r="C621" s="27" t="s">
        <v>467</v>
      </c>
      <c r="D621" s="13">
        <v>0</v>
      </c>
      <c r="E621" s="14"/>
      <c r="F621" s="14"/>
      <c r="G621" s="15">
        <f t="shared" si="98"/>
        <v>0</v>
      </c>
      <c r="H621" s="14"/>
      <c r="I621" s="14"/>
      <c r="K621" s="34">
        <f t="shared" si="91"/>
        <v>0</v>
      </c>
    </row>
    <row r="622" spans="1:11" s="5" customFormat="1" x14ac:dyDescent="0.25">
      <c r="A622" s="5" t="s">
        <v>2854</v>
      </c>
      <c r="B622" s="26">
        <v>138413</v>
      </c>
      <c r="C622" s="27" t="s">
        <v>468</v>
      </c>
      <c r="D622" s="13">
        <v>0</v>
      </c>
      <c r="E622" s="14"/>
      <c r="F622" s="14"/>
      <c r="G622" s="15">
        <f t="shared" si="98"/>
        <v>0</v>
      </c>
      <c r="H622" s="14"/>
      <c r="I622" s="14"/>
      <c r="K622" s="34">
        <f t="shared" si="91"/>
        <v>0</v>
      </c>
    </row>
    <row r="623" spans="1:11" s="5" customFormat="1" x14ac:dyDescent="0.25">
      <c r="A623" s="5" t="s">
        <v>2854</v>
      </c>
      <c r="B623" s="26">
        <v>138414</v>
      </c>
      <c r="C623" s="27" t="s">
        <v>469</v>
      </c>
      <c r="D623" s="13">
        <v>0</v>
      </c>
      <c r="E623" s="14"/>
      <c r="F623" s="14"/>
      <c r="G623" s="15">
        <f t="shared" si="98"/>
        <v>0</v>
      </c>
      <c r="H623" s="14"/>
      <c r="I623" s="14"/>
      <c r="K623" s="34">
        <f t="shared" si="91"/>
        <v>0</v>
      </c>
    </row>
    <row r="624" spans="1:11" s="5" customFormat="1" x14ac:dyDescent="0.25">
      <c r="A624" s="5" t="s">
        <v>2854</v>
      </c>
      <c r="B624" s="26">
        <v>138416</v>
      </c>
      <c r="C624" s="27" t="s">
        <v>470</v>
      </c>
      <c r="D624" s="13">
        <v>0</v>
      </c>
      <c r="E624" s="14"/>
      <c r="F624" s="14"/>
      <c r="G624" s="15">
        <f t="shared" si="98"/>
        <v>0</v>
      </c>
      <c r="H624" s="14"/>
      <c r="I624" s="14"/>
      <c r="K624" s="34">
        <f t="shared" si="91"/>
        <v>0</v>
      </c>
    </row>
    <row r="625" spans="1:11" s="5" customFormat="1" x14ac:dyDescent="0.25">
      <c r="A625" s="5" t="s">
        <v>2854</v>
      </c>
      <c r="B625" s="26">
        <v>138417</v>
      </c>
      <c r="C625" s="27" t="s">
        <v>471</v>
      </c>
      <c r="D625" s="13">
        <v>0</v>
      </c>
      <c r="E625" s="14"/>
      <c r="F625" s="14"/>
      <c r="G625" s="15">
        <f t="shared" si="98"/>
        <v>0</v>
      </c>
      <c r="H625" s="14"/>
      <c r="I625" s="14"/>
      <c r="K625" s="34">
        <f t="shared" si="91"/>
        <v>0</v>
      </c>
    </row>
    <row r="626" spans="1:11" s="5" customFormat="1" x14ac:dyDescent="0.25">
      <c r="A626" s="5" t="s">
        <v>2854</v>
      </c>
      <c r="B626" s="26">
        <v>138418</v>
      </c>
      <c r="C626" s="27" t="s">
        <v>472</v>
      </c>
      <c r="D626" s="13">
        <v>0</v>
      </c>
      <c r="E626" s="14"/>
      <c r="F626" s="14"/>
      <c r="G626" s="15">
        <f t="shared" si="98"/>
        <v>0</v>
      </c>
      <c r="H626" s="14"/>
      <c r="I626" s="14"/>
      <c r="K626" s="34">
        <f t="shared" si="91"/>
        <v>0</v>
      </c>
    </row>
    <row r="627" spans="1:11" s="5" customFormat="1" x14ac:dyDescent="0.25">
      <c r="A627" s="5" t="s">
        <v>2854</v>
      </c>
      <c r="B627" s="26">
        <v>138419</v>
      </c>
      <c r="C627" s="27" t="s">
        <v>473</v>
      </c>
      <c r="D627" s="13">
        <v>0</v>
      </c>
      <c r="E627" s="14"/>
      <c r="F627" s="14"/>
      <c r="G627" s="15">
        <f t="shared" si="98"/>
        <v>0</v>
      </c>
      <c r="H627" s="14"/>
      <c r="I627" s="14"/>
      <c r="K627" s="34">
        <f t="shared" si="91"/>
        <v>0</v>
      </c>
    </row>
    <row r="628" spans="1:11" s="5" customFormat="1" x14ac:dyDescent="0.25">
      <c r="A628" s="5" t="s">
        <v>2854</v>
      </c>
      <c r="B628" s="26">
        <v>138420</v>
      </c>
      <c r="C628" s="27" t="s">
        <v>474</v>
      </c>
      <c r="D628" s="13">
        <v>0</v>
      </c>
      <c r="E628" s="14"/>
      <c r="F628" s="14"/>
      <c r="G628" s="15">
        <f t="shared" si="98"/>
        <v>0</v>
      </c>
      <c r="H628" s="14"/>
      <c r="I628" s="14"/>
      <c r="K628" s="34">
        <f t="shared" si="91"/>
        <v>0</v>
      </c>
    </row>
    <row r="629" spans="1:11" s="5" customFormat="1" x14ac:dyDescent="0.25">
      <c r="A629" s="5" t="s">
        <v>2854</v>
      </c>
      <c r="B629" s="26">
        <v>138421</v>
      </c>
      <c r="C629" s="27" t="s">
        <v>475</v>
      </c>
      <c r="D629" s="13">
        <v>0</v>
      </c>
      <c r="E629" s="14"/>
      <c r="F629" s="14"/>
      <c r="G629" s="15">
        <f t="shared" si="98"/>
        <v>0</v>
      </c>
      <c r="H629" s="14"/>
      <c r="I629" s="14"/>
      <c r="K629" s="34">
        <f t="shared" si="91"/>
        <v>0</v>
      </c>
    </row>
    <row r="630" spans="1:11" s="5" customFormat="1" x14ac:dyDescent="0.25">
      <c r="A630" s="5" t="s">
        <v>2854</v>
      </c>
      <c r="B630" s="26">
        <v>138422</v>
      </c>
      <c r="C630" s="27" t="s">
        <v>476</v>
      </c>
      <c r="D630" s="13">
        <v>0</v>
      </c>
      <c r="E630" s="14"/>
      <c r="F630" s="14"/>
      <c r="G630" s="15">
        <f t="shared" si="98"/>
        <v>0</v>
      </c>
      <c r="H630" s="14"/>
      <c r="I630" s="14"/>
      <c r="K630" s="34">
        <f t="shared" si="91"/>
        <v>0</v>
      </c>
    </row>
    <row r="631" spans="1:11" s="5" customFormat="1" x14ac:dyDescent="0.25">
      <c r="A631" s="5" t="s">
        <v>2854</v>
      </c>
      <c r="B631" s="26">
        <v>138423</v>
      </c>
      <c r="C631" s="27" t="s">
        <v>477</v>
      </c>
      <c r="D631" s="13">
        <v>0</v>
      </c>
      <c r="E631" s="14"/>
      <c r="F631" s="14"/>
      <c r="G631" s="15">
        <f t="shared" si="98"/>
        <v>0</v>
      </c>
      <c r="H631" s="14"/>
      <c r="I631" s="14"/>
      <c r="K631" s="34">
        <f t="shared" si="91"/>
        <v>0</v>
      </c>
    </row>
    <row r="632" spans="1:11" s="5" customFormat="1" x14ac:dyDescent="0.25">
      <c r="A632" s="5" t="s">
        <v>2854</v>
      </c>
      <c r="B632" s="26">
        <v>138424</v>
      </c>
      <c r="C632" s="27" t="s">
        <v>478</v>
      </c>
      <c r="D632" s="13">
        <v>0</v>
      </c>
      <c r="E632" s="14"/>
      <c r="F632" s="14"/>
      <c r="G632" s="15">
        <f t="shared" si="98"/>
        <v>0</v>
      </c>
      <c r="H632" s="14"/>
      <c r="I632" s="14"/>
      <c r="K632" s="34">
        <f t="shared" si="91"/>
        <v>0</v>
      </c>
    </row>
    <row r="633" spans="1:11" s="5" customFormat="1" x14ac:dyDescent="0.25">
      <c r="A633" s="5" t="s">
        <v>2854</v>
      </c>
      <c r="B633" s="26">
        <v>138425</v>
      </c>
      <c r="C633" s="27" t="s">
        <v>479</v>
      </c>
      <c r="D633" s="13">
        <v>0</v>
      </c>
      <c r="E633" s="14"/>
      <c r="F633" s="14"/>
      <c r="G633" s="15">
        <f t="shared" si="98"/>
        <v>0</v>
      </c>
      <c r="H633" s="14"/>
      <c r="I633" s="14"/>
      <c r="K633" s="34">
        <f t="shared" si="91"/>
        <v>0</v>
      </c>
    </row>
    <row r="634" spans="1:11" s="5" customFormat="1" x14ac:dyDescent="0.25">
      <c r="A634" s="5" t="s">
        <v>2854</v>
      </c>
      <c r="B634" s="26">
        <v>138426</v>
      </c>
      <c r="C634" s="27" t="s">
        <v>480</v>
      </c>
      <c r="D634" s="13">
        <v>248176837</v>
      </c>
      <c r="E634" s="14">
        <v>31900647</v>
      </c>
      <c r="F634" s="14">
        <v>31900647</v>
      </c>
      <c r="G634" s="15">
        <f t="shared" si="98"/>
        <v>248176837</v>
      </c>
      <c r="H634" s="14">
        <f>+G634</f>
        <v>248176837</v>
      </c>
      <c r="I634" s="14"/>
      <c r="K634" s="34">
        <f t="shared" si="91"/>
        <v>1</v>
      </c>
    </row>
    <row r="635" spans="1:11" s="5" customFormat="1" x14ac:dyDescent="0.25">
      <c r="A635" s="5" t="s">
        <v>2854</v>
      </c>
      <c r="B635" s="26">
        <v>138427</v>
      </c>
      <c r="C635" s="27" t="s">
        <v>481</v>
      </c>
      <c r="D635" s="13">
        <v>0</v>
      </c>
      <c r="E635" s="14"/>
      <c r="F635" s="14"/>
      <c r="G635" s="15">
        <f t="shared" si="98"/>
        <v>0</v>
      </c>
      <c r="H635" s="14"/>
      <c r="I635" s="14"/>
      <c r="K635" s="34">
        <f t="shared" si="91"/>
        <v>0</v>
      </c>
    </row>
    <row r="636" spans="1:11" s="5" customFormat="1" x14ac:dyDescent="0.25">
      <c r="A636" s="5" t="s">
        <v>2854</v>
      </c>
      <c r="B636" s="26">
        <v>138428</v>
      </c>
      <c r="C636" s="27" t="s">
        <v>482</v>
      </c>
      <c r="D636" s="13">
        <v>0</v>
      </c>
      <c r="E636" s="14"/>
      <c r="F636" s="14"/>
      <c r="G636" s="15">
        <f t="shared" si="98"/>
        <v>0</v>
      </c>
      <c r="H636" s="14"/>
      <c r="I636" s="14"/>
      <c r="K636" s="34">
        <f t="shared" si="91"/>
        <v>0</v>
      </c>
    </row>
    <row r="637" spans="1:11" s="5" customFormat="1" x14ac:dyDescent="0.25">
      <c r="A637" s="5" t="s">
        <v>2854</v>
      </c>
      <c r="B637" s="26">
        <v>138429</v>
      </c>
      <c r="C637" s="27" t="s">
        <v>483</v>
      </c>
      <c r="D637" s="13">
        <v>0</v>
      </c>
      <c r="E637" s="14"/>
      <c r="F637" s="14"/>
      <c r="G637" s="15">
        <f t="shared" si="98"/>
        <v>0</v>
      </c>
      <c r="H637" s="14"/>
      <c r="I637" s="14"/>
      <c r="K637" s="34">
        <f t="shared" si="91"/>
        <v>0</v>
      </c>
    </row>
    <row r="638" spans="1:11" s="5" customFormat="1" x14ac:dyDescent="0.25">
      <c r="A638" s="5" t="s">
        <v>2854</v>
      </c>
      <c r="B638" s="26">
        <v>138430</v>
      </c>
      <c r="C638" s="27" t="s">
        <v>484</v>
      </c>
      <c r="D638" s="13">
        <v>0</v>
      </c>
      <c r="E638" s="14"/>
      <c r="F638" s="14"/>
      <c r="G638" s="15">
        <f t="shared" si="98"/>
        <v>0</v>
      </c>
      <c r="H638" s="14"/>
      <c r="I638" s="14"/>
      <c r="K638" s="34">
        <f t="shared" si="91"/>
        <v>0</v>
      </c>
    </row>
    <row r="639" spans="1:11" s="5" customFormat="1" x14ac:dyDescent="0.25">
      <c r="A639" s="5" t="s">
        <v>2854</v>
      </c>
      <c r="B639" s="26">
        <v>138431</v>
      </c>
      <c r="C639" s="27" t="s">
        <v>485</v>
      </c>
      <c r="D639" s="13">
        <v>0</v>
      </c>
      <c r="E639" s="14"/>
      <c r="F639" s="14"/>
      <c r="G639" s="15">
        <f t="shared" si="98"/>
        <v>0</v>
      </c>
      <c r="H639" s="14"/>
      <c r="I639" s="14"/>
      <c r="K639" s="34">
        <f t="shared" si="91"/>
        <v>0</v>
      </c>
    </row>
    <row r="640" spans="1:11" s="5" customFormat="1" x14ac:dyDescent="0.25">
      <c r="A640" s="5" t="s">
        <v>2854</v>
      </c>
      <c r="B640" s="26">
        <v>138432</v>
      </c>
      <c r="C640" s="27" t="s">
        <v>486</v>
      </c>
      <c r="D640" s="13">
        <v>0</v>
      </c>
      <c r="E640" s="14"/>
      <c r="F640" s="14"/>
      <c r="G640" s="15">
        <f t="shared" si="98"/>
        <v>0</v>
      </c>
      <c r="H640" s="14"/>
      <c r="I640" s="14"/>
      <c r="K640" s="34">
        <f t="shared" si="91"/>
        <v>0</v>
      </c>
    </row>
    <row r="641" spans="1:11" s="5" customFormat="1" x14ac:dyDescent="0.25">
      <c r="A641" s="5" t="s">
        <v>2854</v>
      </c>
      <c r="B641" s="26">
        <v>138435</v>
      </c>
      <c r="C641" s="27" t="s">
        <v>487</v>
      </c>
      <c r="D641" s="13">
        <v>0</v>
      </c>
      <c r="E641" s="14"/>
      <c r="F641" s="14"/>
      <c r="G641" s="15">
        <f t="shared" si="98"/>
        <v>0</v>
      </c>
      <c r="H641" s="14"/>
      <c r="I641" s="14"/>
      <c r="K641" s="34">
        <f t="shared" si="91"/>
        <v>0</v>
      </c>
    </row>
    <row r="642" spans="1:11" s="5" customFormat="1" x14ac:dyDescent="0.25">
      <c r="A642" s="5" t="s">
        <v>2854</v>
      </c>
      <c r="B642" s="26">
        <v>138436</v>
      </c>
      <c r="C642" s="27" t="s">
        <v>488</v>
      </c>
      <c r="D642" s="13">
        <v>0</v>
      </c>
      <c r="E642" s="14"/>
      <c r="F642" s="14"/>
      <c r="G642" s="15">
        <f t="shared" si="98"/>
        <v>0</v>
      </c>
      <c r="H642" s="14"/>
      <c r="I642" s="14"/>
      <c r="K642" s="34">
        <f t="shared" si="91"/>
        <v>0</v>
      </c>
    </row>
    <row r="643" spans="1:11" s="5" customFormat="1" x14ac:dyDescent="0.25">
      <c r="A643" s="5" t="s">
        <v>2854</v>
      </c>
      <c r="B643" s="26">
        <v>138437</v>
      </c>
      <c r="C643" s="27" t="s">
        <v>489</v>
      </c>
      <c r="D643" s="13">
        <v>0</v>
      </c>
      <c r="E643" s="14"/>
      <c r="F643" s="14"/>
      <c r="G643" s="15">
        <f t="shared" si="98"/>
        <v>0</v>
      </c>
      <c r="H643" s="14"/>
      <c r="I643" s="14"/>
      <c r="K643" s="34">
        <f t="shared" si="91"/>
        <v>0</v>
      </c>
    </row>
    <row r="644" spans="1:11" s="5" customFormat="1" x14ac:dyDescent="0.25">
      <c r="A644" s="5" t="s">
        <v>2854</v>
      </c>
      <c r="B644" s="26">
        <v>138438</v>
      </c>
      <c r="C644" s="27" t="s">
        <v>490</v>
      </c>
      <c r="D644" s="13">
        <v>0</v>
      </c>
      <c r="E644" s="14"/>
      <c r="F644" s="14"/>
      <c r="G644" s="15">
        <f t="shared" si="98"/>
        <v>0</v>
      </c>
      <c r="H644" s="14"/>
      <c r="I644" s="14"/>
      <c r="K644" s="34">
        <f t="shared" ref="K644:K707" si="99">IF(D644&lt;&gt;0,1,IF(G644&lt;&gt;0,2,IF(F644&lt;&gt;0,3,IF(E644&lt;&gt;0,4,0))))</f>
        <v>0</v>
      </c>
    </row>
    <row r="645" spans="1:11" s="5" customFormat="1" x14ac:dyDescent="0.25">
      <c r="A645" s="5" t="s">
        <v>2854</v>
      </c>
      <c r="B645" s="26">
        <v>138439</v>
      </c>
      <c r="C645" s="27" t="s">
        <v>491</v>
      </c>
      <c r="D645" s="13">
        <v>0</v>
      </c>
      <c r="E645" s="14"/>
      <c r="F645" s="14"/>
      <c r="G645" s="15">
        <f t="shared" si="98"/>
        <v>0</v>
      </c>
      <c r="H645" s="14"/>
      <c r="I645" s="14"/>
      <c r="K645" s="34">
        <f t="shared" si="99"/>
        <v>0</v>
      </c>
    </row>
    <row r="646" spans="1:11" s="5" customFormat="1" x14ac:dyDescent="0.25">
      <c r="A646" s="5" t="s">
        <v>2854</v>
      </c>
      <c r="B646" s="26">
        <v>138440</v>
      </c>
      <c r="C646" s="27" t="s">
        <v>492</v>
      </c>
      <c r="D646" s="13">
        <v>0</v>
      </c>
      <c r="E646" s="14"/>
      <c r="F646" s="14"/>
      <c r="G646" s="15">
        <f t="shared" si="98"/>
        <v>0</v>
      </c>
      <c r="H646" s="14"/>
      <c r="I646" s="14"/>
      <c r="K646" s="34">
        <f t="shared" si="99"/>
        <v>0</v>
      </c>
    </row>
    <row r="647" spans="1:11" s="5" customFormat="1" x14ac:dyDescent="0.25">
      <c r="A647" s="5" t="s">
        <v>2854</v>
      </c>
      <c r="B647" s="26">
        <v>138441</v>
      </c>
      <c r="C647" s="27" t="s">
        <v>493</v>
      </c>
      <c r="D647" s="13">
        <v>0</v>
      </c>
      <c r="E647" s="14"/>
      <c r="F647" s="14"/>
      <c r="G647" s="15">
        <f t="shared" si="98"/>
        <v>0</v>
      </c>
      <c r="H647" s="14"/>
      <c r="I647" s="14"/>
      <c r="K647" s="34">
        <f t="shared" si="99"/>
        <v>0</v>
      </c>
    </row>
    <row r="648" spans="1:11" s="5" customFormat="1" x14ac:dyDescent="0.25">
      <c r="A648" s="5" t="s">
        <v>2854</v>
      </c>
      <c r="B648" s="26">
        <v>138442</v>
      </c>
      <c r="C648" s="27" t="s">
        <v>494</v>
      </c>
      <c r="D648" s="13">
        <v>0</v>
      </c>
      <c r="E648" s="14"/>
      <c r="F648" s="14"/>
      <c r="G648" s="15">
        <f t="shared" si="98"/>
        <v>0</v>
      </c>
      <c r="H648" s="14"/>
      <c r="I648" s="14"/>
      <c r="K648" s="34">
        <f t="shared" si="99"/>
        <v>0</v>
      </c>
    </row>
    <row r="649" spans="1:11" s="5" customFormat="1" x14ac:dyDescent="0.25">
      <c r="A649" s="5" t="s">
        <v>2854</v>
      </c>
      <c r="B649" s="26">
        <v>138443</v>
      </c>
      <c r="C649" s="27" t="s">
        <v>495</v>
      </c>
      <c r="D649" s="13">
        <v>0</v>
      </c>
      <c r="E649" s="14"/>
      <c r="F649" s="14"/>
      <c r="G649" s="15">
        <f t="shared" si="98"/>
        <v>0</v>
      </c>
      <c r="H649" s="14"/>
      <c r="I649" s="14"/>
      <c r="K649" s="34">
        <f t="shared" si="99"/>
        <v>0</v>
      </c>
    </row>
    <row r="650" spans="1:11" s="5" customFormat="1" x14ac:dyDescent="0.25">
      <c r="A650" s="5" t="s">
        <v>2854</v>
      </c>
      <c r="B650" s="26">
        <v>138444</v>
      </c>
      <c r="C650" s="27" t="s">
        <v>496</v>
      </c>
      <c r="D650" s="13">
        <v>0</v>
      </c>
      <c r="E650" s="14"/>
      <c r="F650" s="14"/>
      <c r="G650" s="15">
        <f t="shared" si="98"/>
        <v>0</v>
      </c>
      <c r="H650" s="14"/>
      <c r="I650" s="14"/>
      <c r="K650" s="34">
        <f t="shared" si="99"/>
        <v>0</v>
      </c>
    </row>
    <row r="651" spans="1:11" s="5" customFormat="1" x14ac:dyDescent="0.25">
      <c r="A651" s="5" t="s">
        <v>2854</v>
      </c>
      <c r="B651" s="26">
        <v>138446</v>
      </c>
      <c r="C651" s="27" t="s">
        <v>497</v>
      </c>
      <c r="D651" s="13">
        <v>0</v>
      </c>
      <c r="E651" s="14"/>
      <c r="F651" s="14"/>
      <c r="G651" s="15">
        <f t="shared" si="98"/>
        <v>0</v>
      </c>
      <c r="H651" s="14"/>
      <c r="I651" s="14"/>
      <c r="K651" s="34">
        <f t="shared" si="99"/>
        <v>0</v>
      </c>
    </row>
    <row r="652" spans="1:11" s="5" customFormat="1" x14ac:dyDescent="0.25">
      <c r="A652" s="5" t="s">
        <v>2854</v>
      </c>
      <c r="B652" s="26">
        <v>138490</v>
      </c>
      <c r="C652" s="27" t="s">
        <v>498</v>
      </c>
      <c r="D652" s="13">
        <v>0</v>
      </c>
      <c r="E652" s="14">
        <v>381068</v>
      </c>
      <c r="F652" s="14">
        <v>381068</v>
      </c>
      <c r="G652" s="15">
        <f t="shared" si="98"/>
        <v>0</v>
      </c>
      <c r="H652" s="14">
        <f>+G652</f>
        <v>0</v>
      </c>
      <c r="I652" s="14"/>
      <c r="K652" s="34">
        <f t="shared" si="99"/>
        <v>3</v>
      </c>
    </row>
    <row r="653" spans="1:11" s="5" customFormat="1" x14ac:dyDescent="0.25">
      <c r="A653" s="5" t="s">
        <v>2854</v>
      </c>
      <c r="B653" s="24">
        <v>1385</v>
      </c>
      <c r="C653" s="25" t="s">
        <v>499</v>
      </c>
      <c r="D653" s="7">
        <f t="shared" ref="D653:I653" si="100">+SUBTOTAL(9,D654:D670)</f>
        <v>36736868</v>
      </c>
      <c r="E653" s="8">
        <f t="shared" si="100"/>
        <v>0</v>
      </c>
      <c r="F653" s="8">
        <f t="shared" si="100"/>
        <v>0</v>
      </c>
      <c r="G653" s="18">
        <f t="shared" si="100"/>
        <v>36736868</v>
      </c>
      <c r="H653" s="8">
        <f t="shared" si="100"/>
        <v>0</v>
      </c>
      <c r="I653" s="8">
        <f t="shared" si="100"/>
        <v>36736868</v>
      </c>
      <c r="K653" s="34">
        <f t="shared" si="99"/>
        <v>1</v>
      </c>
    </row>
    <row r="654" spans="1:11" s="5" customFormat="1" x14ac:dyDescent="0.25">
      <c r="A654" s="5" t="s">
        <v>2854</v>
      </c>
      <c r="B654" s="26">
        <v>138501</v>
      </c>
      <c r="C654" s="27" t="s">
        <v>500</v>
      </c>
      <c r="D654" s="13">
        <v>0</v>
      </c>
      <c r="E654" s="14"/>
      <c r="F654" s="14"/>
      <c r="G654" s="15">
        <f t="shared" ref="G654:G670" si="101">+D654+E654-F654</f>
        <v>0</v>
      </c>
      <c r="H654" s="14"/>
      <c r="I654" s="14"/>
      <c r="K654" s="34">
        <f t="shared" si="99"/>
        <v>0</v>
      </c>
    </row>
    <row r="655" spans="1:11" s="5" customFormat="1" x14ac:dyDescent="0.25">
      <c r="A655" s="5" t="s">
        <v>2854</v>
      </c>
      <c r="B655" s="26">
        <v>138502</v>
      </c>
      <c r="C655" s="27" t="s">
        <v>501</v>
      </c>
      <c r="D655" s="13">
        <v>0</v>
      </c>
      <c r="E655" s="14"/>
      <c r="F655" s="14"/>
      <c r="G655" s="15">
        <f t="shared" si="101"/>
        <v>0</v>
      </c>
      <c r="H655" s="14"/>
      <c r="I655" s="14"/>
      <c r="K655" s="34">
        <f t="shared" si="99"/>
        <v>0</v>
      </c>
    </row>
    <row r="656" spans="1:11" s="5" customFormat="1" x14ac:dyDescent="0.25">
      <c r="A656" s="5" t="s">
        <v>2854</v>
      </c>
      <c r="B656" s="26">
        <v>138503</v>
      </c>
      <c r="C656" s="27" t="s">
        <v>344</v>
      </c>
      <c r="D656" s="13">
        <v>0</v>
      </c>
      <c r="E656" s="14"/>
      <c r="F656" s="14"/>
      <c r="G656" s="15">
        <f t="shared" si="101"/>
        <v>0</v>
      </c>
      <c r="H656" s="14"/>
      <c r="I656" s="14"/>
      <c r="K656" s="34">
        <f t="shared" si="99"/>
        <v>0</v>
      </c>
    </row>
    <row r="657" spans="1:11" s="5" customFormat="1" x14ac:dyDescent="0.25">
      <c r="A657" s="5" t="s">
        <v>2854</v>
      </c>
      <c r="B657" s="26">
        <v>138504</v>
      </c>
      <c r="C657" s="27" t="s">
        <v>345</v>
      </c>
      <c r="D657" s="13">
        <v>0</v>
      </c>
      <c r="E657" s="14"/>
      <c r="F657" s="14"/>
      <c r="G657" s="15">
        <f t="shared" si="101"/>
        <v>0</v>
      </c>
      <c r="H657" s="14"/>
      <c r="I657" s="14"/>
      <c r="K657" s="34">
        <f t="shared" si="99"/>
        <v>0</v>
      </c>
    </row>
    <row r="658" spans="1:11" s="5" customFormat="1" x14ac:dyDescent="0.25">
      <c r="A658" s="5" t="s">
        <v>2854</v>
      </c>
      <c r="B658" s="26">
        <v>138505</v>
      </c>
      <c r="C658" s="27" t="s">
        <v>346</v>
      </c>
      <c r="D658" s="13">
        <v>0</v>
      </c>
      <c r="E658" s="14"/>
      <c r="F658" s="14"/>
      <c r="G658" s="15">
        <f t="shared" si="101"/>
        <v>0</v>
      </c>
      <c r="H658" s="14"/>
      <c r="I658" s="14"/>
      <c r="K658" s="34">
        <f t="shared" si="99"/>
        <v>0</v>
      </c>
    </row>
    <row r="659" spans="1:11" s="5" customFormat="1" x14ac:dyDescent="0.25">
      <c r="A659" s="5" t="s">
        <v>2854</v>
      </c>
      <c r="B659" s="26">
        <v>138506</v>
      </c>
      <c r="C659" s="27" t="s">
        <v>347</v>
      </c>
      <c r="D659" s="13">
        <v>0</v>
      </c>
      <c r="E659" s="14"/>
      <c r="F659" s="14"/>
      <c r="G659" s="15">
        <f t="shared" si="101"/>
        <v>0</v>
      </c>
      <c r="H659" s="14"/>
      <c r="I659" s="14"/>
      <c r="K659" s="34">
        <f t="shared" si="99"/>
        <v>0</v>
      </c>
    </row>
    <row r="660" spans="1:11" s="5" customFormat="1" x14ac:dyDescent="0.25">
      <c r="A660" s="5" t="s">
        <v>2854</v>
      </c>
      <c r="B660" s="26">
        <v>138507</v>
      </c>
      <c r="C660" s="27" t="s">
        <v>348</v>
      </c>
      <c r="D660" s="13">
        <v>0</v>
      </c>
      <c r="E660" s="14"/>
      <c r="F660" s="14"/>
      <c r="G660" s="15">
        <f t="shared" si="101"/>
        <v>0</v>
      </c>
      <c r="H660" s="14"/>
      <c r="I660" s="14"/>
      <c r="K660" s="34">
        <f t="shared" si="99"/>
        <v>0</v>
      </c>
    </row>
    <row r="661" spans="1:11" s="5" customFormat="1" x14ac:dyDescent="0.25">
      <c r="A661" s="5" t="s">
        <v>2854</v>
      </c>
      <c r="B661" s="26">
        <v>138508</v>
      </c>
      <c r="C661" s="27" t="s">
        <v>349</v>
      </c>
      <c r="D661" s="13">
        <v>0</v>
      </c>
      <c r="E661" s="14"/>
      <c r="F661" s="14"/>
      <c r="G661" s="15">
        <f t="shared" si="101"/>
        <v>0</v>
      </c>
      <c r="H661" s="14"/>
      <c r="I661" s="14"/>
      <c r="K661" s="34">
        <f t="shared" si="99"/>
        <v>0</v>
      </c>
    </row>
    <row r="662" spans="1:11" s="5" customFormat="1" x14ac:dyDescent="0.25">
      <c r="A662" s="5" t="s">
        <v>2854</v>
      </c>
      <c r="B662" s="26">
        <v>138509</v>
      </c>
      <c r="C662" s="27" t="s">
        <v>502</v>
      </c>
      <c r="D662" s="13">
        <v>0</v>
      </c>
      <c r="E662" s="14"/>
      <c r="F662" s="14"/>
      <c r="G662" s="15">
        <f t="shared" si="101"/>
        <v>0</v>
      </c>
      <c r="H662" s="14"/>
      <c r="I662" s="14"/>
      <c r="K662" s="34">
        <f t="shared" si="99"/>
        <v>0</v>
      </c>
    </row>
    <row r="663" spans="1:11" s="5" customFormat="1" x14ac:dyDescent="0.25">
      <c r="A663" s="5" t="s">
        <v>2854</v>
      </c>
      <c r="B663" s="26">
        <v>138510</v>
      </c>
      <c r="C663" s="27" t="s">
        <v>503</v>
      </c>
      <c r="D663" s="13">
        <v>0</v>
      </c>
      <c r="E663" s="14"/>
      <c r="F663" s="14"/>
      <c r="G663" s="15">
        <f t="shared" si="101"/>
        <v>0</v>
      </c>
      <c r="H663" s="14"/>
      <c r="I663" s="14"/>
      <c r="K663" s="34">
        <f t="shared" si="99"/>
        <v>0</v>
      </c>
    </row>
    <row r="664" spans="1:11" s="5" customFormat="1" x14ac:dyDescent="0.25">
      <c r="A664" s="5" t="s">
        <v>2854</v>
      </c>
      <c r="B664" s="26">
        <v>138511</v>
      </c>
      <c r="C664" s="27" t="s">
        <v>504</v>
      </c>
      <c r="D664" s="13">
        <v>0</v>
      </c>
      <c r="E664" s="14"/>
      <c r="F664" s="14"/>
      <c r="G664" s="15">
        <f t="shared" si="101"/>
        <v>0</v>
      </c>
      <c r="H664" s="14"/>
      <c r="I664" s="14"/>
      <c r="K664" s="34">
        <f t="shared" si="99"/>
        <v>0</v>
      </c>
    </row>
    <row r="665" spans="1:11" s="5" customFormat="1" x14ac:dyDescent="0.25">
      <c r="A665" s="5" t="s">
        <v>2854</v>
      </c>
      <c r="B665" s="26">
        <v>138514</v>
      </c>
      <c r="C665" s="27" t="s">
        <v>505</v>
      </c>
      <c r="D665" s="13">
        <v>0</v>
      </c>
      <c r="E665" s="14"/>
      <c r="F665" s="14"/>
      <c r="G665" s="15">
        <f t="shared" si="101"/>
        <v>0</v>
      </c>
      <c r="H665" s="14"/>
      <c r="I665" s="14"/>
      <c r="K665" s="34">
        <f t="shared" si="99"/>
        <v>0</v>
      </c>
    </row>
    <row r="666" spans="1:11" s="5" customFormat="1" x14ac:dyDescent="0.25">
      <c r="A666" s="5" t="s">
        <v>2854</v>
      </c>
      <c r="B666" s="26">
        <v>138515</v>
      </c>
      <c r="C666" s="27" t="s">
        <v>506</v>
      </c>
      <c r="D666" s="13">
        <v>0</v>
      </c>
      <c r="E666" s="14"/>
      <c r="F666" s="14"/>
      <c r="G666" s="15">
        <f t="shared" si="101"/>
        <v>0</v>
      </c>
      <c r="H666" s="14"/>
      <c r="I666" s="14"/>
      <c r="K666" s="34">
        <f t="shared" si="99"/>
        <v>0</v>
      </c>
    </row>
    <row r="667" spans="1:11" s="5" customFormat="1" x14ac:dyDescent="0.25">
      <c r="A667" s="5" t="s">
        <v>2854</v>
      </c>
      <c r="B667" s="26">
        <v>138516</v>
      </c>
      <c r="C667" s="27" t="s">
        <v>507</v>
      </c>
      <c r="D667" s="13">
        <v>0</v>
      </c>
      <c r="E667" s="14"/>
      <c r="F667" s="14"/>
      <c r="G667" s="15">
        <f t="shared" si="101"/>
        <v>0</v>
      </c>
      <c r="H667" s="14"/>
      <c r="I667" s="14"/>
      <c r="K667" s="34">
        <f t="shared" si="99"/>
        <v>0</v>
      </c>
    </row>
    <row r="668" spans="1:11" s="5" customFormat="1" x14ac:dyDescent="0.25">
      <c r="A668" s="5" t="s">
        <v>2854</v>
      </c>
      <c r="B668" s="26">
        <v>138517</v>
      </c>
      <c r="C668" s="27" t="s">
        <v>508</v>
      </c>
      <c r="D668" s="13">
        <v>0</v>
      </c>
      <c r="E668" s="14"/>
      <c r="F668" s="14"/>
      <c r="G668" s="15">
        <f t="shared" si="101"/>
        <v>0</v>
      </c>
      <c r="H668" s="14"/>
      <c r="I668" s="14"/>
      <c r="K668" s="34">
        <f t="shared" si="99"/>
        <v>0</v>
      </c>
    </row>
    <row r="669" spans="1:11" s="5" customFormat="1" x14ac:dyDescent="0.25">
      <c r="A669" s="5" t="s">
        <v>2854</v>
      </c>
      <c r="B669" s="26">
        <v>138518</v>
      </c>
      <c r="C669" s="27" t="s">
        <v>509</v>
      </c>
      <c r="D669" s="13">
        <v>0</v>
      </c>
      <c r="E669" s="14"/>
      <c r="F669" s="14"/>
      <c r="G669" s="15">
        <f t="shared" si="101"/>
        <v>0</v>
      </c>
      <c r="H669" s="14"/>
      <c r="I669" s="14"/>
      <c r="K669" s="34">
        <f t="shared" si="99"/>
        <v>0</v>
      </c>
    </row>
    <row r="670" spans="1:11" s="5" customFormat="1" x14ac:dyDescent="0.25">
      <c r="A670" s="5" t="s">
        <v>2854</v>
      </c>
      <c r="B670" s="26">
        <v>138590</v>
      </c>
      <c r="C670" s="27" t="s">
        <v>510</v>
      </c>
      <c r="D670" s="13">
        <v>36736868</v>
      </c>
      <c r="E670" s="14">
        <v>0</v>
      </c>
      <c r="F670" s="14">
        <v>0</v>
      </c>
      <c r="G670" s="15">
        <f t="shared" si="101"/>
        <v>36736868</v>
      </c>
      <c r="H670" s="14"/>
      <c r="I670" s="14">
        <f>+G670</f>
        <v>36736868</v>
      </c>
      <c r="K670" s="34">
        <f t="shared" si="99"/>
        <v>1</v>
      </c>
    </row>
    <row r="671" spans="1:11" s="5" customFormat="1" x14ac:dyDescent="0.25">
      <c r="A671" s="5" t="s">
        <v>2854</v>
      </c>
      <c r="B671" s="24">
        <v>1386</v>
      </c>
      <c r="C671" s="25" t="s">
        <v>511</v>
      </c>
      <c r="D671" s="7">
        <f t="shared" ref="D671:I671" si="102">+SUBTOTAL(9,D672:D688)</f>
        <v>-36736868</v>
      </c>
      <c r="E671" s="8">
        <f t="shared" si="102"/>
        <v>0</v>
      </c>
      <c r="F671" s="8">
        <f t="shared" si="102"/>
        <v>0</v>
      </c>
      <c r="G671" s="18">
        <f t="shared" si="102"/>
        <v>-36736868</v>
      </c>
      <c r="H671" s="8">
        <f t="shared" si="102"/>
        <v>0</v>
      </c>
      <c r="I671" s="8">
        <f t="shared" si="102"/>
        <v>-36736868</v>
      </c>
      <c r="K671" s="34">
        <f t="shared" si="99"/>
        <v>1</v>
      </c>
    </row>
    <row r="672" spans="1:11" s="5" customFormat="1" x14ac:dyDescent="0.25">
      <c r="A672" s="5" t="s">
        <v>2854</v>
      </c>
      <c r="B672" s="26">
        <v>138601</v>
      </c>
      <c r="C672" s="27" t="s">
        <v>500</v>
      </c>
      <c r="D672" s="13">
        <v>0</v>
      </c>
      <c r="E672" s="14"/>
      <c r="F672" s="14"/>
      <c r="G672" s="15">
        <f t="shared" ref="G672:G688" si="103">+D672+E672-F672</f>
        <v>0</v>
      </c>
      <c r="H672" s="14"/>
      <c r="I672" s="14"/>
      <c r="K672" s="34">
        <f t="shared" si="99"/>
        <v>0</v>
      </c>
    </row>
    <row r="673" spans="1:11" s="5" customFormat="1" x14ac:dyDescent="0.25">
      <c r="A673" s="5" t="s">
        <v>2854</v>
      </c>
      <c r="B673" s="26">
        <v>138602</v>
      </c>
      <c r="C673" s="27" t="s">
        <v>501</v>
      </c>
      <c r="D673" s="13">
        <v>0</v>
      </c>
      <c r="E673" s="14"/>
      <c r="F673" s="14"/>
      <c r="G673" s="15">
        <f t="shared" si="103"/>
        <v>0</v>
      </c>
      <c r="H673" s="14"/>
      <c r="I673" s="14"/>
      <c r="K673" s="34">
        <f t="shared" si="99"/>
        <v>0</v>
      </c>
    </row>
    <row r="674" spans="1:11" s="5" customFormat="1" x14ac:dyDescent="0.25">
      <c r="A674" s="5" t="s">
        <v>2854</v>
      </c>
      <c r="B674" s="26">
        <v>138603</v>
      </c>
      <c r="C674" s="27" t="s">
        <v>344</v>
      </c>
      <c r="D674" s="13">
        <v>0</v>
      </c>
      <c r="E674" s="14"/>
      <c r="F674" s="14"/>
      <c r="G674" s="15">
        <f t="shared" si="103"/>
        <v>0</v>
      </c>
      <c r="H674" s="14"/>
      <c r="I674" s="14"/>
      <c r="K674" s="34">
        <f t="shared" si="99"/>
        <v>0</v>
      </c>
    </row>
    <row r="675" spans="1:11" s="5" customFormat="1" x14ac:dyDescent="0.25">
      <c r="A675" s="5" t="s">
        <v>2854</v>
      </c>
      <c r="B675" s="26">
        <v>138604</v>
      </c>
      <c r="C675" s="27" t="s">
        <v>345</v>
      </c>
      <c r="D675" s="13">
        <v>0</v>
      </c>
      <c r="E675" s="14"/>
      <c r="F675" s="14"/>
      <c r="G675" s="15">
        <f t="shared" si="103"/>
        <v>0</v>
      </c>
      <c r="H675" s="14"/>
      <c r="I675" s="14"/>
      <c r="K675" s="34">
        <f t="shared" si="99"/>
        <v>0</v>
      </c>
    </row>
    <row r="676" spans="1:11" s="5" customFormat="1" x14ac:dyDescent="0.25">
      <c r="A676" s="5" t="s">
        <v>2854</v>
      </c>
      <c r="B676" s="26">
        <v>138605</v>
      </c>
      <c r="C676" s="27" t="s">
        <v>346</v>
      </c>
      <c r="D676" s="13">
        <v>0</v>
      </c>
      <c r="E676" s="14"/>
      <c r="F676" s="14"/>
      <c r="G676" s="15">
        <f t="shared" si="103"/>
        <v>0</v>
      </c>
      <c r="H676" s="14"/>
      <c r="I676" s="14"/>
      <c r="K676" s="34">
        <f t="shared" si="99"/>
        <v>0</v>
      </c>
    </row>
    <row r="677" spans="1:11" s="5" customFormat="1" x14ac:dyDescent="0.25">
      <c r="A677" s="5" t="s">
        <v>2854</v>
      </c>
      <c r="B677" s="26">
        <v>138606</v>
      </c>
      <c r="C677" s="27" t="s">
        <v>347</v>
      </c>
      <c r="D677" s="13">
        <v>0</v>
      </c>
      <c r="E677" s="14"/>
      <c r="F677" s="14"/>
      <c r="G677" s="15">
        <f t="shared" si="103"/>
        <v>0</v>
      </c>
      <c r="H677" s="14"/>
      <c r="I677" s="14"/>
      <c r="K677" s="34">
        <f t="shared" si="99"/>
        <v>0</v>
      </c>
    </row>
    <row r="678" spans="1:11" s="5" customFormat="1" x14ac:dyDescent="0.25">
      <c r="A678" s="5" t="s">
        <v>2854</v>
      </c>
      <c r="B678" s="26">
        <v>138607</v>
      </c>
      <c r="C678" s="27" t="s">
        <v>348</v>
      </c>
      <c r="D678" s="13">
        <v>0</v>
      </c>
      <c r="E678" s="14"/>
      <c r="F678" s="14"/>
      <c r="G678" s="15">
        <f t="shared" si="103"/>
        <v>0</v>
      </c>
      <c r="H678" s="14"/>
      <c r="I678" s="14"/>
      <c r="K678" s="34">
        <f t="shared" si="99"/>
        <v>0</v>
      </c>
    </row>
    <row r="679" spans="1:11" s="5" customFormat="1" x14ac:dyDescent="0.25">
      <c r="A679" s="5" t="s">
        <v>2854</v>
      </c>
      <c r="B679" s="26">
        <v>138608</v>
      </c>
      <c r="C679" s="27" t="s">
        <v>349</v>
      </c>
      <c r="D679" s="13">
        <v>0</v>
      </c>
      <c r="E679" s="14"/>
      <c r="F679" s="14"/>
      <c r="G679" s="15">
        <f t="shared" si="103"/>
        <v>0</v>
      </c>
      <c r="H679" s="14"/>
      <c r="I679" s="14"/>
      <c r="K679" s="34">
        <f t="shared" si="99"/>
        <v>0</v>
      </c>
    </row>
    <row r="680" spans="1:11" s="5" customFormat="1" x14ac:dyDescent="0.25">
      <c r="A680" s="5" t="s">
        <v>2854</v>
      </c>
      <c r="B680" s="26">
        <v>138609</v>
      </c>
      <c r="C680" s="27" t="s">
        <v>502</v>
      </c>
      <c r="D680" s="13">
        <v>0</v>
      </c>
      <c r="E680" s="14"/>
      <c r="F680" s="14"/>
      <c r="G680" s="15">
        <f t="shared" si="103"/>
        <v>0</v>
      </c>
      <c r="H680" s="14"/>
      <c r="I680" s="14"/>
      <c r="K680" s="34">
        <f t="shared" si="99"/>
        <v>0</v>
      </c>
    </row>
    <row r="681" spans="1:11" s="5" customFormat="1" x14ac:dyDescent="0.25">
      <c r="A681" s="5" t="s">
        <v>2854</v>
      </c>
      <c r="B681" s="26">
        <v>138610</v>
      </c>
      <c r="C681" s="27" t="s">
        <v>503</v>
      </c>
      <c r="D681" s="13">
        <v>0</v>
      </c>
      <c r="E681" s="14"/>
      <c r="F681" s="14"/>
      <c r="G681" s="15">
        <f t="shared" si="103"/>
        <v>0</v>
      </c>
      <c r="H681" s="14"/>
      <c r="I681" s="14"/>
      <c r="K681" s="34">
        <f t="shared" si="99"/>
        <v>0</v>
      </c>
    </row>
    <row r="682" spans="1:11" s="5" customFormat="1" x14ac:dyDescent="0.25">
      <c r="A682" s="5" t="s">
        <v>2854</v>
      </c>
      <c r="B682" s="26">
        <v>138611</v>
      </c>
      <c r="C682" s="27" t="s">
        <v>504</v>
      </c>
      <c r="D682" s="13">
        <v>0</v>
      </c>
      <c r="E682" s="14"/>
      <c r="F682" s="14"/>
      <c r="G682" s="15">
        <f t="shared" si="103"/>
        <v>0</v>
      </c>
      <c r="H682" s="14"/>
      <c r="I682" s="14"/>
      <c r="K682" s="34">
        <f t="shared" si="99"/>
        <v>0</v>
      </c>
    </row>
    <row r="683" spans="1:11" s="5" customFormat="1" x14ac:dyDescent="0.25">
      <c r="A683" s="5" t="s">
        <v>2854</v>
      </c>
      <c r="B683" s="26">
        <v>138613</v>
      </c>
      <c r="C683" s="27" t="s">
        <v>505</v>
      </c>
      <c r="D683" s="13">
        <v>0</v>
      </c>
      <c r="E683" s="14"/>
      <c r="F683" s="14"/>
      <c r="G683" s="15">
        <f t="shared" si="103"/>
        <v>0</v>
      </c>
      <c r="H683" s="14"/>
      <c r="I683" s="14"/>
      <c r="K683" s="34">
        <f t="shared" si="99"/>
        <v>0</v>
      </c>
    </row>
    <row r="684" spans="1:11" s="5" customFormat="1" x14ac:dyDescent="0.25">
      <c r="A684" s="5" t="s">
        <v>2854</v>
      </c>
      <c r="B684" s="26">
        <v>138614</v>
      </c>
      <c r="C684" s="27" t="s">
        <v>506</v>
      </c>
      <c r="D684" s="13">
        <v>0</v>
      </c>
      <c r="E684" s="14"/>
      <c r="F684" s="14"/>
      <c r="G684" s="15">
        <f t="shared" si="103"/>
        <v>0</v>
      </c>
      <c r="H684" s="14"/>
      <c r="I684" s="14"/>
      <c r="K684" s="34">
        <f t="shared" si="99"/>
        <v>0</v>
      </c>
    </row>
    <row r="685" spans="1:11" s="5" customFormat="1" x14ac:dyDescent="0.25">
      <c r="A685" s="5" t="s">
        <v>2854</v>
      </c>
      <c r="B685" s="26">
        <v>138615</v>
      </c>
      <c r="C685" s="27" t="s">
        <v>507</v>
      </c>
      <c r="D685" s="13">
        <v>0</v>
      </c>
      <c r="E685" s="14"/>
      <c r="F685" s="14"/>
      <c r="G685" s="15">
        <f t="shared" si="103"/>
        <v>0</v>
      </c>
      <c r="H685" s="14"/>
      <c r="I685" s="14"/>
      <c r="K685" s="34">
        <f t="shared" si="99"/>
        <v>0</v>
      </c>
    </row>
    <row r="686" spans="1:11" s="5" customFormat="1" x14ac:dyDescent="0.25">
      <c r="A686" s="5" t="s">
        <v>2854</v>
      </c>
      <c r="B686" s="26">
        <v>138616</v>
      </c>
      <c r="C686" s="27" t="s">
        <v>508</v>
      </c>
      <c r="D686" s="13">
        <v>0</v>
      </c>
      <c r="E686" s="14"/>
      <c r="F686" s="14"/>
      <c r="G686" s="15">
        <f t="shared" si="103"/>
        <v>0</v>
      </c>
      <c r="H686" s="14"/>
      <c r="I686" s="14"/>
      <c r="K686" s="34">
        <f t="shared" si="99"/>
        <v>0</v>
      </c>
    </row>
    <row r="687" spans="1:11" s="5" customFormat="1" x14ac:dyDescent="0.25">
      <c r="A687" s="5" t="s">
        <v>2854</v>
      </c>
      <c r="B687" s="26">
        <v>138617</v>
      </c>
      <c r="C687" s="27" t="s">
        <v>509</v>
      </c>
      <c r="D687" s="13">
        <v>0</v>
      </c>
      <c r="E687" s="14"/>
      <c r="F687" s="14"/>
      <c r="G687" s="15">
        <f t="shared" si="103"/>
        <v>0</v>
      </c>
      <c r="H687" s="14"/>
      <c r="I687" s="14"/>
      <c r="K687" s="34">
        <f t="shared" si="99"/>
        <v>0</v>
      </c>
    </row>
    <row r="688" spans="1:11" s="5" customFormat="1" x14ac:dyDescent="0.25">
      <c r="A688" s="5" t="s">
        <v>2854</v>
      </c>
      <c r="B688" s="26">
        <v>138690</v>
      </c>
      <c r="C688" s="27" t="s">
        <v>498</v>
      </c>
      <c r="D688" s="13">
        <v>-36736868</v>
      </c>
      <c r="E688" s="14">
        <v>0</v>
      </c>
      <c r="F688" s="14"/>
      <c r="G688" s="15">
        <f t="shared" si="103"/>
        <v>-36736868</v>
      </c>
      <c r="H688" s="14"/>
      <c r="I688" s="14">
        <f>+G688</f>
        <v>-36736868</v>
      </c>
      <c r="K688" s="34">
        <f t="shared" si="99"/>
        <v>1</v>
      </c>
    </row>
    <row r="689" spans="1:11" s="5" customFormat="1" x14ac:dyDescent="0.25">
      <c r="A689" s="5" t="s">
        <v>2854</v>
      </c>
      <c r="B689" s="19">
        <v>14</v>
      </c>
      <c r="C689" s="20" t="s">
        <v>512</v>
      </c>
      <c r="D689" s="7">
        <f t="shared" ref="D689:I689" si="104">+SUBTOTAL(9,D690:D1044)</f>
        <v>0</v>
      </c>
      <c r="E689" s="8">
        <f t="shared" si="104"/>
        <v>0</v>
      </c>
      <c r="F689" s="8">
        <f t="shared" si="104"/>
        <v>0</v>
      </c>
      <c r="G689" s="18">
        <f t="shared" si="104"/>
        <v>0</v>
      </c>
      <c r="H689" s="8">
        <f t="shared" si="104"/>
        <v>0</v>
      </c>
      <c r="I689" s="8">
        <f t="shared" si="104"/>
        <v>0</v>
      </c>
      <c r="K689" s="34">
        <f t="shared" si="99"/>
        <v>0</v>
      </c>
    </row>
    <row r="690" spans="1:11" s="5" customFormat="1" x14ac:dyDescent="0.25">
      <c r="A690" s="5" t="s">
        <v>2854</v>
      </c>
      <c r="B690" s="10">
        <v>1401</v>
      </c>
      <c r="C690" s="6" t="s">
        <v>513</v>
      </c>
      <c r="D690" s="7">
        <f t="shared" ref="D690:I690" si="105">+SUBTOTAL(9,D691:D733)</f>
        <v>0</v>
      </c>
      <c r="E690" s="8">
        <f t="shared" si="105"/>
        <v>0</v>
      </c>
      <c r="F690" s="8">
        <f t="shared" si="105"/>
        <v>0</v>
      </c>
      <c r="G690" s="15">
        <f t="shared" si="105"/>
        <v>0</v>
      </c>
      <c r="H690" s="8">
        <f t="shared" si="105"/>
        <v>0</v>
      </c>
      <c r="I690" s="8">
        <f t="shared" si="105"/>
        <v>0</v>
      </c>
      <c r="K690" s="34">
        <f t="shared" si="99"/>
        <v>0</v>
      </c>
    </row>
    <row r="691" spans="1:11" s="5" customFormat="1" x14ac:dyDescent="0.25">
      <c r="A691" s="5" t="s">
        <v>2854</v>
      </c>
      <c r="B691" s="11">
        <v>140101</v>
      </c>
      <c r="C691" s="12" t="s">
        <v>261</v>
      </c>
      <c r="D691" s="13">
        <v>0</v>
      </c>
      <c r="E691" s="14"/>
      <c r="F691" s="14"/>
      <c r="G691" s="15">
        <f t="shared" ref="G691:G733" si="106">+D691+E691-F691</f>
        <v>0</v>
      </c>
      <c r="H691" s="14"/>
      <c r="I691" s="14"/>
      <c r="K691" s="34">
        <f t="shared" si="99"/>
        <v>0</v>
      </c>
    </row>
    <row r="692" spans="1:11" s="5" customFormat="1" x14ac:dyDescent="0.25">
      <c r="A692" s="5" t="s">
        <v>2854</v>
      </c>
      <c r="B692" s="11">
        <v>140102</v>
      </c>
      <c r="C692" s="12" t="s">
        <v>262</v>
      </c>
      <c r="D692" s="13">
        <v>0</v>
      </c>
      <c r="E692" s="14"/>
      <c r="F692" s="14"/>
      <c r="G692" s="15">
        <f t="shared" si="106"/>
        <v>0</v>
      </c>
      <c r="H692" s="14"/>
      <c r="I692" s="14"/>
      <c r="K692" s="34">
        <f t="shared" si="99"/>
        <v>0</v>
      </c>
    </row>
    <row r="693" spans="1:11" s="5" customFormat="1" x14ac:dyDescent="0.25">
      <c r="A693" s="5" t="s">
        <v>2854</v>
      </c>
      <c r="B693" s="11">
        <v>140103</v>
      </c>
      <c r="C693" s="12" t="s">
        <v>263</v>
      </c>
      <c r="D693" s="13">
        <v>0</v>
      </c>
      <c r="E693" s="14"/>
      <c r="F693" s="14"/>
      <c r="G693" s="15">
        <f t="shared" si="106"/>
        <v>0</v>
      </c>
      <c r="H693" s="14"/>
      <c r="I693" s="14"/>
      <c r="K693" s="34">
        <f t="shared" si="99"/>
        <v>0</v>
      </c>
    </row>
    <row r="694" spans="1:11" s="5" customFormat="1" x14ac:dyDescent="0.25">
      <c r="A694" s="5" t="s">
        <v>2854</v>
      </c>
      <c r="B694" s="11">
        <v>140104</v>
      </c>
      <c r="C694" s="12" t="s">
        <v>264</v>
      </c>
      <c r="D694" s="13">
        <v>0</v>
      </c>
      <c r="E694" s="14"/>
      <c r="F694" s="14"/>
      <c r="G694" s="15">
        <f t="shared" si="106"/>
        <v>0</v>
      </c>
      <c r="H694" s="14"/>
      <c r="I694" s="14"/>
      <c r="K694" s="34">
        <f t="shared" si="99"/>
        <v>0</v>
      </c>
    </row>
    <row r="695" spans="1:11" s="5" customFormat="1" x14ac:dyDescent="0.25">
      <c r="A695" s="5" t="s">
        <v>2854</v>
      </c>
      <c r="B695" s="11">
        <v>140109</v>
      </c>
      <c r="C695" s="12" t="s">
        <v>265</v>
      </c>
      <c r="D695" s="13">
        <v>0</v>
      </c>
      <c r="E695" s="14"/>
      <c r="F695" s="14"/>
      <c r="G695" s="15">
        <f t="shared" si="106"/>
        <v>0</v>
      </c>
      <c r="H695" s="14"/>
      <c r="I695" s="14"/>
      <c r="K695" s="34">
        <f t="shared" si="99"/>
        <v>0</v>
      </c>
    </row>
    <row r="696" spans="1:11" s="5" customFormat="1" x14ac:dyDescent="0.25">
      <c r="A696" s="5" t="s">
        <v>2854</v>
      </c>
      <c r="B696" s="11">
        <v>140111</v>
      </c>
      <c r="C696" s="12" t="s">
        <v>266</v>
      </c>
      <c r="D696" s="13">
        <v>0</v>
      </c>
      <c r="E696" s="14"/>
      <c r="F696" s="14"/>
      <c r="G696" s="15">
        <f t="shared" si="106"/>
        <v>0</v>
      </c>
      <c r="H696" s="14"/>
      <c r="I696" s="14"/>
      <c r="K696" s="34">
        <f t="shared" si="99"/>
        <v>0</v>
      </c>
    </row>
    <row r="697" spans="1:11" s="5" customFormat="1" x14ac:dyDescent="0.25">
      <c r="A697" s="5" t="s">
        <v>2854</v>
      </c>
      <c r="B697" s="11">
        <v>140112</v>
      </c>
      <c r="C697" s="12" t="s">
        <v>267</v>
      </c>
      <c r="D697" s="13">
        <v>0</v>
      </c>
      <c r="E697" s="14"/>
      <c r="F697" s="14"/>
      <c r="G697" s="15">
        <f t="shared" si="106"/>
        <v>0</v>
      </c>
      <c r="H697" s="14"/>
      <c r="I697" s="14"/>
      <c r="K697" s="34">
        <f t="shared" si="99"/>
        <v>0</v>
      </c>
    </row>
    <row r="698" spans="1:11" s="5" customFormat="1" x14ac:dyDescent="0.25">
      <c r="A698" s="5" t="s">
        <v>2854</v>
      </c>
      <c r="B698" s="11">
        <v>140113</v>
      </c>
      <c r="C698" s="12" t="s">
        <v>514</v>
      </c>
      <c r="D698" s="13">
        <v>0</v>
      </c>
      <c r="E698" s="14"/>
      <c r="F698" s="14"/>
      <c r="G698" s="15">
        <f t="shared" si="106"/>
        <v>0</v>
      </c>
      <c r="H698" s="14"/>
      <c r="I698" s="14"/>
      <c r="K698" s="34">
        <f t="shared" si="99"/>
        <v>0</v>
      </c>
    </row>
    <row r="699" spans="1:11" s="5" customFormat="1" x14ac:dyDescent="0.25">
      <c r="A699" s="5" t="s">
        <v>2854</v>
      </c>
      <c r="B699" s="11">
        <v>140114</v>
      </c>
      <c r="C699" s="12" t="s">
        <v>268</v>
      </c>
      <c r="D699" s="13">
        <v>0</v>
      </c>
      <c r="E699" s="14"/>
      <c r="F699" s="14"/>
      <c r="G699" s="15">
        <f t="shared" si="106"/>
        <v>0</v>
      </c>
      <c r="H699" s="14"/>
      <c r="I699" s="14"/>
      <c r="K699" s="34">
        <f t="shared" si="99"/>
        <v>0</v>
      </c>
    </row>
    <row r="700" spans="1:11" s="5" customFormat="1" x14ac:dyDescent="0.25">
      <c r="A700" s="5" t="s">
        <v>2854</v>
      </c>
      <c r="B700" s="11">
        <v>140115</v>
      </c>
      <c r="C700" s="12" t="s">
        <v>269</v>
      </c>
      <c r="D700" s="13">
        <v>0</v>
      </c>
      <c r="E700" s="14"/>
      <c r="F700" s="14"/>
      <c r="G700" s="15">
        <f t="shared" si="106"/>
        <v>0</v>
      </c>
      <c r="H700" s="14"/>
      <c r="I700" s="14"/>
      <c r="K700" s="34">
        <f t="shared" si="99"/>
        <v>0</v>
      </c>
    </row>
    <row r="701" spans="1:11" s="5" customFormat="1" x14ac:dyDescent="0.25">
      <c r="A701" s="5" t="s">
        <v>2854</v>
      </c>
      <c r="B701" s="11">
        <v>140117</v>
      </c>
      <c r="C701" s="12" t="s">
        <v>515</v>
      </c>
      <c r="D701" s="13">
        <v>0</v>
      </c>
      <c r="E701" s="14"/>
      <c r="F701" s="14"/>
      <c r="G701" s="15">
        <f t="shared" si="106"/>
        <v>0</v>
      </c>
      <c r="H701" s="14"/>
      <c r="I701" s="14"/>
      <c r="K701" s="34">
        <f t="shared" si="99"/>
        <v>0</v>
      </c>
    </row>
    <row r="702" spans="1:11" s="5" customFormat="1" x14ac:dyDescent="0.25">
      <c r="A702" s="5" t="s">
        <v>2854</v>
      </c>
      <c r="B702" s="11">
        <v>140118</v>
      </c>
      <c r="C702" s="12" t="s">
        <v>516</v>
      </c>
      <c r="D702" s="13">
        <v>0</v>
      </c>
      <c r="E702" s="14"/>
      <c r="F702" s="14"/>
      <c r="G702" s="15">
        <f t="shared" si="106"/>
        <v>0</v>
      </c>
      <c r="H702" s="14"/>
      <c r="I702" s="14"/>
      <c r="K702" s="34">
        <f t="shared" si="99"/>
        <v>0</v>
      </c>
    </row>
    <row r="703" spans="1:11" s="5" customFormat="1" x14ac:dyDescent="0.25">
      <c r="A703" s="5" t="s">
        <v>2854</v>
      </c>
      <c r="B703" s="11">
        <v>140120</v>
      </c>
      <c r="C703" s="12" t="s">
        <v>272</v>
      </c>
      <c r="D703" s="13">
        <v>0</v>
      </c>
      <c r="E703" s="14"/>
      <c r="F703" s="14"/>
      <c r="G703" s="15">
        <f t="shared" si="106"/>
        <v>0</v>
      </c>
      <c r="H703" s="14"/>
      <c r="I703" s="14"/>
      <c r="K703" s="34">
        <f t="shared" si="99"/>
        <v>0</v>
      </c>
    </row>
    <row r="704" spans="1:11" s="5" customFormat="1" x14ac:dyDescent="0.25">
      <c r="A704" s="5" t="s">
        <v>2854</v>
      </c>
      <c r="B704" s="11">
        <v>140122</v>
      </c>
      <c r="C704" s="12" t="s">
        <v>273</v>
      </c>
      <c r="D704" s="13">
        <v>0</v>
      </c>
      <c r="E704" s="14"/>
      <c r="F704" s="14"/>
      <c r="G704" s="15">
        <f t="shared" si="106"/>
        <v>0</v>
      </c>
      <c r="H704" s="14"/>
      <c r="I704" s="14"/>
      <c r="K704" s="34">
        <f t="shared" si="99"/>
        <v>0</v>
      </c>
    </row>
    <row r="705" spans="1:11" s="5" customFormat="1" x14ac:dyDescent="0.25">
      <c r="A705" s="5" t="s">
        <v>2854</v>
      </c>
      <c r="B705" s="11">
        <v>140123</v>
      </c>
      <c r="C705" s="12" t="s">
        <v>274</v>
      </c>
      <c r="D705" s="13">
        <v>0</v>
      </c>
      <c r="E705" s="14"/>
      <c r="F705" s="14"/>
      <c r="G705" s="15">
        <f t="shared" si="106"/>
        <v>0</v>
      </c>
      <c r="H705" s="14"/>
      <c r="I705" s="14"/>
      <c r="K705" s="34">
        <f t="shared" si="99"/>
        <v>0</v>
      </c>
    </row>
    <row r="706" spans="1:11" s="5" customFormat="1" x14ac:dyDescent="0.25">
      <c r="A706" s="5" t="s">
        <v>2854</v>
      </c>
      <c r="B706" s="11">
        <v>140127</v>
      </c>
      <c r="C706" s="12" t="s">
        <v>275</v>
      </c>
      <c r="D706" s="13">
        <v>0</v>
      </c>
      <c r="E706" s="14"/>
      <c r="F706" s="14"/>
      <c r="G706" s="15">
        <f t="shared" si="106"/>
        <v>0</v>
      </c>
      <c r="H706" s="14"/>
      <c r="I706" s="14"/>
      <c r="K706" s="34">
        <f t="shared" si="99"/>
        <v>0</v>
      </c>
    </row>
    <row r="707" spans="1:11" s="5" customFormat="1" x14ac:dyDescent="0.25">
      <c r="A707" s="5" t="s">
        <v>2854</v>
      </c>
      <c r="B707" s="11">
        <v>140129</v>
      </c>
      <c r="C707" s="12" t="s">
        <v>276</v>
      </c>
      <c r="D707" s="13">
        <v>0</v>
      </c>
      <c r="E707" s="14"/>
      <c r="F707" s="14"/>
      <c r="G707" s="15">
        <f t="shared" si="106"/>
        <v>0</v>
      </c>
      <c r="H707" s="14"/>
      <c r="I707" s="14"/>
      <c r="K707" s="34">
        <f t="shared" si="99"/>
        <v>0</v>
      </c>
    </row>
    <row r="708" spans="1:11" s="5" customFormat="1" x14ac:dyDescent="0.25">
      <c r="A708" s="5" t="s">
        <v>2854</v>
      </c>
      <c r="B708" s="11">
        <v>140138</v>
      </c>
      <c r="C708" s="12" t="s">
        <v>277</v>
      </c>
      <c r="D708" s="13">
        <v>0</v>
      </c>
      <c r="E708" s="14"/>
      <c r="F708" s="14"/>
      <c r="G708" s="15">
        <f t="shared" si="106"/>
        <v>0</v>
      </c>
      <c r="H708" s="14"/>
      <c r="I708" s="14"/>
      <c r="K708" s="34">
        <f t="shared" ref="K708:K771" si="107">IF(D708&lt;&gt;0,1,IF(G708&lt;&gt;0,2,IF(F708&lt;&gt;0,3,IF(E708&lt;&gt;0,4,0))))</f>
        <v>0</v>
      </c>
    </row>
    <row r="709" spans="1:11" s="5" customFormat="1" x14ac:dyDescent="0.25">
      <c r="A709" s="5" t="s">
        <v>2854</v>
      </c>
      <c r="B709" s="11">
        <v>140139</v>
      </c>
      <c r="C709" s="12" t="s">
        <v>278</v>
      </c>
      <c r="D709" s="13">
        <v>0</v>
      </c>
      <c r="E709" s="14"/>
      <c r="F709" s="14">
        <f>+E709</f>
        <v>0</v>
      </c>
      <c r="G709" s="15">
        <f t="shared" si="106"/>
        <v>0</v>
      </c>
      <c r="H709" s="14"/>
      <c r="I709" s="14"/>
      <c r="K709" s="34">
        <f t="shared" si="107"/>
        <v>0</v>
      </c>
    </row>
    <row r="710" spans="1:11" s="5" customFormat="1" x14ac:dyDescent="0.25">
      <c r="A710" s="5" t="s">
        <v>2854</v>
      </c>
      <c r="B710" s="11">
        <v>140142</v>
      </c>
      <c r="C710" s="12" t="s">
        <v>279</v>
      </c>
      <c r="D710" s="13">
        <v>0</v>
      </c>
      <c r="E710" s="14"/>
      <c r="F710" s="14"/>
      <c r="G710" s="15">
        <f t="shared" si="106"/>
        <v>0</v>
      </c>
      <c r="H710" s="14"/>
      <c r="I710" s="14"/>
      <c r="K710" s="34">
        <f t="shared" si="107"/>
        <v>0</v>
      </c>
    </row>
    <row r="711" spans="1:11" s="5" customFormat="1" x14ac:dyDescent="0.25">
      <c r="A711" s="5" t="s">
        <v>2854</v>
      </c>
      <c r="B711" s="11">
        <v>140152</v>
      </c>
      <c r="C711" s="12" t="s">
        <v>517</v>
      </c>
      <c r="D711" s="13">
        <v>0</v>
      </c>
      <c r="E711" s="14"/>
      <c r="F711" s="14"/>
      <c r="G711" s="15">
        <f t="shared" si="106"/>
        <v>0</v>
      </c>
      <c r="H711" s="14"/>
      <c r="I711" s="14"/>
      <c r="K711" s="34">
        <f t="shared" si="107"/>
        <v>0</v>
      </c>
    </row>
    <row r="712" spans="1:11" s="5" customFormat="1" x14ac:dyDescent="0.25">
      <c r="A712" s="5" t="s">
        <v>2854</v>
      </c>
      <c r="B712" s="11">
        <v>140153</v>
      </c>
      <c r="C712" s="12" t="s">
        <v>280</v>
      </c>
      <c r="D712" s="13">
        <v>0</v>
      </c>
      <c r="E712" s="14"/>
      <c r="F712" s="14"/>
      <c r="G712" s="15">
        <f t="shared" si="106"/>
        <v>0</v>
      </c>
      <c r="H712" s="14"/>
      <c r="I712" s="14"/>
      <c r="K712" s="34">
        <f t="shared" si="107"/>
        <v>0</v>
      </c>
    </row>
    <row r="713" spans="1:11" s="5" customFormat="1" x14ac:dyDescent="0.25">
      <c r="A713" s="5" t="s">
        <v>2854</v>
      </c>
      <c r="B713" s="11">
        <v>140154</v>
      </c>
      <c r="C713" s="12" t="s">
        <v>281</v>
      </c>
      <c r="D713" s="13">
        <v>0</v>
      </c>
      <c r="E713" s="14"/>
      <c r="F713" s="14"/>
      <c r="G713" s="15">
        <f t="shared" si="106"/>
        <v>0</v>
      </c>
      <c r="H713" s="14"/>
      <c r="I713" s="14"/>
      <c r="K713" s="34">
        <f t="shared" si="107"/>
        <v>0</v>
      </c>
    </row>
    <row r="714" spans="1:11" s="5" customFormat="1" x14ac:dyDescent="0.25">
      <c r="A714" s="5" t="s">
        <v>2854</v>
      </c>
      <c r="B714" s="11">
        <v>140155</v>
      </c>
      <c r="C714" s="12" t="s">
        <v>282</v>
      </c>
      <c r="D714" s="13">
        <v>0</v>
      </c>
      <c r="E714" s="14"/>
      <c r="F714" s="14"/>
      <c r="G714" s="15">
        <f t="shared" si="106"/>
        <v>0</v>
      </c>
      <c r="H714" s="14"/>
      <c r="I714" s="14"/>
      <c r="K714" s="34">
        <f t="shared" si="107"/>
        <v>0</v>
      </c>
    </row>
    <row r="715" spans="1:11" s="5" customFormat="1" x14ac:dyDescent="0.25">
      <c r="A715" s="5" t="s">
        <v>2854</v>
      </c>
      <c r="B715" s="11">
        <v>140156</v>
      </c>
      <c r="C715" s="12" t="s">
        <v>283</v>
      </c>
      <c r="D715" s="13">
        <v>0</v>
      </c>
      <c r="E715" s="14"/>
      <c r="F715" s="14"/>
      <c r="G715" s="15">
        <f t="shared" si="106"/>
        <v>0</v>
      </c>
      <c r="H715" s="14"/>
      <c r="I715" s="14"/>
      <c r="K715" s="34">
        <f t="shared" si="107"/>
        <v>0</v>
      </c>
    </row>
    <row r="716" spans="1:11" s="5" customFormat="1" x14ac:dyDescent="0.25">
      <c r="A716" s="5" t="s">
        <v>2854</v>
      </c>
      <c r="B716" s="11">
        <v>140157</v>
      </c>
      <c r="C716" s="12" t="s">
        <v>284</v>
      </c>
      <c r="D716" s="13">
        <v>0</v>
      </c>
      <c r="E716" s="14"/>
      <c r="F716" s="14"/>
      <c r="G716" s="15">
        <f t="shared" si="106"/>
        <v>0</v>
      </c>
      <c r="H716" s="14"/>
      <c r="I716" s="14"/>
      <c r="K716" s="34">
        <f t="shared" si="107"/>
        <v>0</v>
      </c>
    </row>
    <row r="717" spans="1:11" s="5" customFormat="1" x14ac:dyDescent="0.25">
      <c r="A717" s="5" t="s">
        <v>2854</v>
      </c>
      <c r="B717" s="11">
        <v>140158</v>
      </c>
      <c r="C717" s="12" t="s">
        <v>424</v>
      </c>
      <c r="D717" s="13">
        <v>0</v>
      </c>
      <c r="E717" s="14"/>
      <c r="F717" s="14"/>
      <c r="G717" s="15">
        <f t="shared" si="106"/>
        <v>0</v>
      </c>
      <c r="H717" s="14"/>
      <c r="I717" s="14"/>
      <c r="K717" s="34">
        <f t="shared" si="107"/>
        <v>0</v>
      </c>
    </row>
    <row r="718" spans="1:11" s="5" customFormat="1" x14ac:dyDescent="0.25">
      <c r="A718" s="5" t="s">
        <v>2854</v>
      </c>
      <c r="B718" s="11">
        <v>140159</v>
      </c>
      <c r="C718" s="12" t="s">
        <v>285</v>
      </c>
      <c r="D718" s="13">
        <v>0</v>
      </c>
      <c r="E718" s="14"/>
      <c r="F718" s="14"/>
      <c r="G718" s="15">
        <f t="shared" si="106"/>
        <v>0</v>
      </c>
      <c r="H718" s="14"/>
      <c r="I718" s="14"/>
      <c r="K718" s="34">
        <f t="shared" si="107"/>
        <v>0</v>
      </c>
    </row>
    <row r="719" spans="1:11" s="5" customFormat="1" x14ac:dyDescent="0.25">
      <c r="A719" s="5" t="s">
        <v>2854</v>
      </c>
      <c r="B719" s="11">
        <v>140160</v>
      </c>
      <c r="C719" s="12" t="s">
        <v>286</v>
      </c>
      <c r="D719" s="13">
        <v>0</v>
      </c>
      <c r="E719" s="14"/>
      <c r="F719" s="14"/>
      <c r="G719" s="15">
        <f t="shared" si="106"/>
        <v>0</v>
      </c>
      <c r="H719" s="14"/>
      <c r="I719" s="14"/>
      <c r="K719" s="34">
        <f t="shared" si="107"/>
        <v>0</v>
      </c>
    </row>
    <row r="720" spans="1:11" s="5" customFormat="1" x14ac:dyDescent="0.25">
      <c r="A720" s="5" t="s">
        <v>2854</v>
      </c>
      <c r="B720" s="11">
        <v>140161</v>
      </c>
      <c r="C720" s="12" t="s">
        <v>287</v>
      </c>
      <c r="D720" s="13">
        <v>0</v>
      </c>
      <c r="E720" s="14"/>
      <c r="F720" s="14"/>
      <c r="G720" s="15">
        <f t="shared" si="106"/>
        <v>0</v>
      </c>
      <c r="H720" s="14"/>
      <c r="I720" s="14"/>
      <c r="K720" s="34">
        <f t="shared" si="107"/>
        <v>0</v>
      </c>
    </row>
    <row r="721" spans="1:11" s="5" customFormat="1" x14ac:dyDescent="0.25">
      <c r="A721" s="5" t="s">
        <v>2854</v>
      </c>
      <c r="B721" s="11">
        <v>140162</v>
      </c>
      <c r="C721" s="12" t="s">
        <v>288</v>
      </c>
      <c r="D721" s="13">
        <v>0</v>
      </c>
      <c r="E721" s="14"/>
      <c r="F721" s="14"/>
      <c r="G721" s="15">
        <f t="shared" si="106"/>
        <v>0</v>
      </c>
      <c r="H721" s="14"/>
      <c r="I721" s="14"/>
      <c r="K721" s="34">
        <f t="shared" si="107"/>
        <v>0</v>
      </c>
    </row>
    <row r="722" spans="1:11" s="5" customFormat="1" x14ac:dyDescent="0.25">
      <c r="A722" s="5" t="s">
        <v>2854</v>
      </c>
      <c r="B722" s="11">
        <v>140163</v>
      </c>
      <c r="C722" s="12" t="s">
        <v>289</v>
      </c>
      <c r="D722" s="13">
        <v>0</v>
      </c>
      <c r="E722" s="14"/>
      <c r="F722" s="14"/>
      <c r="G722" s="15">
        <f t="shared" si="106"/>
        <v>0</v>
      </c>
      <c r="H722" s="14"/>
      <c r="I722" s="14"/>
      <c r="K722" s="34">
        <f t="shared" si="107"/>
        <v>0</v>
      </c>
    </row>
    <row r="723" spans="1:11" s="5" customFormat="1" x14ac:dyDescent="0.25">
      <c r="A723" s="5" t="s">
        <v>2854</v>
      </c>
      <c r="B723" s="11">
        <v>140164</v>
      </c>
      <c r="C723" s="12" t="s">
        <v>518</v>
      </c>
      <c r="D723" s="13">
        <v>0</v>
      </c>
      <c r="E723" s="14"/>
      <c r="F723" s="14"/>
      <c r="G723" s="15">
        <f t="shared" si="106"/>
        <v>0</v>
      </c>
      <c r="H723" s="14"/>
      <c r="I723" s="14"/>
      <c r="K723" s="34">
        <f t="shared" si="107"/>
        <v>0</v>
      </c>
    </row>
    <row r="724" spans="1:11" s="5" customFormat="1" x14ac:dyDescent="0.25">
      <c r="A724" s="5" t="s">
        <v>2854</v>
      </c>
      <c r="B724" s="11">
        <v>140165</v>
      </c>
      <c r="C724" s="12" t="s">
        <v>519</v>
      </c>
      <c r="D724" s="13">
        <v>0</v>
      </c>
      <c r="E724" s="14"/>
      <c r="F724" s="14"/>
      <c r="G724" s="15">
        <f t="shared" si="106"/>
        <v>0</v>
      </c>
      <c r="H724" s="14"/>
      <c r="I724" s="14"/>
      <c r="K724" s="34">
        <f t="shared" si="107"/>
        <v>0</v>
      </c>
    </row>
    <row r="725" spans="1:11" s="5" customFormat="1" x14ac:dyDescent="0.25">
      <c r="A725" s="5" t="s">
        <v>2854</v>
      </c>
      <c r="B725" s="11">
        <v>140166</v>
      </c>
      <c r="C725" s="12" t="s">
        <v>520</v>
      </c>
      <c r="D725" s="13">
        <v>0</v>
      </c>
      <c r="E725" s="14"/>
      <c r="F725" s="14"/>
      <c r="G725" s="15">
        <f t="shared" si="106"/>
        <v>0</v>
      </c>
      <c r="H725" s="14"/>
      <c r="I725" s="14"/>
      <c r="K725" s="34">
        <f t="shared" si="107"/>
        <v>0</v>
      </c>
    </row>
    <row r="726" spans="1:11" s="5" customFormat="1" x14ac:dyDescent="0.25">
      <c r="A726" s="5" t="s">
        <v>2854</v>
      </c>
      <c r="B726" s="11">
        <v>140167</v>
      </c>
      <c r="C726" s="12" t="s">
        <v>521</v>
      </c>
      <c r="D726" s="13">
        <v>0</v>
      </c>
      <c r="E726" s="14"/>
      <c r="F726" s="14"/>
      <c r="G726" s="15">
        <f t="shared" si="106"/>
        <v>0</v>
      </c>
      <c r="H726" s="14"/>
      <c r="I726" s="14"/>
      <c r="K726" s="34">
        <f t="shared" si="107"/>
        <v>0</v>
      </c>
    </row>
    <row r="727" spans="1:11" s="5" customFormat="1" x14ac:dyDescent="0.25">
      <c r="A727" s="5" t="s">
        <v>2854</v>
      </c>
      <c r="B727" s="11">
        <v>140168</v>
      </c>
      <c r="C727" s="12" t="s">
        <v>522</v>
      </c>
      <c r="D727" s="13">
        <v>0</v>
      </c>
      <c r="E727" s="14"/>
      <c r="F727" s="14"/>
      <c r="G727" s="15">
        <f t="shared" si="106"/>
        <v>0</v>
      </c>
      <c r="H727" s="14"/>
      <c r="I727" s="14"/>
      <c r="K727" s="34">
        <f t="shared" si="107"/>
        <v>0</v>
      </c>
    </row>
    <row r="728" spans="1:11" s="5" customFormat="1" x14ac:dyDescent="0.25">
      <c r="A728" s="5" t="s">
        <v>2854</v>
      </c>
      <c r="B728" s="11">
        <v>140169</v>
      </c>
      <c r="C728" s="12" t="s">
        <v>523</v>
      </c>
      <c r="D728" s="13">
        <v>0</v>
      </c>
      <c r="E728" s="14"/>
      <c r="F728" s="14"/>
      <c r="G728" s="15">
        <f t="shared" si="106"/>
        <v>0</v>
      </c>
      <c r="H728" s="14"/>
      <c r="I728" s="14"/>
      <c r="K728" s="34">
        <f t="shared" si="107"/>
        <v>0</v>
      </c>
    </row>
    <row r="729" spans="1:11" s="5" customFormat="1" x14ac:dyDescent="0.25">
      <c r="A729" s="5" t="s">
        <v>2854</v>
      </c>
      <c r="B729" s="11">
        <v>140170</v>
      </c>
      <c r="C729" s="12" t="s">
        <v>524</v>
      </c>
      <c r="D729" s="13">
        <v>0</v>
      </c>
      <c r="E729" s="14"/>
      <c r="F729" s="14"/>
      <c r="G729" s="15">
        <f t="shared" si="106"/>
        <v>0</v>
      </c>
      <c r="H729" s="14"/>
      <c r="I729" s="14"/>
      <c r="K729" s="34">
        <f t="shared" si="107"/>
        <v>0</v>
      </c>
    </row>
    <row r="730" spans="1:11" s="5" customFormat="1" x14ac:dyDescent="0.25">
      <c r="A730" s="5" t="s">
        <v>2854</v>
      </c>
      <c r="B730" s="11">
        <v>140171</v>
      </c>
      <c r="C730" s="12" t="s">
        <v>293</v>
      </c>
      <c r="D730" s="13">
        <v>0</v>
      </c>
      <c r="E730" s="14"/>
      <c r="F730" s="14"/>
      <c r="G730" s="15">
        <f t="shared" si="106"/>
        <v>0</v>
      </c>
      <c r="H730" s="14"/>
      <c r="I730" s="14"/>
      <c r="K730" s="34">
        <f t="shared" si="107"/>
        <v>0</v>
      </c>
    </row>
    <row r="731" spans="1:11" s="5" customFormat="1" x14ac:dyDescent="0.25">
      <c r="A731" s="5" t="s">
        <v>2854</v>
      </c>
      <c r="B731" s="11">
        <v>140172</v>
      </c>
      <c r="C731" s="12" t="s">
        <v>294</v>
      </c>
      <c r="D731" s="13">
        <v>0</v>
      </c>
      <c r="E731" s="14"/>
      <c r="F731" s="14"/>
      <c r="G731" s="15">
        <f t="shared" si="106"/>
        <v>0</v>
      </c>
      <c r="H731" s="14"/>
      <c r="I731" s="14"/>
      <c r="K731" s="34">
        <f t="shared" si="107"/>
        <v>0</v>
      </c>
    </row>
    <row r="732" spans="1:11" s="5" customFormat="1" x14ac:dyDescent="0.25">
      <c r="A732" s="5" t="s">
        <v>2854</v>
      </c>
      <c r="B732" s="11">
        <v>140173</v>
      </c>
      <c r="C732" s="12" t="s">
        <v>525</v>
      </c>
      <c r="D732" s="13">
        <v>0</v>
      </c>
      <c r="E732" s="14"/>
      <c r="F732" s="14"/>
      <c r="G732" s="15">
        <f t="shared" si="106"/>
        <v>0</v>
      </c>
      <c r="H732" s="14"/>
      <c r="I732" s="14"/>
      <c r="K732" s="34">
        <f t="shared" si="107"/>
        <v>0</v>
      </c>
    </row>
    <row r="733" spans="1:11" s="5" customFormat="1" x14ac:dyDescent="0.25">
      <c r="A733" s="5" t="s">
        <v>2854</v>
      </c>
      <c r="B733" s="11">
        <v>140190</v>
      </c>
      <c r="C733" s="12" t="s">
        <v>526</v>
      </c>
      <c r="D733" s="13">
        <v>0</v>
      </c>
      <c r="E733" s="14"/>
      <c r="F733" s="14"/>
      <c r="G733" s="15">
        <f t="shared" si="106"/>
        <v>0</v>
      </c>
      <c r="H733" s="14"/>
      <c r="I733" s="14"/>
      <c r="K733" s="34">
        <f t="shared" si="107"/>
        <v>0</v>
      </c>
    </row>
    <row r="734" spans="1:11" s="5" customFormat="1" x14ac:dyDescent="0.25">
      <c r="A734" s="5" t="s">
        <v>2854</v>
      </c>
      <c r="B734" s="10">
        <v>1402</v>
      </c>
      <c r="C734" s="6" t="s">
        <v>298</v>
      </c>
      <c r="D734" s="7">
        <f t="shared" ref="D734:I734" si="108">+SUBTOTAL(9,D735:D738)</f>
        <v>0</v>
      </c>
      <c r="E734" s="8">
        <f t="shared" si="108"/>
        <v>0</v>
      </c>
      <c r="F734" s="8">
        <f t="shared" si="108"/>
        <v>0</v>
      </c>
      <c r="G734" s="15">
        <f t="shared" si="108"/>
        <v>0</v>
      </c>
      <c r="H734" s="8">
        <f t="shared" si="108"/>
        <v>0</v>
      </c>
      <c r="I734" s="8">
        <f t="shared" si="108"/>
        <v>0</v>
      </c>
      <c r="K734" s="34">
        <f t="shared" si="107"/>
        <v>0</v>
      </c>
    </row>
    <row r="735" spans="1:11" s="5" customFormat="1" x14ac:dyDescent="0.25">
      <c r="A735" s="5" t="s">
        <v>2854</v>
      </c>
      <c r="B735" s="11">
        <v>140201</v>
      </c>
      <c r="C735" s="12" t="s">
        <v>299</v>
      </c>
      <c r="D735" s="13">
        <v>0</v>
      </c>
      <c r="E735" s="14"/>
      <c r="F735" s="14"/>
      <c r="G735" s="15">
        <f>+D735+E735-F735</f>
        <v>0</v>
      </c>
      <c r="H735" s="14"/>
      <c r="I735" s="14"/>
      <c r="K735" s="34">
        <f t="shared" si="107"/>
        <v>0</v>
      </c>
    </row>
    <row r="736" spans="1:11" s="5" customFormat="1" x14ac:dyDescent="0.25">
      <c r="A736" s="5" t="s">
        <v>2854</v>
      </c>
      <c r="B736" s="11">
        <v>140202</v>
      </c>
      <c r="C736" s="12" t="s">
        <v>300</v>
      </c>
      <c r="D736" s="13">
        <v>0</v>
      </c>
      <c r="E736" s="14"/>
      <c r="F736" s="14"/>
      <c r="G736" s="15">
        <f>+D736+E736-F736</f>
        <v>0</v>
      </c>
      <c r="H736" s="14"/>
      <c r="I736" s="14"/>
      <c r="K736" s="34">
        <f t="shared" si="107"/>
        <v>0</v>
      </c>
    </row>
    <row r="737" spans="1:11" s="5" customFormat="1" x14ac:dyDescent="0.25">
      <c r="A737" s="5" t="s">
        <v>2854</v>
      </c>
      <c r="B737" s="11">
        <v>140203</v>
      </c>
      <c r="C737" s="12" t="s">
        <v>301</v>
      </c>
      <c r="D737" s="13">
        <v>0</v>
      </c>
      <c r="E737" s="14"/>
      <c r="F737" s="14"/>
      <c r="G737" s="15">
        <f>+D737+E737-F737</f>
        <v>0</v>
      </c>
      <c r="H737" s="14"/>
      <c r="I737" s="14"/>
      <c r="K737" s="34">
        <f t="shared" si="107"/>
        <v>0</v>
      </c>
    </row>
    <row r="738" spans="1:11" s="5" customFormat="1" x14ac:dyDescent="0.25">
      <c r="A738" s="5" t="s">
        <v>2854</v>
      </c>
      <c r="B738" s="11">
        <v>140205</v>
      </c>
      <c r="C738" s="12" t="s">
        <v>302</v>
      </c>
      <c r="D738" s="13">
        <v>0</v>
      </c>
      <c r="E738" s="14"/>
      <c r="F738" s="14"/>
      <c r="G738" s="15">
        <f>+D738+E738-F738</f>
        <v>0</v>
      </c>
      <c r="H738" s="14"/>
      <c r="I738" s="14"/>
      <c r="K738" s="34">
        <f t="shared" si="107"/>
        <v>0</v>
      </c>
    </row>
    <row r="739" spans="1:11" s="5" customFormat="1" x14ac:dyDescent="0.25">
      <c r="A739" s="5" t="s">
        <v>2854</v>
      </c>
      <c r="B739" s="10">
        <v>1403</v>
      </c>
      <c r="C739" s="6" t="s">
        <v>303</v>
      </c>
      <c r="D739" s="7">
        <f t="shared" ref="D739:I739" si="109">+SUBTOTAL(9,D740:D744)</f>
        <v>0</v>
      </c>
      <c r="E739" s="8">
        <f t="shared" si="109"/>
        <v>0</v>
      </c>
      <c r="F739" s="8">
        <f t="shared" si="109"/>
        <v>0</v>
      </c>
      <c r="G739" s="15">
        <f t="shared" si="109"/>
        <v>0</v>
      </c>
      <c r="H739" s="8">
        <f t="shared" si="109"/>
        <v>0</v>
      </c>
      <c r="I739" s="8">
        <f t="shared" si="109"/>
        <v>0</v>
      </c>
      <c r="K739" s="34">
        <f t="shared" si="107"/>
        <v>0</v>
      </c>
    </row>
    <row r="740" spans="1:11" s="5" customFormat="1" x14ac:dyDescent="0.25">
      <c r="A740" s="5" t="s">
        <v>2854</v>
      </c>
      <c r="B740" s="11">
        <v>140301</v>
      </c>
      <c r="C740" s="12" t="s">
        <v>304</v>
      </c>
      <c r="D740" s="13">
        <v>0</v>
      </c>
      <c r="E740" s="14"/>
      <c r="F740" s="14"/>
      <c r="G740" s="15">
        <f>+D740+E740-F740</f>
        <v>0</v>
      </c>
      <c r="H740" s="14"/>
      <c r="I740" s="14"/>
      <c r="K740" s="34">
        <f t="shared" si="107"/>
        <v>0</v>
      </c>
    </row>
    <row r="741" spans="1:11" s="5" customFormat="1" x14ac:dyDescent="0.25">
      <c r="A741" s="5" t="s">
        <v>2854</v>
      </c>
      <c r="B741" s="11">
        <v>140303</v>
      </c>
      <c r="C741" s="12" t="s">
        <v>305</v>
      </c>
      <c r="D741" s="13">
        <v>0</v>
      </c>
      <c r="E741" s="14"/>
      <c r="F741" s="14"/>
      <c r="G741" s="15">
        <f>+D741+E741-F741</f>
        <v>0</v>
      </c>
      <c r="H741" s="14"/>
      <c r="I741" s="14"/>
      <c r="K741" s="34">
        <f t="shared" si="107"/>
        <v>0</v>
      </c>
    </row>
    <row r="742" spans="1:11" s="5" customFormat="1" x14ac:dyDescent="0.25">
      <c r="A742" s="5" t="s">
        <v>2854</v>
      </c>
      <c r="B742" s="11">
        <v>140312</v>
      </c>
      <c r="C742" s="12" t="s">
        <v>306</v>
      </c>
      <c r="D742" s="13">
        <v>0</v>
      </c>
      <c r="E742" s="14"/>
      <c r="F742" s="14"/>
      <c r="G742" s="15">
        <f>+D742+E742-F742</f>
        <v>0</v>
      </c>
      <c r="H742" s="14"/>
      <c r="I742" s="14"/>
      <c r="K742" s="34">
        <f t="shared" si="107"/>
        <v>0</v>
      </c>
    </row>
    <row r="743" spans="1:11" s="5" customFormat="1" x14ac:dyDescent="0.25">
      <c r="A743" s="5" t="s">
        <v>2854</v>
      </c>
      <c r="B743" s="11">
        <v>140313</v>
      </c>
      <c r="C743" s="12" t="s">
        <v>307</v>
      </c>
      <c r="D743" s="13">
        <v>0</v>
      </c>
      <c r="E743" s="14"/>
      <c r="F743" s="14"/>
      <c r="G743" s="15">
        <f>+D743+E743-F743</f>
        <v>0</v>
      </c>
      <c r="H743" s="14"/>
      <c r="I743" s="14"/>
      <c r="K743" s="34">
        <f t="shared" si="107"/>
        <v>0</v>
      </c>
    </row>
    <row r="744" spans="1:11" s="5" customFormat="1" x14ac:dyDescent="0.25">
      <c r="A744" s="5" t="s">
        <v>2854</v>
      </c>
      <c r="B744" s="11">
        <v>140390</v>
      </c>
      <c r="C744" s="12" t="s">
        <v>527</v>
      </c>
      <c r="D744" s="13">
        <v>0</v>
      </c>
      <c r="E744" s="14"/>
      <c r="F744" s="14"/>
      <c r="G744" s="15">
        <f>+D744+E744-F744</f>
        <v>0</v>
      </c>
      <c r="H744" s="14"/>
      <c r="I744" s="14"/>
      <c r="K744" s="34">
        <f t="shared" si="107"/>
        <v>0</v>
      </c>
    </row>
    <row r="745" spans="1:11" s="5" customFormat="1" x14ac:dyDescent="0.25">
      <c r="A745" s="5" t="s">
        <v>2854</v>
      </c>
      <c r="B745" s="10">
        <v>1405</v>
      </c>
      <c r="C745" s="6" t="s">
        <v>309</v>
      </c>
      <c r="D745" s="7">
        <f t="shared" ref="D745:I745" si="110">+SUBTOTAL(9,D746:D747)</f>
        <v>0</v>
      </c>
      <c r="E745" s="8">
        <f t="shared" si="110"/>
        <v>0</v>
      </c>
      <c r="F745" s="8">
        <f t="shared" si="110"/>
        <v>0</v>
      </c>
      <c r="G745" s="15">
        <f t="shared" si="110"/>
        <v>0</v>
      </c>
      <c r="H745" s="8">
        <f t="shared" si="110"/>
        <v>0</v>
      </c>
      <c r="I745" s="8">
        <f t="shared" si="110"/>
        <v>0</v>
      </c>
      <c r="K745" s="34">
        <f t="shared" si="107"/>
        <v>0</v>
      </c>
    </row>
    <row r="746" spans="1:11" s="5" customFormat="1" x14ac:dyDescent="0.25">
      <c r="A746" s="5" t="s">
        <v>2854</v>
      </c>
      <c r="B746" s="11">
        <v>140501</v>
      </c>
      <c r="C746" s="12" t="s">
        <v>310</v>
      </c>
      <c r="D746" s="13">
        <v>0</v>
      </c>
      <c r="E746" s="14"/>
      <c r="F746" s="14"/>
      <c r="G746" s="15">
        <f>+D746+E746-F746</f>
        <v>0</v>
      </c>
      <c r="H746" s="14"/>
      <c r="I746" s="14"/>
      <c r="K746" s="34">
        <f t="shared" si="107"/>
        <v>0</v>
      </c>
    </row>
    <row r="747" spans="1:11" s="5" customFormat="1" x14ac:dyDescent="0.25">
      <c r="A747" s="5" t="s">
        <v>2854</v>
      </c>
      <c r="B747" s="11">
        <v>140502</v>
      </c>
      <c r="C747" s="12" t="s">
        <v>311</v>
      </c>
      <c r="D747" s="13">
        <v>0</v>
      </c>
      <c r="E747" s="14"/>
      <c r="F747" s="14"/>
      <c r="G747" s="15">
        <f>+D747+E747-F747</f>
        <v>0</v>
      </c>
      <c r="H747" s="14"/>
      <c r="I747" s="14"/>
      <c r="K747" s="34">
        <f t="shared" si="107"/>
        <v>0</v>
      </c>
    </row>
    <row r="748" spans="1:11" s="5" customFormat="1" x14ac:dyDescent="0.25">
      <c r="A748" s="5" t="s">
        <v>2854</v>
      </c>
      <c r="B748" s="10">
        <v>1406</v>
      </c>
      <c r="C748" s="6" t="s">
        <v>312</v>
      </c>
      <c r="D748" s="7">
        <f t="shared" ref="D748:I748" si="111">+SUBTOTAL(9,D749:D754)</f>
        <v>0</v>
      </c>
      <c r="E748" s="8">
        <f t="shared" si="111"/>
        <v>0</v>
      </c>
      <c r="F748" s="8">
        <f t="shared" si="111"/>
        <v>0</v>
      </c>
      <c r="G748" s="15">
        <f t="shared" si="111"/>
        <v>0</v>
      </c>
      <c r="H748" s="8">
        <f t="shared" si="111"/>
        <v>0</v>
      </c>
      <c r="I748" s="8">
        <f t="shared" si="111"/>
        <v>0</v>
      </c>
      <c r="K748" s="34">
        <f t="shared" si="107"/>
        <v>0</v>
      </c>
    </row>
    <row r="749" spans="1:11" s="5" customFormat="1" x14ac:dyDescent="0.25">
      <c r="A749" s="5" t="s">
        <v>2854</v>
      </c>
      <c r="B749" s="11">
        <v>140601</v>
      </c>
      <c r="C749" s="12" t="s">
        <v>313</v>
      </c>
      <c r="D749" s="13">
        <v>0</v>
      </c>
      <c r="E749" s="14"/>
      <c r="F749" s="14"/>
      <c r="G749" s="15">
        <f t="shared" ref="G749:G754" si="112">+D749+E749-F749</f>
        <v>0</v>
      </c>
      <c r="H749" s="14"/>
      <c r="I749" s="14"/>
      <c r="K749" s="34">
        <f t="shared" si="107"/>
        <v>0</v>
      </c>
    </row>
    <row r="750" spans="1:11" s="5" customFormat="1" x14ac:dyDescent="0.25">
      <c r="A750" s="5" t="s">
        <v>2854</v>
      </c>
      <c r="B750" s="11">
        <v>140602</v>
      </c>
      <c r="C750" s="12" t="s">
        <v>528</v>
      </c>
      <c r="D750" s="13">
        <v>0</v>
      </c>
      <c r="E750" s="14"/>
      <c r="F750" s="14"/>
      <c r="G750" s="15">
        <f t="shared" si="112"/>
        <v>0</v>
      </c>
      <c r="H750" s="14"/>
      <c r="I750" s="14"/>
      <c r="K750" s="34">
        <f t="shared" si="107"/>
        <v>0</v>
      </c>
    </row>
    <row r="751" spans="1:11" s="5" customFormat="1" x14ac:dyDescent="0.25">
      <c r="A751" s="5" t="s">
        <v>2854</v>
      </c>
      <c r="B751" s="11">
        <v>140603</v>
      </c>
      <c r="C751" s="12" t="s">
        <v>314</v>
      </c>
      <c r="D751" s="13">
        <v>0</v>
      </c>
      <c r="E751" s="14"/>
      <c r="F751" s="14"/>
      <c r="G751" s="15">
        <f t="shared" si="112"/>
        <v>0</v>
      </c>
      <c r="H751" s="14"/>
      <c r="I751" s="14"/>
      <c r="K751" s="34">
        <f t="shared" si="107"/>
        <v>0</v>
      </c>
    </row>
    <row r="752" spans="1:11" s="5" customFormat="1" x14ac:dyDescent="0.25">
      <c r="A752" s="5" t="s">
        <v>2854</v>
      </c>
      <c r="B752" s="11">
        <v>140604</v>
      </c>
      <c r="C752" s="12" t="s">
        <v>315</v>
      </c>
      <c r="D752" s="13">
        <v>0</v>
      </c>
      <c r="E752" s="14"/>
      <c r="F752" s="14"/>
      <c r="G752" s="15">
        <f t="shared" si="112"/>
        <v>0</v>
      </c>
      <c r="H752" s="14"/>
      <c r="I752" s="14"/>
      <c r="K752" s="34">
        <f t="shared" si="107"/>
        <v>0</v>
      </c>
    </row>
    <row r="753" spans="1:11" s="5" customFormat="1" x14ac:dyDescent="0.25">
      <c r="A753" s="5" t="s">
        <v>2854</v>
      </c>
      <c r="B753" s="11">
        <v>140605</v>
      </c>
      <c r="C753" s="12" t="s">
        <v>316</v>
      </c>
      <c r="D753" s="13">
        <v>0</v>
      </c>
      <c r="E753" s="14"/>
      <c r="F753" s="14"/>
      <c r="G753" s="15">
        <f t="shared" si="112"/>
        <v>0</v>
      </c>
      <c r="H753" s="14"/>
      <c r="I753" s="14"/>
      <c r="K753" s="34">
        <f t="shared" si="107"/>
        <v>0</v>
      </c>
    </row>
    <row r="754" spans="1:11" s="5" customFormat="1" x14ac:dyDescent="0.25">
      <c r="A754" s="5" t="s">
        <v>2854</v>
      </c>
      <c r="B754" s="11">
        <v>140606</v>
      </c>
      <c r="C754" s="12" t="s">
        <v>317</v>
      </c>
      <c r="D754" s="13">
        <v>0</v>
      </c>
      <c r="E754" s="14"/>
      <c r="F754" s="14"/>
      <c r="G754" s="15">
        <f t="shared" si="112"/>
        <v>0</v>
      </c>
      <c r="H754" s="14"/>
      <c r="I754" s="14"/>
      <c r="K754" s="34">
        <f t="shared" si="107"/>
        <v>0</v>
      </c>
    </row>
    <row r="755" spans="1:11" s="5" customFormat="1" x14ac:dyDescent="0.25">
      <c r="A755" s="5" t="s">
        <v>2854</v>
      </c>
      <c r="B755" s="10">
        <v>1407</v>
      </c>
      <c r="C755" s="6" t="s">
        <v>318</v>
      </c>
      <c r="D755" s="7">
        <f t="shared" ref="D755:I755" si="113">+SUBTOTAL(9,D756:D782)</f>
        <v>0</v>
      </c>
      <c r="E755" s="8">
        <f t="shared" si="113"/>
        <v>0</v>
      </c>
      <c r="F755" s="8">
        <f t="shared" si="113"/>
        <v>0</v>
      </c>
      <c r="G755" s="15">
        <f t="shared" si="113"/>
        <v>0</v>
      </c>
      <c r="H755" s="8">
        <f t="shared" si="113"/>
        <v>0</v>
      </c>
      <c r="I755" s="8">
        <f t="shared" si="113"/>
        <v>0</v>
      </c>
      <c r="K755" s="34">
        <f t="shared" si="107"/>
        <v>0</v>
      </c>
    </row>
    <row r="756" spans="1:11" s="5" customFormat="1" x14ac:dyDescent="0.25">
      <c r="A756" s="5" t="s">
        <v>2854</v>
      </c>
      <c r="B756" s="11">
        <v>140701</v>
      </c>
      <c r="C756" s="12" t="s">
        <v>319</v>
      </c>
      <c r="D756" s="13">
        <v>0</v>
      </c>
      <c r="E756" s="14"/>
      <c r="F756" s="14"/>
      <c r="G756" s="15">
        <f t="shared" ref="G756:G782" si="114">+D756+E756-F756</f>
        <v>0</v>
      </c>
      <c r="H756" s="14"/>
      <c r="I756" s="14"/>
      <c r="K756" s="34">
        <f t="shared" si="107"/>
        <v>0</v>
      </c>
    </row>
    <row r="757" spans="1:11" s="5" customFormat="1" x14ac:dyDescent="0.25">
      <c r="A757" s="5" t="s">
        <v>2854</v>
      </c>
      <c r="B757" s="11">
        <v>140702</v>
      </c>
      <c r="C757" s="12" t="s">
        <v>320</v>
      </c>
      <c r="D757" s="13">
        <v>0</v>
      </c>
      <c r="E757" s="14"/>
      <c r="F757" s="14"/>
      <c r="G757" s="15">
        <f t="shared" si="114"/>
        <v>0</v>
      </c>
      <c r="H757" s="14"/>
      <c r="I757" s="14"/>
      <c r="K757" s="34">
        <f t="shared" si="107"/>
        <v>0</v>
      </c>
    </row>
    <row r="758" spans="1:11" s="5" customFormat="1" x14ac:dyDescent="0.25">
      <c r="A758" s="5" t="s">
        <v>2854</v>
      </c>
      <c r="B758" s="11">
        <v>140703</v>
      </c>
      <c r="C758" s="12" t="s">
        <v>321</v>
      </c>
      <c r="D758" s="13">
        <v>0</v>
      </c>
      <c r="E758" s="14"/>
      <c r="F758" s="14"/>
      <c r="G758" s="15">
        <f t="shared" si="114"/>
        <v>0</v>
      </c>
      <c r="H758" s="14"/>
      <c r="I758" s="14"/>
      <c r="K758" s="34">
        <f t="shared" si="107"/>
        <v>0</v>
      </c>
    </row>
    <row r="759" spans="1:11" s="5" customFormat="1" x14ac:dyDescent="0.25">
      <c r="A759" s="5" t="s">
        <v>2854</v>
      </c>
      <c r="B759" s="11">
        <v>140704</v>
      </c>
      <c r="C759" s="12" t="s">
        <v>322</v>
      </c>
      <c r="D759" s="13">
        <v>0</v>
      </c>
      <c r="E759" s="14"/>
      <c r="F759" s="14"/>
      <c r="G759" s="15">
        <f t="shared" si="114"/>
        <v>0</v>
      </c>
      <c r="H759" s="14"/>
      <c r="I759" s="14"/>
      <c r="K759" s="34">
        <f t="shared" si="107"/>
        <v>0</v>
      </c>
    </row>
    <row r="760" spans="1:11" s="5" customFormat="1" x14ac:dyDescent="0.25">
      <c r="A760" s="5" t="s">
        <v>2854</v>
      </c>
      <c r="B760" s="11">
        <v>140705</v>
      </c>
      <c r="C760" s="12" t="s">
        <v>529</v>
      </c>
      <c r="D760" s="13">
        <v>0</v>
      </c>
      <c r="E760" s="14"/>
      <c r="F760" s="14"/>
      <c r="G760" s="15">
        <f t="shared" si="114"/>
        <v>0</v>
      </c>
      <c r="H760" s="14"/>
      <c r="I760" s="14"/>
      <c r="K760" s="34">
        <f t="shared" si="107"/>
        <v>0</v>
      </c>
    </row>
    <row r="761" spans="1:11" s="5" customFormat="1" x14ac:dyDescent="0.25">
      <c r="A761" s="5" t="s">
        <v>2854</v>
      </c>
      <c r="B761" s="11">
        <v>140707</v>
      </c>
      <c r="C761" s="12" t="s">
        <v>530</v>
      </c>
      <c r="D761" s="13">
        <v>0</v>
      </c>
      <c r="E761" s="14"/>
      <c r="F761" s="14"/>
      <c r="G761" s="15">
        <f t="shared" si="114"/>
        <v>0</v>
      </c>
      <c r="H761" s="14"/>
      <c r="I761" s="14"/>
      <c r="K761" s="34">
        <f t="shared" si="107"/>
        <v>0</v>
      </c>
    </row>
    <row r="762" spans="1:11" s="5" customFormat="1" x14ac:dyDescent="0.25">
      <c r="A762" s="5" t="s">
        <v>2854</v>
      </c>
      <c r="B762" s="11">
        <v>140708</v>
      </c>
      <c r="C762" s="12" t="s">
        <v>323</v>
      </c>
      <c r="D762" s="13">
        <v>0</v>
      </c>
      <c r="E762" s="14"/>
      <c r="F762" s="14"/>
      <c r="G762" s="15">
        <f t="shared" si="114"/>
        <v>0</v>
      </c>
      <c r="H762" s="14"/>
      <c r="I762" s="14"/>
      <c r="K762" s="34">
        <f t="shared" si="107"/>
        <v>0</v>
      </c>
    </row>
    <row r="763" spans="1:11" s="5" customFormat="1" x14ac:dyDescent="0.25">
      <c r="A763" s="5" t="s">
        <v>2854</v>
      </c>
      <c r="B763" s="11">
        <v>140709</v>
      </c>
      <c r="C763" s="12" t="s">
        <v>324</v>
      </c>
      <c r="D763" s="13">
        <v>0</v>
      </c>
      <c r="E763" s="14"/>
      <c r="F763" s="14"/>
      <c r="G763" s="15">
        <f t="shared" si="114"/>
        <v>0</v>
      </c>
      <c r="H763" s="14"/>
      <c r="I763" s="14"/>
      <c r="K763" s="34">
        <f t="shared" si="107"/>
        <v>0</v>
      </c>
    </row>
    <row r="764" spans="1:11" s="5" customFormat="1" x14ac:dyDescent="0.25">
      <c r="A764" s="5" t="s">
        <v>2854</v>
      </c>
      <c r="B764" s="11">
        <v>140710</v>
      </c>
      <c r="C764" s="12" t="s">
        <v>531</v>
      </c>
      <c r="D764" s="13">
        <v>0</v>
      </c>
      <c r="E764" s="14"/>
      <c r="F764" s="14"/>
      <c r="G764" s="15">
        <f t="shared" si="114"/>
        <v>0</v>
      </c>
      <c r="H764" s="14"/>
      <c r="I764" s="14"/>
      <c r="K764" s="34">
        <f t="shared" si="107"/>
        <v>0</v>
      </c>
    </row>
    <row r="765" spans="1:11" s="5" customFormat="1" x14ac:dyDescent="0.25">
      <c r="A765" s="5" t="s">
        <v>2854</v>
      </c>
      <c r="B765" s="11">
        <v>140711</v>
      </c>
      <c r="C765" s="12" t="s">
        <v>325</v>
      </c>
      <c r="D765" s="13">
        <v>0</v>
      </c>
      <c r="E765" s="14"/>
      <c r="F765" s="14"/>
      <c r="G765" s="15">
        <f t="shared" si="114"/>
        <v>0</v>
      </c>
      <c r="H765" s="14"/>
      <c r="I765" s="14"/>
      <c r="K765" s="34">
        <f t="shared" si="107"/>
        <v>0</v>
      </c>
    </row>
    <row r="766" spans="1:11" s="5" customFormat="1" x14ac:dyDescent="0.25">
      <c r="A766" s="5" t="s">
        <v>2854</v>
      </c>
      <c r="B766" s="11">
        <v>140712</v>
      </c>
      <c r="C766" s="12" t="s">
        <v>326</v>
      </c>
      <c r="D766" s="13">
        <v>0</v>
      </c>
      <c r="E766" s="14"/>
      <c r="F766" s="14"/>
      <c r="G766" s="15">
        <f t="shared" si="114"/>
        <v>0</v>
      </c>
      <c r="H766" s="14"/>
      <c r="I766" s="14"/>
      <c r="K766" s="34">
        <f t="shared" si="107"/>
        <v>0</v>
      </c>
    </row>
    <row r="767" spans="1:11" s="5" customFormat="1" x14ac:dyDescent="0.25">
      <c r="A767" s="5" t="s">
        <v>2854</v>
      </c>
      <c r="B767" s="11">
        <v>140713</v>
      </c>
      <c r="C767" s="12" t="s">
        <v>327</v>
      </c>
      <c r="D767" s="13">
        <v>0</v>
      </c>
      <c r="E767" s="14"/>
      <c r="F767" s="14"/>
      <c r="G767" s="15">
        <f t="shared" si="114"/>
        <v>0</v>
      </c>
      <c r="H767" s="14"/>
      <c r="I767" s="14"/>
      <c r="K767" s="34">
        <f t="shared" si="107"/>
        <v>0</v>
      </c>
    </row>
    <row r="768" spans="1:11" s="5" customFormat="1" x14ac:dyDescent="0.25">
      <c r="A768" s="5" t="s">
        <v>2854</v>
      </c>
      <c r="B768" s="11">
        <v>140715</v>
      </c>
      <c r="C768" s="12" t="s">
        <v>328</v>
      </c>
      <c r="D768" s="13">
        <v>0</v>
      </c>
      <c r="E768" s="14"/>
      <c r="F768" s="14"/>
      <c r="G768" s="15">
        <f t="shared" si="114"/>
        <v>0</v>
      </c>
      <c r="H768" s="14"/>
      <c r="I768" s="14"/>
      <c r="K768" s="34">
        <f t="shared" si="107"/>
        <v>0</v>
      </c>
    </row>
    <row r="769" spans="1:11" s="5" customFormat="1" x14ac:dyDescent="0.25">
      <c r="A769" s="5" t="s">
        <v>2854</v>
      </c>
      <c r="B769" s="11">
        <v>140716</v>
      </c>
      <c r="C769" s="12" t="s">
        <v>329</v>
      </c>
      <c r="D769" s="13">
        <v>0</v>
      </c>
      <c r="E769" s="14"/>
      <c r="F769" s="14"/>
      <c r="G769" s="15">
        <f t="shared" si="114"/>
        <v>0</v>
      </c>
      <c r="H769" s="14"/>
      <c r="I769" s="14"/>
      <c r="K769" s="34">
        <f t="shared" si="107"/>
        <v>0</v>
      </c>
    </row>
    <row r="770" spans="1:11" s="5" customFormat="1" x14ac:dyDescent="0.25">
      <c r="A770" s="5" t="s">
        <v>2854</v>
      </c>
      <c r="B770" s="11">
        <v>140717</v>
      </c>
      <c r="C770" s="12" t="s">
        <v>330</v>
      </c>
      <c r="D770" s="13">
        <v>0</v>
      </c>
      <c r="E770" s="14"/>
      <c r="F770" s="14"/>
      <c r="G770" s="15">
        <f t="shared" si="114"/>
        <v>0</v>
      </c>
      <c r="H770" s="14"/>
      <c r="I770" s="14"/>
      <c r="K770" s="34">
        <f t="shared" si="107"/>
        <v>0</v>
      </c>
    </row>
    <row r="771" spans="1:11" s="5" customFormat="1" x14ac:dyDescent="0.25">
      <c r="A771" s="5" t="s">
        <v>2854</v>
      </c>
      <c r="B771" s="11">
        <v>140718</v>
      </c>
      <c r="C771" s="12" t="s">
        <v>331</v>
      </c>
      <c r="D771" s="13">
        <v>0</v>
      </c>
      <c r="E771" s="14"/>
      <c r="F771" s="14"/>
      <c r="G771" s="15">
        <f t="shared" si="114"/>
        <v>0</v>
      </c>
      <c r="H771" s="14"/>
      <c r="I771" s="14"/>
      <c r="K771" s="34">
        <f t="shared" si="107"/>
        <v>0</v>
      </c>
    </row>
    <row r="772" spans="1:11" s="5" customFormat="1" x14ac:dyDescent="0.25">
      <c r="A772" s="5" t="s">
        <v>2854</v>
      </c>
      <c r="B772" s="11">
        <v>140719</v>
      </c>
      <c r="C772" s="12" t="s">
        <v>332</v>
      </c>
      <c r="D772" s="13">
        <v>0</v>
      </c>
      <c r="E772" s="14"/>
      <c r="F772" s="14"/>
      <c r="G772" s="15">
        <f t="shared" si="114"/>
        <v>0</v>
      </c>
      <c r="H772" s="14"/>
      <c r="I772" s="14"/>
      <c r="K772" s="34">
        <f t="shared" ref="K772:K835" si="115">IF(D772&lt;&gt;0,1,IF(G772&lt;&gt;0,2,IF(F772&lt;&gt;0,3,IF(E772&lt;&gt;0,4,0))))</f>
        <v>0</v>
      </c>
    </row>
    <row r="773" spans="1:11" s="5" customFormat="1" x14ac:dyDescent="0.25">
      <c r="A773" s="5" t="s">
        <v>2854</v>
      </c>
      <c r="B773" s="11">
        <v>140721</v>
      </c>
      <c r="C773" s="12" t="s">
        <v>333</v>
      </c>
      <c r="D773" s="13">
        <v>0</v>
      </c>
      <c r="E773" s="14"/>
      <c r="F773" s="14"/>
      <c r="G773" s="15">
        <f t="shared" si="114"/>
        <v>0</v>
      </c>
      <c r="H773" s="14"/>
      <c r="I773" s="14"/>
      <c r="K773" s="34">
        <f t="shared" si="115"/>
        <v>0</v>
      </c>
    </row>
    <row r="774" spans="1:11" s="5" customFormat="1" x14ac:dyDescent="0.25">
      <c r="A774" s="5" t="s">
        <v>2854</v>
      </c>
      <c r="B774" s="11">
        <v>140722</v>
      </c>
      <c r="C774" s="12" t="s">
        <v>334</v>
      </c>
      <c r="D774" s="13">
        <v>0</v>
      </c>
      <c r="E774" s="14"/>
      <c r="F774" s="14"/>
      <c r="G774" s="15">
        <f t="shared" si="114"/>
        <v>0</v>
      </c>
      <c r="H774" s="14"/>
      <c r="I774" s="14"/>
      <c r="K774" s="34">
        <f t="shared" si="115"/>
        <v>0</v>
      </c>
    </row>
    <row r="775" spans="1:11" s="5" customFormat="1" x14ac:dyDescent="0.25">
      <c r="A775" s="5" t="s">
        <v>2854</v>
      </c>
      <c r="B775" s="11">
        <v>140723</v>
      </c>
      <c r="C775" s="12" t="s">
        <v>339</v>
      </c>
      <c r="D775" s="13">
        <v>0</v>
      </c>
      <c r="E775" s="14"/>
      <c r="F775" s="14"/>
      <c r="G775" s="15">
        <f t="shared" si="114"/>
        <v>0</v>
      </c>
      <c r="H775" s="14"/>
      <c r="I775" s="14"/>
      <c r="K775" s="34">
        <f t="shared" si="115"/>
        <v>0</v>
      </c>
    </row>
    <row r="776" spans="1:11" s="5" customFormat="1" x14ac:dyDescent="0.25">
      <c r="A776" s="5" t="s">
        <v>2854</v>
      </c>
      <c r="B776" s="11">
        <v>140724</v>
      </c>
      <c r="C776" s="12" t="s">
        <v>335</v>
      </c>
      <c r="D776" s="13">
        <v>0</v>
      </c>
      <c r="E776" s="14"/>
      <c r="F776" s="14"/>
      <c r="G776" s="15">
        <f t="shared" si="114"/>
        <v>0</v>
      </c>
      <c r="H776" s="14"/>
      <c r="I776" s="14"/>
      <c r="K776" s="34">
        <f t="shared" si="115"/>
        <v>0</v>
      </c>
    </row>
    <row r="777" spans="1:11" s="5" customFormat="1" x14ac:dyDescent="0.25">
      <c r="A777" s="5" t="s">
        <v>2854</v>
      </c>
      <c r="B777" s="11">
        <v>140729</v>
      </c>
      <c r="C777" s="12" t="s">
        <v>532</v>
      </c>
      <c r="D777" s="13">
        <v>0</v>
      </c>
      <c r="E777" s="14"/>
      <c r="F777" s="14"/>
      <c r="G777" s="15">
        <f t="shared" si="114"/>
        <v>0</v>
      </c>
      <c r="H777" s="14"/>
      <c r="I777" s="14"/>
      <c r="K777" s="34">
        <f t="shared" si="115"/>
        <v>0</v>
      </c>
    </row>
    <row r="778" spans="1:11" s="5" customFormat="1" x14ac:dyDescent="0.25">
      <c r="A778" s="5" t="s">
        <v>2854</v>
      </c>
      <c r="B778" s="11">
        <v>140730</v>
      </c>
      <c r="C778" s="12" t="s">
        <v>497</v>
      </c>
      <c r="D778" s="13">
        <v>0</v>
      </c>
      <c r="E778" s="14"/>
      <c r="F778" s="14"/>
      <c r="G778" s="15">
        <f t="shared" si="114"/>
        <v>0</v>
      </c>
      <c r="H778" s="14"/>
      <c r="I778" s="14"/>
      <c r="K778" s="34">
        <f t="shared" si="115"/>
        <v>0</v>
      </c>
    </row>
    <row r="779" spans="1:11" s="5" customFormat="1" x14ac:dyDescent="0.25">
      <c r="A779" s="5" t="s">
        <v>2854</v>
      </c>
      <c r="B779" s="11">
        <v>140731</v>
      </c>
      <c r="C779" s="12" t="s">
        <v>336</v>
      </c>
      <c r="D779" s="13">
        <v>0</v>
      </c>
      <c r="E779" s="14"/>
      <c r="F779" s="14"/>
      <c r="G779" s="15">
        <f t="shared" si="114"/>
        <v>0</v>
      </c>
      <c r="H779" s="14"/>
      <c r="I779" s="14"/>
      <c r="K779" s="34">
        <f t="shared" si="115"/>
        <v>0</v>
      </c>
    </row>
    <row r="780" spans="1:11" s="5" customFormat="1" x14ac:dyDescent="0.25">
      <c r="A780" s="5" t="s">
        <v>2854</v>
      </c>
      <c r="B780" s="11">
        <v>140732</v>
      </c>
      <c r="C780" s="12" t="s">
        <v>337</v>
      </c>
      <c r="D780" s="13">
        <v>0</v>
      </c>
      <c r="E780" s="14"/>
      <c r="F780" s="14"/>
      <c r="G780" s="15">
        <f t="shared" si="114"/>
        <v>0</v>
      </c>
      <c r="H780" s="14"/>
      <c r="I780" s="14"/>
      <c r="K780" s="34">
        <f t="shared" si="115"/>
        <v>0</v>
      </c>
    </row>
    <row r="781" spans="1:11" s="5" customFormat="1" x14ac:dyDescent="0.25">
      <c r="A781" s="5" t="s">
        <v>2854</v>
      </c>
      <c r="B781" s="11">
        <v>140733</v>
      </c>
      <c r="C781" s="12" t="s">
        <v>338</v>
      </c>
      <c r="D781" s="13">
        <v>0</v>
      </c>
      <c r="E781" s="14"/>
      <c r="F781" s="14"/>
      <c r="G781" s="15">
        <f t="shared" si="114"/>
        <v>0</v>
      </c>
      <c r="H781" s="14"/>
      <c r="I781" s="14"/>
      <c r="K781" s="34">
        <f t="shared" si="115"/>
        <v>0</v>
      </c>
    </row>
    <row r="782" spans="1:11" s="5" customFormat="1" x14ac:dyDescent="0.25">
      <c r="A782" s="5" t="s">
        <v>2854</v>
      </c>
      <c r="B782" s="11">
        <v>140790</v>
      </c>
      <c r="C782" s="12" t="s">
        <v>342</v>
      </c>
      <c r="D782" s="13">
        <v>0</v>
      </c>
      <c r="E782" s="14"/>
      <c r="F782" s="14"/>
      <c r="G782" s="15">
        <f t="shared" si="114"/>
        <v>0</v>
      </c>
      <c r="H782" s="14"/>
      <c r="I782" s="14"/>
      <c r="K782" s="34">
        <f t="shared" si="115"/>
        <v>0</v>
      </c>
    </row>
    <row r="783" spans="1:11" s="5" customFormat="1" x14ac:dyDescent="0.25">
      <c r="A783" s="5" t="s">
        <v>2854</v>
      </c>
      <c r="B783" s="10">
        <v>1408</v>
      </c>
      <c r="C783" s="6" t="s">
        <v>533</v>
      </c>
      <c r="D783" s="7">
        <f t="shared" ref="D783:I783" si="116">+SUBTOTAL(9,D784:D795)</f>
        <v>0</v>
      </c>
      <c r="E783" s="8">
        <f t="shared" si="116"/>
        <v>0</v>
      </c>
      <c r="F783" s="8">
        <f t="shared" si="116"/>
        <v>0</v>
      </c>
      <c r="G783" s="15">
        <f t="shared" si="116"/>
        <v>0</v>
      </c>
      <c r="H783" s="8">
        <f t="shared" si="116"/>
        <v>0</v>
      </c>
      <c r="I783" s="8">
        <f t="shared" si="116"/>
        <v>0</v>
      </c>
      <c r="K783" s="34">
        <f t="shared" si="115"/>
        <v>0</v>
      </c>
    </row>
    <row r="784" spans="1:11" s="5" customFormat="1" x14ac:dyDescent="0.25">
      <c r="A784" s="5" t="s">
        <v>2854</v>
      </c>
      <c r="B784" s="11">
        <v>140801</v>
      </c>
      <c r="C784" s="12" t="s">
        <v>344</v>
      </c>
      <c r="D784" s="13">
        <v>0</v>
      </c>
      <c r="E784" s="14"/>
      <c r="F784" s="14"/>
      <c r="G784" s="15">
        <f t="shared" ref="G784:G795" si="117">+D784+E784-F784</f>
        <v>0</v>
      </c>
      <c r="H784" s="14"/>
      <c r="I784" s="14"/>
      <c r="K784" s="34">
        <f t="shared" si="115"/>
        <v>0</v>
      </c>
    </row>
    <row r="785" spans="1:11" s="5" customFormat="1" x14ac:dyDescent="0.25">
      <c r="A785" s="5" t="s">
        <v>2854</v>
      </c>
      <c r="B785" s="11">
        <v>140802</v>
      </c>
      <c r="C785" s="12" t="s">
        <v>345</v>
      </c>
      <c r="D785" s="13">
        <v>0</v>
      </c>
      <c r="E785" s="14"/>
      <c r="F785" s="14"/>
      <c r="G785" s="15">
        <f t="shared" si="117"/>
        <v>0</v>
      </c>
      <c r="H785" s="14"/>
      <c r="I785" s="14"/>
      <c r="K785" s="34">
        <f t="shared" si="115"/>
        <v>0</v>
      </c>
    </row>
    <row r="786" spans="1:11" s="5" customFormat="1" x14ac:dyDescent="0.25">
      <c r="A786" s="5" t="s">
        <v>2854</v>
      </c>
      <c r="B786" s="11">
        <v>140803</v>
      </c>
      <c r="C786" s="12" t="s">
        <v>346</v>
      </c>
      <c r="D786" s="13">
        <v>0</v>
      </c>
      <c r="E786" s="14"/>
      <c r="F786" s="14"/>
      <c r="G786" s="15">
        <f t="shared" si="117"/>
        <v>0</v>
      </c>
      <c r="H786" s="14"/>
      <c r="I786" s="14"/>
      <c r="K786" s="34">
        <f t="shared" si="115"/>
        <v>0</v>
      </c>
    </row>
    <row r="787" spans="1:11" s="5" customFormat="1" x14ac:dyDescent="0.25">
      <c r="A787" s="5" t="s">
        <v>2854</v>
      </c>
      <c r="B787" s="11">
        <v>140804</v>
      </c>
      <c r="C787" s="12" t="s">
        <v>347</v>
      </c>
      <c r="D787" s="13">
        <v>0</v>
      </c>
      <c r="E787" s="14"/>
      <c r="F787" s="14"/>
      <c r="G787" s="15">
        <f t="shared" si="117"/>
        <v>0</v>
      </c>
      <c r="H787" s="14"/>
      <c r="I787" s="14"/>
      <c r="K787" s="34">
        <f t="shared" si="115"/>
        <v>0</v>
      </c>
    </row>
    <row r="788" spans="1:11" s="5" customFormat="1" x14ac:dyDescent="0.25">
      <c r="A788" s="5" t="s">
        <v>2854</v>
      </c>
      <c r="B788" s="11">
        <v>140805</v>
      </c>
      <c r="C788" s="12" t="s">
        <v>348</v>
      </c>
      <c r="D788" s="13">
        <v>0</v>
      </c>
      <c r="E788" s="14"/>
      <c r="F788" s="14"/>
      <c r="G788" s="15">
        <f t="shared" si="117"/>
        <v>0</v>
      </c>
      <c r="H788" s="14"/>
      <c r="I788" s="14"/>
      <c r="K788" s="34">
        <f t="shared" si="115"/>
        <v>0</v>
      </c>
    </row>
    <row r="789" spans="1:11" s="5" customFormat="1" x14ac:dyDescent="0.25">
      <c r="A789" s="5" t="s">
        <v>2854</v>
      </c>
      <c r="B789" s="11">
        <v>140806</v>
      </c>
      <c r="C789" s="12" t="s">
        <v>349</v>
      </c>
      <c r="D789" s="13">
        <v>0</v>
      </c>
      <c r="E789" s="14"/>
      <c r="F789" s="14"/>
      <c r="G789" s="15">
        <f t="shared" si="117"/>
        <v>0</v>
      </c>
      <c r="H789" s="14"/>
      <c r="I789" s="14"/>
      <c r="K789" s="34">
        <f t="shared" si="115"/>
        <v>0</v>
      </c>
    </row>
    <row r="790" spans="1:11" s="5" customFormat="1" x14ac:dyDescent="0.25">
      <c r="A790" s="5" t="s">
        <v>2854</v>
      </c>
      <c r="B790" s="11">
        <v>140807</v>
      </c>
      <c r="C790" s="12" t="s">
        <v>350</v>
      </c>
      <c r="D790" s="13">
        <v>0</v>
      </c>
      <c r="E790" s="14"/>
      <c r="F790" s="14"/>
      <c r="G790" s="15">
        <f t="shared" si="117"/>
        <v>0</v>
      </c>
      <c r="H790" s="14"/>
      <c r="I790" s="14"/>
      <c r="K790" s="34">
        <f t="shared" si="115"/>
        <v>0</v>
      </c>
    </row>
    <row r="791" spans="1:11" s="5" customFormat="1" x14ac:dyDescent="0.25">
      <c r="A791" s="5" t="s">
        <v>2854</v>
      </c>
      <c r="B791" s="11">
        <v>140808</v>
      </c>
      <c r="C791" s="12" t="s">
        <v>351</v>
      </c>
      <c r="D791" s="13">
        <v>0</v>
      </c>
      <c r="E791" s="14"/>
      <c r="F791" s="14"/>
      <c r="G791" s="15">
        <f t="shared" si="117"/>
        <v>0</v>
      </c>
      <c r="H791" s="14"/>
      <c r="I791" s="14"/>
      <c r="K791" s="34">
        <f t="shared" si="115"/>
        <v>0</v>
      </c>
    </row>
    <row r="792" spans="1:11" s="5" customFormat="1" x14ac:dyDescent="0.25">
      <c r="A792" s="5" t="s">
        <v>2854</v>
      </c>
      <c r="B792" s="11">
        <v>140809</v>
      </c>
      <c r="C792" s="12" t="s">
        <v>352</v>
      </c>
      <c r="D792" s="13">
        <v>0</v>
      </c>
      <c r="E792" s="14"/>
      <c r="F792" s="14"/>
      <c r="G792" s="15">
        <f t="shared" si="117"/>
        <v>0</v>
      </c>
      <c r="H792" s="14"/>
      <c r="I792" s="14"/>
      <c r="K792" s="34">
        <f t="shared" si="115"/>
        <v>0</v>
      </c>
    </row>
    <row r="793" spans="1:11" s="5" customFormat="1" x14ac:dyDescent="0.25">
      <c r="A793" s="5" t="s">
        <v>2854</v>
      </c>
      <c r="B793" s="11">
        <v>140810</v>
      </c>
      <c r="C793" s="12" t="s">
        <v>353</v>
      </c>
      <c r="D793" s="13">
        <v>0</v>
      </c>
      <c r="E793" s="14"/>
      <c r="F793" s="14"/>
      <c r="G793" s="15">
        <f t="shared" si="117"/>
        <v>0</v>
      </c>
      <c r="H793" s="14"/>
      <c r="I793" s="14"/>
      <c r="K793" s="34">
        <f t="shared" si="115"/>
        <v>0</v>
      </c>
    </row>
    <row r="794" spans="1:11" s="5" customFormat="1" x14ac:dyDescent="0.25">
      <c r="A794" s="5" t="s">
        <v>2854</v>
      </c>
      <c r="B794" s="11">
        <v>140811</v>
      </c>
      <c r="C794" s="12" t="s">
        <v>354</v>
      </c>
      <c r="D794" s="13">
        <v>0</v>
      </c>
      <c r="E794" s="14"/>
      <c r="F794" s="14"/>
      <c r="G794" s="15">
        <f t="shared" si="117"/>
        <v>0</v>
      </c>
      <c r="H794" s="14"/>
      <c r="I794" s="14"/>
      <c r="K794" s="34">
        <f t="shared" si="115"/>
        <v>0</v>
      </c>
    </row>
    <row r="795" spans="1:11" s="5" customFormat="1" x14ac:dyDescent="0.25">
      <c r="A795" s="5" t="s">
        <v>2854</v>
      </c>
      <c r="B795" s="11">
        <v>140812</v>
      </c>
      <c r="C795" s="12" t="s">
        <v>355</v>
      </c>
      <c r="D795" s="13">
        <v>0</v>
      </c>
      <c r="E795" s="14"/>
      <c r="F795" s="14"/>
      <c r="G795" s="15">
        <f t="shared" si="117"/>
        <v>0</v>
      </c>
      <c r="H795" s="14"/>
      <c r="I795" s="14"/>
      <c r="K795" s="34">
        <f t="shared" si="115"/>
        <v>0</v>
      </c>
    </row>
    <row r="796" spans="1:11" s="5" customFormat="1" x14ac:dyDescent="0.25">
      <c r="A796" s="5" t="s">
        <v>2854</v>
      </c>
      <c r="B796" s="10">
        <v>1409</v>
      </c>
      <c r="C796" s="6" t="s">
        <v>534</v>
      </c>
      <c r="D796" s="7">
        <f t="shared" ref="D796:I796" si="118">+SUBTOTAL(9,D797:D829)</f>
        <v>0</v>
      </c>
      <c r="E796" s="8">
        <f t="shared" si="118"/>
        <v>0</v>
      </c>
      <c r="F796" s="8">
        <f t="shared" si="118"/>
        <v>0</v>
      </c>
      <c r="G796" s="15">
        <f t="shared" si="118"/>
        <v>0</v>
      </c>
      <c r="H796" s="8">
        <f t="shared" si="118"/>
        <v>0</v>
      </c>
      <c r="I796" s="8">
        <f t="shared" si="118"/>
        <v>0</v>
      </c>
      <c r="K796" s="34">
        <f t="shared" si="115"/>
        <v>0</v>
      </c>
    </row>
    <row r="797" spans="1:11" s="5" customFormat="1" x14ac:dyDescent="0.25">
      <c r="A797" s="5" t="s">
        <v>2854</v>
      </c>
      <c r="B797" s="11">
        <v>140901</v>
      </c>
      <c r="C797" s="12" t="s">
        <v>535</v>
      </c>
      <c r="D797" s="13">
        <v>0</v>
      </c>
      <c r="E797" s="14"/>
      <c r="F797" s="14"/>
      <c r="G797" s="15">
        <f t="shared" ref="G797:G829" si="119">+D797+E797-F797</f>
        <v>0</v>
      </c>
      <c r="H797" s="14"/>
      <c r="I797" s="14"/>
      <c r="K797" s="34">
        <f t="shared" si="115"/>
        <v>0</v>
      </c>
    </row>
    <row r="798" spans="1:11" s="5" customFormat="1" x14ac:dyDescent="0.25">
      <c r="A798" s="5" t="s">
        <v>2854</v>
      </c>
      <c r="B798" s="11">
        <v>140902</v>
      </c>
      <c r="C798" s="12" t="s">
        <v>536</v>
      </c>
      <c r="D798" s="13">
        <v>0</v>
      </c>
      <c r="E798" s="14"/>
      <c r="F798" s="14"/>
      <c r="G798" s="15">
        <f t="shared" si="119"/>
        <v>0</v>
      </c>
      <c r="H798" s="14"/>
      <c r="I798" s="14"/>
      <c r="K798" s="34">
        <f t="shared" si="115"/>
        <v>0</v>
      </c>
    </row>
    <row r="799" spans="1:11" s="5" customFormat="1" x14ac:dyDescent="0.25">
      <c r="A799" s="5" t="s">
        <v>2854</v>
      </c>
      <c r="B799" s="11">
        <v>140903</v>
      </c>
      <c r="C799" s="12" t="s">
        <v>537</v>
      </c>
      <c r="D799" s="13">
        <v>0</v>
      </c>
      <c r="E799" s="14"/>
      <c r="F799" s="14"/>
      <c r="G799" s="15">
        <f t="shared" si="119"/>
        <v>0</v>
      </c>
      <c r="H799" s="14"/>
      <c r="I799" s="14"/>
      <c r="K799" s="34">
        <f t="shared" si="115"/>
        <v>0</v>
      </c>
    </row>
    <row r="800" spans="1:11" s="5" customFormat="1" x14ac:dyDescent="0.25">
      <c r="A800" s="5" t="s">
        <v>2854</v>
      </c>
      <c r="B800" s="11">
        <v>140904</v>
      </c>
      <c r="C800" s="12" t="s">
        <v>538</v>
      </c>
      <c r="D800" s="13">
        <v>0</v>
      </c>
      <c r="E800" s="14"/>
      <c r="F800" s="14"/>
      <c r="G800" s="15">
        <f t="shared" si="119"/>
        <v>0</v>
      </c>
      <c r="H800" s="14"/>
      <c r="I800" s="14"/>
      <c r="K800" s="34">
        <f t="shared" si="115"/>
        <v>0</v>
      </c>
    </row>
    <row r="801" spans="1:11" s="5" customFormat="1" x14ac:dyDescent="0.25">
      <c r="A801" s="5" t="s">
        <v>2854</v>
      </c>
      <c r="B801" s="11">
        <v>140905</v>
      </c>
      <c r="C801" s="12" t="s">
        <v>539</v>
      </c>
      <c r="D801" s="13">
        <v>0</v>
      </c>
      <c r="E801" s="14"/>
      <c r="F801" s="14"/>
      <c r="G801" s="15">
        <f t="shared" si="119"/>
        <v>0</v>
      </c>
      <c r="H801" s="14"/>
      <c r="I801" s="14"/>
      <c r="K801" s="34">
        <f t="shared" si="115"/>
        <v>0</v>
      </c>
    </row>
    <row r="802" spans="1:11" s="5" customFormat="1" x14ac:dyDescent="0.25">
      <c r="A802" s="5" t="s">
        <v>2854</v>
      </c>
      <c r="B802" s="11">
        <v>140906</v>
      </c>
      <c r="C802" s="12" t="s">
        <v>540</v>
      </c>
      <c r="D802" s="13">
        <v>0</v>
      </c>
      <c r="E802" s="14"/>
      <c r="F802" s="14"/>
      <c r="G802" s="15">
        <f t="shared" si="119"/>
        <v>0</v>
      </c>
      <c r="H802" s="14"/>
      <c r="I802" s="14"/>
      <c r="K802" s="34">
        <f t="shared" si="115"/>
        <v>0</v>
      </c>
    </row>
    <row r="803" spans="1:11" s="5" customFormat="1" x14ac:dyDescent="0.25">
      <c r="A803" s="5" t="s">
        <v>2854</v>
      </c>
      <c r="B803" s="11">
        <v>140907</v>
      </c>
      <c r="C803" s="12" t="s">
        <v>541</v>
      </c>
      <c r="D803" s="13">
        <v>0</v>
      </c>
      <c r="E803" s="14"/>
      <c r="F803" s="14"/>
      <c r="G803" s="15">
        <f t="shared" si="119"/>
        <v>0</v>
      </c>
      <c r="H803" s="14"/>
      <c r="I803" s="14"/>
      <c r="K803" s="34">
        <f t="shared" si="115"/>
        <v>0</v>
      </c>
    </row>
    <row r="804" spans="1:11" s="5" customFormat="1" x14ac:dyDescent="0.25">
      <c r="A804" s="5" t="s">
        <v>2854</v>
      </c>
      <c r="B804" s="11">
        <v>140909</v>
      </c>
      <c r="C804" s="12" t="s">
        <v>542</v>
      </c>
      <c r="D804" s="13">
        <v>0</v>
      </c>
      <c r="E804" s="14"/>
      <c r="F804" s="14"/>
      <c r="G804" s="15">
        <f t="shared" si="119"/>
        <v>0</v>
      </c>
      <c r="H804" s="14"/>
      <c r="I804" s="14"/>
      <c r="K804" s="34">
        <f t="shared" si="115"/>
        <v>0</v>
      </c>
    </row>
    <row r="805" spans="1:11" s="5" customFormat="1" x14ac:dyDescent="0.25">
      <c r="A805" s="5" t="s">
        <v>2854</v>
      </c>
      <c r="B805" s="11">
        <v>140910</v>
      </c>
      <c r="C805" s="12" t="s">
        <v>543</v>
      </c>
      <c r="D805" s="13">
        <v>0</v>
      </c>
      <c r="E805" s="14"/>
      <c r="F805" s="14"/>
      <c r="G805" s="15">
        <f t="shared" si="119"/>
        <v>0</v>
      </c>
      <c r="H805" s="14"/>
      <c r="I805" s="14"/>
      <c r="K805" s="34">
        <f t="shared" si="115"/>
        <v>0</v>
      </c>
    </row>
    <row r="806" spans="1:11" s="5" customFormat="1" x14ac:dyDescent="0.25">
      <c r="A806" s="5" t="s">
        <v>2854</v>
      </c>
      <c r="B806" s="11">
        <v>140911</v>
      </c>
      <c r="C806" s="12" t="s">
        <v>544</v>
      </c>
      <c r="D806" s="13">
        <v>0</v>
      </c>
      <c r="E806" s="14"/>
      <c r="F806" s="14"/>
      <c r="G806" s="15">
        <f t="shared" si="119"/>
        <v>0</v>
      </c>
      <c r="H806" s="14"/>
      <c r="I806" s="14"/>
      <c r="K806" s="34">
        <f t="shared" si="115"/>
        <v>0</v>
      </c>
    </row>
    <row r="807" spans="1:11" s="5" customFormat="1" x14ac:dyDescent="0.25">
      <c r="A807" s="5" t="s">
        <v>2854</v>
      </c>
      <c r="B807" s="11">
        <v>140912</v>
      </c>
      <c r="C807" s="12" t="s">
        <v>545</v>
      </c>
      <c r="D807" s="13">
        <v>0</v>
      </c>
      <c r="E807" s="14"/>
      <c r="F807" s="14"/>
      <c r="G807" s="15">
        <f t="shared" si="119"/>
        <v>0</v>
      </c>
      <c r="H807" s="14"/>
      <c r="I807" s="14"/>
      <c r="K807" s="34">
        <f t="shared" si="115"/>
        <v>0</v>
      </c>
    </row>
    <row r="808" spans="1:11" s="5" customFormat="1" x14ac:dyDescent="0.25">
      <c r="A808" s="5" t="s">
        <v>2854</v>
      </c>
      <c r="B808" s="11">
        <v>140913</v>
      </c>
      <c r="C808" s="12" t="s">
        <v>385</v>
      </c>
      <c r="D808" s="13">
        <v>0</v>
      </c>
      <c r="E808" s="14"/>
      <c r="F808" s="14"/>
      <c r="G808" s="15">
        <f t="shared" si="119"/>
        <v>0</v>
      </c>
      <c r="H808" s="14"/>
      <c r="I808" s="14"/>
      <c r="K808" s="34">
        <f t="shared" si="115"/>
        <v>0</v>
      </c>
    </row>
    <row r="809" spans="1:11" s="5" customFormat="1" x14ac:dyDescent="0.25">
      <c r="A809" s="5" t="s">
        <v>2854</v>
      </c>
      <c r="B809" s="11">
        <v>140914</v>
      </c>
      <c r="C809" s="12" t="s">
        <v>546</v>
      </c>
      <c r="D809" s="13">
        <v>0</v>
      </c>
      <c r="E809" s="14"/>
      <c r="F809" s="14"/>
      <c r="G809" s="15">
        <f t="shared" si="119"/>
        <v>0</v>
      </c>
      <c r="H809" s="14"/>
      <c r="I809" s="14"/>
      <c r="K809" s="34">
        <f t="shared" si="115"/>
        <v>0</v>
      </c>
    </row>
    <row r="810" spans="1:11" s="5" customFormat="1" x14ac:dyDescent="0.25">
      <c r="A810" s="5" t="s">
        <v>2854</v>
      </c>
      <c r="B810" s="11">
        <v>140915</v>
      </c>
      <c r="C810" s="12" t="s">
        <v>547</v>
      </c>
      <c r="D810" s="13">
        <v>0</v>
      </c>
      <c r="E810" s="14"/>
      <c r="F810" s="14"/>
      <c r="G810" s="15">
        <f t="shared" si="119"/>
        <v>0</v>
      </c>
      <c r="H810" s="14"/>
      <c r="I810" s="14"/>
      <c r="K810" s="34">
        <f t="shared" si="115"/>
        <v>0</v>
      </c>
    </row>
    <row r="811" spans="1:11" s="5" customFormat="1" x14ac:dyDescent="0.25">
      <c r="A811" s="5" t="s">
        <v>2854</v>
      </c>
      <c r="B811" s="11">
        <v>140916</v>
      </c>
      <c r="C811" s="12" t="s">
        <v>548</v>
      </c>
      <c r="D811" s="13">
        <v>0</v>
      </c>
      <c r="E811" s="14"/>
      <c r="F811" s="14"/>
      <c r="G811" s="15">
        <f t="shared" si="119"/>
        <v>0</v>
      </c>
      <c r="H811" s="14"/>
      <c r="I811" s="14"/>
      <c r="K811" s="34">
        <f t="shared" si="115"/>
        <v>0</v>
      </c>
    </row>
    <row r="812" spans="1:11" s="5" customFormat="1" x14ac:dyDescent="0.25">
      <c r="A812" s="5" t="s">
        <v>2854</v>
      </c>
      <c r="B812" s="11">
        <v>140917</v>
      </c>
      <c r="C812" s="12" t="s">
        <v>386</v>
      </c>
      <c r="D812" s="13">
        <v>0</v>
      </c>
      <c r="E812" s="14"/>
      <c r="F812" s="14"/>
      <c r="G812" s="15">
        <f t="shared" si="119"/>
        <v>0</v>
      </c>
      <c r="H812" s="14"/>
      <c r="I812" s="14"/>
      <c r="K812" s="34">
        <f t="shared" si="115"/>
        <v>0</v>
      </c>
    </row>
    <row r="813" spans="1:11" s="5" customFormat="1" x14ac:dyDescent="0.25">
      <c r="A813" s="5" t="s">
        <v>2854</v>
      </c>
      <c r="B813" s="11">
        <v>140918</v>
      </c>
      <c r="C813" s="12" t="s">
        <v>549</v>
      </c>
      <c r="D813" s="13">
        <v>0</v>
      </c>
      <c r="E813" s="14"/>
      <c r="F813" s="14"/>
      <c r="G813" s="15">
        <f t="shared" si="119"/>
        <v>0</v>
      </c>
      <c r="H813" s="14"/>
      <c r="I813" s="14"/>
      <c r="K813" s="34">
        <f t="shared" si="115"/>
        <v>0</v>
      </c>
    </row>
    <row r="814" spans="1:11" s="5" customFormat="1" x14ac:dyDescent="0.25">
      <c r="A814" s="5" t="s">
        <v>2854</v>
      </c>
      <c r="B814" s="11">
        <v>140920</v>
      </c>
      <c r="C814" s="12" t="s">
        <v>550</v>
      </c>
      <c r="D814" s="13">
        <v>0</v>
      </c>
      <c r="E814" s="14"/>
      <c r="F814" s="14"/>
      <c r="G814" s="15">
        <f t="shared" si="119"/>
        <v>0</v>
      </c>
      <c r="H814" s="14"/>
      <c r="I814" s="14"/>
      <c r="K814" s="34">
        <f t="shared" si="115"/>
        <v>0</v>
      </c>
    </row>
    <row r="815" spans="1:11" s="5" customFormat="1" x14ac:dyDescent="0.25">
      <c r="A815" s="5" t="s">
        <v>2854</v>
      </c>
      <c r="B815" s="11">
        <v>140921</v>
      </c>
      <c r="C815" s="12" t="s">
        <v>551</v>
      </c>
      <c r="D815" s="13">
        <v>0</v>
      </c>
      <c r="E815" s="14"/>
      <c r="F815" s="14"/>
      <c r="G815" s="15">
        <f t="shared" si="119"/>
        <v>0</v>
      </c>
      <c r="H815" s="14"/>
      <c r="I815" s="14"/>
      <c r="K815" s="34">
        <f t="shared" si="115"/>
        <v>0</v>
      </c>
    </row>
    <row r="816" spans="1:11" s="5" customFormat="1" x14ac:dyDescent="0.25">
      <c r="A816" s="5" t="s">
        <v>2854</v>
      </c>
      <c r="B816" s="11">
        <v>140922</v>
      </c>
      <c r="C816" s="12" t="s">
        <v>552</v>
      </c>
      <c r="D816" s="13">
        <v>0</v>
      </c>
      <c r="E816" s="14"/>
      <c r="F816" s="14"/>
      <c r="G816" s="15">
        <f t="shared" si="119"/>
        <v>0</v>
      </c>
      <c r="H816" s="14"/>
      <c r="I816" s="14"/>
      <c r="K816" s="34">
        <f t="shared" si="115"/>
        <v>0</v>
      </c>
    </row>
    <row r="817" spans="1:11" s="5" customFormat="1" x14ac:dyDescent="0.25">
      <c r="A817" s="5" t="s">
        <v>2854</v>
      </c>
      <c r="B817" s="11">
        <v>140923</v>
      </c>
      <c r="C817" s="12" t="s">
        <v>553</v>
      </c>
      <c r="D817" s="13">
        <v>0</v>
      </c>
      <c r="E817" s="14"/>
      <c r="F817" s="14"/>
      <c r="G817" s="15">
        <f t="shared" si="119"/>
        <v>0</v>
      </c>
      <c r="H817" s="14"/>
      <c r="I817" s="14"/>
      <c r="K817" s="34">
        <f t="shared" si="115"/>
        <v>0</v>
      </c>
    </row>
    <row r="818" spans="1:11" s="5" customFormat="1" x14ac:dyDescent="0.25">
      <c r="A818" s="5" t="s">
        <v>2854</v>
      </c>
      <c r="B818" s="11">
        <v>140924</v>
      </c>
      <c r="C818" s="12" t="s">
        <v>554</v>
      </c>
      <c r="D818" s="13">
        <v>0</v>
      </c>
      <c r="E818" s="14"/>
      <c r="F818" s="14"/>
      <c r="G818" s="15">
        <f t="shared" si="119"/>
        <v>0</v>
      </c>
      <c r="H818" s="14"/>
      <c r="I818" s="14"/>
      <c r="K818" s="34">
        <f t="shared" si="115"/>
        <v>0</v>
      </c>
    </row>
    <row r="819" spans="1:11" s="5" customFormat="1" x14ac:dyDescent="0.25">
      <c r="A819" s="5" t="s">
        <v>2854</v>
      </c>
      <c r="B819" s="11">
        <v>140925</v>
      </c>
      <c r="C819" s="12" t="s">
        <v>555</v>
      </c>
      <c r="D819" s="13">
        <v>0</v>
      </c>
      <c r="E819" s="14"/>
      <c r="F819" s="14"/>
      <c r="G819" s="15">
        <f t="shared" si="119"/>
        <v>0</v>
      </c>
      <c r="H819" s="14"/>
      <c r="I819" s="14"/>
      <c r="K819" s="34">
        <f t="shared" si="115"/>
        <v>0</v>
      </c>
    </row>
    <row r="820" spans="1:11" s="5" customFormat="1" x14ac:dyDescent="0.25">
      <c r="A820" s="5" t="s">
        <v>2854</v>
      </c>
      <c r="B820" s="11">
        <v>140926</v>
      </c>
      <c r="C820" s="12" t="s">
        <v>556</v>
      </c>
      <c r="D820" s="13">
        <v>0</v>
      </c>
      <c r="E820" s="14"/>
      <c r="F820" s="14"/>
      <c r="G820" s="15">
        <f t="shared" si="119"/>
        <v>0</v>
      </c>
      <c r="H820" s="14"/>
      <c r="I820" s="14"/>
      <c r="K820" s="34">
        <f t="shared" si="115"/>
        <v>0</v>
      </c>
    </row>
    <row r="821" spans="1:11" s="5" customFormat="1" x14ac:dyDescent="0.25">
      <c r="A821" s="5" t="s">
        <v>2854</v>
      </c>
      <c r="B821" s="11">
        <v>140927</v>
      </c>
      <c r="C821" s="12" t="s">
        <v>557</v>
      </c>
      <c r="D821" s="13">
        <v>0</v>
      </c>
      <c r="E821" s="14"/>
      <c r="F821" s="14"/>
      <c r="G821" s="15">
        <f t="shared" si="119"/>
        <v>0</v>
      </c>
      <c r="H821" s="14"/>
      <c r="I821" s="14"/>
      <c r="K821" s="34">
        <f t="shared" si="115"/>
        <v>0</v>
      </c>
    </row>
    <row r="822" spans="1:11" s="5" customFormat="1" x14ac:dyDescent="0.25">
      <c r="A822" s="5" t="s">
        <v>2854</v>
      </c>
      <c r="B822" s="11">
        <v>140928</v>
      </c>
      <c r="C822" s="12" t="s">
        <v>558</v>
      </c>
      <c r="D822" s="13">
        <v>0</v>
      </c>
      <c r="E822" s="14"/>
      <c r="F822" s="14"/>
      <c r="G822" s="15">
        <f t="shared" si="119"/>
        <v>0</v>
      </c>
      <c r="H822" s="14"/>
      <c r="I822" s="14"/>
      <c r="K822" s="34">
        <f t="shared" si="115"/>
        <v>0</v>
      </c>
    </row>
    <row r="823" spans="1:11" s="5" customFormat="1" x14ac:dyDescent="0.25">
      <c r="A823" s="5" t="s">
        <v>2854</v>
      </c>
      <c r="B823" s="11">
        <v>140929</v>
      </c>
      <c r="C823" s="12" t="s">
        <v>559</v>
      </c>
      <c r="D823" s="13">
        <v>0</v>
      </c>
      <c r="E823" s="14"/>
      <c r="F823" s="14"/>
      <c r="G823" s="15">
        <f t="shared" si="119"/>
        <v>0</v>
      </c>
      <c r="H823" s="14"/>
      <c r="I823" s="14"/>
      <c r="K823" s="34">
        <f t="shared" si="115"/>
        <v>0</v>
      </c>
    </row>
    <row r="824" spans="1:11" s="5" customFormat="1" x14ac:dyDescent="0.25">
      <c r="A824" s="5" t="s">
        <v>2854</v>
      </c>
      <c r="B824" s="11">
        <v>140930</v>
      </c>
      <c r="C824" s="12" t="s">
        <v>560</v>
      </c>
      <c r="D824" s="13">
        <v>0</v>
      </c>
      <c r="E824" s="14"/>
      <c r="F824" s="14"/>
      <c r="G824" s="15">
        <f t="shared" si="119"/>
        <v>0</v>
      </c>
      <c r="H824" s="14"/>
      <c r="I824" s="14"/>
      <c r="K824" s="34">
        <f t="shared" si="115"/>
        <v>0</v>
      </c>
    </row>
    <row r="825" spans="1:11" s="5" customFormat="1" x14ac:dyDescent="0.25">
      <c r="A825" s="5" t="s">
        <v>2854</v>
      </c>
      <c r="B825" s="11">
        <v>140931</v>
      </c>
      <c r="C825" s="12" t="s">
        <v>561</v>
      </c>
      <c r="D825" s="13">
        <v>0</v>
      </c>
      <c r="E825" s="14"/>
      <c r="F825" s="14"/>
      <c r="G825" s="15">
        <f t="shared" si="119"/>
        <v>0</v>
      </c>
      <c r="H825" s="14"/>
      <c r="I825" s="14"/>
      <c r="K825" s="34">
        <f t="shared" si="115"/>
        <v>0</v>
      </c>
    </row>
    <row r="826" spans="1:11" s="5" customFormat="1" x14ac:dyDescent="0.25">
      <c r="A826" s="5" t="s">
        <v>2854</v>
      </c>
      <c r="B826" s="11">
        <v>140932</v>
      </c>
      <c r="C826" s="12" t="s">
        <v>562</v>
      </c>
      <c r="D826" s="13">
        <v>0</v>
      </c>
      <c r="E826" s="14"/>
      <c r="F826" s="14"/>
      <c r="G826" s="15">
        <f t="shared" si="119"/>
        <v>0</v>
      </c>
      <c r="H826" s="14"/>
      <c r="I826" s="14"/>
      <c r="K826" s="34">
        <f t="shared" si="115"/>
        <v>0</v>
      </c>
    </row>
    <row r="827" spans="1:11" s="5" customFormat="1" x14ac:dyDescent="0.25">
      <c r="A827" s="5" t="s">
        <v>2854</v>
      </c>
      <c r="B827" s="11">
        <v>140981</v>
      </c>
      <c r="C827" s="12" t="s">
        <v>563</v>
      </c>
      <c r="D827" s="13">
        <v>0</v>
      </c>
      <c r="E827" s="14"/>
      <c r="F827" s="14"/>
      <c r="G827" s="15">
        <f t="shared" si="119"/>
        <v>0</v>
      </c>
      <c r="H827" s="14"/>
      <c r="I827" s="14"/>
      <c r="K827" s="34">
        <f t="shared" si="115"/>
        <v>0</v>
      </c>
    </row>
    <row r="828" spans="1:11" s="5" customFormat="1" x14ac:dyDescent="0.25">
      <c r="A828" s="5" t="s">
        <v>2854</v>
      </c>
      <c r="B828" s="11">
        <v>140982</v>
      </c>
      <c r="C828" s="12" t="s">
        <v>564</v>
      </c>
      <c r="D828" s="13">
        <v>0</v>
      </c>
      <c r="E828" s="14"/>
      <c r="F828" s="14"/>
      <c r="G828" s="15">
        <f t="shared" si="119"/>
        <v>0</v>
      </c>
      <c r="H828" s="14"/>
      <c r="I828" s="14"/>
      <c r="K828" s="34">
        <f t="shared" si="115"/>
        <v>0</v>
      </c>
    </row>
    <row r="829" spans="1:11" s="5" customFormat="1" x14ac:dyDescent="0.25">
      <c r="A829" s="5" t="s">
        <v>2854</v>
      </c>
      <c r="B829" s="11">
        <v>140990</v>
      </c>
      <c r="C829" s="12" t="s">
        <v>388</v>
      </c>
      <c r="D829" s="13">
        <v>0</v>
      </c>
      <c r="E829" s="14"/>
      <c r="F829" s="14"/>
      <c r="G829" s="15">
        <f t="shared" si="119"/>
        <v>0</v>
      </c>
      <c r="H829" s="14"/>
      <c r="I829" s="14"/>
      <c r="K829" s="34">
        <f t="shared" si="115"/>
        <v>0</v>
      </c>
    </row>
    <row r="830" spans="1:11" s="5" customFormat="1" x14ac:dyDescent="0.25">
      <c r="A830" s="5" t="s">
        <v>2854</v>
      </c>
      <c r="B830" s="10">
        <v>1410</v>
      </c>
      <c r="C830" s="6" t="s">
        <v>565</v>
      </c>
      <c r="D830" s="7">
        <f t="shared" ref="D830:I830" si="120">+SUBTOTAL(9,D831:D835)</f>
        <v>0</v>
      </c>
      <c r="E830" s="8">
        <f t="shared" si="120"/>
        <v>0</v>
      </c>
      <c r="F830" s="8">
        <f t="shared" si="120"/>
        <v>0</v>
      </c>
      <c r="G830" s="15">
        <f t="shared" si="120"/>
        <v>0</v>
      </c>
      <c r="H830" s="8">
        <f t="shared" si="120"/>
        <v>0</v>
      </c>
      <c r="I830" s="8">
        <f t="shared" si="120"/>
        <v>0</v>
      </c>
      <c r="K830" s="34">
        <f t="shared" si="115"/>
        <v>0</v>
      </c>
    </row>
    <row r="831" spans="1:11" s="5" customFormat="1" x14ac:dyDescent="0.25">
      <c r="A831" s="5" t="s">
        <v>2854</v>
      </c>
      <c r="B831" s="11">
        <v>141001</v>
      </c>
      <c r="C831" s="12" t="s">
        <v>566</v>
      </c>
      <c r="D831" s="13">
        <v>0</v>
      </c>
      <c r="E831" s="14"/>
      <c r="F831" s="14"/>
      <c r="G831" s="15">
        <f>+D831+E831-F831</f>
        <v>0</v>
      </c>
      <c r="H831" s="14"/>
      <c r="I831" s="14"/>
      <c r="K831" s="34">
        <f t="shared" si="115"/>
        <v>0</v>
      </c>
    </row>
    <row r="832" spans="1:11" s="5" customFormat="1" x14ac:dyDescent="0.25">
      <c r="A832" s="5" t="s">
        <v>2854</v>
      </c>
      <c r="B832" s="11">
        <v>141002</v>
      </c>
      <c r="C832" s="12" t="s">
        <v>567</v>
      </c>
      <c r="D832" s="13">
        <v>0</v>
      </c>
      <c r="E832" s="14"/>
      <c r="F832" s="14"/>
      <c r="G832" s="15">
        <f>+D832+E832-F832</f>
        <v>0</v>
      </c>
      <c r="H832" s="14"/>
      <c r="I832" s="14"/>
      <c r="K832" s="34">
        <f t="shared" si="115"/>
        <v>0</v>
      </c>
    </row>
    <row r="833" spans="1:11" s="5" customFormat="1" x14ac:dyDescent="0.25">
      <c r="A833" s="5" t="s">
        <v>2854</v>
      </c>
      <c r="B833" s="11">
        <v>141003</v>
      </c>
      <c r="C833" s="12" t="s">
        <v>487</v>
      </c>
      <c r="D833" s="13">
        <v>0</v>
      </c>
      <c r="E833" s="14"/>
      <c r="F833" s="14"/>
      <c r="G833" s="15">
        <f>+D833+E833-F833</f>
        <v>0</v>
      </c>
      <c r="H833" s="14"/>
      <c r="I833" s="14"/>
      <c r="K833" s="34">
        <f t="shared" si="115"/>
        <v>0</v>
      </c>
    </row>
    <row r="834" spans="1:11" s="5" customFormat="1" x14ac:dyDescent="0.25">
      <c r="A834" s="5" t="s">
        <v>2854</v>
      </c>
      <c r="B834" s="11">
        <v>141090</v>
      </c>
      <c r="C834" s="12" t="s">
        <v>568</v>
      </c>
      <c r="D834" s="13">
        <v>0</v>
      </c>
      <c r="E834" s="14"/>
      <c r="F834" s="14"/>
      <c r="G834" s="15">
        <f>+D834+E834-F834</f>
        <v>0</v>
      </c>
      <c r="H834" s="14"/>
      <c r="I834" s="14"/>
      <c r="K834" s="34">
        <f t="shared" si="115"/>
        <v>0</v>
      </c>
    </row>
    <row r="835" spans="1:11" s="5" customFormat="1" x14ac:dyDescent="0.25">
      <c r="A835" s="5" t="s">
        <v>2854</v>
      </c>
      <c r="B835" s="11">
        <v>141095</v>
      </c>
      <c r="C835" s="12" t="s">
        <v>569</v>
      </c>
      <c r="D835" s="13">
        <v>0</v>
      </c>
      <c r="E835" s="14"/>
      <c r="F835" s="14"/>
      <c r="G835" s="15">
        <f>+D835+E835-F835</f>
        <v>0</v>
      </c>
      <c r="H835" s="14"/>
      <c r="I835" s="14"/>
      <c r="K835" s="34">
        <f t="shared" si="115"/>
        <v>0</v>
      </c>
    </row>
    <row r="836" spans="1:11" s="5" customFormat="1" x14ac:dyDescent="0.25">
      <c r="A836" s="5" t="s">
        <v>2854</v>
      </c>
      <c r="B836" s="10">
        <v>1411</v>
      </c>
      <c r="C836" s="6" t="s">
        <v>398</v>
      </c>
      <c r="D836" s="7">
        <f t="shared" ref="D836:I836" si="121">+SUBTOTAL(9,D837:D859)</f>
        <v>0</v>
      </c>
      <c r="E836" s="8">
        <f t="shared" si="121"/>
        <v>0</v>
      </c>
      <c r="F836" s="8">
        <f t="shared" si="121"/>
        <v>0</v>
      </c>
      <c r="G836" s="15">
        <f t="shared" si="121"/>
        <v>0</v>
      </c>
      <c r="H836" s="8">
        <f t="shared" si="121"/>
        <v>0</v>
      </c>
      <c r="I836" s="8">
        <f t="shared" si="121"/>
        <v>0</v>
      </c>
      <c r="K836" s="34">
        <f t="shared" ref="K836:K899" si="122">IF(D836&lt;&gt;0,1,IF(G836&lt;&gt;0,2,IF(F836&lt;&gt;0,3,IF(E836&lt;&gt;0,4,0))))</f>
        <v>0</v>
      </c>
    </row>
    <row r="837" spans="1:11" s="5" customFormat="1" x14ac:dyDescent="0.25">
      <c r="A837" s="5" t="s">
        <v>2854</v>
      </c>
      <c r="B837" s="11">
        <v>141101</v>
      </c>
      <c r="C837" s="12" t="s">
        <v>570</v>
      </c>
      <c r="D837" s="13">
        <v>0</v>
      </c>
      <c r="E837" s="14"/>
      <c r="F837" s="14"/>
      <c r="G837" s="15">
        <f t="shared" ref="G837:G859" si="123">+D837+E837-F837</f>
        <v>0</v>
      </c>
      <c r="H837" s="14"/>
      <c r="I837" s="14"/>
      <c r="K837" s="34">
        <f t="shared" si="122"/>
        <v>0</v>
      </c>
    </row>
    <row r="838" spans="1:11" s="5" customFormat="1" x14ac:dyDescent="0.25">
      <c r="A838" s="5" t="s">
        <v>2854</v>
      </c>
      <c r="B838" s="11">
        <v>141102</v>
      </c>
      <c r="C838" s="12" t="s">
        <v>571</v>
      </c>
      <c r="D838" s="13">
        <v>0</v>
      </c>
      <c r="E838" s="14"/>
      <c r="F838" s="14"/>
      <c r="G838" s="15">
        <f t="shared" si="123"/>
        <v>0</v>
      </c>
      <c r="H838" s="14"/>
      <c r="I838" s="14"/>
      <c r="K838" s="34">
        <f t="shared" si="122"/>
        <v>0</v>
      </c>
    </row>
    <row r="839" spans="1:11" s="5" customFormat="1" x14ac:dyDescent="0.25">
      <c r="A839" s="5" t="s">
        <v>2854</v>
      </c>
      <c r="B839" s="11">
        <v>141103</v>
      </c>
      <c r="C839" s="12" t="s">
        <v>401</v>
      </c>
      <c r="D839" s="13">
        <v>0</v>
      </c>
      <c r="E839" s="14"/>
      <c r="F839" s="14"/>
      <c r="G839" s="15">
        <f t="shared" si="123"/>
        <v>0</v>
      </c>
      <c r="H839" s="14"/>
      <c r="I839" s="14"/>
      <c r="K839" s="34">
        <f t="shared" si="122"/>
        <v>0</v>
      </c>
    </row>
    <row r="840" spans="1:11" s="5" customFormat="1" x14ac:dyDescent="0.25">
      <c r="A840" s="5" t="s">
        <v>2854</v>
      </c>
      <c r="B840" s="11">
        <v>141104</v>
      </c>
      <c r="C840" s="12" t="s">
        <v>402</v>
      </c>
      <c r="D840" s="13">
        <v>0</v>
      </c>
      <c r="E840" s="14"/>
      <c r="F840" s="14"/>
      <c r="G840" s="15">
        <f t="shared" si="123"/>
        <v>0</v>
      </c>
      <c r="H840" s="14"/>
      <c r="I840" s="14"/>
      <c r="K840" s="34">
        <f t="shared" si="122"/>
        <v>0</v>
      </c>
    </row>
    <row r="841" spans="1:11" s="5" customFormat="1" x14ac:dyDescent="0.25">
      <c r="A841" s="5" t="s">
        <v>2854</v>
      </c>
      <c r="B841" s="11">
        <v>141105</v>
      </c>
      <c r="C841" s="12" t="s">
        <v>403</v>
      </c>
      <c r="D841" s="13">
        <v>0</v>
      </c>
      <c r="E841" s="14"/>
      <c r="F841" s="14"/>
      <c r="G841" s="15">
        <f t="shared" si="123"/>
        <v>0</v>
      </c>
      <c r="H841" s="14"/>
      <c r="I841" s="14"/>
      <c r="K841" s="34">
        <f t="shared" si="122"/>
        <v>0</v>
      </c>
    </row>
    <row r="842" spans="1:11" s="5" customFormat="1" x14ac:dyDescent="0.25">
      <c r="A842" s="5" t="s">
        <v>2854</v>
      </c>
      <c r="B842" s="11">
        <v>141106</v>
      </c>
      <c r="C842" s="12" t="s">
        <v>572</v>
      </c>
      <c r="D842" s="13">
        <v>0</v>
      </c>
      <c r="E842" s="14"/>
      <c r="F842" s="14"/>
      <c r="G842" s="15">
        <f t="shared" si="123"/>
        <v>0</v>
      </c>
      <c r="H842" s="14"/>
      <c r="I842" s="14"/>
      <c r="K842" s="34">
        <f t="shared" si="122"/>
        <v>0</v>
      </c>
    </row>
    <row r="843" spans="1:11" s="5" customFormat="1" x14ac:dyDescent="0.25">
      <c r="A843" s="5" t="s">
        <v>2854</v>
      </c>
      <c r="B843" s="11">
        <v>141107</v>
      </c>
      <c r="C843" s="12" t="s">
        <v>405</v>
      </c>
      <c r="D843" s="13">
        <v>0</v>
      </c>
      <c r="E843" s="14"/>
      <c r="F843" s="14"/>
      <c r="G843" s="15">
        <f t="shared" si="123"/>
        <v>0</v>
      </c>
      <c r="H843" s="14"/>
      <c r="I843" s="14"/>
      <c r="K843" s="34">
        <f t="shared" si="122"/>
        <v>0</v>
      </c>
    </row>
    <row r="844" spans="1:11" s="5" customFormat="1" x14ac:dyDescent="0.25">
      <c r="A844" s="5" t="s">
        <v>2854</v>
      </c>
      <c r="B844" s="11">
        <v>141108</v>
      </c>
      <c r="C844" s="12" t="s">
        <v>573</v>
      </c>
      <c r="D844" s="13">
        <v>0</v>
      </c>
      <c r="E844" s="14"/>
      <c r="F844" s="14"/>
      <c r="G844" s="15">
        <f t="shared" si="123"/>
        <v>0</v>
      </c>
      <c r="H844" s="14"/>
      <c r="I844" s="14"/>
      <c r="K844" s="34">
        <f t="shared" si="122"/>
        <v>0</v>
      </c>
    </row>
    <row r="845" spans="1:11" s="5" customFormat="1" x14ac:dyDescent="0.25">
      <c r="A845" s="5" t="s">
        <v>2854</v>
      </c>
      <c r="B845" s="11">
        <v>141109</v>
      </c>
      <c r="C845" s="12" t="s">
        <v>574</v>
      </c>
      <c r="D845" s="13">
        <v>0</v>
      </c>
      <c r="E845" s="14"/>
      <c r="F845" s="14"/>
      <c r="G845" s="15">
        <f t="shared" si="123"/>
        <v>0</v>
      </c>
      <c r="H845" s="14"/>
      <c r="I845" s="14"/>
      <c r="K845" s="34">
        <f t="shared" si="122"/>
        <v>0</v>
      </c>
    </row>
    <row r="846" spans="1:11" s="5" customFormat="1" x14ac:dyDescent="0.25">
      <c r="A846" s="5" t="s">
        <v>2854</v>
      </c>
      <c r="B846" s="11">
        <v>141110</v>
      </c>
      <c r="C846" s="12" t="s">
        <v>408</v>
      </c>
      <c r="D846" s="13">
        <v>0</v>
      </c>
      <c r="E846" s="14"/>
      <c r="F846" s="14"/>
      <c r="G846" s="15">
        <f t="shared" si="123"/>
        <v>0</v>
      </c>
      <c r="H846" s="14"/>
      <c r="I846" s="14"/>
      <c r="K846" s="34">
        <f t="shared" si="122"/>
        <v>0</v>
      </c>
    </row>
    <row r="847" spans="1:11" s="5" customFormat="1" x14ac:dyDescent="0.25">
      <c r="A847" s="5" t="s">
        <v>2854</v>
      </c>
      <c r="B847" s="11">
        <v>141111</v>
      </c>
      <c r="C847" s="12" t="s">
        <v>575</v>
      </c>
      <c r="D847" s="13">
        <v>0</v>
      </c>
      <c r="E847" s="14"/>
      <c r="F847" s="14"/>
      <c r="G847" s="15">
        <f t="shared" si="123"/>
        <v>0</v>
      </c>
      <c r="H847" s="14"/>
      <c r="I847" s="14"/>
      <c r="K847" s="34">
        <f t="shared" si="122"/>
        <v>0</v>
      </c>
    </row>
    <row r="848" spans="1:11" s="5" customFormat="1" x14ac:dyDescent="0.25">
      <c r="A848" s="5" t="s">
        <v>2854</v>
      </c>
      <c r="B848" s="11">
        <v>141112</v>
      </c>
      <c r="C848" s="12" t="s">
        <v>410</v>
      </c>
      <c r="D848" s="13">
        <v>0</v>
      </c>
      <c r="E848" s="14"/>
      <c r="F848" s="14"/>
      <c r="G848" s="15">
        <f t="shared" si="123"/>
        <v>0</v>
      </c>
      <c r="H848" s="14"/>
      <c r="I848" s="14"/>
      <c r="K848" s="34">
        <f t="shared" si="122"/>
        <v>0</v>
      </c>
    </row>
    <row r="849" spans="1:11" s="5" customFormat="1" x14ac:dyDescent="0.25">
      <c r="A849" s="5" t="s">
        <v>2854</v>
      </c>
      <c r="B849" s="11">
        <v>141113</v>
      </c>
      <c r="C849" s="12" t="s">
        <v>411</v>
      </c>
      <c r="D849" s="13">
        <v>0</v>
      </c>
      <c r="E849" s="14"/>
      <c r="F849" s="14"/>
      <c r="G849" s="15">
        <f t="shared" si="123"/>
        <v>0</v>
      </c>
      <c r="H849" s="14"/>
      <c r="I849" s="14"/>
      <c r="K849" s="34">
        <f t="shared" si="122"/>
        <v>0</v>
      </c>
    </row>
    <row r="850" spans="1:11" s="5" customFormat="1" x14ac:dyDescent="0.25">
      <c r="A850" s="5" t="s">
        <v>2854</v>
      </c>
      <c r="B850" s="11">
        <v>141114</v>
      </c>
      <c r="C850" s="12" t="s">
        <v>412</v>
      </c>
      <c r="D850" s="13">
        <v>0</v>
      </c>
      <c r="E850" s="14"/>
      <c r="F850" s="14"/>
      <c r="G850" s="15">
        <f t="shared" si="123"/>
        <v>0</v>
      </c>
      <c r="H850" s="14"/>
      <c r="I850" s="14"/>
      <c r="K850" s="34">
        <f t="shared" si="122"/>
        <v>0</v>
      </c>
    </row>
    <row r="851" spans="1:11" s="5" customFormat="1" x14ac:dyDescent="0.25">
      <c r="A851" s="5" t="s">
        <v>2854</v>
      </c>
      <c r="B851" s="11">
        <v>141115</v>
      </c>
      <c r="C851" s="12" t="s">
        <v>576</v>
      </c>
      <c r="D851" s="13">
        <v>0</v>
      </c>
      <c r="E851" s="14"/>
      <c r="F851" s="14"/>
      <c r="G851" s="15">
        <f t="shared" si="123"/>
        <v>0</v>
      </c>
      <c r="H851" s="14"/>
      <c r="I851" s="14"/>
      <c r="K851" s="34">
        <f t="shared" si="122"/>
        <v>0</v>
      </c>
    </row>
    <row r="852" spans="1:11" s="5" customFormat="1" x14ac:dyDescent="0.25">
      <c r="A852" s="5" t="s">
        <v>2854</v>
      </c>
      <c r="B852" s="11">
        <v>141116</v>
      </c>
      <c r="C852" s="12" t="s">
        <v>577</v>
      </c>
      <c r="D852" s="13">
        <v>0</v>
      </c>
      <c r="E852" s="14"/>
      <c r="F852" s="14"/>
      <c r="G852" s="15">
        <f t="shared" si="123"/>
        <v>0</v>
      </c>
      <c r="H852" s="14"/>
      <c r="I852" s="14"/>
      <c r="K852" s="34">
        <f t="shared" si="122"/>
        <v>0</v>
      </c>
    </row>
    <row r="853" spans="1:11" s="5" customFormat="1" x14ac:dyDescent="0.25">
      <c r="A853" s="5" t="s">
        <v>2854</v>
      </c>
      <c r="B853" s="11">
        <v>141117</v>
      </c>
      <c r="C853" s="12" t="s">
        <v>415</v>
      </c>
      <c r="D853" s="13">
        <v>0</v>
      </c>
      <c r="E853" s="14"/>
      <c r="F853" s="14"/>
      <c r="G853" s="15">
        <f t="shared" si="123"/>
        <v>0</v>
      </c>
      <c r="H853" s="14"/>
      <c r="I853" s="14"/>
      <c r="K853" s="34">
        <f t="shared" si="122"/>
        <v>0</v>
      </c>
    </row>
    <row r="854" spans="1:11" s="5" customFormat="1" x14ac:dyDescent="0.25">
      <c r="A854" s="5" t="s">
        <v>2854</v>
      </c>
      <c r="B854" s="11">
        <v>141118</v>
      </c>
      <c r="C854" s="12" t="s">
        <v>416</v>
      </c>
      <c r="D854" s="13">
        <v>0</v>
      </c>
      <c r="E854" s="14"/>
      <c r="F854" s="14"/>
      <c r="G854" s="15">
        <f t="shared" si="123"/>
        <v>0</v>
      </c>
      <c r="H854" s="14"/>
      <c r="I854" s="14"/>
      <c r="K854" s="34">
        <f t="shared" si="122"/>
        <v>0</v>
      </c>
    </row>
    <row r="855" spans="1:11" s="5" customFormat="1" x14ac:dyDescent="0.25">
      <c r="A855" s="5" t="s">
        <v>2854</v>
      </c>
      <c r="B855" s="11">
        <v>141119</v>
      </c>
      <c r="C855" s="12" t="s">
        <v>417</v>
      </c>
      <c r="D855" s="13">
        <v>0</v>
      </c>
      <c r="E855" s="14"/>
      <c r="F855" s="14"/>
      <c r="G855" s="15">
        <f t="shared" si="123"/>
        <v>0</v>
      </c>
      <c r="H855" s="14"/>
      <c r="I855" s="14"/>
      <c r="K855" s="34">
        <f t="shared" si="122"/>
        <v>0</v>
      </c>
    </row>
    <row r="856" spans="1:11" s="5" customFormat="1" x14ac:dyDescent="0.25">
      <c r="A856" s="5" t="s">
        <v>2854</v>
      </c>
      <c r="B856" s="11">
        <v>141120</v>
      </c>
      <c r="C856" s="12" t="s">
        <v>418</v>
      </c>
      <c r="D856" s="13">
        <v>0</v>
      </c>
      <c r="E856" s="14"/>
      <c r="F856" s="14"/>
      <c r="G856" s="15">
        <f t="shared" si="123"/>
        <v>0</v>
      </c>
      <c r="H856" s="14"/>
      <c r="I856" s="14"/>
      <c r="K856" s="34">
        <f t="shared" si="122"/>
        <v>0</v>
      </c>
    </row>
    <row r="857" spans="1:11" s="5" customFormat="1" x14ac:dyDescent="0.25">
      <c r="A857" s="5" t="s">
        <v>2854</v>
      </c>
      <c r="B857" s="11">
        <v>141121</v>
      </c>
      <c r="C857" s="12" t="s">
        <v>578</v>
      </c>
      <c r="D857" s="13">
        <v>0</v>
      </c>
      <c r="E857" s="14"/>
      <c r="F857" s="14"/>
      <c r="G857" s="15">
        <f t="shared" si="123"/>
        <v>0</v>
      </c>
      <c r="H857" s="14"/>
      <c r="I857" s="14"/>
      <c r="K857" s="34">
        <f t="shared" si="122"/>
        <v>0</v>
      </c>
    </row>
    <row r="858" spans="1:11" s="5" customFormat="1" x14ac:dyDescent="0.25">
      <c r="A858" s="5" t="s">
        <v>2854</v>
      </c>
      <c r="B858" s="11">
        <v>141181</v>
      </c>
      <c r="C858" s="12" t="s">
        <v>579</v>
      </c>
      <c r="D858" s="13">
        <v>0</v>
      </c>
      <c r="E858" s="14"/>
      <c r="F858" s="14"/>
      <c r="G858" s="15">
        <f t="shared" si="123"/>
        <v>0</v>
      </c>
      <c r="H858" s="14"/>
      <c r="I858" s="14"/>
      <c r="K858" s="34">
        <f t="shared" si="122"/>
        <v>0</v>
      </c>
    </row>
    <row r="859" spans="1:11" s="5" customFormat="1" x14ac:dyDescent="0.25">
      <c r="A859" s="5" t="s">
        <v>2854</v>
      </c>
      <c r="B859" s="11">
        <v>141190</v>
      </c>
      <c r="C859" s="12" t="s">
        <v>422</v>
      </c>
      <c r="D859" s="13">
        <v>0</v>
      </c>
      <c r="E859" s="14"/>
      <c r="F859" s="14"/>
      <c r="G859" s="15">
        <f t="shared" si="123"/>
        <v>0</v>
      </c>
      <c r="H859" s="14"/>
      <c r="I859" s="14"/>
      <c r="K859" s="34">
        <f t="shared" si="122"/>
        <v>0</v>
      </c>
    </row>
    <row r="860" spans="1:11" s="5" customFormat="1" x14ac:dyDescent="0.25">
      <c r="A860" s="5" t="s">
        <v>2854</v>
      </c>
      <c r="B860" s="10">
        <v>1413</v>
      </c>
      <c r="C860" s="6" t="s">
        <v>444</v>
      </c>
      <c r="D860" s="7">
        <f t="shared" ref="D860:I860" si="124">+SUBTOTAL(9,D861:D872)</f>
        <v>0</v>
      </c>
      <c r="E860" s="8">
        <f t="shared" si="124"/>
        <v>0</v>
      </c>
      <c r="F860" s="8">
        <f t="shared" si="124"/>
        <v>0</v>
      </c>
      <c r="G860" s="15">
        <f t="shared" si="124"/>
        <v>0</v>
      </c>
      <c r="H860" s="8">
        <f t="shared" si="124"/>
        <v>0</v>
      </c>
      <c r="I860" s="8">
        <f t="shared" si="124"/>
        <v>0</v>
      </c>
      <c r="K860" s="34">
        <f t="shared" si="122"/>
        <v>0</v>
      </c>
    </row>
    <row r="861" spans="1:11" s="5" customFormat="1" x14ac:dyDescent="0.25">
      <c r="A861" s="5" t="s">
        <v>2854</v>
      </c>
      <c r="B861" s="11">
        <v>141311</v>
      </c>
      <c r="C861" s="12" t="s">
        <v>580</v>
      </c>
      <c r="D861" s="7">
        <v>0</v>
      </c>
      <c r="E861" s="14"/>
      <c r="F861" s="14"/>
      <c r="G861" s="15">
        <f t="shared" ref="G861:G872" si="125">+D861+E861-F861</f>
        <v>0</v>
      </c>
      <c r="H861" s="14"/>
      <c r="I861" s="14"/>
      <c r="K861" s="34">
        <f t="shared" si="122"/>
        <v>0</v>
      </c>
    </row>
    <row r="862" spans="1:11" s="5" customFormat="1" x14ac:dyDescent="0.25">
      <c r="A862" s="5" t="s">
        <v>2854</v>
      </c>
      <c r="B862" s="11">
        <v>141313</v>
      </c>
      <c r="C862" s="12" t="s">
        <v>68</v>
      </c>
      <c r="D862" s="7">
        <v>0</v>
      </c>
      <c r="E862" s="14"/>
      <c r="F862" s="14"/>
      <c r="G862" s="15">
        <f t="shared" si="125"/>
        <v>0</v>
      </c>
      <c r="H862" s="14"/>
      <c r="I862" s="14"/>
      <c r="K862" s="34">
        <f t="shared" si="122"/>
        <v>0</v>
      </c>
    </row>
    <row r="863" spans="1:11" s="5" customFormat="1" x14ac:dyDescent="0.25">
      <c r="A863" s="5" t="s">
        <v>2854</v>
      </c>
      <c r="B863" s="11">
        <v>141314</v>
      </c>
      <c r="C863" s="12" t="s">
        <v>455</v>
      </c>
      <c r="D863" s="7">
        <v>0</v>
      </c>
      <c r="E863" s="14"/>
      <c r="F863" s="14"/>
      <c r="G863" s="15">
        <f t="shared" si="125"/>
        <v>0</v>
      </c>
      <c r="H863" s="14"/>
      <c r="I863" s="14"/>
      <c r="K863" s="34">
        <f t="shared" si="122"/>
        <v>0</v>
      </c>
    </row>
    <row r="864" spans="1:11" s="5" customFormat="1" x14ac:dyDescent="0.25">
      <c r="A864" s="5" t="s">
        <v>2854</v>
      </c>
      <c r="B864" s="11">
        <v>141315</v>
      </c>
      <c r="C864" s="12" t="s">
        <v>581</v>
      </c>
      <c r="D864" s="7">
        <v>0</v>
      </c>
      <c r="E864" s="14"/>
      <c r="F864" s="14"/>
      <c r="G864" s="15">
        <f t="shared" si="125"/>
        <v>0</v>
      </c>
      <c r="H864" s="14"/>
      <c r="I864" s="14"/>
      <c r="K864" s="34">
        <f t="shared" si="122"/>
        <v>0</v>
      </c>
    </row>
    <row r="865" spans="1:11" s="5" customFormat="1" x14ac:dyDescent="0.25">
      <c r="A865" s="5" t="s">
        <v>2854</v>
      </c>
      <c r="B865" s="11">
        <v>141316</v>
      </c>
      <c r="C865" s="12" t="s">
        <v>582</v>
      </c>
      <c r="D865" s="7">
        <v>0</v>
      </c>
      <c r="E865" s="14"/>
      <c r="F865" s="14"/>
      <c r="G865" s="15">
        <f t="shared" si="125"/>
        <v>0</v>
      </c>
      <c r="H865" s="14"/>
      <c r="I865" s="14"/>
      <c r="K865" s="34">
        <f t="shared" si="122"/>
        <v>0</v>
      </c>
    </row>
    <row r="866" spans="1:11" s="5" customFormat="1" x14ac:dyDescent="0.25">
      <c r="A866" s="5" t="s">
        <v>2854</v>
      </c>
      <c r="B866" s="11">
        <v>141317</v>
      </c>
      <c r="C866" s="12" t="s">
        <v>583</v>
      </c>
      <c r="D866" s="7">
        <v>0</v>
      </c>
      <c r="E866" s="14"/>
      <c r="F866" s="14"/>
      <c r="G866" s="15">
        <f t="shared" si="125"/>
        <v>0</v>
      </c>
      <c r="H866" s="14"/>
      <c r="I866" s="14"/>
      <c r="K866" s="34">
        <f t="shared" si="122"/>
        <v>0</v>
      </c>
    </row>
    <row r="867" spans="1:11" s="5" customFormat="1" x14ac:dyDescent="0.25">
      <c r="A867" s="5" t="s">
        <v>2854</v>
      </c>
      <c r="B867" s="11">
        <v>141318</v>
      </c>
      <c r="C867" s="12" t="s">
        <v>584</v>
      </c>
      <c r="D867" s="7">
        <v>0</v>
      </c>
      <c r="E867" s="14"/>
      <c r="F867" s="14"/>
      <c r="G867" s="15">
        <f t="shared" si="125"/>
        <v>0</v>
      </c>
      <c r="H867" s="14"/>
      <c r="I867" s="14"/>
      <c r="K867" s="34">
        <f t="shared" si="122"/>
        <v>0</v>
      </c>
    </row>
    <row r="868" spans="1:11" s="5" customFormat="1" x14ac:dyDescent="0.25">
      <c r="A868" s="5" t="s">
        <v>2854</v>
      </c>
      <c r="B868" s="11">
        <v>141319</v>
      </c>
      <c r="C868" s="12" t="s">
        <v>585</v>
      </c>
      <c r="D868" s="7">
        <v>0</v>
      </c>
      <c r="E868" s="14"/>
      <c r="F868" s="14"/>
      <c r="G868" s="15">
        <f t="shared" si="125"/>
        <v>0</v>
      </c>
      <c r="H868" s="14"/>
      <c r="I868" s="14"/>
      <c r="K868" s="34">
        <f t="shared" si="122"/>
        <v>0</v>
      </c>
    </row>
    <row r="869" spans="1:11" s="5" customFormat="1" x14ac:dyDescent="0.25">
      <c r="A869" s="5" t="s">
        <v>2854</v>
      </c>
      <c r="B869" s="11">
        <v>141320</v>
      </c>
      <c r="C869" s="12" t="s">
        <v>586</v>
      </c>
      <c r="D869" s="7">
        <v>0</v>
      </c>
      <c r="E869" s="14"/>
      <c r="F869" s="14"/>
      <c r="G869" s="15">
        <f t="shared" si="125"/>
        <v>0</v>
      </c>
      <c r="H869" s="14"/>
      <c r="I869" s="14"/>
      <c r="K869" s="34">
        <f t="shared" si="122"/>
        <v>0</v>
      </c>
    </row>
    <row r="870" spans="1:11" s="5" customFormat="1" x14ac:dyDescent="0.25">
      <c r="A870" s="5" t="s">
        <v>2854</v>
      </c>
      <c r="B870" s="11">
        <v>141321</v>
      </c>
      <c r="C870" s="12" t="s">
        <v>587</v>
      </c>
      <c r="D870" s="7">
        <v>0</v>
      </c>
      <c r="E870" s="14"/>
      <c r="F870" s="14"/>
      <c r="G870" s="15">
        <f t="shared" si="125"/>
        <v>0</v>
      </c>
      <c r="H870" s="14"/>
      <c r="I870" s="14"/>
      <c r="K870" s="34">
        <f t="shared" si="122"/>
        <v>0</v>
      </c>
    </row>
    <row r="871" spans="1:11" s="5" customFormat="1" x14ac:dyDescent="0.25">
      <c r="A871" s="5" t="s">
        <v>2854</v>
      </c>
      <c r="B871" s="11">
        <v>141322</v>
      </c>
      <c r="C871" s="12" t="s">
        <v>588</v>
      </c>
      <c r="D871" s="7">
        <v>0</v>
      </c>
      <c r="E871" s="14"/>
      <c r="F871" s="14"/>
      <c r="G871" s="15">
        <f t="shared" si="125"/>
        <v>0</v>
      </c>
      <c r="H871" s="14"/>
      <c r="I871" s="14"/>
      <c r="K871" s="34">
        <f t="shared" si="122"/>
        <v>0</v>
      </c>
    </row>
    <row r="872" spans="1:11" s="5" customFormat="1" x14ac:dyDescent="0.25">
      <c r="A872" s="5" t="s">
        <v>2854</v>
      </c>
      <c r="B872" s="11">
        <v>141323</v>
      </c>
      <c r="C872" s="12" t="s">
        <v>589</v>
      </c>
      <c r="D872" s="7">
        <v>0</v>
      </c>
      <c r="E872" s="14"/>
      <c r="F872" s="14"/>
      <c r="G872" s="15">
        <f t="shared" si="125"/>
        <v>0</v>
      </c>
      <c r="H872" s="14"/>
      <c r="I872" s="14"/>
      <c r="K872" s="34">
        <f t="shared" si="122"/>
        <v>0</v>
      </c>
    </row>
    <row r="873" spans="1:11" s="5" customFormat="1" x14ac:dyDescent="0.25">
      <c r="A873" s="5" t="s">
        <v>2854</v>
      </c>
      <c r="B873" s="19">
        <v>1415</v>
      </c>
      <c r="C873" s="20" t="s">
        <v>590</v>
      </c>
      <c r="D873" s="7">
        <f t="shared" ref="D873:I873" si="126">+SUBTOTAL(9,D874:D886)</f>
        <v>0</v>
      </c>
      <c r="E873" s="8">
        <f t="shared" si="126"/>
        <v>0</v>
      </c>
      <c r="F873" s="8">
        <f t="shared" si="126"/>
        <v>0</v>
      </c>
      <c r="G873" s="15">
        <f t="shared" si="126"/>
        <v>0</v>
      </c>
      <c r="H873" s="8">
        <f t="shared" si="126"/>
        <v>0</v>
      </c>
      <c r="I873" s="8">
        <f t="shared" si="126"/>
        <v>0</v>
      </c>
      <c r="K873" s="34">
        <f t="shared" si="122"/>
        <v>0</v>
      </c>
    </row>
    <row r="874" spans="1:11" s="5" customFormat="1" x14ac:dyDescent="0.25">
      <c r="A874" s="5" t="s">
        <v>2854</v>
      </c>
      <c r="B874" s="21">
        <v>141507</v>
      </c>
      <c r="C874" s="22" t="s">
        <v>591</v>
      </c>
      <c r="D874" s="13">
        <v>0</v>
      </c>
      <c r="E874" s="14"/>
      <c r="F874" s="14"/>
      <c r="G874" s="15">
        <f t="shared" ref="G874:G886" si="127">+D874+E874-F874</f>
        <v>0</v>
      </c>
      <c r="H874" s="14"/>
      <c r="I874" s="14"/>
      <c r="K874" s="34">
        <f t="shared" si="122"/>
        <v>0</v>
      </c>
    </row>
    <row r="875" spans="1:11" s="5" customFormat="1" x14ac:dyDescent="0.25">
      <c r="A875" s="5" t="s">
        <v>2854</v>
      </c>
      <c r="B875" s="26">
        <v>141509</v>
      </c>
      <c r="C875" s="27" t="s">
        <v>592</v>
      </c>
      <c r="D875" s="13">
        <v>0</v>
      </c>
      <c r="E875" s="14"/>
      <c r="F875" s="14"/>
      <c r="G875" s="15">
        <f t="shared" si="127"/>
        <v>0</v>
      </c>
      <c r="H875" s="14"/>
      <c r="I875" s="14"/>
      <c r="K875" s="34">
        <f t="shared" si="122"/>
        <v>0</v>
      </c>
    </row>
    <row r="876" spans="1:11" s="5" customFormat="1" x14ac:dyDescent="0.25">
      <c r="A876" s="5" t="s">
        <v>2854</v>
      </c>
      <c r="B876" s="21">
        <v>141510</v>
      </c>
      <c r="C876" s="22" t="s">
        <v>593</v>
      </c>
      <c r="D876" s="13">
        <v>0</v>
      </c>
      <c r="E876" s="14"/>
      <c r="F876" s="14"/>
      <c r="G876" s="15">
        <f t="shared" si="127"/>
        <v>0</v>
      </c>
      <c r="H876" s="14"/>
      <c r="I876" s="14"/>
      <c r="K876" s="34">
        <f t="shared" si="122"/>
        <v>0</v>
      </c>
    </row>
    <row r="877" spans="1:11" s="5" customFormat="1" x14ac:dyDescent="0.25">
      <c r="A877" s="5" t="s">
        <v>2854</v>
      </c>
      <c r="B877" s="21">
        <v>141520</v>
      </c>
      <c r="C877" s="22" t="s">
        <v>594</v>
      </c>
      <c r="D877" s="13">
        <v>0</v>
      </c>
      <c r="E877" s="14"/>
      <c r="F877" s="14"/>
      <c r="G877" s="15">
        <f t="shared" si="127"/>
        <v>0</v>
      </c>
      <c r="H877" s="14"/>
      <c r="I877" s="14"/>
      <c r="K877" s="34">
        <f t="shared" si="122"/>
        <v>0</v>
      </c>
    </row>
    <row r="878" spans="1:11" s="5" customFormat="1" x14ac:dyDescent="0.25">
      <c r="A878" s="5" t="s">
        <v>2854</v>
      </c>
      <c r="B878" s="21">
        <v>141521</v>
      </c>
      <c r="C878" s="22" t="s">
        <v>595</v>
      </c>
      <c r="D878" s="13">
        <v>0</v>
      </c>
      <c r="E878" s="14"/>
      <c r="F878" s="14"/>
      <c r="G878" s="15">
        <f t="shared" si="127"/>
        <v>0</v>
      </c>
      <c r="H878" s="14"/>
      <c r="I878" s="14"/>
      <c r="K878" s="34">
        <f t="shared" si="122"/>
        <v>0</v>
      </c>
    </row>
    <row r="879" spans="1:11" s="5" customFormat="1" x14ac:dyDescent="0.25">
      <c r="A879" s="5" t="s">
        <v>2854</v>
      </c>
      <c r="B879" s="21">
        <v>141522</v>
      </c>
      <c r="C879" s="22" t="s">
        <v>596</v>
      </c>
      <c r="D879" s="13">
        <v>0</v>
      </c>
      <c r="E879" s="14"/>
      <c r="F879" s="14"/>
      <c r="G879" s="15">
        <f t="shared" si="127"/>
        <v>0</v>
      </c>
      <c r="H879" s="14"/>
      <c r="I879" s="14"/>
      <c r="K879" s="34">
        <f t="shared" si="122"/>
        <v>0</v>
      </c>
    </row>
    <row r="880" spans="1:11" s="5" customFormat="1" x14ac:dyDescent="0.25">
      <c r="A880" s="5" t="s">
        <v>2854</v>
      </c>
      <c r="B880" s="21">
        <v>141523</v>
      </c>
      <c r="C880" s="22" t="s">
        <v>597</v>
      </c>
      <c r="D880" s="13">
        <v>0</v>
      </c>
      <c r="E880" s="14"/>
      <c r="F880" s="14"/>
      <c r="G880" s="15">
        <f t="shared" si="127"/>
        <v>0</v>
      </c>
      <c r="H880" s="14"/>
      <c r="I880" s="14"/>
      <c r="K880" s="34">
        <f t="shared" si="122"/>
        <v>0</v>
      </c>
    </row>
    <row r="881" spans="1:11" s="5" customFormat="1" x14ac:dyDescent="0.25">
      <c r="A881" s="5" t="s">
        <v>2854</v>
      </c>
      <c r="B881" s="21">
        <v>141524</v>
      </c>
      <c r="C881" s="22" t="s">
        <v>598</v>
      </c>
      <c r="D881" s="13">
        <v>0</v>
      </c>
      <c r="E881" s="14"/>
      <c r="F881" s="14"/>
      <c r="G881" s="15">
        <f t="shared" si="127"/>
        <v>0</v>
      </c>
      <c r="H881" s="14"/>
      <c r="I881" s="14"/>
      <c r="K881" s="34">
        <f t="shared" si="122"/>
        <v>0</v>
      </c>
    </row>
    <row r="882" spans="1:11" s="5" customFormat="1" x14ac:dyDescent="0.25">
      <c r="A882" s="5" t="s">
        <v>2854</v>
      </c>
      <c r="B882" s="26">
        <v>141525</v>
      </c>
      <c r="C882" s="27" t="s">
        <v>599</v>
      </c>
      <c r="D882" s="13">
        <v>0</v>
      </c>
      <c r="E882" s="14"/>
      <c r="F882" s="14"/>
      <c r="G882" s="15">
        <f t="shared" si="127"/>
        <v>0</v>
      </c>
      <c r="H882" s="14"/>
      <c r="I882" s="14"/>
      <c r="K882" s="34">
        <f t="shared" si="122"/>
        <v>0</v>
      </c>
    </row>
    <row r="883" spans="1:11" s="5" customFormat="1" x14ac:dyDescent="0.25">
      <c r="A883" s="5" t="s">
        <v>2854</v>
      </c>
      <c r="B883" s="26">
        <v>141526</v>
      </c>
      <c r="C883" s="27" t="s">
        <v>600</v>
      </c>
      <c r="D883" s="13">
        <v>0</v>
      </c>
      <c r="E883" s="14"/>
      <c r="F883" s="14"/>
      <c r="G883" s="15">
        <f t="shared" si="127"/>
        <v>0</v>
      </c>
      <c r="H883" s="14"/>
      <c r="I883" s="14"/>
      <c r="K883" s="34">
        <f t="shared" si="122"/>
        <v>0</v>
      </c>
    </row>
    <row r="884" spans="1:11" s="5" customFormat="1" x14ac:dyDescent="0.25">
      <c r="A884" s="5" t="s">
        <v>2854</v>
      </c>
      <c r="B884" s="26">
        <v>141527</v>
      </c>
      <c r="C884" s="27" t="s">
        <v>601</v>
      </c>
      <c r="D884" s="13">
        <v>0</v>
      </c>
      <c r="E884" s="14"/>
      <c r="F884" s="14"/>
      <c r="G884" s="15">
        <f t="shared" si="127"/>
        <v>0</v>
      </c>
      <c r="H884" s="14"/>
      <c r="I884" s="14"/>
      <c r="K884" s="34">
        <f t="shared" si="122"/>
        <v>0</v>
      </c>
    </row>
    <row r="885" spans="1:11" s="5" customFormat="1" x14ac:dyDescent="0.25">
      <c r="A885" s="5" t="s">
        <v>2854</v>
      </c>
      <c r="B885" s="26">
        <v>141529</v>
      </c>
      <c r="C885" s="27" t="s">
        <v>602</v>
      </c>
      <c r="D885" s="13">
        <v>0</v>
      </c>
      <c r="E885" s="14"/>
      <c r="F885" s="14"/>
      <c r="G885" s="15">
        <f t="shared" si="127"/>
        <v>0</v>
      </c>
      <c r="H885" s="14"/>
      <c r="I885" s="14"/>
      <c r="K885" s="34">
        <f t="shared" si="122"/>
        <v>0</v>
      </c>
    </row>
    <row r="886" spans="1:11" s="5" customFormat="1" x14ac:dyDescent="0.25">
      <c r="A886" s="5" t="s">
        <v>2854</v>
      </c>
      <c r="B886" s="21">
        <v>141590</v>
      </c>
      <c r="C886" s="22" t="s">
        <v>603</v>
      </c>
      <c r="D886" s="13">
        <v>0</v>
      </c>
      <c r="E886" s="14"/>
      <c r="F886" s="14"/>
      <c r="G886" s="15">
        <f t="shared" si="127"/>
        <v>0</v>
      </c>
      <c r="H886" s="14"/>
      <c r="I886" s="14"/>
      <c r="K886" s="34">
        <f t="shared" si="122"/>
        <v>0</v>
      </c>
    </row>
    <row r="887" spans="1:11" s="5" customFormat="1" x14ac:dyDescent="0.25">
      <c r="A887" s="5" t="s">
        <v>2854</v>
      </c>
      <c r="B887" s="19">
        <v>1416</v>
      </c>
      <c r="C887" s="20" t="s">
        <v>604</v>
      </c>
      <c r="D887" s="7">
        <f t="shared" ref="D887:I887" si="128">+SUBTOTAL(9,D888:D895)</f>
        <v>0</v>
      </c>
      <c r="E887" s="8">
        <f t="shared" si="128"/>
        <v>0</v>
      </c>
      <c r="F887" s="8">
        <f t="shared" si="128"/>
        <v>0</v>
      </c>
      <c r="G887" s="18">
        <f t="shared" si="128"/>
        <v>0</v>
      </c>
      <c r="H887" s="8">
        <f t="shared" si="128"/>
        <v>0</v>
      </c>
      <c r="I887" s="8">
        <f t="shared" si="128"/>
        <v>0</v>
      </c>
      <c r="K887" s="34">
        <f t="shared" si="122"/>
        <v>0</v>
      </c>
    </row>
    <row r="888" spans="1:11" s="5" customFormat="1" x14ac:dyDescent="0.25">
      <c r="A888" s="5" t="s">
        <v>2854</v>
      </c>
      <c r="B888" s="21">
        <v>141601</v>
      </c>
      <c r="C888" s="22" t="s">
        <v>605</v>
      </c>
      <c r="D888" s="13">
        <v>0</v>
      </c>
      <c r="E888" s="14"/>
      <c r="F888" s="14"/>
      <c r="G888" s="15">
        <f t="shared" ref="G888:G895" si="129">+D888+E888-F888</f>
        <v>0</v>
      </c>
      <c r="H888" s="14"/>
      <c r="I888" s="14"/>
      <c r="K888" s="34">
        <f t="shared" si="122"/>
        <v>0</v>
      </c>
    </row>
    <row r="889" spans="1:11" s="5" customFormat="1" x14ac:dyDescent="0.25">
      <c r="A889" s="5" t="s">
        <v>2854</v>
      </c>
      <c r="B889" s="21">
        <v>141642</v>
      </c>
      <c r="C889" s="22" t="s">
        <v>606</v>
      </c>
      <c r="D889" s="13">
        <v>0</v>
      </c>
      <c r="E889" s="14"/>
      <c r="F889" s="14"/>
      <c r="G889" s="15">
        <f t="shared" si="129"/>
        <v>0</v>
      </c>
      <c r="H889" s="14"/>
      <c r="I889" s="14"/>
      <c r="K889" s="34">
        <f t="shared" si="122"/>
        <v>0</v>
      </c>
    </row>
    <row r="890" spans="1:11" s="5" customFormat="1" x14ac:dyDescent="0.25">
      <c r="A890" s="5" t="s">
        <v>2854</v>
      </c>
      <c r="B890" s="21">
        <v>141643</v>
      </c>
      <c r="C890" s="22" t="s">
        <v>607</v>
      </c>
      <c r="D890" s="13">
        <v>0</v>
      </c>
      <c r="E890" s="14"/>
      <c r="F890" s="14"/>
      <c r="G890" s="15">
        <f t="shared" si="129"/>
        <v>0</v>
      </c>
      <c r="H890" s="14"/>
      <c r="I890" s="14"/>
      <c r="K890" s="34">
        <f t="shared" si="122"/>
        <v>0</v>
      </c>
    </row>
    <row r="891" spans="1:11" s="5" customFormat="1" x14ac:dyDescent="0.25">
      <c r="A891" s="5" t="s">
        <v>2854</v>
      </c>
      <c r="B891" s="21">
        <v>141644</v>
      </c>
      <c r="C891" s="22" t="s">
        <v>608</v>
      </c>
      <c r="D891" s="13">
        <v>0</v>
      </c>
      <c r="E891" s="14"/>
      <c r="F891" s="14"/>
      <c r="G891" s="15">
        <f t="shared" si="129"/>
        <v>0</v>
      </c>
      <c r="H891" s="14"/>
      <c r="I891" s="14"/>
      <c r="K891" s="34">
        <f t="shared" si="122"/>
        <v>0</v>
      </c>
    </row>
    <row r="892" spans="1:11" s="5" customFormat="1" x14ac:dyDescent="0.25">
      <c r="A892" s="5" t="s">
        <v>2854</v>
      </c>
      <c r="B892" s="21">
        <v>141645</v>
      </c>
      <c r="C892" s="22" t="s">
        <v>609</v>
      </c>
      <c r="D892" s="13">
        <v>0</v>
      </c>
      <c r="E892" s="14"/>
      <c r="F892" s="14"/>
      <c r="G892" s="15">
        <f t="shared" si="129"/>
        <v>0</v>
      </c>
      <c r="H892" s="14"/>
      <c r="I892" s="14"/>
      <c r="K892" s="34">
        <f t="shared" si="122"/>
        <v>0</v>
      </c>
    </row>
    <row r="893" spans="1:11" s="5" customFormat="1" x14ac:dyDescent="0.25">
      <c r="A893" s="5" t="s">
        <v>2854</v>
      </c>
      <c r="B893" s="21">
        <v>141646</v>
      </c>
      <c r="C893" s="22" t="s">
        <v>610</v>
      </c>
      <c r="D893" s="13">
        <v>0</v>
      </c>
      <c r="E893" s="14"/>
      <c r="F893" s="14"/>
      <c r="G893" s="15">
        <f t="shared" si="129"/>
        <v>0</v>
      </c>
      <c r="H893" s="14"/>
      <c r="I893" s="14"/>
      <c r="K893" s="34">
        <f t="shared" si="122"/>
        <v>0</v>
      </c>
    </row>
    <row r="894" spans="1:11" s="5" customFormat="1" x14ac:dyDescent="0.25">
      <c r="A894" s="5" t="s">
        <v>2854</v>
      </c>
      <c r="B894" s="21">
        <v>141647</v>
      </c>
      <c r="C894" s="22" t="s">
        <v>611</v>
      </c>
      <c r="D894" s="13">
        <v>0</v>
      </c>
      <c r="E894" s="14"/>
      <c r="F894" s="14"/>
      <c r="G894" s="15">
        <f t="shared" si="129"/>
        <v>0</v>
      </c>
      <c r="H894" s="14"/>
      <c r="I894" s="14"/>
      <c r="K894" s="34">
        <f t="shared" si="122"/>
        <v>0</v>
      </c>
    </row>
    <row r="895" spans="1:11" s="5" customFormat="1" x14ac:dyDescent="0.25">
      <c r="A895" s="5" t="s">
        <v>2854</v>
      </c>
      <c r="B895" s="21">
        <v>141690</v>
      </c>
      <c r="C895" s="22" t="s">
        <v>612</v>
      </c>
      <c r="D895" s="13">
        <v>0</v>
      </c>
      <c r="E895" s="14"/>
      <c r="F895" s="14"/>
      <c r="G895" s="15">
        <f t="shared" si="129"/>
        <v>0</v>
      </c>
      <c r="H895" s="14"/>
      <c r="I895" s="14"/>
      <c r="K895" s="34">
        <f t="shared" si="122"/>
        <v>0</v>
      </c>
    </row>
    <row r="896" spans="1:11" s="5" customFormat="1" x14ac:dyDescent="0.25">
      <c r="A896" s="5" t="s">
        <v>2854</v>
      </c>
      <c r="B896" s="10">
        <v>1417</v>
      </c>
      <c r="C896" s="6" t="s">
        <v>427</v>
      </c>
      <c r="D896" s="7">
        <f t="shared" ref="D896:I896" si="130">+SUBTOTAL(9,D897:D904)</f>
        <v>0</v>
      </c>
      <c r="E896" s="8">
        <f t="shared" si="130"/>
        <v>0</v>
      </c>
      <c r="F896" s="8">
        <f t="shared" si="130"/>
        <v>0</v>
      </c>
      <c r="G896" s="15">
        <f t="shared" si="130"/>
        <v>0</v>
      </c>
      <c r="H896" s="8">
        <f t="shared" si="130"/>
        <v>0</v>
      </c>
      <c r="I896" s="8">
        <f t="shared" si="130"/>
        <v>0</v>
      </c>
      <c r="K896" s="34">
        <f t="shared" si="122"/>
        <v>0</v>
      </c>
    </row>
    <row r="897" spans="1:11" s="5" customFormat="1" x14ac:dyDescent="0.25">
      <c r="A897" s="5" t="s">
        <v>2854</v>
      </c>
      <c r="B897" s="11">
        <v>141704</v>
      </c>
      <c r="C897" s="12" t="s">
        <v>428</v>
      </c>
      <c r="D897" s="13">
        <v>0</v>
      </c>
      <c r="E897" s="14"/>
      <c r="F897" s="14"/>
      <c r="G897" s="15">
        <f t="shared" ref="G897:G904" si="131">+D897+E897-F897</f>
        <v>0</v>
      </c>
      <c r="H897" s="14"/>
      <c r="I897" s="14"/>
      <c r="K897" s="34">
        <f t="shared" si="122"/>
        <v>0</v>
      </c>
    </row>
    <row r="898" spans="1:11" s="5" customFormat="1" x14ac:dyDescent="0.25">
      <c r="A898" s="5" t="s">
        <v>2854</v>
      </c>
      <c r="B898" s="11">
        <v>141705</v>
      </c>
      <c r="C898" s="12" t="s">
        <v>429</v>
      </c>
      <c r="D898" s="13">
        <v>0</v>
      </c>
      <c r="E898" s="14"/>
      <c r="F898" s="14"/>
      <c r="G898" s="15">
        <f t="shared" si="131"/>
        <v>0</v>
      </c>
      <c r="H898" s="14"/>
      <c r="I898" s="14"/>
      <c r="K898" s="34">
        <f t="shared" si="122"/>
        <v>0</v>
      </c>
    </row>
    <row r="899" spans="1:11" s="5" customFormat="1" x14ac:dyDescent="0.25">
      <c r="A899" s="5" t="s">
        <v>2854</v>
      </c>
      <c r="B899" s="11">
        <v>141707</v>
      </c>
      <c r="C899" s="12" t="s">
        <v>430</v>
      </c>
      <c r="D899" s="13">
        <v>0</v>
      </c>
      <c r="E899" s="14"/>
      <c r="F899" s="14"/>
      <c r="G899" s="15">
        <f t="shared" si="131"/>
        <v>0</v>
      </c>
      <c r="H899" s="14"/>
      <c r="I899" s="14"/>
      <c r="K899" s="34">
        <f t="shared" si="122"/>
        <v>0</v>
      </c>
    </row>
    <row r="900" spans="1:11" s="5" customFormat="1" x14ac:dyDescent="0.25">
      <c r="A900" s="5" t="s">
        <v>2854</v>
      </c>
      <c r="B900" s="11">
        <v>141708</v>
      </c>
      <c r="C900" s="12" t="s">
        <v>431</v>
      </c>
      <c r="D900" s="13">
        <v>0</v>
      </c>
      <c r="E900" s="14"/>
      <c r="F900" s="14"/>
      <c r="G900" s="15">
        <f t="shared" si="131"/>
        <v>0</v>
      </c>
      <c r="H900" s="14"/>
      <c r="I900" s="14"/>
      <c r="K900" s="34">
        <f t="shared" ref="K900:K963" si="132">IF(D900&lt;&gt;0,1,IF(G900&lt;&gt;0,2,IF(F900&lt;&gt;0,3,IF(E900&lt;&gt;0,4,0))))</f>
        <v>0</v>
      </c>
    </row>
    <row r="901" spans="1:11" s="5" customFormat="1" x14ac:dyDescent="0.25">
      <c r="A901" s="5" t="s">
        <v>2854</v>
      </c>
      <c r="B901" s="11">
        <v>141709</v>
      </c>
      <c r="C901" s="12" t="s">
        <v>432</v>
      </c>
      <c r="D901" s="13">
        <v>0</v>
      </c>
      <c r="E901" s="14"/>
      <c r="F901" s="14"/>
      <c r="G901" s="15">
        <f t="shared" si="131"/>
        <v>0</v>
      </c>
      <c r="H901" s="14"/>
      <c r="I901" s="14"/>
      <c r="K901" s="34">
        <f t="shared" si="132"/>
        <v>0</v>
      </c>
    </row>
    <row r="902" spans="1:11" s="5" customFormat="1" x14ac:dyDescent="0.25">
      <c r="A902" s="5" t="s">
        <v>2854</v>
      </c>
      <c r="B902" s="11">
        <v>141710</v>
      </c>
      <c r="C902" s="12" t="s">
        <v>433</v>
      </c>
      <c r="D902" s="13">
        <v>0</v>
      </c>
      <c r="E902" s="14"/>
      <c r="F902" s="14"/>
      <c r="G902" s="15">
        <f t="shared" si="131"/>
        <v>0</v>
      </c>
      <c r="H902" s="14"/>
      <c r="I902" s="14"/>
      <c r="K902" s="34">
        <f t="shared" si="132"/>
        <v>0</v>
      </c>
    </row>
    <row r="903" spans="1:11" s="5" customFormat="1" x14ac:dyDescent="0.25">
      <c r="A903" s="5" t="s">
        <v>2854</v>
      </c>
      <c r="B903" s="11">
        <v>141711</v>
      </c>
      <c r="C903" s="12" t="s">
        <v>434</v>
      </c>
      <c r="D903" s="13">
        <v>0</v>
      </c>
      <c r="E903" s="14"/>
      <c r="F903" s="14"/>
      <c r="G903" s="15">
        <f t="shared" si="131"/>
        <v>0</v>
      </c>
      <c r="H903" s="14"/>
      <c r="I903" s="14"/>
      <c r="K903" s="34">
        <f t="shared" si="132"/>
        <v>0</v>
      </c>
    </row>
    <row r="904" spans="1:11" s="5" customFormat="1" x14ac:dyDescent="0.25">
      <c r="A904" s="5" t="s">
        <v>2854</v>
      </c>
      <c r="B904" s="11">
        <v>141712</v>
      </c>
      <c r="C904" s="12" t="s">
        <v>435</v>
      </c>
      <c r="D904" s="13">
        <v>0</v>
      </c>
      <c r="E904" s="14"/>
      <c r="F904" s="14"/>
      <c r="G904" s="15">
        <f t="shared" si="131"/>
        <v>0</v>
      </c>
      <c r="H904" s="14"/>
      <c r="I904" s="14"/>
      <c r="K904" s="34">
        <f t="shared" si="132"/>
        <v>0</v>
      </c>
    </row>
    <row r="905" spans="1:11" s="5" customFormat="1" x14ac:dyDescent="0.25">
      <c r="A905" s="5" t="s">
        <v>2854</v>
      </c>
      <c r="B905" s="10">
        <v>1418</v>
      </c>
      <c r="C905" s="6" t="s">
        <v>613</v>
      </c>
      <c r="D905" s="7">
        <f t="shared" ref="D905:I905" si="133">+SUBTOTAL(9,D906:D908)</f>
        <v>0</v>
      </c>
      <c r="E905" s="8">
        <f t="shared" si="133"/>
        <v>0</v>
      </c>
      <c r="F905" s="8">
        <f t="shared" si="133"/>
        <v>0</v>
      </c>
      <c r="G905" s="15">
        <f t="shared" si="133"/>
        <v>0</v>
      </c>
      <c r="H905" s="8">
        <f t="shared" si="133"/>
        <v>0</v>
      </c>
      <c r="I905" s="8">
        <f t="shared" si="133"/>
        <v>0</v>
      </c>
      <c r="K905" s="34">
        <f t="shared" si="132"/>
        <v>0</v>
      </c>
    </row>
    <row r="906" spans="1:11" s="5" customFormat="1" x14ac:dyDescent="0.25">
      <c r="A906" s="5" t="s">
        <v>2854</v>
      </c>
      <c r="B906" s="11">
        <v>141801</v>
      </c>
      <c r="C906" s="12" t="s">
        <v>614</v>
      </c>
      <c r="D906" s="13">
        <v>0</v>
      </c>
      <c r="E906" s="14"/>
      <c r="F906" s="14"/>
      <c r="G906" s="15">
        <f>+D906+E906-F906</f>
        <v>0</v>
      </c>
      <c r="H906" s="14"/>
      <c r="I906" s="14"/>
      <c r="K906" s="34">
        <f t="shared" si="132"/>
        <v>0</v>
      </c>
    </row>
    <row r="907" spans="1:11" s="5" customFormat="1" x14ac:dyDescent="0.25">
      <c r="A907" s="5" t="s">
        <v>2854</v>
      </c>
      <c r="B907" s="11">
        <v>141803</v>
      </c>
      <c r="C907" s="12" t="s">
        <v>615</v>
      </c>
      <c r="D907" s="13">
        <v>0</v>
      </c>
      <c r="E907" s="14"/>
      <c r="F907" s="14"/>
      <c r="G907" s="15">
        <f>+D907+E907-F907</f>
        <v>0</v>
      </c>
      <c r="H907" s="14"/>
      <c r="I907" s="14"/>
      <c r="K907" s="34">
        <f t="shared" si="132"/>
        <v>0</v>
      </c>
    </row>
    <row r="908" spans="1:11" s="5" customFormat="1" x14ac:dyDescent="0.25">
      <c r="A908" s="5" t="s">
        <v>2854</v>
      </c>
      <c r="B908" s="11">
        <v>141890</v>
      </c>
      <c r="C908" s="12" t="s">
        <v>616</v>
      </c>
      <c r="D908" s="13">
        <v>0</v>
      </c>
      <c r="E908" s="14"/>
      <c r="F908" s="14"/>
      <c r="G908" s="15">
        <f>+D908+E908-F908</f>
        <v>0</v>
      </c>
      <c r="H908" s="14"/>
      <c r="I908" s="14"/>
      <c r="K908" s="34">
        <f t="shared" si="132"/>
        <v>0</v>
      </c>
    </row>
    <row r="909" spans="1:11" s="5" customFormat="1" x14ac:dyDescent="0.25">
      <c r="A909" s="5" t="s">
        <v>2854</v>
      </c>
      <c r="B909" s="10">
        <v>1420</v>
      </c>
      <c r="C909" s="6" t="s">
        <v>617</v>
      </c>
      <c r="D909" s="7">
        <f t="shared" ref="D909:I909" si="134">+SUBTOTAL(9,D910:D916)</f>
        <v>0</v>
      </c>
      <c r="E909" s="8">
        <f t="shared" si="134"/>
        <v>0</v>
      </c>
      <c r="F909" s="8">
        <f t="shared" si="134"/>
        <v>0</v>
      </c>
      <c r="G909" s="15">
        <f t="shared" si="134"/>
        <v>0</v>
      </c>
      <c r="H909" s="8">
        <f t="shared" si="134"/>
        <v>0</v>
      </c>
      <c r="I909" s="8">
        <f t="shared" si="134"/>
        <v>0</v>
      </c>
      <c r="K909" s="34">
        <f t="shared" si="132"/>
        <v>0</v>
      </c>
    </row>
    <row r="910" spans="1:11" s="5" customFormat="1" x14ac:dyDescent="0.25">
      <c r="A910" s="5" t="s">
        <v>2854</v>
      </c>
      <c r="B910" s="11">
        <v>142003</v>
      </c>
      <c r="C910" s="12" t="s">
        <v>618</v>
      </c>
      <c r="D910" s="13">
        <v>0</v>
      </c>
      <c r="E910" s="14"/>
      <c r="F910" s="14"/>
      <c r="G910" s="15">
        <f t="shared" ref="G910:G916" si="135">+D910+E910-F910</f>
        <v>0</v>
      </c>
      <c r="H910" s="14"/>
      <c r="I910" s="14"/>
      <c r="K910" s="34">
        <f t="shared" si="132"/>
        <v>0</v>
      </c>
    </row>
    <row r="911" spans="1:11" s="5" customFormat="1" x14ac:dyDescent="0.25">
      <c r="A911" s="5" t="s">
        <v>2854</v>
      </c>
      <c r="B911" s="11">
        <v>142008</v>
      </c>
      <c r="C911" s="12" t="s">
        <v>619</v>
      </c>
      <c r="D911" s="13">
        <v>0</v>
      </c>
      <c r="E911" s="14"/>
      <c r="F911" s="14"/>
      <c r="G911" s="15">
        <f t="shared" si="135"/>
        <v>0</v>
      </c>
      <c r="H911" s="14"/>
      <c r="I911" s="14"/>
      <c r="K911" s="34">
        <f t="shared" si="132"/>
        <v>0</v>
      </c>
    </row>
    <row r="912" spans="1:11" s="5" customFormat="1" x14ac:dyDescent="0.25">
      <c r="A912" s="5" t="s">
        <v>2854</v>
      </c>
      <c r="B912" s="11">
        <v>142011</v>
      </c>
      <c r="C912" s="12" t="s">
        <v>620</v>
      </c>
      <c r="D912" s="13">
        <v>0</v>
      </c>
      <c r="E912" s="14"/>
      <c r="F912" s="14"/>
      <c r="G912" s="15">
        <f t="shared" si="135"/>
        <v>0</v>
      </c>
      <c r="H912" s="14"/>
      <c r="I912" s="14"/>
      <c r="K912" s="34">
        <f t="shared" si="132"/>
        <v>0</v>
      </c>
    </row>
    <row r="913" spans="1:11" s="5" customFormat="1" x14ac:dyDescent="0.25">
      <c r="A913" s="5" t="s">
        <v>2854</v>
      </c>
      <c r="B913" s="11">
        <v>142012</v>
      </c>
      <c r="C913" s="12" t="s">
        <v>621</v>
      </c>
      <c r="D913" s="13">
        <v>0</v>
      </c>
      <c r="E913" s="14"/>
      <c r="F913" s="14"/>
      <c r="G913" s="15">
        <f t="shared" si="135"/>
        <v>0</v>
      </c>
      <c r="H913" s="14"/>
      <c r="I913" s="14"/>
      <c r="K913" s="34">
        <f t="shared" si="132"/>
        <v>0</v>
      </c>
    </row>
    <row r="914" spans="1:11" s="5" customFormat="1" x14ac:dyDescent="0.25">
      <c r="A914" s="5" t="s">
        <v>2854</v>
      </c>
      <c r="B914" s="11">
        <v>142013</v>
      </c>
      <c r="C914" s="12" t="s">
        <v>622</v>
      </c>
      <c r="D914" s="13">
        <v>0</v>
      </c>
      <c r="E914" s="14"/>
      <c r="F914" s="14"/>
      <c r="G914" s="15">
        <f t="shared" si="135"/>
        <v>0</v>
      </c>
      <c r="H914" s="14"/>
      <c r="I914" s="14"/>
      <c r="K914" s="34">
        <f t="shared" si="132"/>
        <v>0</v>
      </c>
    </row>
    <row r="915" spans="1:11" s="5" customFormat="1" x14ac:dyDescent="0.25">
      <c r="A915" s="5" t="s">
        <v>2854</v>
      </c>
      <c r="B915" s="11">
        <v>142014</v>
      </c>
      <c r="C915" s="12" t="s">
        <v>623</v>
      </c>
      <c r="D915" s="13">
        <v>0</v>
      </c>
      <c r="E915" s="14"/>
      <c r="F915" s="14"/>
      <c r="G915" s="15">
        <f t="shared" si="135"/>
        <v>0</v>
      </c>
      <c r="H915" s="14"/>
      <c r="I915" s="14"/>
      <c r="K915" s="34">
        <f t="shared" si="132"/>
        <v>0</v>
      </c>
    </row>
    <row r="916" spans="1:11" s="5" customFormat="1" x14ac:dyDescent="0.25">
      <c r="A916" s="5" t="s">
        <v>2854</v>
      </c>
      <c r="B916" s="11">
        <v>142090</v>
      </c>
      <c r="C916" s="12" t="s">
        <v>624</v>
      </c>
      <c r="D916" s="13">
        <v>0</v>
      </c>
      <c r="E916" s="14"/>
      <c r="F916" s="14"/>
      <c r="G916" s="15">
        <f t="shared" si="135"/>
        <v>0</v>
      </c>
      <c r="H916" s="14"/>
      <c r="I916" s="14"/>
      <c r="K916" s="34">
        <f t="shared" si="132"/>
        <v>0</v>
      </c>
    </row>
    <row r="917" spans="1:11" s="5" customFormat="1" x14ac:dyDescent="0.25">
      <c r="A917" s="5" t="s">
        <v>2854</v>
      </c>
      <c r="B917" s="10">
        <v>1422</v>
      </c>
      <c r="C917" s="6" t="s">
        <v>625</v>
      </c>
      <c r="D917" s="7">
        <f t="shared" ref="D917:I917" si="136">+SUBTOTAL(9,D918:D928)</f>
        <v>0</v>
      </c>
      <c r="E917" s="8">
        <f t="shared" si="136"/>
        <v>0</v>
      </c>
      <c r="F917" s="8">
        <f t="shared" si="136"/>
        <v>0</v>
      </c>
      <c r="G917" s="15">
        <f t="shared" si="136"/>
        <v>0</v>
      </c>
      <c r="H917" s="8">
        <f t="shared" si="136"/>
        <v>0</v>
      </c>
      <c r="I917" s="8">
        <f t="shared" si="136"/>
        <v>0</v>
      </c>
      <c r="K917" s="34">
        <f t="shared" si="132"/>
        <v>0</v>
      </c>
    </row>
    <row r="918" spans="1:11" s="5" customFormat="1" x14ac:dyDescent="0.25">
      <c r="A918" s="5" t="s">
        <v>2854</v>
      </c>
      <c r="B918" s="11">
        <v>142201</v>
      </c>
      <c r="C918" s="12" t="s">
        <v>626</v>
      </c>
      <c r="D918" s="13">
        <v>0</v>
      </c>
      <c r="E918" s="14"/>
      <c r="F918" s="14"/>
      <c r="G918" s="15">
        <f t="shared" ref="G918:G928" si="137">+D918+E918-F918</f>
        <v>0</v>
      </c>
      <c r="H918" s="14"/>
      <c r="I918" s="14"/>
      <c r="K918" s="34">
        <f t="shared" si="132"/>
        <v>0</v>
      </c>
    </row>
    <row r="919" spans="1:11" s="5" customFormat="1" x14ac:dyDescent="0.25">
      <c r="A919" s="5" t="s">
        <v>2854</v>
      </c>
      <c r="B919" s="11">
        <v>142202</v>
      </c>
      <c r="C919" s="12" t="s">
        <v>627</v>
      </c>
      <c r="D919" s="13">
        <v>0</v>
      </c>
      <c r="E919" s="14"/>
      <c r="F919" s="14"/>
      <c r="G919" s="15">
        <f t="shared" si="137"/>
        <v>0</v>
      </c>
      <c r="H919" s="14"/>
      <c r="I919" s="14"/>
      <c r="K919" s="34">
        <f t="shared" si="132"/>
        <v>0</v>
      </c>
    </row>
    <row r="920" spans="1:11" s="5" customFormat="1" x14ac:dyDescent="0.25">
      <c r="A920" s="5" t="s">
        <v>2854</v>
      </c>
      <c r="B920" s="11">
        <v>142203</v>
      </c>
      <c r="C920" s="12" t="s">
        <v>628</v>
      </c>
      <c r="D920" s="13">
        <v>0</v>
      </c>
      <c r="E920" s="14"/>
      <c r="F920" s="14"/>
      <c r="G920" s="15">
        <f t="shared" si="137"/>
        <v>0</v>
      </c>
      <c r="H920" s="14"/>
      <c r="I920" s="14"/>
      <c r="K920" s="34">
        <f t="shared" si="132"/>
        <v>0</v>
      </c>
    </row>
    <row r="921" spans="1:11" s="5" customFormat="1" x14ac:dyDescent="0.25">
      <c r="A921" s="5" t="s">
        <v>2854</v>
      </c>
      <c r="B921" s="11">
        <v>142204</v>
      </c>
      <c r="C921" s="12" t="s">
        <v>629</v>
      </c>
      <c r="D921" s="13">
        <v>0</v>
      </c>
      <c r="E921" s="14"/>
      <c r="F921" s="14"/>
      <c r="G921" s="15">
        <f t="shared" si="137"/>
        <v>0</v>
      </c>
      <c r="H921" s="14"/>
      <c r="I921" s="14"/>
      <c r="K921" s="34">
        <f t="shared" si="132"/>
        <v>0</v>
      </c>
    </row>
    <row r="922" spans="1:11" s="5" customFormat="1" x14ac:dyDescent="0.25">
      <c r="A922" s="5" t="s">
        <v>2854</v>
      </c>
      <c r="B922" s="11">
        <v>142210</v>
      </c>
      <c r="C922" s="12" t="s">
        <v>630</v>
      </c>
      <c r="D922" s="13">
        <v>0</v>
      </c>
      <c r="E922" s="14"/>
      <c r="F922" s="14"/>
      <c r="G922" s="15">
        <f t="shared" si="137"/>
        <v>0</v>
      </c>
      <c r="H922" s="14"/>
      <c r="I922" s="14"/>
      <c r="K922" s="34">
        <f t="shared" si="132"/>
        <v>0</v>
      </c>
    </row>
    <row r="923" spans="1:11" s="5" customFormat="1" x14ac:dyDescent="0.25">
      <c r="A923" s="5" t="s">
        <v>2854</v>
      </c>
      <c r="B923" s="11">
        <v>142211</v>
      </c>
      <c r="C923" s="12" t="s">
        <v>631</v>
      </c>
      <c r="D923" s="13">
        <v>0</v>
      </c>
      <c r="E923" s="14"/>
      <c r="F923" s="14"/>
      <c r="G923" s="15">
        <f t="shared" si="137"/>
        <v>0</v>
      </c>
      <c r="H923" s="14"/>
      <c r="I923" s="14"/>
      <c r="K923" s="34">
        <f t="shared" si="132"/>
        <v>0</v>
      </c>
    </row>
    <row r="924" spans="1:11" s="5" customFormat="1" x14ac:dyDescent="0.25">
      <c r="A924" s="5" t="s">
        <v>2854</v>
      </c>
      <c r="B924" s="11">
        <v>142212</v>
      </c>
      <c r="C924" s="12" t="s">
        <v>632</v>
      </c>
      <c r="D924" s="13">
        <v>0</v>
      </c>
      <c r="E924" s="14"/>
      <c r="F924" s="14"/>
      <c r="G924" s="15">
        <f t="shared" si="137"/>
        <v>0</v>
      </c>
      <c r="H924" s="14"/>
      <c r="I924" s="14"/>
      <c r="K924" s="34">
        <f t="shared" si="132"/>
        <v>0</v>
      </c>
    </row>
    <row r="925" spans="1:11" s="5" customFormat="1" x14ac:dyDescent="0.25">
      <c r="A925" s="5" t="s">
        <v>2854</v>
      </c>
      <c r="B925" s="11">
        <v>142213</v>
      </c>
      <c r="C925" s="12" t="s">
        <v>633</v>
      </c>
      <c r="D925" s="13">
        <v>0</v>
      </c>
      <c r="E925" s="14"/>
      <c r="F925" s="14"/>
      <c r="G925" s="15">
        <f t="shared" si="137"/>
        <v>0</v>
      </c>
      <c r="H925" s="14"/>
      <c r="I925" s="14"/>
      <c r="K925" s="34">
        <f t="shared" si="132"/>
        <v>0</v>
      </c>
    </row>
    <row r="926" spans="1:11" s="5" customFormat="1" x14ac:dyDescent="0.25">
      <c r="A926" s="5" t="s">
        <v>2854</v>
      </c>
      <c r="B926" s="11">
        <v>142214</v>
      </c>
      <c r="C926" s="12" t="s">
        <v>634</v>
      </c>
      <c r="D926" s="13">
        <v>0</v>
      </c>
      <c r="E926" s="14"/>
      <c r="F926" s="14"/>
      <c r="G926" s="15">
        <f t="shared" si="137"/>
        <v>0</v>
      </c>
      <c r="H926" s="14"/>
      <c r="I926" s="14"/>
      <c r="K926" s="34">
        <f t="shared" si="132"/>
        <v>0</v>
      </c>
    </row>
    <row r="927" spans="1:11" s="5" customFormat="1" x14ac:dyDescent="0.25">
      <c r="A927" s="5" t="s">
        <v>2854</v>
      </c>
      <c r="B927" s="11">
        <v>142250</v>
      </c>
      <c r="C927" s="12" t="s">
        <v>635</v>
      </c>
      <c r="D927" s="13">
        <v>0</v>
      </c>
      <c r="E927" s="14"/>
      <c r="F927" s="14"/>
      <c r="G927" s="15">
        <f t="shared" si="137"/>
        <v>0</v>
      </c>
      <c r="H927" s="14"/>
      <c r="I927" s="14"/>
      <c r="K927" s="34">
        <f t="shared" si="132"/>
        <v>0</v>
      </c>
    </row>
    <row r="928" spans="1:11" s="5" customFormat="1" x14ac:dyDescent="0.25">
      <c r="A928" s="5" t="s">
        <v>2854</v>
      </c>
      <c r="B928" s="11">
        <v>142290</v>
      </c>
      <c r="C928" s="12" t="s">
        <v>636</v>
      </c>
      <c r="D928" s="13">
        <v>0</v>
      </c>
      <c r="E928" s="14"/>
      <c r="F928" s="14"/>
      <c r="G928" s="15">
        <f t="shared" si="137"/>
        <v>0</v>
      </c>
      <c r="H928" s="14"/>
      <c r="I928" s="14"/>
      <c r="K928" s="34">
        <f t="shared" si="132"/>
        <v>0</v>
      </c>
    </row>
    <row r="929" spans="1:11" s="5" customFormat="1" x14ac:dyDescent="0.25">
      <c r="A929" s="5" t="s">
        <v>2854</v>
      </c>
      <c r="B929" s="10">
        <v>1424</v>
      </c>
      <c r="C929" s="6" t="s">
        <v>637</v>
      </c>
      <c r="D929" s="7">
        <f t="shared" ref="D929:I929" si="138">+SUBTOTAL(9,D930:D934)</f>
        <v>0</v>
      </c>
      <c r="E929" s="8">
        <f t="shared" si="138"/>
        <v>0</v>
      </c>
      <c r="F929" s="8">
        <f t="shared" si="138"/>
        <v>0</v>
      </c>
      <c r="G929" s="15">
        <f t="shared" si="138"/>
        <v>0</v>
      </c>
      <c r="H929" s="8">
        <f t="shared" si="138"/>
        <v>0</v>
      </c>
      <c r="I929" s="8">
        <f t="shared" si="138"/>
        <v>0</v>
      </c>
      <c r="K929" s="34">
        <f t="shared" si="132"/>
        <v>0</v>
      </c>
    </row>
    <row r="930" spans="1:11" s="5" customFormat="1" x14ac:dyDescent="0.25">
      <c r="A930" s="5" t="s">
        <v>2854</v>
      </c>
      <c r="B930" s="11">
        <v>142402</v>
      </c>
      <c r="C930" s="12" t="s">
        <v>638</v>
      </c>
      <c r="D930" s="13"/>
      <c r="E930" s="14"/>
      <c r="F930" s="14"/>
      <c r="G930" s="15">
        <f>+D930+E930-F930</f>
        <v>0</v>
      </c>
      <c r="H930" s="14"/>
      <c r="I930" s="14"/>
      <c r="K930" s="34">
        <f t="shared" si="132"/>
        <v>0</v>
      </c>
    </row>
    <row r="931" spans="1:11" s="5" customFormat="1" x14ac:dyDescent="0.25">
      <c r="A931" s="5" t="s">
        <v>2854</v>
      </c>
      <c r="B931" s="11">
        <v>142403</v>
      </c>
      <c r="C931" s="12" t="s">
        <v>639</v>
      </c>
      <c r="D931" s="13"/>
      <c r="E931" s="14"/>
      <c r="F931" s="14"/>
      <c r="G931" s="15">
        <f>+D931+E931-F931</f>
        <v>0</v>
      </c>
      <c r="H931" s="14"/>
      <c r="I931" s="14"/>
      <c r="K931" s="34">
        <f t="shared" si="132"/>
        <v>0</v>
      </c>
    </row>
    <row r="932" spans="1:11" s="5" customFormat="1" x14ac:dyDescent="0.25">
      <c r="A932" s="5" t="s">
        <v>2854</v>
      </c>
      <c r="B932" s="11">
        <v>142404</v>
      </c>
      <c r="C932" s="12" t="s">
        <v>640</v>
      </c>
      <c r="D932" s="13"/>
      <c r="E932" s="14"/>
      <c r="F932" s="14"/>
      <c r="G932" s="15">
        <f>+D932+E932-F932</f>
        <v>0</v>
      </c>
      <c r="H932" s="14"/>
      <c r="I932" s="14"/>
      <c r="K932" s="34">
        <f t="shared" si="132"/>
        <v>0</v>
      </c>
    </row>
    <row r="933" spans="1:11" s="5" customFormat="1" x14ac:dyDescent="0.25">
      <c r="A933" s="5" t="s">
        <v>2854</v>
      </c>
      <c r="B933" s="11">
        <v>142405</v>
      </c>
      <c r="C933" s="12" t="s">
        <v>641</v>
      </c>
      <c r="D933" s="13">
        <v>0</v>
      </c>
      <c r="E933" s="14"/>
      <c r="F933" s="14"/>
      <c r="G933" s="15">
        <f>+D933+E933-F933</f>
        <v>0</v>
      </c>
      <c r="H933" s="14"/>
      <c r="I933" s="14"/>
      <c r="K933" s="34">
        <f t="shared" si="132"/>
        <v>0</v>
      </c>
    </row>
    <row r="934" spans="1:11" s="5" customFormat="1" x14ac:dyDescent="0.25">
      <c r="A934" s="5" t="s">
        <v>2854</v>
      </c>
      <c r="B934" s="11">
        <v>142406</v>
      </c>
      <c r="C934" s="12" t="s">
        <v>642</v>
      </c>
      <c r="D934" s="13">
        <v>0</v>
      </c>
      <c r="E934" s="14"/>
      <c r="F934" s="14"/>
      <c r="G934" s="15">
        <f>+D934+E934-F934</f>
        <v>0</v>
      </c>
      <c r="H934" s="14"/>
      <c r="I934" s="14"/>
      <c r="K934" s="34">
        <f t="shared" si="132"/>
        <v>0</v>
      </c>
    </row>
    <row r="935" spans="1:11" s="5" customFormat="1" x14ac:dyDescent="0.25">
      <c r="A935" s="5" t="s">
        <v>2854</v>
      </c>
      <c r="B935" s="10">
        <v>1425</v>
      </c>
      <c r="C935" s="6" t="s">
        <v>643</v>
      </c>
      <c r="D935" s="7">
        <f t="shared" ref="D935:I935" si="139">+SUBTOTAL(9,D936:D948)</f>
        <v>0</v>
      </c>
      <c r="E935" s="8">
        <f t="shared" si="139"/>
        <v>0</v>
      </c>
      <c r="F935" s="8">
        <f t="shared" si="139"/>
        <v>0</v>
      </c>
      <c r="G935" s="15">
        <f t="shared" si="139"/>
        <v>0</v>
      </c>
      <c r="H935" s="8">
        <f t="shared" si="139"/>
        <v>0</v>
      </c>
      <c r="I935" s="8">
        <f t="shared" si="139"/>
        <v>0</v>
      </c>
      <c r="K935" s="34">
        <f t="shared" si="132"/>
        <v>0</v>
      </c>
    </row>
    <row r="936" spans="1:11" s="5" customFormat="1" x14ac:dyDescent="0.25">
      <c r="A936" s="5" t="s">
        <v>2854</v>
      </c>
      <c r="B936" s="11">
        <v>142501</v>
      </c>
      <c r="C936" s="12" t="s">
        <v>644</v>
      </c>
      <c r="D936" s="13">
        <v>0</v>
      </c>
      <c r="E936" s="14"/>
      <c r="F936" s="14"/>
      <c r="G936" s="15">
        <f t="shared" ref="G936:G948" si="140">+D936+E936-F936</f>
        <v>0</v>
      </c>
      <c r="H936" s="14"/>
      <c r="I936" s="14"/>
      <c r="K936" s="34">
        <f t="shared" si="132"/>
        <v>0</v>
      </c>
    </row>
    <row r="937" spans="1:11" s="5" customFormat="1" x14ac:dyDescent="0.25">
      <c r="A937" s="5" t="s">
        <v>2854</v>
      </c>
      <c r="B937" s="11">
        <v>142502</v>
      </c>
      <c r="C937" s="12" t="s">
        <v>645</v>
      </c>
      <c r="D937" s="13">
        <v>0</v>
      </c>
      <c r="E937" s="14"/>
      <c r="F937" s="14"/>
      <c r="G937" s="15">
        <f t="shared" si="140"/>
        <v>0</v>
      </c>
      <c r="H937" s="14"/>
      <c r="I937" s="14"/>
      <c r="K937" s="34">
        <f t="shared" si="132"/>
        <v>0</v>
      </c>
    </row>
    <row r="938" spans="1:11" s="5" customFormat="1" x14ac:dyDescent="0.25">
      <c r="A938" s="5" t="s">
        <v>2854</v>
      </c>
      <c r="B938" s="11">
        <v>142503</v>
      </c>
      <c r="C938" s="12" t="s">
        <v>646</v>
      </c>
      <c r="D938" s="13">
        <v>0</v>
      </c>
      <c r="E938" s="14"/>
      <c r="F938" s="14"/>
      <c r="G938" s="15">
        <f t="shared" si="140"/>
        <v>0</v>
      </c>
      <c r="H938" s="14"/>
      <c r="I938" s="14"/>
      <c r="K938" s="34">
        <f t="shared" si="132"/>
        <v>0</v>
      </c>
    </row>
    <row r="939" spans="1:11" s="5" customFormat="1" x14ac:dyDescent="0.25">
      <c r="A939" s="5" t="s">
        <v>2854</v>
      </c>
      <c r="B939" s="11">
        <v>142505</v>
      </c>
      <c r="C939" s="12" t="s">
        <v>647</v>
      </c>
      <c r="D939" s="13">
        <v>0</v>
      </c>
      <c r="E939" s="14"/>
      <c r="F939" s="14"/>
      <c r="G939" s="15">
        <f t="shared" si="140"/>
        <v>0</v>
      </c>
      <c r="H939" s="14"/>
      <c r="I939" s="14"/>
      <c r="K939" s="34">
        <f t="shared" si="132"/>
        <v>0</v>
      </c>
    </row>
    <row r="940" spans="1:11" s="5" customFormat="1" x14ac:dyDescent="0.25">
      <c r="A940" s="5" t="s">
        <v>2854</v>
      </c>
      <c r="B940" s="11">
        <v>142506</v>
      </c>
      <c r="C940" s="12" t="s">
        <v>648</v>
      </c>
      <c r="D940" s="13">
        <v>0</v>
      </c>
      <c r="E940" s="14"/>
      <c r="F940" s="14"/>
      <c r="G940" s="15">
        <f t="shared" si="140"/>
        <v>0</v>
      </c>
      <c r="H940" s="14"/>
      <c r="I940" s="14"/>
      <c r="K940" s="34">
        <f t="shared" si="132"/>
        <v>0</v>
      </c>
    </row>
    <row r="941" spans="1:11" s="5" customFormat="1" x14ac:dyDescent="0.25">
      <c r="A941" s="5" t="s">
        <v>2854</v>
      </c>
      <c r="B941" s="11">
        <v>142507</v>
      </c>
      <c r="C941" s="12" t="s">
        <v>649</v>
      </c>
      <c r="D941" s="13">
        <v>0</v>
      </c>
      <c r="E941" s="14"/>
      <c r="F941" s="14"/>
      <c r="G941" s="15">
        <f t="shared" si="140"/>
        <v>0</v>
      </c>
      <c r="H941" s="14"/>
      <c r="I941" s="14"/>
      <c r="K941" s="34">
        <f t="shared" si="132"/>
        <v>0</v>
      </c>
    </row>
    <row r="942" spans="1:11" s="5" customFormat="1" x14ac:dyDescent="0.25">
      <c r="A942" s="5" t="s">
        <v>2854</v>
      </c>
      <c r="B942" s="11">
        <v>142508</v>
      </c>
      <c r="C942" s="12" t="s">
        <v>650</v>
      </c>
      <c r="D942" s="13">
        <v>0</v>
      </c>
      <c r="E942" s="14"/>
      <c r="F942" s="14"/>
      <c r="G942" s="15">
        <f t="shared" si="140"/>
        <v>0</v>
      </c>
      <c r="H942" s="14"/>
      <c r="I942" s="14"/>
      <c r="K942" s="34">
        <f t="shared" si="132"/>
        <v>0</v>
      </c>
    </row>
    <row r="943" spans="1:11" s="5" customFormat="1" x14ac:dyDescent="0.25">
      <c r="A943" s="5" t="s">
        <v>2854</v>
      </c>
      <c r="B943" s="11">
        <v>142509</v>
      </c>
      <c r="C943" s="12" t="s">
        <v>651</v>
      </c>
      <c r="D943" s="13">
        <v>0</v>
      </c>
      <c r="E943" s="14"/>
      <c r="F943" s="14"/>
      <c r="G943" s="15">
        <f t="shared" si="140"/>
        <v>0</v>
      </c>
      <c r="H943" s="14"/>
      <c r="I943" s="14"/>
      <c r="K943" s="34">
        <f t="shared" si="132"/>
        <v>0</v>
      </c>
    </row>
    <row r="944" spans="1:11" s="5" customFormat="1" x14ac:dyDescent="0.25">
      <c r="A944" s="5" t="s">
        <v>2854</v>
      </c>
      <c r="B944" s="11">
        <v>142512</v>
      </c>
      <c r="C944" s="12" t="s">
        <v>652</v>
      </c>
      <c r="D944" s="13">
        <v>0</v>
      </c>
      <c r="E944" s="14"/>
      <c r="F944" s="14"/>
      <c r="G944" s="15">
        <f t="shared" si="140"/>
        <v>0</v>
      </c>
      <c r="H944" s="14"/>
      <c r="I944" s="14"/>
      <c r="K944" s="34">
        <f t="shared" si="132"/>
        <v>0</v>
      </c>
    </row>
    <row r="945" spans="1:11" s="5" customFormat="1" x14ac:dyDescent="0.25">
      <c r="A945" s="5" t="s">
        <v>2854</v>
      </c>
      <c r="B945" s="11">
        <v>142515</v>
      </c>
      <c r="C945" s="12" t="s">
        <v>653</v>
      </c>
      <c r="D945" s="13">
        <v>0</v>
      </c>
      <c r="E945" s="14"/>
      <c r="F945" s="14"/>
      <c r="G945" s="15">
        <f t="shared" si="140"/>
        <v>0</v>
      </c>
      <c r="H945" s="14"/>
      <c r="I945" s="14"/>
      <c r="K945" s="34">
        <f t="shared" si="132"/>
        <v>0</v>
      </c>
    </row>
    <row r="946" spans="1:11" s="5" customFormat="1" x14ac:dyDescent="0.25">
      <c r="A946" s="5" t="s">
        <v>2854</v>
      </c>
      <c r="B946" s="11">
        <v>142517</v>
      </c>
      <c r="C946" s="12" t="s">
        <v>654</v>
      </c>
      <c r="D946" s="13">
        <v>0</v>
      </c>
      <c r="E946" s="14"/>
      <c r="F946" s="14"/>
      <c r="G946" s="15">
        <f t="shared" si="140"/>
        <v>0</v>
      </c>
      <c r="H946" s="14"/>
      <c r="I946" s="14"/>
      <c r="K946" s="34">
        <f t="shared" si="132"/>
        <v>0</v>
      </c>
    </row>
    <row r="947" spans="1:11" s="5" customFormat="1" x14ac:dyDescent="0.25">
      <c r="A947" s="5" t="s">
        <v>2854</v>
      </c>
      <c r="B947" s="11">
        <v>142518</v>
      </c>
      <c r="C947" s="12" t="s">
        <v>655</v>
      </c>
      <c r="D947" s="13">
        <v>0</v>
      </c>
      <c r="E947" s="14"/>
      <c r="F947" s="14"/>
      <c r="G947" s="15">
        <f t="shared" si="140"/>
        <v>0</v>
      </c>
      <c r="H947" s="14"/>
      <c r="I947" s="14"/>
      <c r="K947" s="34">
        <f t="shared" si="132"/>
        <v>0</v>
      </c>
    </row>
    <row r="948" spans="1:11" s="5" customFormat="1" x14ac:dyDescent="0.25">
      <c r="A948" s="5" t="s">
        <v>2854</v>
      </c>
      <c r="B948" s="11">
        <v>142590</v>
      </c>
      <c r="C948" s="12" t="s">
        <v>656</v>
      </c>
      <c r="D948" s="13">
        <v>0</v>
      </c>
      <c r="E948" s="14"/>
      <c r="F948" s="14"/>
      <c r="G948" s="15">
        <f t="shared" si="140"/>
        <v>0</v>
      </c>
      <c r="H948" s="14"/>
      <c r="I948" s="14"/>
      <c r="K948" s="34">
        <f t="shared" si="132"/>
        <v>0</v>
      </c>
    </row>
    <row r="949" spans="1:11" s="5" customFormat="1" x14ac:dyDescent="0.25">
      <c r="A949" s="5" t="s">
        <v>2854</v>
      </c>
      <c r="B949" s="10">
        <v>1426</v>
      </c>
      <c r="C949" s="6" t="s">
        <v>436</v>
      </c>
      <c r="D949" s="7">
        <f t="shared" ref="D949:I949" si="141">+SUBTOTAL(9,D950:D952)</f>
        <v>0</v>
      </c>
      <c r="E949" s="8">
        <f t="shared" si="141"/>
        <v>0</v>
      </c>
      <c r="F949" s="8">
        <f t="shared" si="141"/>
        <v>0</v>
      </c>
      <c r="G949" s="15">
        <f t="shared" si="141"/>
        <v>0</v>
      </c>
      <c r="H949" s="8">
        <f t="shared" si="141"/>
        <v>0</v>
      </c>
      <c r="I949" s="8">
        <f t="shared" si="141"/>
        <v>0</v>
      </c>
      <c r="K949" s="34">
        <f t="shared" si="132"/>
        <v>0</v>
      </c>
    </row>
    <row r="950" spans="1:11" s="5" customFormat="1" x14ac:dyDescent="0.25">
      <c r="A950" s="5" t="s">
        <v>2854</v>
      </c>
      <c r="B950" s="11">
        <v>142601</v>
      </c>
      <c r="C950" s="12" t="s">
        <v>657</v>
      </c>
      <c r="D950" s="13">
        <v>0</v>
      </c>
      <c r="E950" s="14"/>
      <c r="F950" s="14"/>
      <c r="G950" s="15">
        <f>+D950+E950-F950</f>
        <v>0</v>
      </c>
      <c r="H950" s="14"/>
      <c r="I950" s="14"/>
      <c r="K950" s="34">
        <f t="shared" si="132"/>
        <v>0</v>
      </c>
    </row>
    <row r="951" spans="1:11" s="5" customFormat="1" x14ac:dyDescent="0.25">
      <c r="A951" s="5" t="s">
        <v>2854</v>
      </c>
      <c r="B951" s="11">
        <v>142602</v>
      </c>
      <c r="C951" s="12" t="s">
        <v>437</v>
      </c>
      <c r="D951" s="13">
        <v>0</v>
      </c>
      <c r="E951" s="14"/>
      <c r="F951" s="14"/>
      <c r="G951" s="15">
        <f>+D951+E951-F951</f>
        <v>0</v>
      </c>
      <c r="H951" s="14"/>
      <c r="I951" s="14"/>
      <c r="K951" s="34">
        <f t="shared" si="132"/>
        <v>0</v>
      </c>
    </row>
    <row r="952" spans="1:11" s="5" customFormat="1" x14ac:dyDescent="0.25">
      <c r="A952" s="5" t="s">
        <v>2854</v>
      </c>
      <c r="B952" s="11">
        <v>142603</v>
      </c>
      <c r="C952" s="12" t="s">
        <v>438</v>
      </c>
      <c r="D952" s="13">
        <v>0</v>
      </c>
      <c r="E952" s="14"/>
      <c r="F952" s="14"/>
      <c r="G952" s="15">
        <f>+D952+E952-F952</f>
        <v>0</v>
      </c>
      <c r="H952" s="14"/>
      <c r="I952" s="14"/>
      <c r="K952" s="34">
        <f t="shared" si="132"/>
        <v>0</v>
      </c>
    </row>
    <row r="953" spans="1:11" s="5" customFormat="1" x14ac:dyDescent="0.25">
      <c r="A953" s="5" t="s">
        <v>2854</v>
      </c>
      <c r="B953" s="19">
        <v>1427</v>
      </c>
      <c r="C953" s="20" t="s">
        <v>658</v>
      </c>
      <c r="D953" s="7">
        <f t="shared" ref="D953:I953" si="142">+SUBTOTAL(9,D954:D955)</f>
        <v>0</v>
      </c>
      <c r="E953" s="8">
        <f t="shared" si="142"/>
        <v>0</v>
      </c>
      <c r="F953" s="8">
        <f t="shared" si="142"/>
        <v>0</v>
      </c>
      <c r="G953" s="18">
        <f t="shared" si="142"/>
        <v>0</v>
      </c>
      <c r="H953" s="8">
        <f t="shared" si="142"/>
        <v>0</v>
      </c>
      <c r="I953" s="8">
        <f t="shared" si="142"/>
        <v>0</v>
      </c>
      <c r="K953" s="34">
        <f t="shared" si="132"/>
        <v>0</v>
      </c>
    </row>
    <row r="954" spans="1:11" s="5" customFormat="1" x14ac:dyDescent="0.25">
      <c r="A954" s="5" t="s">
        <v>2854</v>
      </c>
      <c r="B954" s="21">
        <v>142707</v>
      </c>
      <c r="C954" s="22" t="s">
        <v>659</v>
      </c>
      <c r="D954" s="13">
        <v>0</v>
      </c>
      <c r="E954" s="14"/>
      <c r="F954" s="14"/>
      <c r="G954" s="15">
        <f>+D954+E954-F954</f>
        <v>0</v>
      </c>
      <c r="H954" s="14"/>
      <c r="I954" s="14"/>
      <c r="K954" s="34">
        <f t="shared" si="132"/>
        <v>0</v>
      </c>
    </row>
    <row r="955" spans="1:11" s="5" customFormat="1" x14ac:dyDescent="0.25">
      <c r="A955" s="5" t="s">
        <v>2854</v>
      </c>
      <c r="B955" s="11">
        <v>142702</v>
      </c>
      <c r="C955" s="12" t="s">
        <v>141</v>
      </c>
      <c r="D955" s="13">
        <v>0</v>
      </c>
      <c r="E955" s="14"/>
      <c r="F955" s="14"/>
      <c r="G955" s="15">
        <f>+D955+E955-F955</f>
        <v>0</v>
      </c>
      <c r="H955" s="14"/>
      <c r="I955" s="14"/>
      <c r="K955" s="34">
        <f t="shared" si="132"/>
        <v>0</v>
      </c>
    </row>
    <row r="956" spans="1:11" s="5" customFormat="1" x14ac:dyDescent="0.25">
      <c r="A956" s="5" t="s">
        <v>2854</v>
      </c>
      <c r="B956" s="10">
        <v>1428</v>
      </c>
      <c r="C956" s="6" t="s">
        <v>660</v>
      </c>
      <c r="D956" s="7">
        <f t="shared" ref="D956:I956" si="143">+SUBTOTAL(9,D957:D959)</f>
        <v>0</v>
      </c>
      <c r="E956" s="8">
        <f t="shared" si="143"/>
        <v>0</v>
      </c>
      <c r="F956" s="8">
        <f t="shared" si="143"/>
        <v>0</v>
      </c>
      <c r="G956" s="15">
        <f t="shared" si="143"/>
        <v>0</v>
      </c>
      <c r="H956" s="8">
        <f t="shared" si="143"/>
        <v>0</v>
      </c>
      <c r="I956" s="8">
        <f t="shared" si="143"/>
        <v>0</v>
      </c>
      <c r="K956" s="34">
        <f t="shared" si="132"/>
        <v>0</v>
      </c>
    </row>
    <row r="957" spans="1:11" s="5" customFormat="1" x14ac:dyDescent="0.25">
      <c r="A957" s="5" t="s">
        <v>2854</v>
      </c>
      <c r="B957" s="11">
        <v>142801</v>
      </c>
      <c r="C957" s="12" t="s">
        <v>661</v>
      </c>
      <c r="D957" s="13">
        <v>0</v>
      </c>
      <c r="E957" s="14"/>
      <c r="F957" s="14"/>
      <c r="G957" s="15">
        <f>+D957+E957-F957</f>
        <v>0</v>
      </c>
      <c r="H957" s="14"/>
      <c r="I957" s="14"/>
      <c r="K957" s="34">
        <f t="shared" si="132"/>
        <v>0</v>
      </c>
    </row>
    <row r="958" spans="1:11" s="5" customFormat="1" x14ac:dyDescent="0.25">
      <c r="A958" s="5" t="s">
        <v>2854</v>
      </c>
      <c r="B958" s="11">
        <v>142802</v>
      </c>
      <c r="C958" s="12" t="s">
        <v>662</v>
      </c>
      <c r="D958" s="13">
        <v>0</v>
      </c>
      <c r="E958" s="14"/>
      <c r="F958" s="14"/>
      <c r="G958" s="15">
        <f>+D958+E958-F958</f>
        <v>0</v>
      </c>
      <c r="H958" s="14"/>
      <c r="I958" s="14"/>
      <c r="K958" s="34">
        <f t="shared" si="132"/>
        <v>0</v>
      </c>
    </row>
    <row r="959" spans="1:11" s="5" customFormat="1" x14ac:dyDescent="0.25">
      <c r="A959" s="5" t="s">
        <v>2854</v>
      </c>
      <c r="B959" s="11">
        <v>142803</v>
      </c>
      <c r="C959" s="12" t="s">
        <v>663</v>
      </c>
      <c r="D959" s="13">
        <v>0</v>
      </c>
      <c r="E959" s="14"/>
      <c r="F959" s="14"/>
      <c r="G959" s="15">
        <f>+D959+E959-F959</f>
        <v>0</v>
      </c>
      <c r="H959" s="14"/>
      <c r="I959" s="14"/>
      <c r="K959" s="34">
        <f t="shared" si="132"/>
        <v>0</v>
      </c>
    </row>
    <row r="960" spans="1:11" s="5" customFormat="1" x14ac:dyDescent="0.25">
      <c r="A960" s="5" t="s">
        <v>2854</v>
      </c>
      <c r="B960" s="10">
        <v>1435</v>
      </c>
      <c r="C960" s="6" t="s">
        <v>441</v>
      </c>
      <c r="D960" s="7">
        <f t="shared" ref="D960:I960" si="144">+SUBTOTAL(9,D961:D962)</f>
        <v>0</v>
      </c>
      <c r="E960" s="8">
        <f t="shared" si="144"/>
        <v>0</v>
      </c>
      <c r="F960" s="8">
        <f t="shared" si="144"/>
        <v>0</v>
      </c>
      <c r="G960" s="15">
        <f t="shared" si="144"/>
        <v>0</v>
      </c>
      <c r="H960" s="8">
        <f t="shared" si="144"/>
        <v>0</v>
      </c>
      <c r="I960" s="8">
        <f t="shared" si="144"/>
        <v>0</v>
      </c>
      <c r="K960" s="34">
        <f t="shared" si="132"/>
        <v>0</v>
      </c>
    </row>
    <row r="961" spans="1:11" s="5" customFormat="1" x14ac:dyDescent="0.25">
      <c r="A961" s="5" t="s">
        <v>2854</v>
      </c>
      <c r="B961" s="11">
        <v>143501</v>
      </c>
      <c r="C961" s="12" t="s">
        <v>442</v>
      </c>
      <c r="D961" s="13">
        <v>0</v>
      </c>
      <c r="E961" s="14"/>
      <c r="F961" s="14"/>
      <c r="G961" s="15">
        <f>+D961+E961-F961</f>
        <v>0</v>
      </c>
      <c r="H961" s="14"/>
      <c r="I961" s="14"/>
      <c r="K961" s="34">
        <f t="shared" si="132"/>
        <v>0</v>
      </c>
    </row>
    <row r="962" spans="1:11" s="5" customFormat="1" x14ac:dyDescent="0.25">
      <c r="A962" s="5" t="s">
        <v>2854</v>
      </c>
      <c r="B962" s="11">
        <v>143502</v>
      </c>
      <c r="C962" s="12" t="s">
        <v>443</v>
      </c>
      <c r="D962" s="13">
        <v>0</v>
      </c>
      <c r="E962" s="14"/>
      <c r="F962" s="14"/>
      <c r="G962" s="15">
        <f>+D962+E962-F962</f>
        <v>0</v>
      </c>
      <c r="H962" s="14"/>
      <c r="I962" s="14"/>
      <c r="K962" s="34">
        <f t="shared" si="132"/>
        <v>0</v>
      </c>
    </row>
    <row r="963" spans="1:11" s="5" customFormat="1" x14ac:dyDescent="0.25">
      <c r="A963" s="5" t="s">
        <v>2854</v>
      </c>
      <c r="B963" s="10">
        <v>1470</v>
      </c>
      <c r="C963" s="6" t="s">
        <v>664</v>
      </c>
      <c r="D963" s="7">
        <f t="shared" ref="D963:I963" si="145">+SUBTOTAL(9,D964:D1008)</f>
        <v>0</v>
      </c>
      <c r="E963" s="8">
        <f t="shared" si="145"/>
        <v>0</v>
      </c>
      <c r="F963" s="8">
        <f t="shared" si="145"/>
        <v>0</v>
      </c>
      <c r="G963" s="15">
        <f t="shared" si="145"/>
        <v>0</v>
      </c>
      <c r="H963" s="8">
        <f t="shared" si="145"/>
        <v>0</v>
      </c>
      <c r="I963" s="8">
        <f t="shared" si="145"/>
        <v>0</v>
      </c>
      <c r="K963" s="34">
        <f t="shared" si="132"/>
        <v>0</v>
      </c>
    </row>
    <row r="964" spans="1:11" s="5" customFormat="1" x14ac:dyDescent="0.25">
      <c r="A964" s="5" t="s">
        <v>2854</v>
      </c>
      <c r="B964" s="11">
        <v>147001</v>
      </c>
      <c r="C964" s="12" t="s">
        <v>476</v>
      </c>
      <c r="D964" s="13">
        <v>0</v>
      </c>
      <c r="E964" s="14"/>
      <c r="F964" s="14"/>
      <c r="G964" s="15">
        <f t="shared" ref="G964:G1008" si="146">+D964+E964-F964</f>
        <v>0</v>
      </c>
      <c r="H964" s="14"/>
      <c r="I964" s="14"/>
      <c r="K964" s="34">
        <f t="shared" ref="K964:K1027" si="147">IF(D964&lt;&gt;0,1,IF(G964&lt;&gt;0,2,IF(F964&lt;&gt;0,3,IF(E964&lt;&gt;0,4,0))))</f>
        <v>0</v>
      </c>
    </row>
    <row r="965" spans="1:11" s="5" customFormat="1" x14ac:dyDescent="0.25">
      <c r="A965" s="5" t="s">
        <v>2854</v>
      </c>
      <c r="B965" s="11">
        <v>147006</v>
      </c>
      <c r="C965" s="12" t="s">
        <v>665</v>
      </c>
      <c r="D965" s="13">
        <v>0</v>
      </c>
      <c r="E965" s="14"/>
      <c r="F965" s="14"/>
      <c r="G965" s="15">
        <f t="shared" si="146"/>
        <v>0</v>
      </c>
      <c r="H965" s="14"/>
      <c r="I965" s="14"/>
      <c r="K965" s="34">
        <f t="shared" si="147"/>
        <v>0</v>
      </c>
    </row>
    <row r="966" spans="1:11" s="5" customFormat="1" x14ac:dyDescent="0.25">
      <c r="A966" s="5" t="s">
        <v>2854</v>
      </c>
      <c r="B966" s="11">
        <v>147008</v>
      </c>
      <c r="C966" s="12" t="s">
        <v>428</v>
      </c>
      <c r="D966" s="13">
        <v>0</v>
      </c>
      <c r="E966" s="14"/>
      <c r="F966" s="14"/>
      <c r="G966" s="15">
        <f t="shared" si="146"/>
        <v>0</v>
      </c>
      <c r="H966" s="14"/>
      <c r="I966" s="14"/>
      <c r="K966" s="34">
        <f t="shared" si="147"/>
        <v>0</v>
      </c>
    </row>
    <row r="967" spans="1:11" s="5" customFormat="1" x14ac:dyDescent="0.25">
      <c r="A967" s="5" t="s">
        <v>2854</v>
      </c>
      <c r="B967" s="11">
        <v>147010</v>
      </c>
      <c r="C967" s="12" t="s">
        <v>457</v>
      </c>
      <c r="D967" s="13">
        <v>0</v>
      </c>
      <c r="E967" s="14"/>
      <c r="F967" s="14"/>
      <c r="G967" s="15">
        <f t="shared" si="146"/>
        <v>0</v>
      </c>
      <c r="H967" s="14"/>
      <c r="I967" s="14"/>
      <c r="K967" s="34">
        <f t="shared" si="147"/>
        <v>0</v>
      </c>
    </row>
    <row r="968" spans="1:11" s="5" customFormat="1" x14ac:dyDescent="0.25">
      <c r="A968" s="5" t="s">
        <v>2854</v>
      </c>
      <c r="B968" s="11">
        <v>147011</v>
      </c>
      <c r="C968" s="12" t="s">
        <v>666</v>
      </c>
      <c r="D968" s="13">
        <v>0</v>
      </c>
      <c r="E968" s="14"/>
      <c r="F968" s="14"/>
      <c r="G968" s="15">
        <f t="shared" si="146"/>
        <v>0</v>
      </c>
      <c r="H968" s="14"/>
      <c r="I968" s="14"/>
      <c r="K968" s="34">
        <f t="shared" si="147"/>
        <v>0</v>
      </c>
    </row>
    <row r="969" spans="1:11" s="5" customFormat="1" x14ac:dyDescent="0.25">
      <c r="A969" s="5" t="s">
        <v>2854</v>
      </c>
      <c r="B969" s="11">
        <v>147012</v>
      </c>
      <c r="C969" s="12" t="s">
        <v>599</v>
      </c>
      <c r="D969" s="13">
        <v>0</v>
      </c>
      <c r="E969" s="14"/>
      <c r="F969" s="14"/>
      <c r="G969" s="15">
        <f t="shared" si="146"/>
        <v>0</v>
      </c>
      <c r="H969" s="14"/>
      <c r="I969" s="14"/>
      <c r="K969" s="34">
        <f t="shared" si="147"/>
        <v>0</v>
      </c>
    </row>
    <row r="970" spans="1:11" s="5" customFormat="1" x14ac:dyDescent="0.25">
      <c r="A970" s="5" t="s">
        <v>2854</v>
      </c>
      <c r="B970" s="11">
        <v>147013</v>
      </c>
      <c r="C970" s="12" t="s">
        <v>667</v>
      </c>
      <c r="D970" s="13">
        <v>0</v>
      </c>
      <c r="E970" s="14"/>
      <c r="F970" s="14"/>
      <c r="G970" s="15">
        <f t="shared" si="146"/>
        <v>0</v>
      </c>
      <c r="H970" s="14"/>
      <c r="I970" s="14"/>
      <c r="K970" s="34">
        <f t="shared" si="147"/>
        <v>0</v>
      </c>
    </row>
    <row r="971" spans="1:11" s="5" customFormat="1" x14ac:dyDescent="0.25">
      <c r="A971" s="5" t="s">
        <v>2854</v>
      </c>
      <c r="B971" s="11">
        <v>147015</v>
      </c>
      <c r="C971" s="12" t="s">
        <v>600</v>
      </c>
      <c r="D971" s="13">
        <v>0</v>
      </c>
      <c r="E971" s="14"/>
      <c r="F971" s="14"/>
      <c r="G971" s="15">
        <f t="shared" si="146"/>
        <v>0</v>
      </c>
      <c r="H971" s="14"/>
      <c r="I971" s="14"/>
      <c r="K971" s="34">
        <f t="shared" si="147"/>
        <v>0</v>
      </c>
    </row>
    <row r="972" spans="1:11" s="5" customFormat="1" x14ac:dyDescent="0.25">
      <c r="A972" s="5" t="s">
        <v>2854</v>
      </c>
      <c r="B972" s="11">
        <v>147019</v>
      </c>
      <c r="C972" s="12" t="s">
        <v>458</v>
      </c>
      <c r="D972" s="13">
        <v>0</v>
      </c>
      <c r="E972" s="14"/>
      <c r="F972" s="14"/>
      <c r="G972" s="15">
        <f t="shared" si="146"/>
        <v>0</v>
      </c>
      <c r="H972" s="14"/>
      <c r="I972" s="14"/>
      <c r="K972" s="34">
        <f t="shared" si="147"/>
        <v>0</v>
      </c>
    </row>
    <row r="973" spans="1:11" s="5" customFormat="1" x14ac:dyDescent="0.25">
      <c r="A973" s="5" t="s">
        <v>2854</v>
      </c>
      <c r="B973" s="11">
        <v>147020</v>
      </c>
      <c r="C973" s="12" t="s">
        <v>668</v>
      </c>
      <c r="D973" s="13">
        <v>0</v>
      </c>
      <c r="E973" s="14"/>
      <c r="F973" s="14"/>
      <c r="G973" s="15">
        <f t="shared" si="146"/>
        <v>0</v>
      </c>
      <c r="H973" s="14"/>
      <c r="I973" s="14"/>
      <c r="K973" s="34">
        <f t="shared" si="147"/>
        <v>0</v>
      </c>
    </row>
    <row r="974" spans="1:11" s="5" customFormat="1" x14ac:dyDescent="0.25">
      <c r="A974" s="5" t="s">
        <v>2854</v>
      </c>
      <c r="B974" s="11">
        <v>147042</v>
      </c>
      <c r="C974" s="12" t="s">
        <v>669</v>
      </c>
      <c r="D974" s="13">
        <v>0</v>
      </c>
      <c r="E974" s="14"/>
      <c r="F974" s="14"/>
      <c r="G974" s="15">
        <f t="shared" si="146"/>
        <v>0</v>
      </c>
      <c r="H974" s="14"/>
      <c r="I974" s="14"/>
      <c r="K974" s="34">
        <f t="shared" si="147"/>
        <v>0</v>
      </c>
    </row>
    <row r="975" spans="1:11" s="5" customFormat="1" x14ac:dyDescent="0.25">
      <c r="A975" s="5" t="s">
        <v>2854</v>
      </c>
      <c r="B975" s="11">
        <v>147043</v>
      </c>
      <c r="C975" s="12" t="s">
        <v>469</v>
      </c>
      <c r="D975" s="13">
        <v>0</v>
      </c>
      <c r="E975" s="14"/>
      <c r="F975" s="14"/>
      <c r="G975" s="15">
        <f t="shared" si="146"/>
        <v>0</v>
      </c>
      <c r="H975" s="14"/>
      <c r="I975" s="14"/>
      <c r="K975" s="34">
        <f t="shared" si="147"/>
        <v>0</v>
      </c>
    </row>
    <row r="976" spans="1:11" s="5" customFormat="1" x14ac:dyDescent="0.25">
      <c r="A976" s="5" t="s">
        <v>2854</v>
      </c>
      <c r="B976" s="11">
        <v>147044</v>
      </c>
      <c r="C976" s="12" t="s">
        <v>471</v>
      </c>
      <c r="D976" s="13">
        <v>0</v>
      </c>
      <c r="E976" s="14"/>
      <c r="F976" s="14"/>
      <c r="G976" s="15">
        <f t="shared" si="146"/>
        <v>0</v>
      </c>
      <c r="H976" s="14"/>
      <c r="I976" s="14"/>
      <c r="K976" s="34">
        <f t="shared" si="147"/>
        <v>0</v>
      </c>
    </row>
    <row r="977" spans="1:11" s="5" customFormat="1" x14ac:dyDescent="0.25">
      <c r="A977" s="5" t="s">
        <v>2854</v>
      </c>
      <c r="B977" s="11">
        <v>147046</v>
      </c>
      <c r="C977" s="12" t="s">
        <v>481</v>
      </c>
      <c r="D977" s="13">
        <v>0</v>
      </c>
      <c r="E977" s="14"/>
      <c r="F977" s="14"/>
      <c r="G977" s="15">
        <f t="shared" si="146"/>
        <v>0</v>
      </c>
      <c r="H977" s="14"/>
      <c r="I977" s="14"/>
      <c r="K977" s="34">
        <f t="shared" si="147"/>
        <v>0</v>
      </c>
    </row>
    <row r="978" spans="1:11" s="5" customFormat="1" x14ac:dyDescent="0.25">
      <c r="A978" s="5" t="s">
        <v>2854</v>
      </c>
      <c r="B978" s="11">
        <v>147047</v>
      </c>
      <c r="C978" s="12" t="s">
        <v>670</v>
      </c>
      <c r="D978" s="13">
        <v>0</v>
      </c>
      <c r="E978" s="14"/>
      <c r="F978" s="14"/>
      <c r="G978" s="15">
        <f t="shared" si="146"/>
        <v>0</v>
      </c>
      <c r="H978" s="14"/>
      <c r="I978" s="14"/>
      <c r="K978" s="34">
        <f t="shared" si="147"/>
        <v>0</v>
      </c>
    </row>
    <row r="979" spans="1:11" s="5" customFormat="1" x14ac:dyDescent="0.25">
      <c r="A979" s="5" t="s">
        <v>2854</v>
      </c>
      <c r="B979" s="11">
        <v>147048</v>
      </c>
      <c r="C979" s="12" t="s">
        <v>467</v>
      </c>
      <c r="D979" s="13">
        <v>0</v>
      </c>
      <c r="E979" s="14"/>
      <c r="F979" s="14"/>
      <c r="G979" s="15">
        <f t="shared" si="146"/>
        <v>0</v>
      </c>
      <c r="H979" s="14"/>
      <c r="I979" s="14"/>
      <c r="K979" s="34">
        <f t="shared" si="147"/>
        <v>0</v>
      </c>
    </row>
    <row r="980" spans="1:11" s="5" customFormat="1" x14ac:dyDescent="0.25">
      <c r="A980" s="5" t="s">
        <v>2854</v>
      </c>
      <c r="B980" s="11">
        <v>147049</v>
      </c>
      <c r="C980" s="12" t="s">
        <v>477</v>
      </c>
      <c r="D980" s="13">
        <v>0</v>
      </c>
      <c r="E980" s="14"/>
      <c r="F980" s="14"/>
      <c r="G980" s="15">
        <f t="shared" si="146"/>
        <v>0</v>
      </c>
      <c r="H980" s="14"/>
      <c r="I980" s="14"/>
      <c r="K980" s="34">
        <f t="shared" si="147"/>
        <v>0</v>
      </c>
    </row>
    <row r="981" spans="1:11" s="5" customFormat="1" x14ac:dyDescent="0.25">
      <c r="A981" s="5" t="s">
        <v>2854</v>
      </c>
      <c r="B981" s="11">
        <v>147055</v>
      </c>
      <c r="C981" s="12" t="s">
        <v>464</v>
      </c>
      <c r="D981" s="13">
        <v>0</v>
      </c>
      <c r="E981" s="14"/>
      <c r="F981" s="14"/>
      <c r="G981" s="15">
        <f t="shared" si="146"/>
        <v>0</v>
      </c>
      <c r="H981" s="14"/>
      <c r="I981" s="14"/>
      <c r="K981" s="34">
        <f t="shared" si="147"/>
        <v>0</v>
      </c>
    </row>
    <row r="982" spans="1:11" s="5" customFormat="1" x14ac:dyDescent="0.25">
      <c r="A982" s="5" t="s">
        <v>2854</v>
      </c>
      <c r="B982" s="11">
        <v>147062</v>
      </c>
      <c r="C982" s="12" t="s">
        <v>460</v>
      </c>
      <c r="D982" s="13">
        <v>0</v>
      </c>
      <c r="E982" s="14"/>
      <c r="F982" s="14"/>
      <c r="G982" s="15">
        <f t="shared" si="146"/>
        <v>0</v>
      </c>
      <c r="H982" s="14"/>
      <c r="I982" s="14"/>
      <c r="K982" s="34">
        <f t="shared" si="147"/>
        <v>0</v>
      </c>
    </row>
    <row r="983" spans="1:11" s="5" customFormat="1" x14ac:dyDescent="0.25">
      <c r="A983" s="5" t="s">
        <v>2854</v>
      </c>
      <c r="B983" s="11">
        <v>147063</v>
      </c>
      <c r="C983" s="12" t="s">
        <v>473</v>
      </c>
      <c r="D983" s="13">
        <v>0</v>
      </c>
      <c r="E983" s="14"/>
      <c r="F983" s="14"/>
      <c r="G983" s="15">
        <f t="shared" si="146"/>
        <v>0</v>
      </c>
      <c r="H983" s="14"/>
      <c r="I983" s="14"/>
      <c r="K983" s="34">
        <f t="shared" si="147"/>
        <v>0</v>
      </c>
    </row>
    <row r="984" spans="1:11" s="5" customFormat="1" x14ac:dyDescent="0.25">
      <c r="A984" s="5" t="s">
        <v>2854</v>
      </c>
      <c r="B984" s="11">
        <v>147064</v>
      </c>
      <c r="C984" s="12" t="s">
        <v>480</v>
      </c>
      <c r="D984" s="13">
        <v>0</v>
      </c>
      <c r="E984" s="14"/>
      <c r="F984" s="14"/>
      <c r="G984" s="15">
        <f t="shared" si="146"/>
        <v>0</v>
      </c>
      <c r="H984" s="14"/>
      <c r="I984" s="14"/>
      <c r="K984" s="34">
        <f t="shared" si="147"/>
        <v>0</v>
      </c>
    </row>
    <row r="985" spans="1:11" s="5" customFormat="1" x14ac:dyDescent="0.25">
      <c r="A985" s="5" t="s">
        <v>2854</v>
      </c>
      <c r="B985" s="11">
        <v>147065</v>
      </c>
      <c r="C985" s="12" t="s">
        <v>465</v>
      </c>
      <c r="D985" s="13">
        <v>0</v>
      </c>
      <c r="E985" s="14"/>
      <c r="F985" s="14"/>
      <c r="G985" s="15">
        <f t="shared" si="146"/>
        <v>0</v>
      </c>
      <c r="H985" s="14"/>
      <c r="I985" s="14"/>
      <c r="K985" s="34">
        <f t="shared" si="147"/>
        <v>0</v>
      </c>
    </row>
    <row r="986" spans="1:11" s="5" customFormat="1" x14ac:dyDescent="0.25">
      <c r="A986" s="5" t="s">
        <v>2854</v>
      </c>
      <c r="B986" s="11">
        <v>147066</v>
      </c>
      <c r="C986" s="12" t="s">
        <v>671</v>
      </c>
      <c r="D986" s="13">
        <v>0</v>
      </c>
      <c r="E986" s="14"/>
      <c r="F986" s="14"/>
      <c r="G986" s="15">
        <f t="shared" si="146"/>
        <v>0</v>
      </c>
      <c r="H986" s="14"/>
      <c r="I986" s="14"/>
      <c r="K986" s="34">
        <f t="shared" si="147"/>
        <v>0</v>
      </c>
    </row>
    <row r="987" spans="1:11" s="5" customFormat="1" x14ac:dyDescent="0.25">
      <c r="A987" s="5" t="s">
        <v>2854</v>
      </c>
      <c r="B987" s="11">
        <v>147067</v>
      </c>
      <c r="C987" s="12" t="s">
        <v>462</v>
      </c>
      <c r="D987" s="13">
        <v>0</v>
      </c>
      <c r="E987" s="14"/>
      <c r="F987" s="14"/>
      <c r="G987" s="15">
        <f t="shared" si="146"/>
        <v>0</v>
      </c>
      <c r="H987" s="14"/>
      <c r="I987" s="14"/>
      <c r="K987" s="34">
        <f t="shared" si="147"/>
        <v>0</v>
      </c>
    </row>
    <row r="988" spans="1:11" s="5" customFormat="1" x14ac:dyDescent="0.25">
      <c r="A988" s="5" t="s">
        <v>2854</v>
      </c>
      <c r="B988" s="11">
        <v>147068</v>
      </c>
      <c r="C988" s="12" t="s">
        <v>672</v>
      </c>
      <c r="D988" s="13">
        <v>0</v>
      </c>
      <c r="E988" s="14"/>
      <c r="F988" s="14"/>
      <c r="G988" s="15">
        <f t="shared" si="146"/>
        <v>0</v>
      </c>
      <c r="H988" s="14"/>
      <c r="I988" s="14"/>
      <c r="K988" s="34">
        <f t="shared" si="147"/>
        <v>0</v>
      </c>
    </row>
    <row r="989" spans="1:11" s="5" customFormat="1" x14ac:dyDescent="0.25">
      <c r="A989" s="5" t="s">
        <v>2854</v>
      </c>
      <c r="B989" s="11">
        <v>147071</v>
      </c>
      <c r="C989" s="12" t="s">
        <v>474</v>
      </c>
      <c r="D989" s="13">
        <v>0</v>
      </c>
      <c r="E989" s="14"/>
      <c r="F989" s="14"/>
      <c r="G989" s="15">
        <f t="shared" si="146"/>
        <v>0</v>
      </c>
      <c r="H989" s="14"/>
      <c r="I989" s="14"/>
      <c r="K989" s="34">
        <f t="shared" si="147"/>
        <v>0</v>
      </c>
    </row>
    <row r="990" spans="1:11" s="5" customFormat="1" x14ac:dyDescent="0.25">
      <c r="A990" s="5" t="s">
        <v>2854</v>
      </c>
      <c r="B990" s="11">
        <v>147072</v>
      </c>
      <c r="C990" s="12" t="s">
        <v>461</v>
      </c>
      <c r="D990" s="13">
        <v>0</v>
      </c>
      <c r="E990" s="14"/>
      <c r="F990" s="14"/>
      <c r="G990" s="15">
        <f t="shared" si="146"/>
        <v>0</v>
      </c>
      <c r="H990" s="14"/>
      <c r="I990" s="14"/>
      <c r="K990" s="34">
        <f t="shared" si="147"/>
        <v>0</v>
      </c>
    </row>
    <row r="991" spans="1:11" s="5" customFormat="1" x14ac:dyDescent="0.25">
      <c r="A991" s="5" t="s">
        <v>2854</v>
      </c>
      <c r="B991" s="11">
        <v>147073</v>
      </c>
      <c r="C991" s="12" t="s">
        <v>601</v>
      </c>
      <c r="D991" s="13">
        <v>0</v>
      </c>
      <c r="E991" s="14"/>
      <c r="F991" s="14"/>
      <c r="G991" s="15">
        <f t="shared" si="146"/>
        <v>0</v>
      </c>
      <c r="H991" s="14"/>
      <c r="I991" s="14"/>
      <c r="K991" s="34">
        <f t="shared" si="147"/>
        <v>0</v>
      </c>
    </row>
    <row r="992" spans="1:11" s="5" customFormat="1" x14ac:dyDescent="0.25">
      <c r="A992" s="5" t="s">
        <v>2854</v>
      </c>
      <c r="B992" s="11">
        <v>147074</v>
      </c>
      <c r="C992" s="12" t="s">
        <v>472</v>
      </c>
      <c r="D992" s="13">
        <v>0</v>
      </c>
      <c r="E992" s="14"/>
      <c r="F992" s="14"/>
      <c r="G992" s="15">
        <f t="shared" si="146"/>
        <v>0</v>
      </c>
      <c r="H992" s="14"/>
      <c r="I992" s="14"/>
      <c r="K992" s="34">
        <f t="shared" si="147"/>
        <v>0</v>
      </c>
    </row>
    <row r="993" spans="1:11" s="5" customFormat="1" x14ac:dyDescent="0.25">
      <c r="A993" s="5" t="s">
        <v>2854</v>
      </c>
      <c r="B993" s="11">
        <v>147075</v>
      </c>
      <c r="C993" s="12" t="s">
        <v>592</v>
      </c>
      <c r="D993" s="13">
        <v>0</v>
      </c>
      <c r="E993" s="14"/>
      <c r="F993" s="14"/>
      <c r="G993" s="15">
        <f t="shared" si="146"/>
        <v>0</v>
      </c>
      <c r="H993" s="14"/>
      <c r="I993" s="14"/>
      <c r="K993" s="34">
        <f t="shared" si="147"/>
        <v>0</v>
      </c>
    </row>
    <row r="994" spans="1:11" s="5" customFormat="1" x14ac:dyDescent="0.25">
      <c r="A994" s="5" t="s">
        <v>2854</v>
      </c>
      <c r="B994" s="11">
        <v>147076</v>
      </c>
      <c r="C994" s="12" t="s">
        <v>673</v>
      </c>
      <c r="D994" s="13">
        <v>0</v>
      </c>
      <c r="E994" s="14"/>
      <c r="F994" s="14"/>
      <c r="G994" s="15">
        <f t="shared" si="146"/>
        <v>0</v>
      </c>
      <c r="H994" s="14"/>
      <c r="I994" s="14"/>
      <c r="K994" s="34">
        <f t="shared" si="147"/>
        <v>0</v>
      </c>
    </row>
    <row r="995" spans="1:11" s="5" customFormat="1" x14ac:dyDescent="0.25">
      <c r="A995" s="5" t="s">
        <v>2854</v>
      </c>
      <c r="B995" s="11">
        <v>147077</v>
      </c>
      <c r="C995" s="12" t="s">
        <v>485</v>
      </c>
      <c r="D995" s="13">
        <v>0</v>
      </c>
      <c r="E995" s="14"/>
      <c r="F995" s="14"/>
      <c r="G995" s="15">
        <f t="shared" si="146"/>
        <v>0</v>
      </c>
      <c r="H995" s="14"/>
      <c r="I995" s="14"/>
      <c r="K995" s="34">
        <f t="shared" si="147"/>
        <v>0</v>
      </c>
    </row>
    <row r="996" spans="1:11" s="5" customFormat="1" x14ac:dyDescent="0.25">
      <c r="A996" s="5" t="s">
        <v>2854</v>
      </c>
      <c r="B996" s="11">
        <v>147078</v>
      </c>
      <c r="C996" s="12" t="s">
        <v>470</v>
      </c>
      <c r="D996" s="13">
        <v>0</v>
      </c>
      <c r="E996" s="14"/>
      <c r="F996" s="14"/>
      <c r="G996" s="15">
        <f t="shared" si="146"/>
        <v>0</v>
      </c>
      <c r="H996" s="14"/>
      <c r="I996" s="14"/>
      <c r="K996" s="34">
        <f t="shared" si="147"/>
        <v>0</v>
      </c>
    </row>
    <row r="997" spans="1:11" s="5" customFormat="1" x14ac:dyDescent="0.25">
      <c r="A997" s="5" t="s">
        <v>2854</v>
      </c>
      <c r="B997" s="11">
        <v>147079</v>
      </c>
      <c r="C997" s="12" t="s">
        <v>475</v>
      </c>
      <c r="D997" s="13">
        <v>0</v>
      </c>
      <c r="E997" s="14"/>
      <c r="F997" s="14"/>
      <c r="G997" s="15">
        <f t="shared" si="146"/>
        <v>0</v>
      </c>
      <c r="H997" s="14"/>
      <c r="I997" s="14"/>
      <c r="K997" s="34">
        <f t="shared" si="147"/>
        <v>0</v>
      </c>
    </row>
    <row r="998" spans="1:11" s="5" customFormat="1" x14ac:dyDescent="0.25">
      <c r="A998" s="5" t="s">
        <v>2854</v>
      </c>
      <c r="B998" s="11">
        <v>147080</v>
      </c>
      <c r="C998" s="12" t="s">
        <v>674</v>
      </c>
      <c r="D998" s="13">
        <v>0</v>
      </c>
      <c r="E998" s="14"/>
      <c r="F998" s="14"/>
      <c r="G998" s="15">
        <f t="shared" si="146"/>
        <v>0</v>
      </c>
      <c r="H998" s="14"/>
      <c r="I998" s="14"/>
      <c r="K998" s="34">
        <f t="shared" si="147"/>
        <v>0</v>
      </c>
    </row>
    <row r="999" spans="1:11" s="5" customFormat="1" x14ac:dyDescent="0.25">
      <c r="A999" s="5" t="s">
        <v>2854</v>
      </c>
      <c r="B999" s="11">
        <v>147081</v>
      </c>
      <c r="C999" s="12" t="s">
        <v>478</v>
      </c>
      <c r="D999" s="13">
        <v>0</v>
      </c>
      <c r="E999" s="14"/>
      <c r="F999" s="14"/>
      <c r="G999" s="15">
        <f t="shared" si="146"/>
        <v>0</v>
      </c>
      <c r="H999" s="14"/>
      <c r="I999" s="14"/>
      <c r="K999" s="34">
        <f t="shared" si="147"/>
        <v>0</v>
      </c>
    </row>
    <row r="1000" spans="1:11" s="5" customFormat="1" x14ac:dyDescent="0.25">
      <c r="A1000" s="5" t="s">
        <v>2854</v>
      </c>
      <c r="B1000" s="11">
        <v>147082</v>
      </c>
      <c r="C1000" s="12" t="s">
        <v>466</v>
      </c>
      <c r="D1000" s="13">
        <v>0</v>
      </c>
      <c r="E1000" s="14"/>
      <c r="F1000" s="14"/>
      <c r="G1000" s="15">
        <f t="shared" si="146"/>
        <v>0</v>
      </c>
      <c r="H1000" s="14"/>
      <c r="I1000" s="14"/>
      <c r="K1000" s="34">
        <f t="shared" si="147"/>
        <v>0</v>
      </c>
    </row>
    <row r="1001" spans="1:11" s="5" customFormat="1" x14ac:dyDescent="0.25">
      <c r="A1001" s="5" t="s">
        <v>2854</v>
      </c>
      <c r="B1001" s="11">
        <v>147083</v>
      </c>
      <c r="C1001" s="12" t="s">
        <v>675</v>
      </c>
      <c r="D1001" s="13">
        <v>0</v>
      </c>
      <c r="E1001" s="14"/>
      <c r="F1001" s="14"/>
      <c r="G1001" s="15">
        <f t="shared" si="146"/>
        <v>0</v>
      </c>
      <c r="H1001" s="14"/>
      <c r="I1001" s="14"/>
      <c r="K1001" s="34">
        <f t="shared" si="147"/>
        <v>0</v>
      </c>
    </row>
    <row r="1002" spans="1:11" s="5" customFormat="1" x14ac:dyDescent="0.25">
      <c r="A1002" s="5" t="s">
        <v>2854</v>
      </c>
      <c r="B1002" s="11">
        <v>147084</v>
      </c>
      <c r="C1002" s="12" t="s">
        <v>486</v>
      </c>
      <c r="D1002" s="13">
        <v>0</v>
      </c>
      <c r="E1002" s="14"/>
      <c r="F1002" s="14"/>
      <c r="G1002" s="15">
        <f t="shared" si="146"/>
        <v>0</v>
      </c>
      <c r="H1002" s="14"/>
      <c r="I1002" s="14"/>
      <c r="K1002" s="34">
        <f t="shared" si="147"/>
        <v>0</v>
      </c>
    </row>
    <row r="1003" spans="1:11" s="5" customFormat="1" x14ac:dyDescent="0.25">
      <c r="A1003" s="5" t="s">
        <v>2854</v>
      </c>
      <c r="B1003" s="11">
        <v>147085</v>
      </c>
      <c r="C1003" s="12" t="s">
        <v>676</v>
      </c>
      <c r="D1003" s="13">
        <v>0</v>
      </c>
      <c r="E1003" s="14"/>
      <c r="F1003" s="14"/>
      <c r="G1003" s="15">
        <f t="shared" si="146"/>
        <v>0</v>
      </c>
      <c r="H1003" s="14"/>
      <c r="I1003" s="14"/>
      <c r="K1003" s="34">
        <f t="shared" si="147"/>
        <v>0</v>
      </c>
    </row>
    <row r="1004" spans="1:11" s="5" customFormat="1" x14ac:dyDescent="0.25">
      <c r="A1004" s="5" t="s">
        <v>2854</v>
      </c>
      <c r="B1004" s="11">
        <v>147086</v>
      </c>
      <c r="C1004" s="12" t="s">
        <v>677</v>
      </c>
      <c r="D1004" s="13">
        <v>0</v>
      </c>
      <c r="E1004" s="14"/>
      <c r="F1004" s="14"/>
      <c r="G1004" s="15">
        <f t="shared" si="146"/>
        <v>0</v>
      </c>
      <c r="H1004" s="14"/>
      <c r="I1004" s="14"/>
      <c r="K1004" s="34">
        <f t="shared" si="147"/>
        <v>0</v>
      </c>
    </row>
    <row r="1005" spans="1:11" s="5" customFormat="1" x14ac:dyDescent="0.25">
      <c r="A1005" s="5" t="s">
        <v>2854</v>
      </c>
      <c r="B1005" s="11">
        <v>147087</v>
      </c>
      <c r="C1005" s="12" t="s">
        <v>479</v>
      </c>
      <c r="D1005" s="13">
        <v>0</v>
      </c>
      <c r="E1005" s="14"/>
      <c r="F1005" s="14"/>
      <c r="G1005" s="15">
        <f t="shared" si="146"/>
        <v>0</v>
      </c>
      <c r="H1005" s="14"/>
      <c r="I1005" s="14"/>
      <c r="K1005" s="34">
        <f t="shared" si="147"/>
        <v>0</v>
      </c>
    </row>
    <row r="1006" spans="1:11" s="5" customFormat="1" x14ac:dyDescent="0.25">
      <c r="A1006" s="5" t="s">
        <v>2854</v>
      </c>
      <c r="B1006" s="11">
        <v>147088</v>
      </c>
      <c r="C1006" s="12" t="s">
        <v>482</v>
      </c>
      <c r="D1006" s="13">
        <v>0</v>
      </c>
      <c r="E1006" s="14"/>
      <c r="F1006" s="14"/>
      <c r="G1006" s="15">
        <f t="shared" si="146"/>
        <v>0</v>
      </c>
      <c r="H1006" s="14"/>
      <c r="I1006" s="14"/>
      <c r="K1006" s="34">
        <f t="shared" si="147"/>
        <v>0</v>
      </c>
    </row>
    <row r="1007" spans="1:11" s="5" customFormat="1" x14ac:dyDescent="0.25">
      <c r="A1007" s="5" t="s">
        <v>2854</v>
      </c>
      <c r="B1007" s="11">
        <v>147089</v>
      </c>
      <c r="C1007" s="12" t="s">
        <v>483</v>
      </c>
      <c r="D1007" s="13">
        <v>0</v>
      </c>
      <c r="E1007" s="14"/>
      <c r="F1007" s="14"/>
      <c r="G1007" s="15">
        <f t="shared" si="146"/>
        <v>0</v>
      </c>
      <c r="H1007" s="14"/>
      <c r="I1007" s="14"/>
      <c r="K1007" s="34">
        <f t="shared" si="147"/>
        <v>0</v>
      </c>
    </row>
    <row r="1008" spans="1:11" s="5" customFormat="1" x14ac:dyDescent="0.25">
      <c r="A1008" s="5" t="s">
        <v>2854</v>
      </c>
      <c r="B1008" s="11">
        <v>147090</v>
      </c>
      <c r="C1008" s="12" t="s">
        <v>678</v>
      </c>
      <c r="D1008" s="13"/>
      <c r="E1008" s="14"/>
      <c r="F1008" s="14"/>
      <c r="G1008" s="15">
        <f t="shared" si="146"/>
        <v>0</v>
      </c>
      <c r="H1008" s="14"/>
      <c r="I1008" s="14"/>
      <c r="K1008" s="34">
        <f t="shared" si="147"/>
        <v>0</v>
      </c>
    </row>
    <row r="1009" spans="1:11" s="5" customFormat="1" x14ac:dyDescent="0.25">
      <c r="A1009" s="5" t="s">
        <v>2854</v>
      </c>
      <c r="B1009" s="10">
        <v>1475</v>
      </c>
      <c r="C1009" s="6" t="s">
        <v>679</v>
      </c>
      <c r="D1009" s="7">
        <f t="shared" ref="D1009:I1009" si="148">+SUBTOTAL(9,D1010:D1023)</f>
        <v>0</v>
      </c>
      <c r="E1009" s="8">
        <f t="shared" si="148"/>
        <v>0</v>
      </c>
      <c r="F1009" s="8">
        <f t="shared" si="148"/>
        <v>0</v>
      </c>
      <c r="G1009" s="15">
        <f t="shared" si="148"/>
        <v>0</v>
      </c>
      <c r="H1009" s="8">
        <f t="shared" si="148"/>
        <v>0</v>
      </c>
      <c r="I1009" s="8">
        <f t="shared" si="148"/>
        <v>0</v>
      </c>
      <c r="K1009" s="34">
        <f t="shared" si="147"/>
        <v>0</v>
      </c>
    </row>
    <row r="1010" spans="1:11" s="5" customFormat="1" x14ac:dyDescent="0.25">
      <c r="A1010" s="5" t="s">
        <v>2854</v>
      </c>
      <c r="B1010" s="11">
        <v>147502</v>
      </c>
      <c r="C1010" s="12" t="s">
        <v>680</v>
      </c>
      <c r="D1010" s="13">
        <v>0</v>
      </c>
      <c r="E1010" s="14"/>
      <c r="F1010" s="14"/>
      <c r="G1010" s="15">
        <f t="shared" ref="G1010:G1023" si="149">+D1010+E1010-F1010</f>
        <v>0</v>
      </c>
      <c r="H1010" s="14"/>
      <c r="I1010" s="14"/>
      <c r="K1010" s="34">
        <f t="shared" si="147"/>
        <v>0</v>
      </c>
    </row>
    <row r="1011" spans="1:11" s="5" customFormat="1" x14ac:dyDescent="0.25">
      <c r="A1011" s="5" t="s">
        <v>2854</v>
      </c>
      <c r="B1011" s="11">
        <v>147508</v>
      </c>
      <c r="C1011" s="12" t="s">
        <v>500</v>
      </c>
      <c r="D1011" s="13">
        <v>0</v>
      </c>
      <c r="E1011" s="14"/>
      <c r="F1011" s="14"/>
      <c r="G1011" s="15">
        <f t="shared" si="149"/>
        <v>0</v>
      </c>
      <c r="H1011" s="14"/>
      <c r="I1011" s="14"/>
      <c r="K1011" s="34">
        <f t="shared" si="147"/>
        <v>0</v>
      </c>
    </row>
    <row r="1012" spans="1:11" s="5" customFormat="1" x14ac:dyDescent="0.25">
      <c r="A1012" s="5" t="s">
        <v>2854</v>
      </c>
      <c r="B1012" s="11">
        <v>147509</v>
      </c>
      <c r="C1012" s="12" t="s">
        <v>501</v>
      </c>
      <c r="D1012" s="13">
        <v>0</v>
      </c>
      <c r="E1012" s="14"/>
      <c r="F1012" s="14"/>
      <c r="G1012" s="15">
        <f t="shared" si="149"/>
        <v>0</v>
      </c>
      <c r="H1012" s="14"/>
      <c r="I1012" s="14"/>
      <c r="K1012" s="34">
        <f t="shared" si="147"/>
        <v>0</v>
      </c>
    </row>
    <row r="1013" spans="1:11" s="5" customFormat="1" x14ac:dyDescent="0.25">
      <c r="A1013" s="5" t="s">
        <v>2854</v>
      </c>
      <c r="B1013" s="11">
        <v>147511</v>
      </c>
      <c r="C1013" s="12" t="s">
        <v>681</v>
      </c>
      <c r="D1013" s="13">
        <v>0</v>
      </c>
      <c r="E1013" s="14"/>
      <c r="F1013" s="14"/>
      <c r="G1013" s="15">
        <f t="shared" si="149"/>
        <v>0</v>
      </c>
      <c r="H1013" s="14"/>
      <c r="I1013" s="14"/>
      <c r="K1013" s="34">
        <f t="shared" si="147"/>
        <v>0</v>
      </c>
    </row>
    <row r="1014" spans="1:11" s="5" customFormat="1" x14ac:dyDescent="0.25">
      <c r="A1014" s="5" t="s">
        <v>2854</v>
      </c>
      <c r="B1014" s="11">
        <v>147513</v>
      </c>
      <c r="C1014" s="12" t="s">
        <v>503</v>
      </c>
      <c r="D1014" s="13">
        <v>0</v>
      </c>
      <c r="E1014" s="14"/>
      <c r="F1014" s="14"/>
      <c r="G1014" s="15">
        <f t="shared" si="149"/>
        <v>0</v>
      </c>
      <c r="H1014" s="14"/>
      <c r="I1014" s="14"/>
      <c r="K1014" s="34">
        <f t="shared" si="147"/>
        <v>0</v>
      </c>
    </row>
    <row r="1015" spans="1:11" s="5" customFormat="1" x14ac:dyDescent="0.25">
      <c r="A1015" s="5" t="s">
        <v>2854</v>
      </c>
      <c r="B1015" s="11">
        <v>147515</v>
      </c>
      <c r="C1015" s="12" t="s">
        <v>344</v>
      </c>
      <c r="D1015" s="13">
        <v>0</v>
      </c>
      <c r="E1015" s="14"/>
      <c r="F1015" s="14"/>
      <c r="G1015" s="15">
        <f t="shared" si="149"/>
        <v>0</v>
      </c>
      <c r="H1015" s="14"/>
      <c r="I1015" s="14"/>
      <c r="K1015" s="34">
        <f t="shared" si="147"/>
        <v>0</v>
      </c>
    </row>
    <row r="1016" spans="1:11" s="5" customFormat="1" x14ac:dyDescent="0.25">
      <c r="A1016" s="5" t="s">
        <v>2854</v>
      </c>
      <c r="B1016" s="11">
        <v>147516</v>
      </c>
      <c r="C1016" s="12" t="s">
        <v>345</v>
      </c>
      <c r="D1016" s="13">
        <v>0</v>
      </c>
      <c r="E1016" s="14"/>
      <c r="F1016" s="14"/>
      <c r="G1016" s="15">
        <f t="shared" si="149"/>
        <v>0</v>
      </c>
      <c r="H1016" s="14"/>
      <c r="I1016" s="14"/>
      <c r="K1016" s="34">
        <f t="shared" si="147"/>
        <v>0</v>
      </c>
    </row>
    <row r="1017" spans="1:11" s="5" customFormat="1" x14ac:dyDescent="0.25">
      <c r="A1017" s="5" t="s">
        <v>2854</v>
      </c>
      <c r="B1017" s="11">
        <v>147517</v>
      </c>
      <c r="C1017" s="12" t="s">
        <v>346</v>
      </c>
      <c r="D1017" s="13">
        <v>0</v>
      </c>
      <c r="E1017" s="14"/>
      <c r="F1017" s="14"/>
      <c r="G1017" s="15">
        <f t="shared" si="149"/>
        <v>0</v>
      </c>
      <c r="H1017" s="14"/>
      <c r="I1017" s="14"/>
      <c r="K1017" s="34">
        <f t="shared" si="147"/>
        <v>0</v>
      </c>
    </row>
    <row r="1018" spans="1:11" s="5" customFormat="1" x14ac:dyDescent="0.25">
      <c r="A1018" s="5" t="s">
        <v>2854</v>
      </c>
      <c r="B1018" s="11">
        <v>147518</v>
      </c>
      <c r="C1018" s="12" t="s">
        <v>347</v>
      </c>
      <c r="D1018" s="13">
        <v>0</v>
      </c>
      <c r="E1018" s="14"/>
      <c r="F1018" s="14"/>
      <c r="G1018" s="15">
        <f t="shared" si="149"/>
        <v>0</v>
      </c>
      <c r="H1018" s="14"/>
      <c r="I1018" s="14"/>
      <c r="K1018" s="34">
        <f t="shared" si="147"/>
        <v>0</v>
      </c>
    </row>
    <row r="1019" spans="1:11" s="5" customFormat="1" x14ac:dyDescent="0.25">
      <c r="A1019" s="5" t="s">
        <v>2854</v>
      </c>
      <c r="B1019" s="11">
        <v>147519</v>
      </c>
      <c r="C1019" s="12" t="s">
        <v>348</v>
      </c>
      <c r="D1019" s="13">
        <v>0</v>
      </c>
      <c r="E1019" s="14"/>
      <c r="F1019" s="14"/>
      <c r="G1019" s="15">
        <f t="shared" si="149"/>
        <v>0</v>
      </c>
      <c r="H1019" s="14"/>
      <c r="I1019" s="14"/>
      <c r="K1019" s="34">
        <f t="shared" si="147"/>
        <v>0</v>
      </c>
    </row>
    <row r="1020" spans="1:11" s="5" customFormat="1" x14ac:dyDescent="0.25">
      <c r="A1020" s="5" t="s">
        <v>2854</v>
      </c>
      <c r="B1020" s="11">
        <v>147520</v>
      </c>
      <c r="C1020" s="12" t="s">
        <v>349</v>
      </c>
      <c r="D1020" s="13">
        <v>0</v>
      </c>
      <c r="E1020" s="14"/>
      <c r="F1020" s="14"/>
      <c r="G1020" s="15">
        <f t="shared" si="149"/>
        <v>0</v>
      </c>
      <c r="H1020" s="14"/>
      <c r="I1020" s="14"/>
      <c r="K1020" s="34">
        <f t="shared" si="147"/>
        <v>0</v>
      </c>
    </row>
    <row r="1021" spans="1:11" s="5" customFormat="1" x14ac:dyDescent="0.25">
      <c r="A1021" s="5" t="s">
        <v>2854</v>
      </c>
      <c r="B1021" s="11">
        <v>147521</v>
      </c>
      <c r="C1021" s="12" t="s">
        <v>682</v>
      </c>
      <c r="D1021" s="13">
        <v>0</v>
      </c>
      <c r="E1021" s="14"/>
      <c r="F1021" s="14"/>
      <c r="G1021" s="15">
        <f t="shared" si="149"/>
        <v>0</v>
      </c>
      <c r="H1021" s="14"/>
      <c r="I1021" s="14"/>
      <c r="K1021" s="34">
        <f t="shared" si="147"/>
        <v>0</v>
      </c>
    </row>
    <row r="1022" spans="1:11" s="5" customFormat="1" x14ac:dyDescent="0.25">
      <c r="A1022" s="5" t="s">
        <v>2854</v>
      </c>
      <c r="B1022" s="11">
        <v>147522</v>
      </c>
      <c r="C1022" s="12" t="s">
        <v>683</v>
      </c>
      <c r="D1022" s="13">
        <v>0</v>
      </c>
      <c r="E1022" s="14"/>
      <c r="F1022" s="14"/>
      <c r="G1022" s="15">
        <f t="shared" si="149"/>
        <v>0</v>
      </c>
      <c r="H1022" s="14"/>
      <c r="I1022" s="14"/>
      <c r="K1022" s="34">
        <f t="shared" si="147"/>
        <v>0</v>
      </c>
    </row>
    <row r="1023" spans="1:11" s="5" customFormat="1" x14ac:dyDescent="0.25">
      <c r="A1023" s="5" t="s">
        <v>2854</v>
      </c>
      <c r="B1023" s="11">
        <v>147590</v>
      </c>
      <c r="C1023" s="12" t="s">
        <v>678</v>
      </c>
      <c r="D1023" s="13">
        <v>0</v>
      </c>
      <c r="E1023" s="14"/>
      <c r="F1023" s="14"/>
      <c r="G1023" s="15">
        <f t="shared" si="149"/>
        <v>0</v>
      </c>
      <c r="H1023" s="14"/>
      <c r="I1023" s="14"/>
      <c r="K1023" s="34">
        <f t="shared" si="147"/>
        <v>0</v>
      </c>
    </row>
    <row r="1024" spans="1:11" s="5" customFormat="1" x14ac:dyDescent="0.25">
      <c r="A1024" s="5" t="s">
        <v>2854</v>
      </c>
      <c r="B1024" s="10">
        <v>1476</v>
      </c>
      <c r="C1024" s="6" t="s">
        <v>684</v>
      </c>
      <c r="D1024" s="7">
        <f t="shared" ref="D1024:I1024" si="150">+SUBTOTAL(9,D1025:D1025)</f>
        <v>0</v>
      </c>
      <c r="E1024" s="8">
        <f t="shared" si="150"/>
        <v>0</v>
      </c>
      <c r="F1024" s="8">
        <f t="shared" si="150"/>
        <v>0</v>
      </c>
      <c r="G1024" s="15">
        <f t="shared" si="150"/>
        <v>0</v>
      </c>
      <c r="H1024" s="8">
        <f t="shared" si="150"/>
        <v>0</v>
      </c>
      <c r="I1024" s="8">
        <f t="shared" si="150"/>
        <v>0</v>
      </c>
      <c r="K1024" s="34">
        <f t="shared" si="147"/>
        <v>0</v>
      </c>
    </row>
    <row r="1025" spans="1:11" s="5" customFormat="1" x14ac:dyDescent="0.25">
      <c r="A1025" s="5" t="s">
        <v>2854</v>
      </c>
      <c r="B1025" s="11">
        <v>147602</v>
      </c>
      <c r="C1025" s="12" t="s">
        <v>431</v>
      </c>
      <c r="D1025" s="13">
        <v>0</v>
      </c>
      <c r="E1025" s="14"/>
      <c r="F1025" s="14"/>
      <c r="G1025" s="15">
        <f>+D1025+E1025-F1025</f>
        <v>0</v>
      </c>
      <c r="H1025" s="14"/>
      <c r="I1025" s="14"/>
      <c r="K1025" s="34">
        <f t="shared" si="147"/>
        <v>0</v>
      </c>
    </row>
    <row r="1026" spans="1:11" s="5" customFormat="1" x14ac:dyDescent="0.25">
      <c r="A1026" s="5" t="s">
        <v>2854</v>
      </c>
      <c r="B1026" s="24">
        <v>1477</v>
      </c>
      <c r="C1026" s="25" t="s">
        <v>685</v>
      </c>
      <c r="D1026" s="7">
        <f t="shared" ref="D1026:I1026" si="151">+SUBTOTAL(9,D1027:D1028)</f>
        <v>0</v>
      </c>
      <c r="E1026" s="8">
        <f t="shared" si="151"/>
        <v>0</v>
      </c>
      <c r="F1026" s="8">
        <f t="shared" si="151"/>
        <v>0</v>
      </c>
      <c r="G1026" s="18">
        <f t="shared" si="151"/>
        <v>0</v>
      </c>
      <c r="H1026" s="8">
        <f t="shared" si="151"/>
        <v>0</v>
      </c>
      <c r="I1026" s="8">
        <f t="shared" si="151"/>
        <v>0</v>
      </c>
      <c r="K1026" s="34">
        <f t="shared" si="147"/>
        <v>0</v>
      </c>
    </row>
    <row r="1027" spans="1:11" s="5" customFormat="1" x14ac:dyDescent="0.25">
      <c r="A1027" s="5" t="s">
        <v>2854</v>
      </c>
      <c r="B1027" s="26">
        <v>147701</v>
      </c>
      <c r="C1027" s="27" t="s">
        <v>680</v>
      </c>
      <c r="D1027" s="13">
        <v>0</v>
      </c>
      <c r="E1027" s="14"/>
      <c r="F1027" s="14"/>
      <c r="G1027" s="15">
        <f>+D1027+E1027-F1027</f>
        <v>0</v>
      </c>
      <c r="H1027" s="14"/>
      <c r="I1027" s="14"/>
      <c r="K1027" s="34">
        <f t="shared" si="147"/>
        <v>0</v>
      </c>
    </row>
    <row r="1028" spans="1:11" s="5" customFormat="1" x14ac:dyDescent="0.25">
      <c r="A1028" s="5" t="s">
        <v>2854</v>
      </c>
      <c r="B1028" s="26">
        <v>147703</v>
      </c>
      <c r="C1028" s="27" t="s">
        <v>686</v>
      </c>
      <c r="D1028" s="13">
        <v>0</v>
      </c>
      <c r="E1028" s="14"/>
      <c r="F1028" s="14"/>
      <c r="G1028" s="15">
        <f>+D1028+E1028-F1028</f>
        <v>0</v>
      </c>
      <c r="H1028" s="14"/>
      <c r="I1028" s="14"/>
      <c r="K1028" s="34">
        <f t="shared" ref="K1028:K1091" si="152">IF(D1028&lt;&gt;0,1,IF(G1028&lt;&gt;0,2,IF(F1028&lt;&gt;0,3,IF(E1028&lt;&gt;0,4,0))))</f>
        <v>0</v>
      </c>
    </row>
    <row r="1029" spans="1:11" s="5" customFormat="1" x14ac:dyDescent="0.25">
      <c r="A1029" s="5" t="s">
        <v>2854</v>
      </c>
      <c r="B1029" s="19">
        <v>1480</v>
      </c>
      <c r="C1029" s="20" t="s">
        <v>687</v>
      </c>
      <c r="D1029" s="7">
        <f t="shared" ref="D1029:I1029" si="153">+SUBTOTAL(9,D1030:D1044)</f>
        <v>0</v>
      </c>
      <c r="E1029" s="8">
        <f t="shared" si="153"/>
        <v>0</v>
      </c>
      <c r="F1029" s="8">
        <f t="shared" si="153"/>
        <v>0</v>
      </c>
      <c r="G1029" s="18">
        <f t="shared" si="153"/>
        <v>0</v>
      </c>
      <c r="H1029" s="8">
        <f t="shared" si="153"/>
        <v>0</v>
      </c>
      <c r="I1029" s="8">
        <f t="shared" si="153"/>
        <v>0</v>
      </c>
      <c r="K1029" s="34">
        <f t="shared" si="152"/>
        <v>0</v>
      </c>
    </row>
    <row r="1030" spans="1:11" s="5" customFormat="1" x14ac:dyDescent="0.25">
      <c r="A1030" s="5" t="s">
        <v>2854</v>
      </c>
      <c r="B1030" s="21">
        <v>148003</v>
      </c>
      <c r="C1030" s="22" t="s">
        <v>680</v>
      </c>
      <c r="D1030" s="13">
        <v>0</v>
      </c>
      <c r="E1030" s="14"/>
      <c r="F1030" s="14"/>
      <c r="G1030" s="15">
        <f t="shared" ref="G1030:G1044" si="154">+D1030+E1030-F1030</f>
        <v>0</v>
      </c>
      <c r="H1030" s="14"/>
      <c r="I1030" s="14"/>
      <c r="K1030" s="34">
        <f t="shared" si="152"/>
        <v>0</v>
      </c>
    </row>
    <row r="1031" spans="1:11" s="5" customFormat="1" x14ac:dyDescent="0.25">
      <c r="A1031" s="5" t="s">
        <v>2854</v>
      </c>
      <c r="B1031" s="26">
        <v>148026</v>
      </c>
      <c r="C1031" s="27" t="s">
        <v>686</v>
      </c>
      <c r="D1031" s="13">
        <v>0</v>
      </c>
      <c r="E1031" s="14"/>
      <c r="F1031" s="14"/>
      <c r="G1031" s="15">
        <f t="shared" si="154"/>
        <v>0</v>
      </c>
      <c r="H1031" s="14"/>
      <c r="I1031" s="14"/>
      <c r="K1031" s="34">
        <f t="shared" si="152"/>
        <v>0</v>
      </c>
    </row>
    <row r="1032" spans="1:11" s="5" customFormat="1" x14ac:dyDescent="0.25">
      <c r="A1032" s="5" t="s">
        <v>2854</v>
      </c>
      <c r="B1032" s="11">
        <v>148011</v>
      </c>
      <c r="C1032" s="12" t="s">
        <v>500</v>
      </c>
      <c r="D1032" s="13">
        <v>0</v>
      </c>
      <c r="E1032" s="14"/>
      <c r="F1032" s="14"/>
      <c r="G1032" s="15">
        <f t="shared" si="154"/>
        <v>0</v>
      </c>
      <c r="H1032" s="14"/>
      <c r="I1032" s="14"/>
      <c r="K1032" s="34">
        <f t="shared" si="152"/>
        <v>0</v>
      </c>
    </row>
    <row r="1033" spans="1:11" s="5" customFormat="1" x14ac:dyDescent="0.25">
      <c r="A1033" s="5" t="s">
        <v>2854</v>
      </c>
      <c r="B1033" s="11">
        <v>148012</v>
      </c>
      <c r="C1033" s="12" t="s">
        <v>501</v>
      </c>
      <c r="D1033" s="13">
        <v>0</v>
      </c>
      <c r="E1033" s="14"/>
      <c r="F1033" s="14"/>
      <c r="G1033" s="15">
        <f t="shared" si="154"/>
        <v>0</v>
      </c>
      <c r="H1033" s="14"/>
      <c r="I1033" s="14"/>
      <c r="K1033" s="34">
        <f t="shared" si="152"/>
        <v>0</v>
      </c>
    </row>
    <row r="1034" spans="1:11" s="5" customFormat="1" x14ac:dyDescent="0.25">
      <c r="A1034" s="5" t="s">
        <v>2854</v>
      </c>
      <c r="B1034" s="11">
        <v>148014</v>
      </c>
      <c r="C1034" s="12" t="s">
        <v>681</v>
      </c>
      <c r="D1034" s="13">
        <v>0</v>
      </c>
      <c r="E1034" s="14"/>
      <c r="F1034" s="14"/>
      <c r="G1034" s="15">
        <f t="shared" si="154"/>
        <v>0</v>
      </c>
      <c r="H1034" s="14"/>
      <c r="I1034" s="14"/>
      <c r="K1034" s="34">
        <f t="shared" si="152"/>
        <v>0</v>
      </c>
    </row>
    <row r="1035" spans="1:11" s="5" customFormat="1" x14ac:dyDescent="0.25">
      <c r="A1035" s="5" t="s">
        <v>2854</v>
      </c>
      <c r="B1035" s="11">
        <v>148015</v>
      </c>
      <c r="C1035" s="12" t="s">
        <v>503</v>
      </c>
      <c r="D1035" s="13">
        <v>0</v>
      </c>
      <c r="E1035" s="14"/>
      <c r="F1035" s="14"/>
      <c r="G1035" s="15">
        <f t="shared" si="154"/>
        <v>0</v>
      </c>
      <c r="H1035" s="14"/>
      <c r="I1035" s="14"/>
      <c r="K1035" s="34">
        <f t="shared" si="152"/>
        <v>0</v>
      </c>
    </row>
    <row r="1036" spans="1:11" s="5" customFormat="1" x14ac:dyDescent="0.25">
      <c r="A1036" s="5" t="s">
        <v>2854</v>
      </c>
      <c r="B1036" s="11">
        <v>148016</v>
      </c>
      <c r="C1036" s="12" t="s">
        <v>504</v>
      </c>
      <c r="D1036" s="13">
        <v>0</v>
      </c>
      <c r="E1036" s="14"/>
      <c r="F1036" s="14"/>
      <c r="G1036" s="15">
        <f t="shared" si="154"/>
        <v>0</v>
      </c>
      <c r="H1036" s="14"/>
      <c r="I1036" s="14"/>
      <c r="K1036" s="34">
        <f t="shared" si="152"/>
        <v>0</v>
      </c>
    </row>
    <row r="1037" spans="1:11" s="5" customFormat="1" x14ac:dyDescent="0.25">
      <c r="A1037" s="5" t="s">
        <v>2854</v>
      </c>
      <c r="B1037" s="11">
        <v>148017</v>
      </c>
      <c r="C1037" s="12" t="s">
        <v>683</v>
      </c>
      <c r="D1037" s="13">
        <v>0</v>
      </c>
      <c r="E1037" s="14"/>
      <c r="F1037" s="14"/>
      <c r="G1037" s="15">
        <f t="shared" si="154"/>
        <v>0</v>
      </c>
      <c r="H1037" s="14"/>
      <c r="I1037" s="14"/>
      <c r="K1037" s="34">
        <f t="shared" si="152"/>
        <v>0</v>
      </c>
    </row>
    <row r="1038" spans="1:11" s="5" customFormat="1" x14ac:dyDescent="0.25">
      <c r="A1038" s="5" t="s">
        <v>2854</v>
      </c>
      <c r="B1038" s="11">
        <v>148019</v>
      </c>
      <c r="C1038" s="12" t="s">
        <v>344</v>
      </c>
      <c r="D1038" s="13">
        <v>0</v>
      </c>
      <c r="E1038" s="14"/>
      <c r="F1038" s="14"/>
      <c r="G1038" s="15">
        <f t="shared" si="154"/>
        <v>0</v>
      </c>
      <c r="H1038" s="14"/>
      <c r="I1038" s="14"/>
      <c r="K1038" s="34">
        <f t="shared" si="152"/>
        <v>0</v>
      </c>
    </row>
    <row r="1039" spans="1:11" s="5" customFormat="1" x14ac:dyDescent="0.25">
      <c r="A1039" s="5" t="s">
        <v>2854</v>
      </c>
      <c r="B1039" s="11">
        <v>148020</v>
      </c>
      <c r="C1039" s="12" t="s">
        <v>345</v>
      </c>
      <c r="D1039" s="13">
        <v>0</v>
      </c>
      <c r="E1039" s="14"/>
      <c r="F1039" s="14"/>
      <c r="G1039" s="15">
        <f t="shared" si="154"/>
        <v>0</v>
      </c>
      <c r="H1039" s="14"/>
      <c r="I1039" s="14"/>
      <c r="K1039" s="34">
        <f t="shared" si="152"/>
        <v>0</v>
      </c>
    </row>
    <row r="1040" spans="1:11" s="5" customFormat="1" x14ac:dyDescent="0.25">
      <c r="A1040" s="5" t="s">
        <v>2854</v>
      </c>
      <c r="B1040" s="11">
        <v>148021</v>
      </c>
      <c r="C1040" s="12" t="s">
        <v>346</v>
      </c>
      <c r="D1040" s="13">
        <v>0</v>
      </c>
      <c r="E1040" s="14"/>
      <c r="F1040" s="14"/>
      <c r="G1040" s="15">
        <f t="shared" si="154"/>
        <v>0</v>
      </c>
      <c r="H1040" s="14"/>
      <c r="I1040" s="14"/>
      <c r="K1040" s="34">
        <f t="shared" si="152"/>
        <v>0</v>
      </c>
    </row>
    <row r="1041" spans="1:11" s="5" customFormat="1" x14ac:dyDescent="0.25">
      <c r="A1041" s="5" t="s">
        <v>2854</v>
      </c>
      <c r="B1041" s="11">
        <v>148022</v>
      </c>
      <c r="C1041" s="12" t="s">
        <v>347</v>
      </c>
      <c r="D1041" s="13">
        <v>0</v>
      </c>
      <c r="E1041" s="14"/>
      <c r="F1041" s="14"/>
      <c r="G1041" s="15">
        <f t="shared" si="154"/>
        <v>0</v>
      </c>
      <c r="H1041" s="14"/>
      <c r="I1041" s="14"/>
      <c r="K1041" s="34">
        <f t="shared" si="152"/>
        <v>0</v>
      </c>
    </row>
    <row r="1042" spans="1:11" s="5" customFormat="1" x14ac:dyDescent="0.25">
      <c r="A1042" s="5" t="s">
        <v>2854</v>
      </c>
      <c r="B1042" s="11">
        <v>148023</v>
      </c>
      <c r="C1042" s="12" t="s">
        <v>348</v>
      </c>
      <c r="D1042" s="13">
        <v>0</v>
      </c>
      <c r="E1042" s="14"/>
      <c r="F1042" s="14"/>
      <c r="G1042" s="15">
        <f t="shared" si="154"/>
        <v>0</v>
      </c>
      <c r="H1042" s="14"/>
      <c r="I1042" s="14"/>
      <c r="K1042" s="34">
        <f t="shared" si="152"/>
        <v>0</v>
      </c>
    </row>
    <row r="1043" spans="1:11" s="5" customFormat="1" x14ac:dyDescent="0.25">
      <c r="A1043" s="5" t="s">
        <v>2854</v>
      </c>
      <c r="B1043" s="11">
        <v>148024</v>
      </c>
      <c r="C1043" s="12" t="s">
        <v>349</v>
      </c>
      <c r="D1043" s="13">
        <v>0</v>
      </c>
      <c r="E1043" s="14"/>
      <c r="F1043" s="14"/>
      <c r="G1043" s="15">
        <f t="shared" si="154"/>
        <v>0</v>
      </c>
      <c r="H1043" s="14"/>
      <c r="I1043" s="14"/>
      <c r="K1043" s="34">
        <f t="shared" si="152"/>
        <v>0</v>
      </c>
    </row>
    <row r="1044" spans="1:11" s="5" customFormat="1" x14ac:dyDescent="0.25">
      <c r="A1044" s="5" t="s">
        <v>2854</v>
      </c>
      <c r="B1044" s="11">
        <v>148090</v>
      </c>
      <c r="C1044" s="12" t="s">
        <v>678</v>
      </c>
      <c r="D1044" s="13">
        <v>0</v>
      </c>
      <c r="E1044" s="14"/>
      <c r="F1044" s="14"/>
      <c r="G1044" s="15">
        <f t="shared" si="154"/>
        <v>0</v>
      </c>
      <c r="H1044" s="14"/>
      <c r="I1044" s="14"/>
      <c r="K1044" s="34">
        <f t="shared" si="152"/>
        <v>0</v>
      </c>
    </row>
    <row r="1045" spans="1:11" s="5" customFormat="1" x14ac:dyDescent="0.25">
      <c r="A1045" s="5" t="s">
        <v>2854</v>
      </c>
      <c r="B1045" s="19">
        <v>15</v>
      </c>
      <c r="C1045" s="20" t="s">
        <v>688</v>
      </c>
      <c r="D1045" s="7">
        <f t="shared" ref="D1045:I1045" si="155">+SUBTOTAL(9,D1046:D1258)</f>
        <v>0</v>
      </c>
      <c r="E1045" s="8">
        <f t="shared" si="155"/>
        <v>0</v>
      </c>
      <c r="F1045" s="8">
        <f t="shared" si="155"/>
        <v>0</v>
      </c>
      <c r="G1045" s="18">
        <f t="shared" si="155"/>
        <v>0</v>
      </c>
      <c r="H1045" s="8">
        <f t="shared" si="155"/>
        <v>0</v>
      </c>
      <c r="I1045" s="8">
        <f t="shared" si="155"/>
        <v>0</v>
      </c>
      <c r="K1045" s="34">
        <f t="shared" si="152"/>
        <v>0</v>
      </c>
    </row>
    <row r="1046" spans="1:11" s="5" customFormat="1" x14ac:dyDescent="0.25">
      <c r="A1046" s="5" t="s">
        <v>2854</v>
      </c>
      <c r="B1046" s="19">
        <v>1505</v>
      </c>
      <c r="C1046" s="20" t="s">
        <v>689</v>
      </c>
      <c r="D1046" s="7">
        <f t="shared" ref="D1046:I1046" si="156">+SUBTOTAL(9,D1047:D1072)</f>
        <v>0</v>
      </c>
      <c r="E1046" s="8">
        <f t="shared" si="156"/>
        <v>0</v>
      </c>
      <c r="F1046" s="8">
        <f t="shared" si="156"/>
        <v>0</v>
      </c>
      <c r="G1046" s="18">
        <f t="shared" si="156"/>
        <v>0</v>
      </c>
      <c r="H1046" s="8">
        <f t="shared" si="156"/>
        <v>0</v>
      </c>
      <c r="I1046" s="8">
        <f t="shared" si="156"/>
        <v>0</v>
      </c>
      <c r="K1046" s="34">
        <f t="shared" si="152"/>
        <v>0</v>
      </c>
    </row>
    <row r="1047" spans="1:11" s="5" customFormat="1" x14ac:dyDescent="0.25">
      <c r="A1047" s="5" t="s">
        <v>2854</v>
      </c>
      <c r="B1047" s="21">
        <v>150502</v>
      </c>
      <c r="C1047" s="22" t="s">
        <v>316</v>
      </c>
      <c r="D1047" s="13">
        <v>0</v>
      </c>
      <c r="E1047" s="14"/>
      <c r="F1047" s="14"/>
      <c r="G1047" s="15">
        <f t="shared" ref="G1047:G1072" si="157">+D1047+E1047-F1047</f>
        <v>0</v>
      </c>
      <c r="H1047" s="14"/>
      <c r="I1047" s="14"/>
      <c r="K1047" s="34">
        <f t="shared" si="152"/>
        <v>0</v>
      </c>
    </row>
    <row r="1048" spans="1:11" s="5" customFormat="1" x14ac:dyDescent="0.25">
      <c r="A1048" s="5" t="s">
        <v>2854</v>
      </c>
      <c r="B1048" s="21">
        <v>150506</v>
      </c>
      <c r="C1048" s="22" t="s">
        <v>690</v>
      </c>
      <c r="D1048" s="13">
        <v>0</v>
      </c>
      <c r="E1048" s="14"/>
      <c r="F1048" s="14"/>
      <c r="G1048" s="15">
        <f t="shared" si="157"/>
        <v>0</v>
      </c>
      <c r="H1048" s="14"/>
      <c r="I1048" s="14"/>
      <c r="K1048" s="34">
        <f t="shared" si="152"/>
        <v>0</v>
      </c>
    </row>
    <row r="1049" spans="1:11" s="5" customFormat="1" x14ac:dyDescent="0.25">
      <c r="A1049" s="5" t="s">
        <v>2854</v>
      </c>
      <c r="B1049" s="21">
        <v>150507</v>
      </c>
      <c r="C1049" s="22" t="s">
        <v>691</v>
      </c>
      <c r="D1049" s="13">
        <v>0</v>
      </c>
      <c r="E1049" s="14"/>
      <c r="F1049" s="14"/>
      <c r="G1049" s="15">
        <f t="shared" si="157"/>
        <v>0</v>
      </c>
      <c r="H1049" s="14"/>
      <c r="I1049" s="14"/>
      <c r="K1049" s="34">
        <f t="shared" si="152"/>
        <v>0</v>
      </c>
    </row>
    <row r="1050" spans="1:11" s="5" customFormat="1" x14ac:dyDescent="0.25">
      <c r="A1050" s="5" t="s">
        <v>2854</v>
      </c>
      <c r="B1050" s="21">
        <v>150511</v>
      </c>
      <c r="C1050" s="22" t="s">
        <v>692</v>
      </c>
      <c r="D1050" s="13">
        <v>0</v>
      </c>
      <c r="E1050" s="14"/>
      <c r="F1050" s="14"/>
      <c r="G1050" s="15">
        <f t="shared" si="157"/>
        <v>0</v>
      </c>
      <c r="H1050" s="14"/>
      <c r="I1050" s="14"/>
      <c r="K1050" s="34">
        <f t="shared" si="152"/>
        <v>0</v>
      </c>
    </row>
    <row r="1051" spans="1:11" s="5" customFormat="1" x14ac:dyDescent="0.25">
      <c r="A1051" s="5" t="s">
        <v>2854</v>
      </c>
      <c r="B1051" s="21">
        <v>150517</v>
      </c>
      <c r="C1051" s="22" t="s">
        <v>693</v>
      </c>
      <c r="D1051" s="13">
        <v>0</v>
      </c>
      <c r="E1051" s="14"/>
      <c r="F1051" s="14"/>
      <c r="G1051" s="15">
        <f t="shared" si="157"/>
        <v>0</v>
      </c>
      <c r="H1051" s="14"/>
      <c r="I1051" s="14"/>
      <c r="K1051" s="34">
        <f t="shared" si="152"/>
        <v>0</v>
      </c>
    </row>
    <row r="1052" spans="1:11" s="5" customFormat="1" x14ac:dyDescent="0.25">
      <c r="A1052" s="5" t="s">
        <v>2854</v>
      </c>
      <c r="B1052" s="21">
        <v>150519</v>
      </c>
      <c r="C1052" s="22" t="s">
        <v>694</v>
      </c>
      <c r="D1052" s="13">
        <v>0</v>
      </c>
      <c r="E1052" s="14"/>
      <c r="F1052" s="14"/>
      <c r="G1052" s="15">
        <f t="shared" si="157"/>
        <v>0</v>
      </c>
      <c r="H1052" s="14"/>
      <c r="I1052" s="14"/>
      <c r="K1052" s="34">
        <f t="shared" si="152"/>
        <v>0</v>
      </c>
    </row>
    <row r="1053" spans="1:11" s="5" customFormat="1" x14ac:dyDescent="0.25">
      <c r="A1053" s="5" t="s">
        <v>2854</v>
      </c>
      <c r="B1053" s="21">
        <v>150535</v>
      </c>
      <c r="C1053" s="22" t="s">
        <v>695</v>
      </c>
      <c r="D1053" s="13">
        <v>0</v>
      </c>
      <c r="E1053" s="14"/>
      <c r="F1053" s="14"/>
      <c r="G1053" s="15">
        <f t="shared" si="157"/>
        <v>0</v>
      </c>
      <c r="H1053" s="14"/>
      <c r="I1053" s="14"/>
      <c r="K1053" s="34">
        <f t="shared" si="152"/>
        <v>0</v>
      </c>
    </row>
    <row r="1054" spans="1:11" s="5" customFormat="1" x14ac:dyDescent="0.25">
      <c r="A1054" s="5" t="s">
        <v>2854</v>
      </c>
      <c r="B1054" s="21">
        <v>150536</v>
      </c>
      <c r="C1054" s="22" t="s">
        <v>696</v>
      </c>
      <c r="D1054" s="13">
        <v>0</v>
      </c>
      <c r="E1054" s="14"/>
      <c r="F1054" s="14"/>
      <c r="G1054" s="15">
        <f t="shared" si="157"/>
        <v>0</v>
      </c>
      <c r="H1054" s="14"/>
      <c r="I1054" s="14"/>
      <c r="K1054" s="34">
        <f t="shared" si="152"/>
        <v>0</v>
      </c>
    </row>
    <row r="1055" spans="1:11" s="5" customFormat="1" x14ac:dyDescent="0.25">
      <c r="A1055" s="5" t="s">
        <v>2854</v>
      </c>
      <c r="B1055" s="21">
        <v>150540</v>
      </c>
      <c r="C1055" s="22" t="s">
        <v>697</v>
      </c>
      <c r="D1055" s="13">
        <v>0</v>
      </c>
      <c r="E1055" s="14"/>
      <c r="F1055" s="14"/>
      <c r="G1055" s="15">
        <f t="shared" si="157"/>
        <v>0</v>
      </c>
      <c r="H1055" s="14"/>
      <c r="I1055" s="14"/>
      <c r="K1055" s="34">
        <f t="shared" si="152"/>
        <v>0</v>
      </c>
    </row>
    <row r="1056" spans="1:11" s="5" customFormat="1" x14ac:dyDescent="0.25">
      <c r="A1056" s="5" t="s">
        <v>2854</v>
      </c>
      <c r="B1056" s="21">
        <v>150543</v>
      </c>
      <c r="C1056" s="22" t="s">
        <v>313</v>
      </c>
      <c r="D1056" s="13">
        <v>0</v>
      </c>
      <c r="E1056" s="14"/>
      <c r="F1056" s="14"/>
      <c r="G1056" s="15">
        <f t="shared" si="157"/>
        <v>0</v>
      </c>
      <c r="H1056" s="14"/>
      <c r="I1056" s="14"/>
      <c r="K1056" s="34">
        <f t="shared" si="152"/>
        <v>0</v>
      </c>
    </row>
    <row r="1057" spans="1:11" s="5" customFormat="1" x14ac:dyDescent="0.25">
      <c r="A1057" s="5" t="s">
        <v>2854</v>
      </c>
      <c r="B1057" s="21">
        <v>150590</v>
      </c>
      <c r="C1057" s="22" t="s">
        <v>698</v>
      </c>
      <c r="D1057" s="13">
        <v>0</v>
      </c>
      <c r="E1057" s="14"/>
      <c r="F1057" s="14"/>
      <c r="G1057" s="15">
        <f t="shared" si="157"/>
        <v>0</v>
      </c>
      <c r="H1057" s="14"/>
      <c r="I1057" s="14"/>
      <c r="K1057" s="34">
        <f t="shared" si="152"/>
        <v>0</v>
      </c>
    </row>
    <row r="1058" spans="1:11" s="5" customFormat="1" x14ac:dyDescent="0.25">
      <c r="A1058" s="5" t="s">
        <v>2854</v>
      </c>
      <c r="B1058" s="11">
        <v>150503</v>
      </c>
      <c r="C1058" s="12" t="s">
        <v>699</v>
      </c>
      <c r="D1058" s="13">
        <v>0</v>
      </c>
      <c r="E1058" s="14"/>
      <c r="F1058" s="14"/>
      <c r="G1058" s="15">
        <f t="shared" si="157"/>
        <v>0</v>
      </c>
      <c r="H1058" s="14"/>
      <c r="I1058" s="14"/>
      <c r="K1058" s="34">
        <f t="shared" si="152"/>
        <v>0</v>
      </c>
    </row>
    <row r="1059" spans="1:11" s="5" customFormat="1" x14ac:dyDescent="0.25">
      <c r="A1059" s="5" t="s">
        <v>2854</v>
      </c>
      <c r="B1059" s="11">
        <v>150504</v>
      </c>
      <c r="C1059" s="12" t="s">
        <v>700</v>
      </c>
      <c r="D1059" s="13">
        <v>0</v>
      </c>
      <c r="E1059" s="14"/>
      <c r="F1059" s="14"/>
      <c r="G1059" s="15">
        <f t="shared" si="157"/>
        <v>0</v>
      </c>
      <c r="H1059" s="14"/>
      <c r="I1059" s="14"/>
      <c r="K1059" s="34">
        <f t="shared" si="152"/>
        <v>0</v>
      </c>
    </row>
    <row r="1060" spans="1:11" s="5" customFormat="1" x14ac:dyDescent="0.25">
      <c r="A1060" s="5" t="s">
        <v>2854</v>
      </c>
      <c r="B1060" s="11">
        <v>150505</v>
      </c>
      <c r="C1060" s="12" t="s">
        <v>701</v>
      </c>
      <c r="D1060" s="13">
        <v>0</v>
      </c>
      <c r="E1060" s="14"/>
      <c r="F1060" s="14"/>
      <c r="G1060" s="15">
        <f t="shared" si="157"/>
        <v>0</v>
      </c>
      <c r="H1060" s="14"/>
      <c r="I1060" s="14"/>
      <c r="K1060" s="34">
        <f t="shared" si="152"/>
        <v>0</v>
      </c>
    </row>
    <row r="1061" spans="1:11" s="5" customFormat="1" x14ac:dyDescent="0.25">
      <c r="A1061" s="5" t="s">
        <v>2854</v>
      </c>
      <c r="B1061" s="11">
        <v>150513</v>
      </c>
      <c r="C1061" s="12" t="s">
        <v>702</v>
      </c>
      <c r="D1061" s="13">
        <v>0</v>
      </c>
      <c r="E1061" s="14"/>
      <c r="F1061" s="14"/>
      <c r="G1061" s="15">
        <f t="shared" si="157"/>
        <v>0</v>
      </c>
      <c r="H1061" s="14"/>
      <c r="I1061" s="14"/>
      <c r="K1061" s="34">
        <f t="shared" si="152"/>
        <v>0</v>
      </c>
    </row>
    <row r="1062" spans="1:11" s="5" customFormat="1" x14ac:dyDescent="0.25">
      <c r="A1062" s="5" t="s">
        <v>2854</v>
      </c>
      <c r="B1062" s="11">
        <v>150514</v>
      </c>
      <c r="C1062" s="12" t="s">
        <v>703</v>
      </c>
      <c r="D1062" s="13">
        <v>0</v>
      </c>
      <c r="E1062" s="14"/>
      <c r="F1062" s="14"/>
      <c r="G1062" s="15">
        <f t="shared" si="157"/>
        <v>0</v>
      </c>
      <c r="H1062" s="14"/>
      <c r="I1062" s="14"/>
      <c r="K1062" s="34">
        <f t="shared" si="152"/>
        <v>0</v>
      </c>
    </row>
    <row r="1063" spans="1:11" s="5" customFormat="1" x14ac:dyDescent="0.25">
      <c r="A1063" s="5" t="s">
        <v>2854</v>
      </c>
      <c r="B1063" s="11">
        <v>150516</v>
      </c>
      <c r="C1063" s="12" t="s">
        <v>704</v>
      </c>
      <c r="D1063" s="13">
        <v>0</v>
      </c>
      <c r="E1063" s="14"/>
      <c r="F1063" s="14"/>
      <c r="G1063" s="15">
        <f t="shared" si="157"/>
        <v>0</v>
      </c>
      <c r="H1063" s="14"/>
      <c r="I1063" s="14"/>
      <c r="K1063" s="34">
        <f t="shared" si="152"/>
        <v>0</v>
      </c>
    </row>
    <row r="1064" spans="1:11" s="5" customFormat="1" x14ac:dyDescent="0.25">
      <c r="A1064" s="5" t="s">
        <v>2854</v>
      </c>
      <c r="B1064" s="11">
        <v>150518</v>
      </c>
      <c r="C1064" s="12" t="s">
        <v>705</v>
      </c>
      <c r="D1064" s="13">
        <v>0</v>
      </c>
      <c r="E1064" s="14"/>
      <c r="F1064" s="14"/>
      <c r="G1064" s="15">
        <f t="shared" si="157"/>
        <v>0</v>
      </c>
      <c r="H1064" s="14"/>
      <c r="I1064" s="14"/>
      <c r="K1064" s="34">
        <f t="shared" si="152"/>
        <v>0</v>
      </c>
    </row>
    <row r="1065" spans="1:11" s="5" customFormat="1" x14ac:dyDescent="0.25">
      <c r="A1065" s="5" t="s">
        <v>2854</v>
      </c>
      <c r="B1065" s="11">
        <v>150520</v>
      </c>
      <c r="C1065" s="12" t="s">
        <v>706</v>
      </c>
      <c r="D1065" s="13">
        <v>0</v>
      </c>
      <c r="E1065" s="14"/>
      <c r="F1065" s="14"/>
      <c r="G1065" s="15">
        <f t="shared" si="157"/>
        <v>0</v>
      </c>
      <c r="H1065" s="14"/>
      <c r="I1065" s="14"/>
      <c r="K1065" s="34">
        <f t="shared" si="152"/>
        <v>0</v>
      </c>
    </row>
    <row r="1066" spans="1:11" s="5" customFormat="1" x14ac:dyDescent="0.25">
      <c r="A1066" s="5" t="s">
        <v>2854</v>
      </c>
      <c r="B1066" s="11">
        <v>150521</v>
      </c>
      <c r="C1066" s="12" t="s">
        <v>707</v>
      </c>
      <c r="D1066" s="13">
        <v>0</v>
      </c>
      <c r="E1066" s="14"/>
      <c r="F1066" s="14"/>
      <c r="G1066" s="15">
        <f t="shared" si="157"/>
        <v>0</v>
      </c>
      <c r="H1066" s="14"/>
      <c r="I1066" s="14"/>
      <c r="K1066" s="34">
        <f t="shared" si="152"/>
        <v>0</v>
      </c>
    </row>
    <row r="1067" spans="1:11" s="5" customFormat="1" x14ac:dyDescent="0.25">
      <c r="A1067" s="5" t="s">
        <v>2854</v>
      </c>
      <c r="B1067" s="11">
        <v>150533</v>
      </c>
      <c r="C1067" s="12" t="s">
        <v>708</v>
      </c>
      <c r="D1067" s="13">
        <v>0</v>
      </c>
      <c r="E1067" s="14"/>
      <c r="F1067" s="14"/>
      <c r="G1067" s="15">
        <f t="shared" si="157"/>
        <v>0</v>
      </c>
      <c r="H1067" s="14"/>
      <c r="I1067" s="14"/>
      <c r="K1067" s="34">
        <f t="shared" si="152"/>
        <v>0</v>
      </c>
    </row>
    <row r="1068" spans="1:11" s="5" customFormat="1" x14ac:dyDescent="0.25">
      <c r="A1068" s="5" t="s">
        <v>2854</v>
      </c>
      <c r="B1068" s="11">
        <v>150534</v>
      </c>
      <c r="C1068" s="12" t="s">
        <v>709</v>
      </c>
      <c r="D1068" s="13">
        <v>0</v>
      </c>
      <c r="E1068" s="14"/>
      <c r="F1068" s="14"/>
      <c r="G1068" s="15">
        <f t="shared" si="157"/>
        <v>0</v>
      </c>
      <c r="H1068" s="14"/>
      <c r="I1068" s="14"/>
      <c r="K1068" s="34">
        <f t="shared" si="152"/>
        <v>0</v>
      </c>
    </row>
    <row r="1069" spans="1:11" s="5" customFormat="1" x14ac:dyDescent="0.25">
      <c r="A1069" s="5" t="s">
        <v>2854</v>
      </c>
      <c r="B1069" s="11">
        <v>150537</v>
      </c>
      <c r="C1069" s="12" t="s">
        <v>710</v>
      </c>
      <c r="D1069" s="13">
        <v>0</v>
      </c>
      <c r="E1069" s="14"/>
      <c r="F1069" s="14"/>
      <c r="G1069" s="15">
        <f t="shared" si="157"/>
        <v>0</v>
      </c>
      <c r="H1069" s="14"/>
      <c r="I1069" s="14"/>
      <c r="K1069" s="34">
        <f t="shared" si="152"/>
        <v>0</v>
      </c>
    </row>
    <row r="1070" spans="1:11" s="5" customFormat="1" x14ac:dyDescent="0.25">
      <c r="A1070" s="5" t="s">
        <v>2854</v>
      </c>
      <c r="B1070" s="11">
        <v>150539</v>
      </c>
      <c r="C1070" s="12" t="s">
        <v>711</v>
      </c>
      <c r="D1070" s="13">
        <v>0</v>
      </c>
      <c r="E1070" s="14"/>
      <c r="F1070" s="14"/>
      <c r="G1070" s="15">
        <f t="shared" si="157"/>
        <v>0</v>
      </c>
      <c r="H1070" s="14"/>
      <c r="I1070" s="14"/>
      <c r="K1070" s="34">
        <f t="shared" si="152"/>
        <v>0</v>
      </c>
    </row>
    <row r="1071" spans="1:11" s="5" customFormat="1" x14ac:dyDescent="0.25">
      <c r="A1071" s="5" t="s">
        <v>2854</v>
      </c>
      <c r="B1071" s="11">
        <v>150541</v>
      </c>
      <c r="C1071" s="12" t="s">
        <v>712</v>
      </c>
      <c r="D1071" s="13">
        <v>0</v>
      </c>
      <c r="E1071" s="14"/>
      <c r="F1071" s="14"/>
      <c r="G1071" s="15">
        <f t="shared" si="157"/>
        <v>0</v>
      </c>
      <c r="H1071" s="14"/>
      <c r="I1071" s="14"/>
      <c r="K1071" s="34">
        <f t="shared" si="152"/>
        <v>0</v>
      </c>
    </row>
    <row r="1072" spans="1:11" s="5" customFormat="1" x14ac:dyDescent="0.25">
      <c r="A1072" s="5" t="s">
        <v>2854</v>
      </c>
      <c r="B1072" s="11">
        <v>150542</v>
      </c>
      <c r="C1072" s="12" t="s">
        <v>713</v>
      </c>
      <c r="D1072" s="13">
        <v>0</v>
      </c>
      <c r="E1072" s="14"/>
      <c r="F1072" s="14"/>
      <c r="G1072" s="15">
        <f t="shared" si="157"/>
        <v>0</v>
      </c>
      <c r="H1072" s="14"/>
      <c r="I1072" s="14"/>
      <c r="K1072" s="34">
        <f t="shared" si="152"/>
        <v>0</v>
      </c>
    </row>
    <row r="1073" spans="1:11" s="5" customFormat="1" x14ac:dyDescent="0.25">
      <c r="A1073" s="5" t="s">
        <v>2854</v>
      </c>
      <c r="B1073" s="19">
        <v>1510</v>
      </c>
      <c r="C1073" s="20" t="s">
        <v>714</v>
      </c>
      <c r="D1073" s="7">
        <f t="shared" ref="D1073:I1073" si="158">+SUBTOTAL(9,D1074:D1106)</f>
        <v>0</v>
      </c>
      <c r="E1073" s="8">
        <f t="shared" si="158"/>
        <v>0</v>
      </c>
      <c r="F1073" s="8">
        <f t="shared" si="158"/>
        <v>0</v>
      </c>
      <c r="G1073" s="18">
        <f t="shared" si="158"/>
        <v>0</v>
      </c>
      <c r="H1073" s="8">
        <f t="shared" si="158"/>
        <v>0</v>
      </c>
      <c r="I1073" s="8">
        <f t="shared" si="158"/>
        <v>0</v>
      </c>
      <c r="K1073" s="34">
        <f t="shared" si="152"/>
        <v>0</v>
      </c>
    </row>
    <row r="1074" spans="1:11" s="5" customFormat="1" x14ac:dyDescent="0.25">
      <c r="A1074" s="5" t="s">
        <v>2854</v>
      </c>
      <c r="B1074" s="21">
        <v>151002</v>
      </c>
      <c r="C1074" s="22" t="s">
        <v>715</v>
      </c>
      <c r="D1074" s="13">
        <v>0</v>
      </c>
      <c r="E1074" s="14"/>
      <c r="F1074" s="14"/>
      <c r="G1074" s="15">
        <f t="shared" ref="G1074:G1106" si="159">+D1074+E1074-F1074</f>
        <v>0</v>
      </c>
      <c r="H1074" s="14"/>
      <c r="I1074" s="14"/>
      <c r="K1074" s="34">
        <f t="shared" si="152"/>
        <v>0</v>
      </c>
    </row>
    <row r="1075" spans="1:11" s="5" customFormat="1" x14ac:dyDescent="0.25">
      <c r="A1075" s="5" t="s">
        <v>2854</v>
      </c>
      <c r="B1075" s="21">
        <v>151003</v>
      </c>
      <c r="C1075" s="22" t="s">
        <v>316</v>
      </c>
      <c r="D1075" s="13">
        <v>0</v>
      </c>
      <c r="E1075" s="14"/>
      <c r="F1075" s="14"/>
      <c r="G1075" s="15">
        <f t="shared" si="159"/>
        <v>0</v>
      </c>
      <c r="H1075" s="14"/>
      <c r="I1075" s="14"/>
      <c r="K1075" s="34">
        <f t="shared" si="152"/>
        <v>0</v>
      </c>
    </row>
    <row r="1076" spans="1:11" s="5" customFormat="1" x14ac:dyDescent="0.25">
      <c r="A1076" s="5" t="s">
        <v>2854</v>
      </c>
      <c r="B1076" s="21">
        <v>151004</v>
      </c>
      <c r="C1076" s="22" t="s">
        <v>690</v>
      </c>
      <c r="D1076" s="13">
        <v>0</v>
      </c>
      <c r="E1076" s="14"/>
      <c r="F1076" s="14"/>
      <c r="G1076" s="15">
        <f t="shared" si="159"/>
        <v>0</v>
      </c>
      <c r="H1076" s="14"/>
      <c r="I1076" s="14"/>
      <c r="K1076" s="34">
        <f t="shared" si="152"/>
        <v>0</v>
      </c>
    </row>
    <row r="1077" spans="1:11" s="5" customFormat="1" x14ac:dyDescent="0.25">
      <c r="A1077" s="5" t="s">
        <v>2854</v>
      </c>
      <c r="B1077" s="21">
        <v>151005</v>
      </c>
      <c r="C1077" s="22" t="s">
        <v>716</v>
      </c>
      <c r="D1077" s="13">
        <v>0</v>
      </c>
      <c r="E1077" s="14"/>
      <c r="F1077" s="14"/>
      <c r="G1077" s="15">
        <f t="shared" si="159"/>
        <v>0</v>
      </c>
      <c r="H1077" s="14"/>
      <c r="I1077" s="14"/>
      <c r="K1077" s="34">
        <f t="shared" si="152"/>
        <v>0</v>
      </c>
    </row>
    <row r="1078" spans="1:11" s="5" customFormat="1" x14ac:dyDescent="0.25">
      <c r="A1078" s="5" t="s">
        <v>2854</v>
      </c>
      <c r="B1078" s="21">
        <v>151009</v>
      </c>
      <c r="C1078" s="22" t="s">
        <v>692</v>
      </c>
      <c r="D1078" s="13">
        <v>0</v>
      </c>
      <c r="E1078" s="14"/>
      <c r="F1078" s="14"/>
      <c r="G1078" s="15">
        <f t="shared" si="159"/>
        <v>0</v>
      </c>
      <c r="H1078" s="14"/>
      <c r="I1078" s="14"/>
      <c r="K1078" s="34">
        <f t="shared" si="152"/>
        <v>0</v>
      </c>
    </row>
    <row r="1079" spans="1:11" s="5" customFormat="1" x14ac:dyDescent="0.25">
      <c r="A1079" s="5" t="s">
        <v>2854</v>
      </c>
      <c r="B1079" s="21">
        <v>151012</v>
      </c>
      <c r="C1079" s="22" t="s">
        <v>713</v>
      </c>
      <c r="D1079" s="13">
        <v>0</v>
      </c>
      <c r="E1079" s="14"/>
      <c r="F1079" s="14"/>
      <c r="G1079" s="15">
        <f t="shared" si="159"/>
        <v>0</v>
      </c>
      <c r="H1079" s="14"/>
      <c r="I1079" s="14"/>
      <c r="K1079" s="34">
        <f t="shared" si="152"/>
        <v>0</v>
      </c>
    </row>
    <row r="1080" spans="1:11" s="5" customFormat="1" x14ac:dyDescent="0.25">
      <c r="A1080" s="5" t="s">
        <v>2854</v>
      </c>
      <c r="B1080" s="21">
        <v>151015</v>
      </c>
      <c r="C1080" s="22" t="s">
        <v>691</v>
      </c>
      <c r="D1080" s="13">
        <v>0</v>
      </c>
      <c r="E1080" s="14"/>
      <c r="F1080" s="14"/>
      <c r="G1080" s="15">
        <f t="shared" si="159"/>
        <v>0</v>
      </c>
      <c r="H1080" s="14"/>
      <c r="I1080" s="14"/>
      <c r="K1080" s="34">
        <f t="shared" si="152"/>
        <v>0</v>
      </c>
    </row>
    <row r="1081" spans="1:11" s="5" customFormat="1" x14ac:dyDescent="0.25">
      <c r="A1081" s="5" t="s">
        <v>2854</v>
      </c>
      <c r="B1081" s="21">
        <v>151022</v>
      </c>
      <c r="C1081" s="22" t="s">
        <v>705</v>
      </c>
      <c r="D1081" s="13">
        <v>0</v>
      </c>
      <c r="E1081" s="14"/>
      <c r="F1081" s="14"/>
      <c r="G1081" s="15">
        <f t="shared" si="159"/>
        <v>0</v>
      </c>
      <c r="H1081" s="14"/>
      <c r="I1081" s="14"/>
      <c r="K1081" s="34">
        <f t="shared" si="152"/>
        <v>0</v>
      </c>
    </row>
    <row r="1082" spans="1:11" s="5" customFormat="1" x14ac:dyDescent="0.25">
      <c r="A1082" s="5" t="s">
        <v>2854</v>
      </c>
      <c r="B1082" s="21">
        <v>151029</v>
      </c>
      <c r="C1082" s="22" t="s">
        <v>717</v>
      </c>
      <c r="D1082" s="13">
        <v>0</v>
      </c>
      <c r="E1082" s="14"/>
      <c r="F1082" s="14"/>
      <c r="G1082" s="15">
        <f t="shared" si="159"/>
        <v>0</v>
      </c>
      <c r="H1082" s="14"/>
      <c r="I1082" s="14"/>
      <c r="K1082" s="34">
        <f t="shared" si="152"/>
        <v>0</v>
      </c>
    </row>
    <row r="1083" spans="1:11" s="5" customFormat="1" x14ac:dyDescent="0.25">
      <c r="A1083" s="5" t="s">
        <v>2854</v>
      </c>
      <c r="B1083" s="21">
        <v>151030</v>
      </c>
      <c r="C1083" s="22" t="s">
        <v>718</v>
      </c>
      <c r="D1083" s="13">
        <v>0</v>
      </c>
      <c r="E1083" s="14"/>
      <c r="F1083" s="14"/>
      <c r="G1083" s="15">
        <f t="shared" si="159"/>
        <v>0</v>
      </c>
      <c r="H1083" s="14"/>
      <c r="I1083" s="14"/>
      <c r="K1083" s="34">
        <f t="shared" si="152"/>
        <v>0</v>
      </c>
    </row>
    <row r="1084" spans="1:11" s="5" customFormat="1" x14ac:dyDescent="0.25">
      <c r="A1084" s="5" t="s">
        <v>2854</v>
      </c>
      <c r="B1084" s="21">
        <v>151031</v>
      </c>
      <c r="C1084" s="22" t="s">
        <v>719</v>
      </c>
      <c r="D1084" s="13">
        <v>0</v>
      </c>
      <c r="E1084" s="14"/>
      <c r="F1084" s="14"/>
      <c r="G1084" s="15">
        <f t="shared" si="159"/>
        <v>0</v>
      </c>
      <c r="H1084" s="14"/>
      <c r="I1084" s="14"/>
      <c r="K1084" s="34">
        <f t="shared" si="152"/>
        <v>0</v>
      </c>
    </row>
    <row r="1085" spans="1:11" s="5" customFormat="1" x14ac:dyDescent="0.25">
      <c r="A1085" s="5" t="s">
        <v>2854</v>
      </c>
      <c r="B1085" s="21">
        <v>151032</v>
      </c>
      <c r="C1085" s="22" t="s">
        <v>720</v>
      </c>
      <c r="D1085" s="13">
        <v>0</v>
      </c>
      <c r="E1085" s="14"/>
      <c r="F1085" s="14"/>
      <c r="G1085" s="15">
        <f t="shared" si="159"/>
        <v>0</v>
      </c>
      <c r="H1085" s="14"/>
      <c r="I1085" s="14"/>
      <c r="K1085" s="34">
        <f t="shared" si="152"/>
        <v>0</v>
      </c>
    </row>
    <row r="1086" spans="1:11" s="5" customFormat="1" x14ac:dyDescent="0.25">
      <c r="A1086" s="5" t="s">
        <v>2854</v>
      </c>
      <c r="B1086" s="21">
        <v>151033</v>
      </c>
      <c r="C1086" s="22" t="s">
        <v>721</v>
      </c>
      <c r="D1086" s="13">
        <v>0</v>
      </c>
      <c r="E1086" s="14"/>
      <c r="F1086" s="14"/>
      <c r="G1086" s="15">
        <f t="shared" si="159"/>
        <v>0</v>
      </c>
      <c r="H1086" s="14"/>
      <c r="I1086" s="14"/>
      <c r="K1086" s="34">
        <f t="shared" si="152"/>
        <v>0</v>
      </c>
    </row>
    <row r="1087" spans="1:11" s="5" customFormat="1" x14ac:dyDescent="0.25">
      <c r="A1087" s="5" t="s">
        <v>2854</v>
      </c>
      <c r="B1087" s="21">
        <v>151034</v>
      </c>
      <c r="C1087" s="22" t="s">
        <v>722</v>
      </c>
      <c r="D1087" s="13">
        <v>0</v>
      </c>
      <c r="E1087" s="14"/>
      <c r="F1087" s="14"/>
      <c r="G1087" s="15">
        <f t="shared" si="159"/>
        <v>0</v>
      </c>
      <c r="H1087" s="14"/>
      <c r="I1087" s="14"/>
      <c r="K1087" s="34">
        <f t="shared" si="152"/>
        <v>0</v>
      </c>
    </row>
    <row r="1088" spans="1:11" s="5" customFormat="1" x14ac:dyDescent="0.25">
      <c r="A1088" s="5" t="s">
        <v>2854</v>
      </c>
      <c r="B1088" s="21">
        <v>151035</v>
      </c>
      <c r="C1088" s="22" t="s">
        <v>723</v>
      </c>
      <c r="D1088" s="13">
        <v>0</v>
      </c>
      <c r="E1088" s="14"/>
      <c r="F1088" s="14"/>
      <c r="G1088" s="15">
        <f t="shared" si="159"/>
        <v>0</v>
      </c>
      <c r="H1088" s="14"/>
      <c r="I1088" s="14"/>
      <c r="K1088" s="34">
        <f t="shared" si="152"/>
        <v>0</v>
      </c>
    </row>
    <row r="1089" spans="1:11" s="5" customFormat="1" x14ac:dyDescent="0.25">
      <c r="A1089" s="5" t="s">
        <v>2854</v>
      </c>
      <c r="B1089" s="21">
        <v>151036</v>
      </c>
      <c r="C1089" s="22" t="s">
        <v>724</v>
      </c>
      <c r="D1089" s="13">
        <v>0</v>
      </c>
      <c r="E1089" s="14"/>
      <c r="F1089" s="14"/>
      <c r="G1089" s="15">
        <f t="shared" si="159"/>
        <v>0</v>
      </c>
      <c r="H1089" s="14"/>
      <c r="I1089" s="14"/>
      <c r="K1089" s="34">
        <f t="shared" si="152"/>
        <v>0</v>
      </c>
    </row>
    <row r="1090" spans="1:11" s="5" customFormat="1" x14ac:dyDescent="0.25">
      <c r="A1090" s="5" t="s">
        <v>2854</v>
      </c>
      <c r="B1090" s="21">
        <v>151037</v>
      </c>
      <c r="C1090" s="22" t="s">
        <v>725</v>
      </c>
      <c r="D1090" s="13">
        <v>0</v>
      </c>
      <c r="E1090" s="14"/>
      <c r="F1090" s="14"/>
      <c r="G1090" s="15">
        <f t="shared" si="159"/>
        <v>0</v>
      </c>
      <c r="H1090" s="14"/>
      <c r="I1090" s="14"/>
      <c r="K1090" s="34">
        <f t="shared" si="152"/>
        <v>0</v>
      </c>
    </row>
    <row r="1091" spans="1:11" s="5" customFormat="1" x14ac:dyDescent="0.25">
      <c r="A1091" s="5" t="s">
        <v>2854</v>
      </c>
      <c r="B1091" s="21">
        <v>151039</v>
      </c>
      <c r="C1091" s="22" t="s">
        <v>726</v>
      </c>
      <c r="D1091" s="13">
        <v>0</v>
      </c>
      <c r="E1091" s="14"/>
      <c r="F1091" s="14"/>
      <c r="G1091" s="15">
        <f t="shared" si="159"/>
        <v>0</v>
      </c>
      <c r="H1091" s="14"/>
      <c r="I1091" s="14"/>
      <c r="K1091" s="34">
        <f t="shared" si="152"/>
        <v>0</v>
      </c>
    </row>
    <row r="1092" spans="1:11" s="5" customFormat="1" x14ac:dyDescent="0.25">
      <c r="A1092" s="5" t="s">
        <v>2854</v>
      </c>
      <c r="B1092" s="21">
        <v>151041</v>
      </c>
      <c r="C1092" s="22" t="s">
        <v>727</v>
      </c>
      <c r="D1092" s="13">
        <v>0</v>
      </c>
      <c r="E1092" s="14"/>
      <c r="F1092" s="14"/>
      <c r="G1092" s="15">
        <f t="shared" si="159"/>
        <v>0</v>
      </c>
      <c r="H1092" s="14"/>
      <c r="I1092" s="14"/>
      <c r="K1092" s="34">
        <f t="shared" ref="K1092:K1155" si="160">IF(D1092&lt;&gt;0,1,IF(G1092&lt;&gt;0,2,IF(F1092&lt;&gt;0,3,IF(E1092&lt;&gt;0,4,0))))</f>
        <v>0</v>
      </c>
    </row>
    <row r="1093" spans="1:11" s="5" customFormat="1" x14ac:dyDescent="0.25">
      <c r="A1093" s="5" t="s">
        <v>2854</v>
      </c>
      <c r="B1093" s="21">
        <v>151042</v>
      </c>
      <c r="C1093" s="22" t="s">
        <v>313</v>
      </c>
      <c r="D1093" s="13">
        <v>0</v>
      </c>
      <c r="E1093" s="14"/>
      <c r="F1093" s="14"/>
      <c r="G1093" s="15">
        <f t="shared" si="159"/>
        <v>0</v>
      </c>
      <c r="H1093" s="14"/>
      <c r="I1093" s="14"/>
      <c r="K1093" s="34">
        <f t="shared" si="160"/>
        <v>0</v>
      </c>
    </row>
    <row r="1094" spans="1:11" s="5" customFormat="1" x14ac:dyDescent="0.25">
      <c r="A1094" s="5" t="s">
        <v>2854</v>
      </c>
      <c r="B1094" s="21">
        <v>151060</v>
      </c>
      <c r="C1094" s="22" t="s">
        <v>693</v>
      </c>
      <c r="D1094" s="13">
        <v>0</v>
      </c>
      <c r="E1094" s="14"/>
      <c r="F1094" s="14"/>
      <c r="G1094" s="15">
        <f t="shared" si="159"/>
        <v>0</v>
      </c>
      <c r="H1094" s="14"/>
      <c r="I1094" s="14"/>
      <c r="K1094" s="34">
        <f t="shared" si="160"/>
        <v>0</v>
      </c>
    </row>
    <row r="1095" spans="1:11" s="5" customFormat="1" x14ac:dyDescent="0.25">
      <c r="A1095" s="5" t="s">
        <v>2854</v>
      </c>
      <c r="B1095" s="21">
        <v>151061</v>
      </c>
      <c r="C1095" s="22" t="s">
        <v>728</v>
      </c>
      <c r="D1095" s="13">
        <v>0</v>
      </c>
      <c r="E1095" s="14"/>
      <c r="F1095" s="14"/>
      <c r="G1095" s="15">
        <f t="shared" si="159"/>
        <v>0</v>
      </c>
      <c r="H1095" s="14"/>
      <c r="I1095" s="14"/>
      <c r="K1095" s="34">
        <f t="shared" si="160"/>
        <v>0</v>
      </c>
    </row>
    <row r="1096" spans="1:11" s="5" customFormat="1" x14ac:dyDescent="0.25">
      <c r="A1096" s="5" t="s">
        <v>2854</v>
      </c>
      <c r="B1096" s="21">
        <v>151065</v>
      </c>
      <c r="C1096" s="22" t="s">
        <v>729</v>
      </c>
      <c r="D1096" s="13">
        <v>0</v>
      </c>
      <c r="E1096" s="14"/>
      <c r="F1096" s="14"/>
      <c r="G1096" s="15">
        <f t="shared" si="159"/>
        <v>0</v>
      </c>
      <c r="H1096" s="14"/>
      <c r="I1096" s="14"/>
      <c r="K1096" s="34">
        <f t="shared" si="160"/>
        <v>0</v>
      </c>
    </row>
    <row r="1097" spans="1:11" s="5" customFormat="1" x14ac:dyDescent="0.25">
      <c r="A1097" s="5" t="s">
        <v>2854</v>
      </c>
      <c r="B1097" s="21">
        <v>151090</v>
      </c>
      <c r="C1097" s="22" t="s">
        <v>730</v>
      </c>
      <c r="D1097" s="13">
        <v>0</v>
      </c>
      <c r="E1097" s="14"/>
      <c r="F1097" s="14"/>
      <c r="G1097" s="15">
        <f t="shared" si="159"/>
        <v>0</v>
      </c>
      <c r="H1097" s="14"/>
      <c r="I1097" s="14"/>
      <c r="K1097" s="34">
        <f t="shared" si="160"/>
        <v>0</v>
      </c>
    </row>
    <row r="1098" spans="1:11" s="5" customFormat="1" x14ac:dyDescent="0.25">
      <c r="A1098" s="5" t="s">
        <v>2854</v>
      </c>
      <c r="B1098" s="21">
        <v>151098</v>
      </c>
      <c r="C1098" s="22" t="s">
        <v>731</v>
      </c>
      <c r="D1098" s="13">
        <v>0</v>
      </c>
      <c r="E1098" s="14"/>
      <c r="F1098" s="14"/>
      <c r="G1098" s="15">
        <f t="shared" si="159"/>
        <v>0</v>
      </c>
      <c r="H1098" s="14"/>
      <c r="I1098" s="14"/>
      <c r="K1098" s="34">
        <f t="shared" si="160"/>
        <v>0</v>
      </c>
    </row>
    <row r="1099" spans="1:11" s="5" customFormat="1" x14ac:dyDescent="0.25">
      <c r="A1099" s="5" t="s">
        <v>2854</v>
      </c>
      <c r="B1099" s="11">
        <v>151011</v>
      </c>
      <c r="C1099" s="12" t="s">
        <v>699</v>
      </c>
      <c r="D1099" s="13">
        <v>0</v>
      </c>
      <c r="E1099" s="14"/>
      <c r="F1099" s="14"/>
      <c r="G1099" s="15">
        <f t="shared" si="159"/>
        <v>0</v>
      </c>
      <c r="H1099" s="14"/>
      <c r="I1099" s="14"/>
      <c r="K1099" s="34">
        <f t="shared" si="160"/>
        <v>0</v>
      </c>
    </row>
    <row r="1100" spans="1:11" s="5" customFormat="1" x14ac:dyDescent="0.25">
      <c r="A1100" s="5" t="s">
        <v>2854</v>
      </c>
      <c r="B1100" s="11">
        <v>151013</v>
      </c>
      <c r="C1100" s="12" t="s">
        <v>700</v>
      </c>
      <c r="D1100" s="13">
        <v>0</v>
      </c>
      <c r="E1100" s="14"/>
      <c r="F1100" s="14"/>
      <c r="G1100" s="15">
        <f t="shared" si="159"/>
        <v>0</v>
      </c>
      <c r="H1100" s="14"/>
      <c r="I1100" s="14"/>
      <c r="K1100" s="34">
        <f t="shared" si="160"/>
        <v>0</v>
      </c>
    </row>
    <row r="1101" spans="1:11" s="5" customFormat="1" x14ac:dyDescent="0.25">
      <c r="A1101" s="5" t="s">
        <v>2854</v>
      </c>
      <c r="B1101" s="11">
        <v>151014</v>
      </c>
      <c r="C1101" s="12" t="s">
        <v>701</v>
      </c>
      <c r="D1101" s="13">
        <v>0</v>
      </c>
      <c r="E1101" s="14"/>
      <c r="F1101" s="14"/>
      <c r="G1101" s="15">
        <f t="shared" si="159"/>
        <v>0</v>
      </c>
      <c r="H1101" s="14"/>
      <c r="I1101" s="14"/>
      <c r="K1101" s="34">
        <f t="shared" si="160"/>
        <v>0</v>
      </c>
    </row>
    <row r="1102" spans="1:11" s="5" customFormat="1" x14ac:dyDescent="0.25">
      <c r="A1102" s="5" t="s">
        <v>2854</v>
      </c>
      <c r="B1102" s="11">
        <v>151023</v>
      </c>
      <c r="C1102" s="12" t="s">
        <v>706</v>
      </c>
      <c r="D1102" s="13">
        <v>0</v>
      </c>
      <c r="E1102" s="14"/>
      <c r="F1102" s="14"/>
      <c r="G1102" s="15">
        <f t="shared" si="159"/>
        <v>0</v>
      </c>
      <c r="H1102" s="14"/>
      <c r="I1102" s="14"/>
      <c r="K1102" s="34">
        <f t="shared" si="160"/>
        <v>0</v>
      </c>
    </row>
    <row r="1103" spans="1:11" s="5" customFormat="1" x14ac:dyDescent="0.25">
      <c r="A1103" s="5" t="s">
        <v>2854</v>
      </c>
      <c r="B1103" s="11">
        <v>151024</v>
      </c>
      <c r="C1103" s="12" t="s">
        <v>732</v>
      </c>
      <c r="D1103" s="13">
        <v>0</v>
      </c>
      <c r="E1103" s="14"/>
      <c r="F1103" s="14"/>
      <c r="G1103" s="15">
        <f t="shared" si="159"/>
        <v>0</v>
      </c>
      <c r="H1103" s="14"/>
      <c r="I1103" s="14"/>
      <c r="K1103" s="34">
        <f t="shared" si="160"/>
        <v>0</v>
      </c>
    </row>
    <row r="1104" spans="1:11" s="5" customFormat="1" x14ac:dyDescent="0.25">
      <c r="A1104" s="5" t="s">
        <v>2854</v>
      </c>
      <c r="B1104" s="11">
        <v>151025</v>
      </c>
      <c r="C1104" s="12" t="s">
        <v>733</v>
      </c>
      <c r="D1104" s="13">
        <v>0</v>
      </c>
      <c r="E1104" s="14"/>
      <c r="F1104" s="14"/>
      <c r="G1104" s="15">
        <f t="shared" si="159"/>
        <v>0</v>
      </c>
      <c r="H1104" s="14"/>
      <c r="I1104" s="14"/>
      <c r="K1104" s="34">
        <f t="shared" si="160"/>
        <v>0</v>
      </c>
    </row>
    <row r="1105" spans="1:11" s="5" customFormat="1" x14ac:dyDescent="0.25">
      <c r="A1105" s="5" t="s">
        <v>2854</v>
      </c>
      <c r="B1105" s="11">
        <v>151026</v>
      </c>
      <c r="C1105" s="12" t="s">
        <v>708</v>
      </c>
      <c r="D1105" s="13">
        <v>0</v>
      </c>
      <c r="E1105" s="14"/>
      <c r="F1105" s="14"/>
      <c r="G1105" s="15">
        <f t="shared" si="159"/>
        <v>0</v>
      </c>
      <c r="H1105" s="14"/>
      <c r="I1105" s="14"/>
      <c r="K1105" s="34">
        <f t="shared" si="160"/>
        <v>0</v>
      </c>
    </row>
    <row r="1106" spans="1:11" s="5" customFormat="1" x14ac:dyDescent="0.25">
      <c r="A1106" s="5" t="s">
        <v>2854</v>
      </c>
      <c r="B1106" s="11">
        <v>151027</v>
      </c>
      <c r="C1106" s="12" t="s">
        <v>709</v>
      </c>
      <c r="D1106" s="13">
        <v>0</v>
      </c>
      <c r="E1106" s="14"/>
      <c r="F1106" s="14"/>
      <c r="G1106" s="15">
        <f t="shared" si="159"/>
        <v>0</v>
      </c>
      <c r="H1106" s="14"/>
      <c r="I1106" s="14"/>
      <c r="K1106" s="34">
        <f t="shared" si="160"/>
        <v>0</v>
      </c>
    </row>
    <row r="1107" spans="1:11" s="5" customFormat="1" x14ac:dyDescent="0.25">
      <c r="A1107" s="5" t="s">
        <v>2854</v>
      </c>
      <c r="B1107" s="24">
        <v>1511</v>
      </c>
      <c r="C1107" s="25" t="s">
        <v>734</v>
      </c>
      <c r="D1107" s="7">
        <f t="shared" ref="D1107:I1107" si="161">+SUBTOTAL(9,D1108:D1110)</f>
        <v>0</v>
      </c>
      <c r="E1107" s="8">
        <f t="shared" si="161"/>
        <v>0</v>
      </c>
      <c r="F1107" s="8">
        <f t="shared" si="161"/>
        <v>0</v>
      </c>
      <c r="G1107" s="18">
        <f t="shared" si="161"/>
        <v>0</v>
      </c>
      <c r="H1107" s="8">
        <f t="shared" si="161"/>
        <v>0</v>
      </c>
      <c r="I1107" s="8">
        <f t="shared" si="161"/>
        <v>0</v>
      </c>
      <c r="K1107" s="34">
        <f t="shared" si="160"/>
        <v>0</v>
      </c>
    </row>
    <row r="1108" spans="1:11" s="5" customFormat="1" x14ac:dyDescent="0.25">
      <c r="A1108" s="5" t="s">
        <v>2854</v>
      </c>
      <c r="B1108" s="26">
        <v>151101</v>
      </c>
      <c r="C1108" s="27" t="s">
        <v>735</v>
      </c>
      <c r="D1108" s="13">
        <v>0</v>
      </c>
      <c r="E1108" s="14"/>
      <c r="F1108" s="14"/>
      <c r="G1108" s="15">
        <f>+D1108+E1108-F1108</f>
        <v>0</v>
      </c>
      <c r="H1108" s="14"/>
      <c r="I1108" s="14"/>
      <c r="K1108" s="34">
        <f t="shared" si="160"/>
        <v>0</v>
      </c>
    </row>
    <row r="1109" spans="1:11" s="5" customFormat="1" x14ac:dyDescent="0.25">
      <c r="A1109" s="5" t="s">
        <v>2854</v>
      </c>
      <c r="B1109" s="26">
        <v>151102</v>
      </c>
      <c r="C1109" s="27" t="s">
        <v>736</v>
      </c>
      <c r="D1109" s="13">
        <v>0</v>
      </c>
      <c r="E1109" s="14"/>
      <c r="F1109" s="14"/>
      <c r="G1109" s="15">
        <f>+D1109+E1109-F1109</f>
        <v>0</v>
      </c>
      <c r="H1109" s="14"/>
      <c r="I1109" s="14"/>
      <c r="K1109" s="34">
        <f t="shared" si="160"/>
        <v>0</v>
      </c>
    </row>
    <row r="1110" spans="1:11" s="5" customFormat="1" x14ac:dyDescent="0.25">
      <c r="A1110" s="5" t="s">
        <v>2854</v>
      </c>
      <c r="B1110" s="26">
        <v>151190</v>
      </c>
      <c r="C1110" s="27" t="s">
        <v>737</v>
      </c>
      <c r="D1110" s="13">
        <v>0</v>
      </c>
      <c r="E1110" s="14"/>
      <c r="F1110" s="14"/>
      <c r="G1110" s="15">
        <f>+D1110+E1110-F1110</f>
        <v>0</v>
      </c>
      <c r="H1110" s="14"/>
      <c r="I1110" s="14"/>
      <c r="K1110" s="34">
        <f t="shared" si="160"/>
        <v>0</v>
      </c>
    </row>
    <row r="1111" spans="1:11" s="5" customFormat="1" x14ac:dyDescent="0.25">
      <c r="A1111" s="5" t="s">
        <v>2854</v>
      </c>
      <c r="B1111" s="19">
        <v>1512</v>
      </c>
      <c r="C1111" s="20" t="s">
        <v>738</v>
      </c>
      <c r="D1111" s="7">
        <f t="shared" ref="D1111:I1111" si="162">+SUBTOTAL(9,D1112)</f>
        <v>0</v>
      </c>
      <c r="E1111" s="8">
        <f t="shared" si="162"/>
        <v>0</v>
      </c>
      <c r="F1111" s="8">
        <f t="shared" si="162"/>
        <v>0</v>
      </c>
      <c r="G1111" s="18">
        <f t="shared" si="162"/>
        <v>0</v>
      </c>
      <c r="H1111" s="8">
        <f t="shared" si="162"/>
        <v>0</v>
      </c>
      <c r="I1111" s="8">
        <f t="shared" si="162"/>
        <v>0</v>
      </c>
      <c r="K1111" s="34">
        <f t="shared" si="160"/>
        <v>0</v>
      </c>
    </row>
    <row r="1112" spans="1:11" s="5" customFormat="1" x14ac:dyDescent="0.25">
      <c r="A1112" s="5" t="s">
        <v>2854</v>
      </c>
      <c r="B1112" s="21">
        <v>151201</v>
      </c>
      <c r="C1112" s="22" t="s">
        <v>739</v>
      </c>
      <c r="D1112" s="13">
        <v>0</v>
      </c>
      <c r="E1112" s="14"/>
      <c r="F1112" s="14"/>
      <c r="G1112" s="15">
        <f>+D1112+E1112-F1112</f>
        <v>0</v>
      </c>
      <c r="H1112" s="14"/>
      <c r="I1112" s="14"/>
      <c r="K1112" s="34">
        <f t="shared" si="160"/>
        <v>0</v>
      </c>
    </row>
    <row r="1113" spans="1:11" s="5" customFormat="1" x14ac:dyDescent="0.25">
      <c r="A1113" s="5" t="s">
        <v>2854</v>
      </c>
      <c r="B1113" s="24">
        <v>1514</v>
      </c>
      <c r="C1113" s="25" t="s">
        <v>740</v>
      </c>
      <c r="D1113" s="7">
        <f t="shared" ref="D1113:I1113" si="163">+SUBTOTAL(9,D1114:D1140)</f>
        <v>0</v>
      </c>
      <c r="E1113" s="8">
        <f t="shared" si="163"/>
        <v>0</v>
      </c>
      <c r="F1113" s="8">
        <f t="shared" si="163"/>
        <v>0</v>
      </c>
      <c r="G1113" s="18">
        <f t="shared" si="163"/>
        <v>0</v>
      </c>
      <c r="H1113" s="8">
        <f t="shared" si="163"/>
        <v>0</v>
      </c>
      <c r="I1113" s="8">
        <f t="shared" si="163"/>
        <v>0</v>
      </c>
      <c r="K1113" s="34">
        <f t="shared" si="160"/>
        <v>0</v>
      </c>
    </row>
    <row r="1114" spans="1:11" s="5" customFormat="1" x14ac:dyDescent="0.25">
      <c r="A1114" s="5" t="s">
        <v>2854</v>
      </c>
      <c r="B1114" s="26">
        <v>151401</v>
      </c>
      <c r="C1114" s="27" t="s">
        <v>741</v>
      </c>
      <c r="D1114" s="13">
        <v>0</v>
      </c>
      <c r="E1114" s="14"/>
      <c r="F1114" s="14"/>
      <c r="G1114" s="15">
        <f t="shared" ref="G1114:G1140" si="164">+D1114+E1114-F1114</f>
        <v>0</v>
      </c>
      <c r="H1114" s="14"/>
      <c r="I1114" s="14"/>
      <c r="K1114" s="34">
        <f t="shared" si="160"/>
        <v>0</v>
      </c>
    </row>
    <row r="1115" spans="1:11" s="5" customFormat="1" x14ac:dyDescent="0.25">
      <c r="A1115" s="5" t="s">
        <v>2854</v>
      </c>
      <c r="B1115" s="26">
        <v>151402</v>
      </c>
      <c r="C1115" s="27" t="s">
        <v>742</v>
      </c>
      <c r="D1115" s="13">
        <v>0</v>
      </c>
      <c r="E1115" s="14"/>
      <c r="F1115" s="14"/>
      <c r="G1115" s="15">
        <f t="shared" si="164"/>
        <v>0</v>
      </c>
      <c r="H1115" s="14"/>
      <c r="I1115" s="14"/>
      <c r="K1115" s="34">
        <f t="shared" si="160"/>
        <v>0</v>
      </c>
    </row>
    <row r="1116" spans="1:11" s="5" customFormat="1" x14ac:dyDescent="0.25">
      <c r="A1116" s="5" t="s">
        <v>2854</v>
      </c>
      <c r="B1116" s="26">
        <v>151403</v>
      </c>
      <c r="C1116" s="27" t="s">
        <v>693</v>
      </c>
      <c r="D1116" s="13">
        <v>0</v>
      </c>
      <c r="E1116" s="14"/>
      <c r="F1116" s="14"/>
      <c r="G1116" s="15">
        <f t="shared" si="164"/>
        <v>0</v>
      </c>
      <c r="H1116" s="14"/>
      <c r="I1116" s="14"/>
      <c r="K1116" s="34">
        <f t="shared" si="160"/>
        <v>0</v>
      </c>
    </row>
    <row r="1117" spans="1:11" s="5" customFormat="1" x14ac:dyDescent="0.25">
      <c r="A1117" s="5" t="s">
        <v>2854</v>
      </c>
      <c r="B1117" s="26">
        <v>151404</v>
      </c>
      <c r="C1117" s="27" t="s">
        <v>728</v>
      </c>
      <c r="D1117" s="13">
        <v>0</v>
      </c>
      <c r="E1117" s="14"/>
      <c r="F1117" s="14"/>
      <c r="G1117" s="15">
        <f t="shared" si="164"/>
        <v>0</v>
      </c>
      <c r="H1117" s="14"/>
      <c r="I1117" s="14"/>
      <c r="K1117" s="34">
        <f t="shared" si="160"/>
        <v>0</v>
      </c>
    </row>
    <row r="1118" spans="1:11" s="5" customFormat="1" x14ac:dyDescent="0.25">
      <c r="A1118" s="5" t="s">
        <v>2854</v>
      </c>
      <c r="B1118" s="26">
        <v>151405</v>
      </c>
      <c r="C1118" s="27" t="s">
        <v>743</v>
      </c>
      <c r="D1118" s="13">
        <v>0</v>
      </c>
      <c r="E1118" s="14"/>
      <c r="F1118" s="14"/>
      <c r="G1118" s="15">
        <f t="shared" si="164"/>
        <v>0</v>
      </c>
      <c r="H1118" s="14"/>
      <c r="I1118" s="14"/>
      <c r="K1118" s="34">
        <f t="shared" si="160"/>
        <v>0</v>
      </c>
    </row>
    <row r="1119" spans="1:11" s="5" customFormat="1" x14ac:dyDescent="0.25">
      <c r="A1119" s="5" t="s">
        <v>2854</v>
      </c>
      <c r="B1119" s="26">
        <v>151406</v>
      </c>
      <c r="C1119" s="27" t="s">
        <v>744</v>
      </c>
      <c r="D1119" s="13">
        <v>0</v>
      </c>
      <c r="E1119" s="14"/>
      <c r="F1119" s="14"/>
      <c r="G1119" s="15">
        <f t="shared" si="164"/>
        <v>0</v>
      </c>
      <c r="H1119" s="14"/>
      <c r="I1119" s="14"/>
      <c r="K1119" s="34">
        <f t="shared" si="160"/>
        <v>0</v>
      </c>
    </row>
    <row r="1120" spans="1:11" s="5" customFormat="1" x14ac:dyDescent="0.25">
      <c r="A1120" s="5" t="s">
        <v>2854</v>
      </c>
      <c r="B1120" s="26">
        <v>151407</v>
      </c>
      <c r="C1120" s="27" t="s">
        <v>745</v>
      </c>
      <c r="D1120" s="13">
        <v>0</v>
      </c>
      <c r="E1120" s="14"/>
      <c r="F1120" s="14"/>
      <c r="G1120" s="15">
        <f t="shared" si="164"/>
        <v>0</v>
      </c>
      <c r="H1120" s="14"/>
      <c r="I1120" s="14"/>
      <c r="K1120" s="34">
        <f t="shared" si="160"/>
        <v>0</v>
      </c>
    </row>
    <row r="1121" spans="1:11" s="5" customFormat="1" x14ac:dyDescent="0.25">
      <c r="A1121" s="5" t="s">
        <v>2854</v>
      </c>
      <c r="B1121" s="26">
        <v>151408</v>
      </c>
      <c r="C1121" s="27" t="s">
        <v>729</v>
      </c>
      <c r="D1121" s="13">
        <v>0</v>
      </c>
      <c r="E1121" s="14"/>
      <c r="F1121" s="14"/>
      <c r="G1121" s="15">
        <f t="shared" si="164"/>
        <v>0</v>
      </c>
      <c r="H1121" s="14"/>
      <c r="I1121" s="14"/>
      <c r="K1121" s="34">
        <f t="shared" si="160"/>
        <v>0</v>
      </c>
    </row>
    <row r="1122" spans="1:11" s="5" customFormat="1" x14ac:dyDescent="0.25">
      <c r="A1122" s="5" t="s">
        <v>2854</v>
      </c>
      <c r="B1122" s="26">
        <v>151409</v>
      </c>
      <c r="C1122" s="27" t="s">
        <v>746</v>
      </c>
      <c r="D1122" s="13">
        <v>0</v>
      </c>
      <c r="E1122" s="14"/>
      <c r="F1122" s="14"/>
      <c r="G1122" s="15">
        <f t="shared" si="164"/>
        <v>0</v>
      </c>
      <c r="H1122" s="14"/>
      <c r="I1122" s="14"/>
      <c r="K1122" s="34">
        <f t="shared" si="160"/>
        <v>0</v>
      </c>
    </row>
    <row r="1123" spans="1:11" s="5" customFormat="1" x14ac:dyDescent="0.25">
      <c r="A1123" s="5" t="s">
        <v>2854</v>
      </c>
      <c r="B1123" s="26">
        <v>151410</v>
      </c>
      <c r="C1123" s="27" t="s">
        <v>747</v>
      </c>
      <c r="D1123" s="13">
        <v>0</v>
      </c>
      <c r="E1123" s="14"/>
      <c r="F1123" s="14"/>
      <c r="G1123" s="15">
        <f t="shared" si="164"/>
        <v>0</v>
      </c>
      <c r="H1123" s="14"/>
      <c r="I1123" s="14"/>
      <c r="K1123" s="34">
        <f t="shared" si="160"/>
        <v>0</v>
      </c>
    </row>
    <row r="1124" spans="1:11" s="5" customFormat="1" x14ac:dyDescent="0.25">
      <c r="A1124" s="5" t="s">
        <v>2854</v>
      </c>
      <c r="B1124" s="26">
        <v>151411</v>
      </c>
      <c r="C1124" s="27" t="s">
        <v>748</v>
      </c>
      <c r="D1124" s="13">
        <v>0</v>
      </c>
      <c r="E1124" s="14"/>
      <c r="F1124" s="14"/>
      <c r="G1124" s="15">
        <f t="shared" si="164"/>
        <v>0</v>
      </c>
      <c r="H1124" s="14"/>
      <c r="I1124" s="14"/>
      <c r="K1124" s="34">
        <f t="shared" si="160"/>
        <v>0</v>
      </c>
    </row>
    <row r="1125" spans="1:11" s="5" customFormat="1" x14ac:dyDescent="0.25">
      <c r="A1125" s="5" t="s">
        <v>2854</v>
      </c>
      <c r="B1125" s="26">
        <v>151412</v>
      </c>
      <c r="C1125" s="27" t="s">
        <v>749</v>
      </c>
      <c r="D1125" s="13">
        <v>0</v>
      </c>
      <c r="E1125" s="14"/>
      <c r="F1125" s="14"/>
      <c r="G1125" s="15">
        <f t="shared" si="164"/>
        <v>0</v>
      </c>
      <c r="H1125" s="14"/>
      <c r="I1125" s="14"/>
      <c r="K1125" s="34">
        <f t="shared" si="160"/>
        <v>0</v>
      </c>
    </row>
    <row r="1126" spans="1:11" s="5" customFormat="1" x14ac:dyDescent="0.25">
      <c r="A1126" s="5" t="s">
        <v>2854</v>
      </c>
      <c r="B1126" s="26">
        <v>151413</v>
      </c>
      <c r="C1126" s="27" t="s">
        <v>750</v>
      </c>
      <c r="D1126" s="13">
        <v>0</v>
      </c>
      <c r="E1126" s="14"/>
      <c r="F1126" s="14"/>
      <c r="G1126" s="15">
        <f t="shared" si="164"/>
        <v>0</v>
      </c>
      <c r="H1126" s="14"/>
      <c r="I1126" s="14"/>
      <c r="K1126" s="34">
        <f t="shared" si="160"/>
        <v>0</v>
      </c>
    </row>
    <row r="1127" spans="1:11" s="5" customFormat="1" x14ac:dyDescent="0.25">
      <c r="A1127" s="5" t="s">
        <v>2854</v>
      </c>
      <c r="B1127" s="26">
        <v>151414</v>
      </c>
      <c r="C1127" s="27" t="s">
        <v>751</v>
      </c>
      <c r="D1127" s="13">
        <v>0</v>
      </c>
      <c r="E1127" s="14"/>
      <c r="F1127" s="14"/>
      <c r="G1127" s="15">
        <f t="shared" si="164"/>
        <v>0</v>
      </c>
      <c r="H1127" s="14"/>
      <c r="I1127" s="14"/>
      <c r="K1127" s="34">
        <f t="shared" si="160"/>
        <v>0</v>
      </c>
    </row>
    <row r="1128" spans="1:11" s="5" customFormat="1" x14ac:dyDescent="0.25">
      <c r="A1128" s="5" t="s">
        <v>2854</v>
      </c>
      <c r="B1128" s="26">
        <v>151415</v>
      </c>
      <c r="C1128" s="27" t="s">
        <v>752</v>
      </c>
      <c r="D1128" s="13">
        <v>0</v>
      </c>
      <c r="E1128" s="14"/>
      <c r="F1128" s="14"/>
      <c r="G1128" s="15">
        <f t="shared" si="164"/>
        <v>0</v>
      </c>
      <c r="H1128" s="14"/>
      <c r="I1128" s="14"/>
      <c r="K1128" s="34">
        <f t="shared" si="160"/>
        <v>0</v>
      </c>
    </row>
    <row r="1129" spans="1:11" s="5" customFormat="1" x14ac:dyDescent="0.25">
      <c r="A1129" s="5" t="s">
        <v>2854</v>
      </c>
      <c r="B1129" s="26">
        <v>151416</v>
      </c>
      <c r="C1129" s="27" t="s">
        <v>753</v>
      </c>
      <c r="D1129" s="13">
        <v>0</v>
      </c>
      <c r="E1129" s="14"/>
      <c r="F1129" s="14"/>
      <c r="G1129" s="15">
        <f t="shared" si="164"/>
        <v>0</v>
      </c>
      <c r="H1129" s="14"/>
      <c r="I1129" s="14"/>
      <c r="K1129" s="34">
        <f t="shared" si="160"/>
        <v>0</v>
      </c>
    </row>
    <row r="1130" spans="1:11" s="5" customFormat="1" x14ac:dyDescent="0.25">
      <c r="A1130" s="5" t="s">
        <v>2854</v>
      </c>
      <c r="B1130" s="26">
        <v>151417</v>
      </c>
      <c r="C1130" s="27" t="s">
        <v>754</v>
      </c>
      <c r="D1130" s="13">
        <v>0</v>
      </c>
      <c r="E1130" s="14"/>
      <c r="F1130" s="14"/>
      <c r="G1130" s="15">
        <f t="shared" si="164"/>
        <v>0</v>
      </c>
      <c r="H1130" s="14"/>
      <c r="I1130" s="14"/>
      <c r="K1130" s="34">
        <f t="shared" si="160"/>
        <v>0</v>
      </c>
    </row>
    <row r="1131" spans="1:11" s="5" customFormat="1" x14ac:dyDescent="0.25">
      <c r="A1131" s="5" t="s">
        <v>2854</v>
      </c>
      <c r="B1131" s="26">
        <v>151418</v>
      </c>
      <c r="C1131" s="27" t="s">
        <v>755</v>
      </c>
      <c r="D1131" s="13">
        <v>0</v>
      </c>
      <c r="E1131" s="14"/>
      <c r="F1131" s="14"/>
      <c r="G1131" s="15">
        <f t="shared" si="164"/>
        <v>0</v>
      </c>
      <c r="H1131" s="14"/>
      <c r="I1131" s="14"/>
      <c r="K1131" s="34">
        <f t="shared" si="160"/>
        <v>0</v>
      </c>
    </row>
    <row r="1132" spans="1:11" s="5" customFormat="1" x14ac:dyDescent="0.25">
      <c r="A1132" s="5" t="s">
        <v>2854</v>
      </c>
      <c r="B1132" s="26">
        <v>151419</v>
      </c>
      <c r="C1132" s="27" t="s">
        <v>756</v>
      </c>
      <c r="D1132" s="13">
        <v>0</v>
      </c>
      <c r="E1132" s="14"/>
      <c r="F1132" s="14"/>
      <c r="G1132" s="15">
        <f t="shared" si="164"/>
        <v>0</v>
      </c>
      <c r="H1132" s="14"/>
      <c r="I1132" s="14"/>
      <c r="K1132" s="34">
        <f t="shared" si="160"/>
        <v>0</v>
      </c>
    </row>
    <row r="1133" spans="1:11" s="5" customFormat="1" x14ac:dyDescent="0.25">
      <c r="A1133" s="5" t="s">
        <v>2854</v>
      </c>
      <c r="B1133" s="26">
        <v>151420</v>
      </c>
      <c r="C1133" s="27" t="s">
        <v>757</v>
      </c>
      <c r="D1133" s="13">
        <v>0</v>
      </c>
      <c r="E1133" s="14"/>
      <c r="F1133" s="14"/>
      <c r="G1133" s="15">
        <f t="shared" si="164"/>
        <v>0</v>
      </c>
      <c r="H1133" s="14"/>
      <c r="I1133" s="14"/>
      <c r="K1133" s="34">
        <f t="shared" si="160"/>
        <v>0</v>
      </c>
    </row>
    <row r="1134" spans="1:11" s="5" customFormat="1" x14ac:dyDescent="0.25">
      <c r="A1134" s="5" t="s">
        <v>2854</v>
      </c>
      <c r="B1134" s="26">
        <v>151421</v>
      </c>
      <c r="C1134" s="27" t="s">
        <v>758</v>
      </c>
      <c r="D1134" s="13">
        <v>0</v>
      </c>
      <c r="E1134" s="14"/>
      <c r="F1134" s="14"/>
      <c r="G1134" s="15">
        <f t="shared" si="164"/>
        <v>0</v>
      </c>
      <c r="H1134" s="14"/>
      <c r="I1134" s="14"/>
      <c r="K1134" s="34">
        <f t="shared" si="160"/>
        <v>0</v>
      </c>
    </row>
    <row r="1135" spans="1:11" s="5" customFormat="1" x14ac:dyDescent="0.25">
      <c r="A1135" s="5" t="s">
        <v>2854</v>
      </c>
      <c r="B1135" s="26">
        <v>151422</v>
      </c>
      <c r="C1135" s="27" t="s">
        <v>759</v>
      </c>
      <c r="D1135" s="13">
        <v>0</v>
      </c>
      <c r="E1135" s="14"/>
      <c r="F1135" s="14"/>
      <c r="G1135" s="15">
        <f t="shared" si="164"/>
        <v>0</v>
      </c>
      <c r="H1135" s="14"/>
      <c r="I1135" s="14"/>
      <c r="K1135" s="34">
        <f t="shared" si="160"/>
        <v>0</v>
      </c>
    </row>
    <row r="1136" spans="1:11" s="5" customFormat="1" x14ac:dyDescent="0.25">
      <c r="A1136" s="5" t="s">
        <v>2854</v>
      </c>
      <c r="B1136" s="26">
        <v>151423</v>
      </c>
      <c r="C1136" s="27" t="s">
        <v>760</v>
      </c>
      <c r="D1136" s="13">
        <v>0</v>
      </c>
      <c r="E1136" s="14"/>
      <c r="F1136" s="14"/>
      <c r="G1136" s="15">
        <f t="shared" si="164"/>
        <v>0</v>
      </c>
      <c r="H1136" s="14"/>
      <c r="I1136" s="14"/>
      <c r="K1136" s="34">
        <f t="shared" si="160"/>
        <v>0</v>
      </c>
    </row>
    <row r="1137" spans="1:11" s="5" customFormat="1" x14ac:dyDescent="0.25">
      <c r="A1137" s="5" t="s">
        <v>2854</v>
      </c>
      <c r="B1137" s="26">
        <v>151424</v>
      </c>
      <c r="C1137" s="27" t="s">
        <v>761</v>
      </c>
      <c r="D1137" s="13">
        <v>0</v>
      </c>
      <c r="E1137" s="14"/>
      <c r="F1137" s="14"/>
      <c r="G1137" s="15">
        <f t="shared" si="164"/>
        <v>0</v>
      </c>
      <c r="H1137" s="14"/>
      <c r="I1137" s="14"/>
      <c r="K1137" s="34">
        <f t="shared" si="160"/>
        <v>0</v>
      </c>
    </row>
    <row r="1138" spans="1:11" s="5" customFormat="1" x14ac:dyDescent="0.25">
      <c r="A1138" s="5" t="s">
        <v>2854</v>
      </c>
      <c r="B1138" s="26">
        <v>151425</v>
      </c>
      <c r="C1138" s="27" t="s">
        <v>762</v>
      </c>
      <c r="D1138" s="13">
        <v>0</v>
      </c>
      <c r="E1138" s="14"/>
      <c r="F1138" s="14"/>
      <c r="G1138" s="15">
        <f t="shared" si="164"/>
        <v>0</v>
      </c>
      <c r="H1138" s="14"/>
      <c r="I1138" s="14"/>
      <c r="K1138" s="34">
        <f t="shared" si="160"/>
        <v>0</v>
      </c>
    </row>
    <row r="1139" spans="1:11" s="5" customFormat="1" x14ac:dyDescent="0.25">
      <c r="A1139" s="5" t="s">
        <v>2854</v>
      </c>
      <c r="B1139" s="26">
        <v>151426</v>
      </c>
      <c r="C1139" s="27" t="s">
        <v>763</v>
      </c>
      <c r="D1139" s="13">
        <v>0</v>
      </c>
      <c r="E1139" s="14"/>
      <c r="F1139" s="14"/>
      <c r="G1139" s="15">
        <f t="shared" si="164"/>
        <v>0</v>
      </c>
      <c r="H1139" s="14"/>
      <c r="I1139" s="14"/>
      <c r="K1139" s="34">
        <f t="shared" si="160"/>
        <v>0</v>
      </c>
    </row>
    <row r="1140" spans="1:11" s="5" customFormat="1" x14ac:dyDescent="0.25">
      <c r="A1140" s="5" t="s">
        <v>2854</v>
      </c>
      <c r="B1140" s="26">
        <v>151490</v>
      </c>
      <c r="C1140" s="27" t="s">
        <v>764</v>
      </c>
      <c r="D1140" s="13">
        <v>0</v>
      </c>
      <c r="E1140" s="14"/>
      <c r="F1140" s="14"/>
      <c r="G1140" s="15">
        <f t="shared" si="164"/>
        <v>0</v>
      </c>
      <c r="H1140" s="14"/>
      <c r="I1140" s="14"/>
      <c r="K1140" s="34">
        <f t="shared" si="160"/>
        <v>0</v>
      </c>
    </row>
    <row r="1141" spans="1:11" s="5" customFormat="1" x14ac:dyDescent="0.25">
      <c r="A1141" s="5" t="s">
        <v>2854</v>
      </c>
      <c r="B1141" s="10">
        <v>1516</v>
      </c>
      <c r="C1141" s="6" t="s">
        <v>765</v>
      </c>
      <c r="D1141" s="7">
        <f t="shared" ref="D1141:I1141" si="165">+SUBTOTAL(9,D1142)</f>
        <v>0</v>
      </c>
      <c r="E1141" s="8">
        <f t="shared" si="165"/>
        <v>0</v>
      </c>
      <c r="F1141" s="8">
        <f t="shared" si="165"/>
        <v>0</v>
      </c>
      <c r="G1141" s="15">
        <f t="shared" si="165"/>
        <v>0</v>
      </c>
      <c r="H1141" s="8">
        <f t="shared" si="165"/>
        <v>0</v>
      </c>
      <c r="I1141" s="8">
        <f t="shared" si="165"/>
        <v>0</v>
      </c>
      <c r="K1141" s="34">
        <f t="shared" si="160"/>
        <v>0</v>
      </c>
    </row>
    <row r="1142" spans="1:11" s="5" customFormat="1" x14ac:dyDescent="0.25">
      <c r="A1142" s="5" t="s">
        <v>2854</v>
      </c>
      <c r="B1142" s="11">
        <v>151601</v>
      </c>
      <c r="C1142" s="12" t="s">
        <v>741</v>
      </c>
      <c r="D1142" s="13">
        <v>0</v>
      </c>
      <c r="E1142" s="14"/>
      <c r="F1142" s="14"/>
      <c r="G1142" s="15">
        <f>+D1142+E1142-F1142</f>
        <v>0</v>
      </c>
      <c r="H1142" s="14"/>
      <c r="I1142" s="14"/>
      <c r="K1142" s="34">
        <f t="shared" si="160"/>
        <v>0</v>
      </c>
    </row>
    <row r="1143" spans="1:11" s="5" customFormat="1" x14ac:dyDescent="0.25">
      <c r="A1143" s="5" t="s">
        <v>2854</v>
      </c>
      <c r="B1143" s="10">
        <v>1517</v>
      </c>
      <c r="C1143" s="6" t="s">
        <v>766</v>
      </c>
      <c r="D1143" s="7">
        <f t="shared" ref="D1143:I1143" si="166">+SUBTOTAL(9,D1144)</f>
        <v>0</v>
      </c>
      <c r="E1143" s="8">
        <f t="shared" si="166"/>
        <v>0</v>
      </c>
      <c r="F1143" s="8">
        <f t="shared" si="166"/>
        <v>0</v>
      </c>
      <c r="G1143" s="15">
        <f t="shared" si="166"/>
        <v>0</v>
      </c>
      <c r="H1143" s="8">
        <f t="shared" si="166"/>
        <v>0</v>
      </c>
      <c r="I1143" s="8">
        <f t="shared" si="166"/>
        <v>0</v>
      </c>
      <c r="K1143" s="34">
        <f t="shared" si="160"/>
        <v>0</v>
      </c>
    </row>
    <row r="1144" spans="1:11" s="5" customFormat="1" x14ac:dyDescent="0.25">
      <c r="A1144" s="5" t="s">
        <v>2854</v>
      </c>
      <c r="B1144" s="11">
        <v>151701</v>
      </c>
      <c r="C1144" s="12" t="s">
        <v>767</v>
      </c>
      <c r="D1144" s="13">
        <v>0</v>
      </c>
      <c r="E1144" s="14"/>
      <c r="F1144" s="14"/>
      <c r="G1144" s="15">
        <f>+D1144+E1144-F1144</f>
        <v>0</v>
      </c>
      <c r="H1144" s="14"/>
      <c r="I1144" s="14"/>
      <c r="K1144" s="34">
        <f t="shared" si="160"/>
        <v>0</v>
      </c>
    </row>
    <row r="1145" spans="1:11" s="5" customFormat="1" x14ac:dyDescent="0.25">
      <c r="A1145" s="5" t="s">
        <v>2854</v>
      </c>
      <c r="B1145" s="10">
        <v>1518</v>
      </c>
      <c r="C1145" s="6" t="s">
        <v>768</v>
      </c>
      <c r="D1145" s="7">
        <f t="shared" ref="D1145:I1145" si="167">+SUBTOTAL(9,D1146:D1162)</f>
        <v>0</v>
      </c>
      <c r="E1145" s="8">
        <f t="shared" si="167"/>
        <v>0</v>
      </c>
      <c r="F1145" s="8">
        <f t="shared" si="167"/>
        <v>0</v>
      </c>
      <c r="G1145" s="15">
        <f t="shared" si="167"/>
        <v>0</v>
      </c>
      <c r="H1145" s="8">
        <f t="shared" si="167"/>
        <v>0</v>
      </c>
      <c r="I1145" s="8">
        <f t="shared" si="167"/>
        <v>0</v>
      </c>
      <c r="K1145" s="34">
        <f t="shared" si="160"/>
        <v>0</v>
      </c>
    </row>
    <row r="1146" spans="1:11" s="5" customFormat="1" x14ac:dyDescent="0.25">
      <c r="A1146" s="5" t="s">
        <v>2854</v>
      </c>
      <c r="B1146" s="11">
        <v>151801</v>
      </c>
      <c r="C1146" s="12" t="s">
        <v>693</v>
      </c>
      <c r="D1146" s="13">
        <v>0</v>
      </c>
      <c r="E1146" s="14"/>
      <c r="F1146" s="14"/>
      <c r="G1146" s="15">
        <f t="shared" ref="G1146:G1162" si="168">+D1146+E1146-F1146</f>
        <v>0</v>
      </c>
      <c r="H1146" s="14"/>
      <c r="I1146" s="14"/>
      <c r="K1146" s="34">
        <f t="shared" si="160"/>
        <v>0</v>
      </c>
    </row>
    <row r="1147" spans="1:11" s="5" customFormat="1" x14ac:dyDescent="0.25">
      <c r="A1147" s="5" t="s">
        <v>2854</v>
      </c>
      <c r="B1147" s="11">
        <v>151802</v>
      </c>
      <c r="C1147" s="12" t="s">
        <v>728</v>
      </c>
      <c r="D1147" s="13">
        <v>0</v>
      </c>
      <c r="E1147" s="14"/>
      <c r="F1147" s="14"/>
      <c r="G1147" s="15">
        <f t="shared" si="168"/>
        <v>0</v>
      </c>
      <c r="H1147" s="14"/>
      <c r="I1147" s="14"/>
      <c r="K1147" s="34">
        <f t="shared" si="160"/>
        <v>0</v>
      </c>
    </row>
    <row r="1148" spans="1:11" s="5" customFormat="1" x14ac:dyDescent="0.25">
      <c r="A1148" s="5" t="s">
        <v>2854</v>
      </c>
      <c r="B1148" s="11">
        <v>151803</v>
      </c>
      <c r="C1148" s="12" t="s">
        <v>743</v>
      </c>
      <c r="D1148" s="13">
        <v>0</v>
      </c>
      <c r="E1148" s="14"/>
      <c r="F1148" s="14"/>
      <c r="G1148" s="15">
        <f t="shared" si="168"/>
        <v>0</v>
      </c>
      <c r="H1148" s="14"/>
      <c r="I1148" s="14"/>
      <c r="K1148" s="34">
        <f t="shared" si="160"/>
        <v>0</v>
      </c>
    </row>
    <row r="1149" spans="1:11" s="5" customFormat="1" x14ac:dyDescent="0.25">
      <c r="A1149" s="5" t="s">
        <v>2854</v>
      </c>
      <c r="B1149" s="11">
        <v>151804</v>
      </c>
      <c r="C1149" s="12" t="s">
        <v>744</v>
      </c>
      <c r="D1149" s="13">
        <v>0</v>
      </c>
      <c r="E1149" s="14"/>
      <c r="F1149" s="14"/>
      <c r="G1149" s="15">
        <f t="shared" si="168"/>
        <v>0</v>
      </c>
      <c r="H1149" s="14"/>
      <c r="I1149" s="14"/>
      <c r="K1149" s="34">
        <f t="shared" si="160"/>
        <v>0</v>
      </c>
    </row>
    <row r="1150" spans="1:11" s="5" customFormat="1" x14ac:dyDescent="0.25">
      <c r="A1150" s="5" t="s">
        <v>2854</v>
      </c>
      <c r="B1150" s="11">
        <v>151805</v>
      </c>
      <c r="C1150" s="12" t="s">
        <v>745</v>
      </c>
      <c r="D1150" s="13">
        <v>0</v>
      </c>
      <c r="E1150" s="14"/>
      <c r="F1150" s="14"/>
      <c r="G1150" s="15">
        <f t="shared" si="168"/>
        <v>0</v>
      </c>
      <c r="H1150" s="14"/>
      <c r="I1150" s="14"/>
      <c r="K1150" s="34">
        <f t="shared" si="160"/>
        <v>0</v>
      </c>
    </row>
    <row r="1151" spans="1:11" s="5" customFormat="1" x14ac:dyDescent="0.25">
      <c r="A1151" s="5" t="s">
        <v>2854</v>
      </c>
      <c r="B1151" s="11">
        <v>151806</v>
      </c>
      <c r="C1151" s="12" t="s">
        <v>729</v>
      </c>
      <c r="D1151" s="13">
        <v>0</v>
      </c>
      <c r="E1151" s="14"/>
      <c r="F1151" s="14"/>
      <c r="G1151" s="15">
        <f t="shared" si="168"/>
        <v>0</v>
      </c>
      <c r="H1151" s="14"/>
      <c r="I1151" s="14"/>
      <c r="K1151" s="34">
        <f t="shared" si="160"/>
        <v>0</v>
      </c>
    </row>
    <row r="1152" spans="1:11" s="5" customFormat="1" x14ac:dyDescent="0.25">
      <c r="A1152" s="5" t="s">
        <v>2854</v>
      </c>
      <c r="B1152" s="11">
        <v>151807</v>
      </c>
      <c r="C1152" s="12" t="s">
        <v>746</v>
      </c>
      <c r="D1152" s="13">
        <v>0</v>
      </c>
      <c r="E1152" s="14"/>
      <c r="F1152" s="14"/>
      <c r="G1152" s="15">
        <f t="shared" si="168"/>
        <v>0</v>
      </c>
      <c r="H1152" s="14"/>
      <c r="I1152" s="14"/>
      <c r="K1152" s="34">
        <f t="shared" si="160"/>
        <v>0</v>
      </c>
    </row>
    <row r="1153" spans="1:11" s="5" customFormat="1" x14ac:dyDescent="0.25">
      <c r="A1153" s="5" t="s">
        <v>2854</v>
      </c>
      <c r="B1153" s="11">
        <v>151808</v>
      </c>
      <c r="C1153" s="12" t="s">
        <v>747</v>
      </c>
      <c r="D1153" s="13">
        <v>0</v>
      </c>
      <c r="E1153" s="14"/>
      <c r="F1153" s="14"/>
      <c r="G1153" s="15">
        <f t="shared" si="168"/>
        <v>0</v>
      </c>
      <c r="H1153" s="14"/>
      <c r="I1153" s="14"/>
      <c r="K1153" s="34">
        <f t="shared" si="160"/>
        <v>0</v>
      </c>
    </row>
    <row r="1154" spans="1:11" s="5" customFormat="1" x14ac:dyDescent="0.25">
      <c r="A1154" s="5" t="s">
        <v>2854</v>
      </c>
      <c r="B1154" s="11">
        <v>151809</v>
      </c>
      <c r="C1154" s="12" t="s">
        <v>748</v>
      </c>
      <c r="D1154" s="13">
        <v>0</v>
      </c>
      <c r="E1154" s="14"/>
      <c r="F1154" s="14"/>
      <c r="G1154" s="15">
        <f t="shared" si="168"/>
        <v>0</v>
      </c>
      <c r="H1154" s="14"/>
      <c r="I1154" s="14"/>
      <c r="K1154" s="34">
        <f t="shared" si="160"/>
        <v>0</v>
      </c>
    </row>
    <row r="1155" spans="1:11" s="5" customFormat="1" x14ac:dyDescent="0.25">
      <c r="A1155" s="5" t="s">
        <v>2854</v>
      </c>
      <c r="B1155" s="11">
        <v>151810</v>
      </c>
      <c r="C1155" s="12" t="s">
        <v>749</v>
      </c>
      <c r="D1155" s="13">
        <v>0</v>
      </c>
      <c r="E1155" s="14"/>
      <c r="F1155" s="14"/>
      <c r="G1155" s="15">
        <f t="shared" si="168"/>
        <v>0</v>
      </c>
      <c r="H1155" s="14"/>
      <c r="I1155" s="14"/>
      <c r="K1155" s="34">
        <f t="shared" si="160"/>
        <v>0</v>
      </c>
    </row>
    <row r="1156" spans="1:11" s="5" customFormat="1" x14ac:dyDescent="0.25">
      <c r="A1156" s="5" t="s">
        <v>2854</v>
      </c>
      <c r="B1156" s="11">
        <v>151811</v>
      </c>
      <c r="C1156" s="12" t="s">
        <v>750</v>
      </c>
      <c r="D1156" s="13">
        <v>0</v>
      </c>
      <c r="E1156" s="14"/>
      <c r="F1156" s="14"/>
      <c r="G1156" s="15">
        <f t="shared" si="168"/>
        <v>0</v>
      </c>
      <c r="H1156" s="14"/>
      <c r="I1156" s="14"/>
      <c r="K1156" s="34">
        <f t="shared" ref="K1156:K1219" si="169">IF(D1156&lt;&gt;0,1,IF(G1156&lt;&gt;0,2,IF(F1156&lt;&gt;0,3,IF(E1156&lt;&gt;0,4,0))))</f>
        <v>0</v>
      </c>
    </row>
    <row r="1157" spans="1:11" s="5" customFormat="1" x14ac:dyDescent="0.25">
      <c r="A1157" s="5" t="s">
        <v>2854</v>
      </c>
      <c r="B1157" s="11">
        <v>151812</v>
      </c>
      <c r="C1157" s="12" t="s">
        <v>751</v>
      </c>
      <c r="D1157" s="13">
        <v>0</v>
      </c>
      <c r="E1157" s="14"/>
      <c r="F1157" s="14"/>
      <c r="G1157" s="15">
        <f t="shared" si="168"/>
        <v>0</v>
      </c>
      <c r="H1157" s="14"/>
      <c r="I1157" s="14"/>
      <c r="K1157" s="34">
        <f t="shared" si="169"/>
        <v>0</v>
      </c>
    </row>
    <row r="1158" spans="1:11" s="5" customFormat="1" x14ac:dyDescent="0.25">
      <c r="A1158" s="5" t="s">
        <v>2854</v>
      </c>
      <c r="B1158" s="11">
        <v>151819</v>
      </c>
      <c r="C1158" s="12" t="s">
        <v>752</v>
      </c>
      <c r="D1158" s="13">
        <v>0</v>
      </c>
      <c r="E1158" s="14"/>
      <c r="F1158" s="14"/>
      <c r="G1158" s="15">
        <f t="shared" si="168"/>
        <v>0</v>
      </c>
      <c r="H1158" s="14"/>
      <c r="I1158" s="14"/>
      <c r="K1158" s="34">
        <f t="shared" si="169"/>
        <v>0</v>
      </c>
    </row>
    <row r="1159" spans="1:11" s="5" customFormat="1" x14ac:dyDescent="0.25">
      <c r="A1159" s="5" t="s">
        <v>2854</v>
      </c>
      <c r="B1159" s="11">
        <v>151820</v>
      </c>
      <c r="C1159" s="12" t="s">
        <v>753</v>
      </c>
      <c r="D1159" s="13">
        <v>0</v>
      </c>
      <c r="E1159" s="14"/>
      <c r="F1159" s="14"/>
      <c r="G1159" s="15">
        <f t="shared" si="168"/>
        <v>0</v>
      </c>
      <c r="H1159" s="14"/>
      <c r="I1159" s="14"/>
      <c r="K1159" s="34">
        <f t="shared" si="169"/>
        <v>0</v>
      </c>
    </row>
    <row r="1160" spans="1:11" s="5" customFormat="1" x14ac:dyDescent="0.25">
      <c r="A1160" s="5" t="s">
        <v>2854</v>
      </c>
      <c r="B1160" s="11">
        <v>151821</v>
      </c>
      <c r="C1160" s="12" t="s">
        <v>754</v>
      </c>
      <c r="D1160" s="13">
        <v>0</v>
      </c>
      <c r="E1160" s="14"/>
      <c r="F1160" s="14"/>
      <c r="G1160" s="15">
        <f t="shared" si="168"/>
        <v>0</v>
      </c>
      <c r="H1160" s="14"/>
      <c r="I1160" s="14"/>
      <c r="K1160" s="34">
        <f t="shared" si="169"/>
        <v>0</v>
      </c>
    </row>
    <row r="1161" spans="1:11" s="5" customFormat="1" x14ac:dyDescent="0.25">
      <c r="A1161" s="5" t="s">
        <v>2854</v>
      </c>
      <c r="B1161" s="11">
        <v>151822</v>
      </c>
      <c r="C1161" s="12" t="s">
        <v>755</v>
      </c>
      <c r="D1161" s="13">
        <v>0</v>
      </c>
      <c r="E1161" s="14"/>
      <c r="F1161" s="14"/>
      <c r="G1161" s="15">
        <f t="shared" si="168"/>
        <v>0</v>
      </c>
      <c r="H1161" s="14"/>
      <c r="I1161" s="14"/>
      <c r="K1161" s="34">
        <f t="shared" si="169"/>
        <v>0</v>
      </c>
    </row>
    <row r="1162" spans="1:11" s="5" customFormat="1" x14ac:dyDescent="0.25">
      <c r="A1162" s="5" t="s">
        <v>2854</v>
      </c>
      <c r="B1162" s="11">
        <v>151890</v>
      </c>
      <c r="C1162" s="12" t="s">
        <v>769</v>
      </c>
      <c r="D1162" s="13">
        <v>0</v>
      </c>
      <c r="E1162" s="14"/>
      <c r="F1162" s="14"/>
      <c r="G1162" s="15">
        <f t="shared" si="168"/>
        <v>0</v>
      </c>
      <c r="H1162" s="14"/>
      <c r="I1162" s="14"/>
      <c r="K1162" s="34">
        <f t="shared" si="169"/>
        <v>0</v>
      </c>
    </row>
    <row r="1163" spans="1:11" s="5" customFormat="1" x14ac:dyDescent="0.25">
      <c r="A1163" s="5" t="s">
        <v>2854</v>
      </c>
      <c r="B1163" s="10">
        <v>1519</v>
      </c>
      <c r="C1163" s="6" t="s">
        <v>770</v>
      </c>
      <c r="D1163" s="7">
        <f t="shared" ref="D1163:I1163" si="170">+SUBTOTAL(9,D1164:D1166)</f>
        <v>0</v>
      </c>
      <c r="E1163" s="8">
        <f t="shared" si="170"/>
        <v>0</v>
      </c>
      <c r="F1163" s="8">
        <f t="shared" si="170"/>
        <v>0</v>
      </c>
      <c r="G1163" s="15">
        <f t="shared" si="170"/>
        <v>0</v>
      </c>
      <c r="H1163" s="8">
        <f t="shared" si="170"/>
        <v>0</v>
      </c>
      <c r="I1163" s="8">
        <f t="shared" si="170"/>
        <v>0</v>
      </c>
      <c r="K1163" s="34">
        <f t="shared" si="169"/>
        <v>0</v>
      </c>
    </row>
    <row r="1164" spans="1:11" s="5" customFormat="1" x14ac:dyDescent="0.25">
      <c r="A1164" s="5" t="s">
        <v>2854</v>
      </c>
      <c r="B1164" s="11">
        <v>151901</v>
      </c>
      <c r="C1164" s="12" t="s">
        <v>771</v>
      </c>
      <c r="D1164" s="13">
        <v>0</v>
      </c>
      <c r="E1164" s="14"/>
      <c r="F1164" s="14"/>
      <c r="G1164" s="15">
        <f>+D1164+E1164-F1164</f>
        <v>0</v>
      </c>
      <c r="H1164" s="14"/>
      <c r="I1164" s="14"/>
      <c r="K1164" s="34">
        <f t="shared" si="169"/>
        <v>0</v>
      </c>
    </row>
    <row r="1165" spans="1:11" s="5" customFormat="1" x14ac:dyDescent="0.25">
      <c r="A1165" s="5" t="s">
        <v>2854</v>
      </c>
      <c r="B1165" s="11">
        <v>151902</v>
      </c>
      <c r="C1165" s="12" t="s">
        <v>772</v>
      </c>
      <c r="D1165" s="13">
        <v>0</v>
      </c>
      <c r="E1165" s="14"/>
      <c r="F1165" s="14"/>
      <c r="G1165" s="15">
        <f>+D1165+E1165-F1165</f>
        <v>0</v>
      </c>
      <c r="H1165" s="14"/>
      <c r="I1165" s="14"/>
      <c r="K1165" s="34">
        <f t="shared" si="169"/>
        <v>0</v>
      </c>
    </row>
    <row r="1166" spans="1:11" s="5" customFormat="1" x14ac:dyDescent="0.25">
      <c r="A1166" s="5" t="s">
        <v>2854</v>
      </c>
      <c r="B1166" s="11">
        <v>151990</v>
      </c>
      <c r="C1166" s="12" t="s">
        <v>773</v>
      </c>
      <c r="D1166" s="13">
        <v>0</v>
      </c>
      <c r="E1166" s="14"/>
      <c r="F1166" s="14"/>
      <c r="G1166" s="15">
        <f>+D1166+E1166-F1166</f>
        <v>0</v>
      </c>
      <c r="H1166" s="14"/>
      <c r="I1166" s="14"/>
      <c r="K1166" s="34">
        <f t="shared" si="169"/>
        <v>0</v>
      </c>
    </row>
    <row r="1167" spans="1:11" s="5" customFormat="1" x14ac:dyDescent="0.25">
      <c r="A1167" s="5" t="s">
        <v>2854</v>
      </c>
      <c r="B1167" s="19">
        <v>1520</v>
      </c>
      <c r="C1167" s="20" t="s">
        <v>774</v>
      </c>
      <c r="D1167" s="7">
        <f t="shared" ref="D1167:I1167" si="171">+SUBTOTAL(9,D1168:D1192)</f>
        <v>0</v>
      </c>
      <c r="E1167" s="8">
        <f t="shared" si="171"/>
        <v>0</v>
      </c>
      <c r="F1167" s="8">
        <f t="shared" si="171"/>
        <v>0</v>
      </c>
      <c r="G1167" s="18">
        <f t="shared" si="171"/>
        <v>0</v>
      </c>
      <c r="H1167" s="8">
        <f t="shared" si="171"/>
        <v>0</v>
      </c>
      <c r="I1167" s="8">
        <f t="shared" si="171"/>
        <v>0</v>
      </c>
      <c r="K1167" s="34">
        <f t="shared" si="169"/>
        <v>0</v>
      </c>
    </row>
    <row r="1168" spans="1:11" s="5" customFormat="1" x14ac:dyDescent="0.25">
      <c r="A1168" s="5" t="s">
        <v>2854</v>
      </c>
      <c r="B1168" s="21">
        <v>152002</v>
      </c>
      <c r="C1168" s="22" t="s">
        <v>316</v>
      </c>
      <c r="D1168" s="13">
        <v>0</v>
      </c>
      <c r="E1168" s="14"/>
      <c r="F1168" s="14"/>
      <c r="G1168" s="15">
        <f t="shared" ref="G1168:G1192" si="172">+D1168+E1168-F1168</f>
        <v>0</v>
      </c>
      <c r="H1168" s="14"/>
      <c r="I1168" s="14"/>
      <c r="K1168" s="34">
        <f t="shared" si="169"/>
        <v>0</v>
      </c>
    </row>
    <row r="1169" spans="1:11" s="5" customFormat="1" x14ac:dyDescent="0.25">
      <c r="A1169" s="5" t="s">
        <v>2854</v>
      </c>
      <c r="B1169" s="21">
        <v>152007</v>
      </c>
      <c r="C1169" s="22" t="s">
        <v>690</v>
      </c>
      <c r="D1169" s="13">
        <v>0</v>
      </c>
      <c r="E1169" s="14"/>
      <c r="F1169" s="14"/>
      <c r="G1169" s="15">
        <f t="shared" si="172"/>
        <v>0</v>
      </c>
      <c r="H1169" s="14"/>
      <c r="I1169" s="14"/>
      <c r="K1169" s="34">
        <f t="shared" si="169"/>
        <v>0</v>
      </c>
    </row>
    <row r="1170" spans="1:11" s="5" customFormat="1" x14ac:dyDescent="0.25">
      <c r="A1170" s="5" t="s">
        <v>2854</v>
      </c>
      <c r="B1170" s="21">
        <v>152008</v>
      </c>
      <c r="C1170" s="22" t="s">
        <v>693</v>
      </c>
      <c r="D1170" s="13">
        <v>0</v>
      </c>
      <c r="E1170" s="14"/>
      <c r="F1170" s="14"/>
      <c r="G1170" s="15">
        <f t="shared" si="172"/>
        <v>0</v>
      </c>
      <c r="H1170" s="14"/>
      <c r="I1170" s="14"/>
      <c r="K1170" s="34">
        <f t="shared" si="169"/>
        <v>0</v>
      </c>
    </row>
    <row r="1171" spans="1:11" s="5" customFormat="1" x14ac:dyDescent="0.25">
      <c r="A1171" s="5" t="s">
        <v>2854</v>
      </c>
      <c r="B1171" s="21">
        <v>152009</v>
      </c>
      <c r="C1171" s="22" t="s">
        <v>691</v>
      </c>
      <c r="D1171" s="13">
        <v>0</v>
      </c>
      <c r="E1171" s="14"/>
      <c r="F1171" s="14"/>
      <c r="G1171" s="15">
        <f t="shared" si="172"/>
        <v>0</v>
      </c>
      <c r="H1171" s="14"/>
      <c r="I1171" s="14"/>
      <c r="K1171" s="34">
        <f t="shared" si="169"/>
        <v>0</v>
      </c>
    </row>
    <row r="1172" spans="1:11" s="5" customFormat="1" x14ac:dyDescent="0.25">
      <c r="A1172" s="5" t="s">
        <v>2854</v>
      </c>
      <c r="B1172" s="21">
        <v>152013</v>
      </c>
      <c r="C1172" s="22" t="s">
        <v>692</v>
      </c>
      <c r="D1172" s="13">
        <v>0</v>
      </c>
      <c r="E1172" s="14"/>
      <c r="F1172" s="14"/>
      <c r="G1172" s="15">
        <f t="shared" si="172"/>
        <v>0</v>
      </c>
      <c r="H1172" s="14"/>
      <c r="I1172" s="14"/>
      <c r="K1172" s="34">
        <f t="shared" si="169"/>
        <v>0</v>
      </c>
    </row>
    <row r="1173" spans="1:11" s="5" customFormat="1" x14ac:dyDescent="0.25">
      <c r="A1173" s="5" t="s">
        <v>2854</v>
      </c>
      <c r="B1173" s="21">
        <v>152018</v>
      </c>
      <c r="C1173" s="22" t="s">
        <v>694</v>
      </c>
      <c r="D1173" s="13">
        <v>0</v>
      </c>
      <c r="E1173" s="14"/>
      <c r="F1173" s="14"/>
      <c r="G1173" s="15">
        <f t="shared" si="172"/>
        <v>0</v>
      </c>
      <c r="H1173" s="14"/>
      <c r="I1173" s="14"/>
      <c r="K1173" s="34">
        <f t="shared" si="169"/>
        <v>0</v>
      </c>
    </row>
    <row r="1174" spans="1:11" s="5" customFormat="1" x14ac:dyDescent="0.25">
      <c r="A1174" s="5" t="s">
        <v>2854</v>
      </c>
      <c r="B1174" s="21">
        <v>152025</v>
      </c>
      <c r="C1174" s="22" t="s">
        <v>695</v>
      </c>
      <c r="D1174" s="13">
        <v>0</v>
      </c>
      <c r="E1174" s="14"/>
      <c r="F1174" s="14"/>
      <c r="G1174" s="15">
        <f t="shared" si="172"/>
        <v>0</v>
      </c>
      <c r="H1174" s="14"/>
      <c r="I1174" s="14"/>
      <c r="K1174" s="34">
        <f t="shared" si="169"/>
        <v>0</v>
      </c>
    </row>
    <row r="1175" spans="1:11" s="5" customFormat="1" x14ac:dyDescent="0.25">
      <c r="A1175" s="5" t="s">
        <v>2854</v>
      </c>
      <c r="B1175" s="21">
        <v>152026</v>
      </c>
      <c r="C1175" s="22" t="s">
        <v>696</v>
      </c>
      <c r="D1175" s="13">
        <v>0</v>
      </c>
      <c r="E1175" s="14"/>
      <c r="F1175" s="14"/>
      <c r="G1175" s="15">
        <f t="shared" si="172"/>
        <v>0</v>
      </c>
      <c r="H1175" s="14"/>
      <c r="I1175" s="14"/>
      <c r="K1175" s="34">
        <f t="shared" si="169"/>
        <v>0</v>
      </c>
    </row>
    <row r="1176" spans="1:11" s="5" customFormat="1" x14ac:dyDescent="0.25">
      <c r="A1176" s="5" t="s">
        <v>2854</v>
      </c>
      <c r="B1176" s="21">
        <v>152030</v>
      </c>
      <c r="C1176" s="22" t="s">
        <v>697</v>
      </c>
      <c r="D1176" s="13">
        <v>0</v>
      </c>
      <c r="E1176" s="14"/>
      <c r="F1176" s="14"/>
      <c r="G1176" s="15">
        <f t="shared" si="172"/>
        <v>0</v>
      </c>
      <c r="H1176" s="14"/>
      <c r="I1176" s="14"/>
      <c r="K1176" s="34">
        <f t="shared" si="169"/>
        <v>0</v>
      </c>
    </row>
    <row r="1177" spans="1:11" s="5" customFormat="1" x14ac:dyDescent="0.25">
      <c r="A1177" s="5" t="s">
        <v>2854</v>
      </c>
      <c r="B1177" s="21">
        <v>152034</v>
      </c>
      <c r="C1177" s="22" t="s">
        <v>313</v>
      </c>
      <c r="D1177" s="13">
        <v>0</v>
      </c>
      <c r="E1177" s="14"/>
      <c r="F1177" s="14"/>
      <c r="G1177" s="15">
        <f t="shared" si="172"/>
        <v>0</v>
      </c>
      <c r="H1177" s="14"/>
      <c r="I1177" s="14"/>
      <c r="K1177" s="34">
        <f t="shared" si="169"/>
        <v>0</v>
      </c>
    </row>
    <row r="1178" spans="1:11" s="5" customFormat="1" x14ac:dyDescent="0.25">
      <c r="A1178" s="5" t="s">
        <v>2854</v>
      </c>
      <c r="B1178" s="21">
        <v>152090</v>
      </c>
      <c r="C1178" s="22" t="s">
        <v>775</v>
      </c>
      <c r="D1178" s="13">
        <v>0</v>
      </c>
      <c r="E1178" s="14"/>
      <c r="F1178" s="14"/>
      <c r="G1178" s="15">
        <f t="shared" si="172"/>
        <v>0</v>
      </c>
      <c r="H1178" s="14"/>
      <c r="I1178" s="14"/>
      <c r="K1178" s="34">
        <f t="shared" si="169"/>
        <v>0</v>
      </c>
    </row>
    <row r="1179" spans="1:11" s="5" customFormat="1" x14ac:dyDescent="0.25">
      <c r="A1179" s="5" t="s">
        <v>2854</v>
      </c>
      <c r="B1179" s="11">
        <v>152003</v>
      </c>
      <c r="C1179" s="12" t="s">
        <v>699</v>
      </c>
      <c r="D1179" s="13">
        <v>0</v>
      </c>
      <c r="E1179" s="14"/>
      <c r="F1179" s="14"/>
      <c r="G1179" s="15">
        <f t="shared" si="172"/>
        <v>0</v>
      </c>
      <c r="H1179" s="14"/>
      <c r="I1179" s="14"/>
      <c r="K1179" s="34">
        <f t="shared" si="169"/>
        <v>0</v>
      </c>
    </row>
    <row r="1180" spans="1:11" s="5" customFormat="1" x14ac:dyDescent="0.25">
      <c r="A1180" s="5" t="s">
        <v>2854</v>
      </c>
      <c r="B1180" s="11">
        <v>152004</v>
      </c>
      <c r="C1180" s="12" t="s">
        <v>700</v>
      </c>
      <c r="D1180" s="13">
        <v>0</v>
      </c>
      <c r="E1180" s="14"/>
      <c r="F1180" s="14"/>
      <c r="G1180" s="15">
        <f t="shared" si="172"/>
        <v>0</v>
      </c>
      <c r="H1180" s="14"/>
      <c r="I1180" s="14"/>
      <c r="K1180" s="34">
        <f t="shared" si="169"/>
        <v>0</v>
      </c>
    </row>
    <row r="1181" spans="1:11" s="5" customFormat="1" x14ac:dyDescent="0.25">
      <c r="A1181" s="5" t="s">
        <v>2854</v>
      </c>
      <c r="B1181" s="11">
        <v>152005</v>
      </c>
      <c r="C1181" s="12" t="s">
        <v>701</v>
      </c>
      <c r="D1181" s="13">
        <v>0</v>
      </c>
      <c r="E1181" s="14"/>
      <c r="F1181" s="14"/>
      <c r="G1181" s="15">
        <f t="shared" si="172"/>
        <v>0</v>
      </c>
      <c r="H1181" s="14"/>
      <c r="I1181" s="14"/>
      <c r="K1181" s="34">
        <f t="shared" si="169"/>
        <v>0</v>
      </c>
    </row>
    <row r="1182" spans="1:11" s="5" customFormat="1" x14ac:dyDescent="0.25">
      <c r="A1182" s="5" t="s">
        <v>2854</v>
      </c>
      <c r="B1182" s="11">
        <v>152015</v>
      </c>
      <c r="C1182" s="12" t="s">
        <v>703</v>
      </c>
      <c r="D1182" s="13">
        <v>0</v>
      </c>
      <c r="E1182" s="14"/>
      <c r="F1182" s="14"/>
      <c r="G1182" s="15">
        <f t="shared" si="172"/>
        <v>0</v>
      </c>
      <c r="H1182" s="14"/>
      <c r="I1182" s="14"/>
      <c r="K1182" s="34">
        <f t="shared" si="169"/>
        <v>0</v>
      </c>
    </row>
    <row r="1183" spans="1:11" s="5" customFormat="1" x14ac:dyDescent="0.25">
      <c r="A1183" s="5" t="s">
        <v>2854</v>
      </c>
      <c r="B1183" s="11">
        <v>152017</v>
      </c>
      <c r="C1183" s="12" t="s">
        <v>704</v>
      </c>
      <c r="D1183" s="13">
        <v>0</v>
      </c>
      <c r="E1183" s="14"/>
      <c r="F1183" s="14"/>
      <c r="G1183" s="15">
        <f t="shared" si="172"/>
        <v>0</v>
      </c>
      <c r="H1183" s="14"/>
      <c r="I1183" s="14"/>
      <c r="K1183" s="34">
        <f t="shared" si="169"/>
        <v>0</v>
      </c>
    </row>
    <row r="1184" spans="1:11" s="5" customFormat="1" x14ac:dyDescent="0.25">
      <c r="A1184" s="5" t="s">
        <v>2854</v>
      </c>
      <c r="B1184" s="11">
        <v>152019</v>
      </c>
      <c r="C1184" s="12" t="s">
        <v>706</v>
      </c>
      <c r="D1184" s="13">
        <v>0</v>
      </c>
      <c r="E1184" s="14"/>
      <c r="F1184" s="14"/>
      <c r="G1184" s="15">
        <f t="shared" si="172"/>
        <v>0</v>
      </c>
      <c r="H1184" s="14"/>
      <c r="I1184" s="14"/>
      <c r="K1184" s="34">
        <f t="shared" si="169"/>
        <v>0</v>
      </c>
    </row>
    <row r="1185" spans="1:11" s="5" customFormat="1" x14ac:dyDescent="0.25">
      <c r="A1185" s="5" t="s">
        <v>2854</v>
      </c>
      <c r="B1185" s="11">
        <v>152020</v>
      </c>
      <c r="C1185" s="12" t="s">
        <v>705</v>
      </c>
      <c r="D1185" s="13">
        <v>0</v>
      </c>
      <c r="E1185" s="14"/>
      <c r="F1185" s="14"/>
      <c r="G1185" s="15">
        <f t="shared" si="172"/>
        <v>0</v>
      </c>
      <c r="H1185" s="14"/>
      <c r="I1185" s="14"/>
      <c r="K1185" s="34">
        <f t="shared" si="169"/>
        <v>0</v>
      </c>
    </row>
    <row r="1186" spans="1:11" s="5" customFormat="1" x14ac:dyDescent="0.25">
      <c r="A1186" s="5" t="s">
        <v>2854</v>
      </c>
      <c r="B1186" s="11">
        <v>152021</v>
      </c>
      <c r="C1186" s="12" t="s">
        <v>707</v>
      </c>
      <c r="D1186" s="13">
        <v>0</v>
      </c>
      <c r="E1186" s="14"/>
      <c r="F1186" s="14"/>
      <c r="G1186" s="15">
        <f t="shared" si="172"/>
        <v>0</v>
      </c>
      <c r="H1186" s="14"/>
      <c r="I1186" s="14"/>
      <c r="K1186" s="34">
        <f t="shared" si="169"/>
        <v>0</v>
      </c>
    </row>
    <row r="1187" spans="1:11" s="5" customFormat="1" x14ac:dyDescent="0.25">
      <c r="A1187" s="5" t="s">
        <v>2854</v>
      </c>
      <c r="B1187" s="11">
        <v>152023</v>
      </c>
      <c r="C1187" s="12" t="s">
        <v>708</v>
      </c>
      <c r="D1187" s="13">
        <v>0</v>
      </c>
      <c r="E1187" s="14"/>
      <c r="F1187" s="14"/>
      <c r="G1187" s="15">
        <f t="shared" si="172"/>
        <v>0</v>
      </c>
      <c r="H1187" s="14"/>
      <c r="I1187" s="14"/>
      <c r="K1187" s="34">
        <f t="shared" si="169"/>
        <v>0</v>
      </c>
    </row>
    <row r="1188" spans="1:11" s="5" customFormat="1" x14ac:dyDescent="0.25">
      <c r="A1188" s="5" t="s">
        <v>2854</v>
      </c>
      <c r="B1188" s="11">
        <v>152024</v>
      </c>
      <c r="C1188" s="12" t="s">
        <v>709</v>
      </c>
      <c r="D1188" s="13">
        <v>0</v>
      </c>
      <c r="E1188" s="14"/>
      <c r="F1188" s="14"/>
      <c r="G1188" s="15">
        <f t="shared" si="172"/>
        <v>0</v>
      </c>
      <c r="H1188" s="14"/>
      <c r="I1188" s="14"/>
      <c r="K1188" s="34">
        <f t="shared" si="169"/>
        <v>0</v>
      </c>
    </row>
    <row r="1189" spans="1:11" s="5" customFormat="1" x14ac:dyDescent="0.25">
      <c r="A1189" s="5" t="s">
        <v>2854</v>
      </c>
      <c r="B1189" s="11">
        <v>152027</v>
      </c>
      <c r="C1189" s="12" t="s">
        <v>710</v>
      </c>
      <c r="D1189" s="13">
        <v>0</v>
      </c>
      <c r="E1189" s="14"/>
      <c r="F1189" s="14"/>
      <c r="G1189" s="15">
        <f t="shared" si="172"/>
        <v>0</v>
      </c>
      <c r="H1189" s="14"/>
      <c r="I1189" s="14"/>
      <c r="K1189" s="34">
        <f t="shared" si="169"/>
        <v>0</v>
      </c>
    </row>
    <row r="1190" spans="1:11" s="5" customFormat="1" x14ac:dyDescent="0.25">
      <c r="A1190" s="5" t="s">
        <v>2854</v>
      </c>
      <c r="B1190" s="11">
        <v>152029</v>
      </c>
      <c r="C1190" s="12" t="s">
        <v>711</v>
      </c>
      <c r="D1190" s="13">
        <v>0</v>
      </c>
      <c r="E1190" s="14"/>
      <c r="F1190" s="14"/>
      <c r="G1190" s="15">
        <f t="shared" si="172"/>
        <v>0</v>
      </c>
      <c r="H1190" s="14"/>
      <c r="I1190" s="14"/>
      <c r="K1190" s="34">
        <f t="shared" si="169"/>
        <v>0</v>
      </c>
    </row>
    <row r="1191" spans="1:11" s="5" customFormat="1" x14ac:dyDescent="0.25">
      <c r="A1191" s="5" t="s">
        <v>2854</v>
      </c>
      <c r="B1191" s="11">
        <v>152032</v>
      </c>
      <c r="C1191" s="12" t="s">
        <v>712</v>
      </c>
      <c r="D1191" s="13">
        <v>0</v>
      </c>
      <c r="E1191" s="14"/>
      <c r="F1191" s="14"/>
      <c r="G1191" s="15">
        <f t="shared" si="172"/>
        <v>0</v>
      </c>
      <c r="H1191" s="14"/>
      <c r="I1191" s="14"/>
      <c r="K1191" s="34">
        <f t="shared" si="169"/>
        <v>0</v>
      </c>
    </row>
    <row r="1192" spans="1:11" s="5" customFormat="1" x14ac:dyDescent="0.25">
      <c r="A1192" s="5" t="s">
        <v>2854</v>
      </c>
      <c r="B1192" s="11">
        <v>152033</v>
      </c>
      <c r="C1192" s="12" t="s">
        <v>713</v>
      </c>
      <c r="D1192" s="13">
        <v>0</v>
      </c>
      <c r="E1192" s="14"/>
      <c r="F1192" s="14"/>
      <c r="G1192" s="15">
        <f t="shared" si="172"/>
        <v>0</v>
      </c>
      <c r="H1192" s="14"/>
      <c r="I1192" s="14"/>
      <c r="K1192" s="34">
        <f t="shared" si="169"/>
        <v>0</v>
      </c>
    </row>
    <row r="1193" spans="1:11" s="5" customFormat="1" x14ac:dyDescent="0.25">
      <c r="A1193" s="5" t="s">
        <v>2854</v>
      </c>
      <c r="B1193" s="19">
        <v>1525</v>
      </c>
      <c r="C1193" s="20" t="s">
        <v>776</v>
      </c>
      <c r="D1193" s="7">
        <f t="shared" ref="D1193:I1193" si="173">+SUBTOTAL(9,D1194:D1218)</f>
        <v>0</v>
      </c>
      <c r="E1193" s="8">
        <f t="shared" si="173"/>
        <v>0</v>
      </c>
      <c r="F1193" s="8">
        <f t="shared" si="173"/>
        <v>0</v>
      </c>
      <c r="G1193" s="18">
        <f t="shared" si="173"/>
        <v>0</v>
      </c>
      <c r="H1193" s="8">
        <f t="shared" si="173"/>
        <v>0</v>
      </c>
      <c r="I1193" s="8">
        <f t="shared" si="173"/>
        <v>0</v>
      </c>
      <c r="K1193" s="34">
        <f t="shared" si="169"/>
        <v>0</v>
      </c>
    </row>
    <row r="1194" spans="1:11" s="5" customFormat="1" x14ac:dyDescent="0.25">
      <c r="A1194" s="5" t="s">
        <v>2854</v>
      </c>
      <c r="B1194" s="21">
        <v>152502</v>
      </c>
      <c r="C1194" s="22" t="s">
        <v>739</v>
      </c>
      <c r="D1194" s="13">
        <v>0</v>
      </c>
      <c r="E1194" s="14"/>
      <c r="F1194" s="14"/>
      <c r="G1194" s="15">
        <f t="shared" ref="G1194:G1218" si="174">+D1194+E1194-F1194</f>
        <v>0</v>
      </c>
      <c r="H1194" s="14"/>
      <c r="I1194" s="14"/>
      <c r="K1194" s="34">
        <f t="shared" si="169"/>
        <v>0</v>
      </c>
    </row>
    <row r="1195" spans="1:11" s="5" customFormat="1" x14ac:dyDescent="0.25">
      <c r="A1195" s="5" t="s">
        <v>2854</v>
      </c>
      <c r="B1195" s="21">
        <v>152505</v>
      </c>
      <c r="C1195" s="22" t="s">
        <v>741</v>
      </c>
      <c r="D1195" s="13">
        <v>0</v>
      </c>
      <c r="E1195" s="14"/>
      <c r="F1195" s="14"/>
      <c r="G1195" s="15">
        <f t="shared" si="174"/>
        <v>0</v>
      </c>
      <c r="H1195" s="14"/>
      <c r="I1195" s="14"/>
      <c r="K1195" s="34">
        <f t="shared" si="169"/>
        <v>0</v>
      </c>
    </row>
    <row r="1196" spans="1:11" s="5" customFormat="1" x14ac:dyDescent="0.25">
      <c r="A1196" s="5" t="s">
        <v>2854</v>
      </c>
      <c r="B1196" s="21">
        <v>152507</v>
      </c>
      <c r="C1196" s="22" t="s">
        <v>693</v>
      </c>
      <c r="D1196" s="13">
        <v>0</v>
      </c>
      <c r="E1196" s="14"/>
      <c r="F1196" s="14"/>
      <c r="G1196" s="15">
        <f t="shared" si="174"/>
        <v>0</v>
      </c>
      <c r="H1196" s="14"/>
      <c r="I1196" s="14"/>
      <c r="K1196" s="34">
        <f t="shared" si="169"/>
        <v>0</v>
      </c>
    </row>
    <row r="1197" spans="1:11" s="5" customFormat="1" x14ac:dyDescent="0.25">
      <c r="A1197" s="5" t="s">
        <v>2854</v>
      </c>
      <c r="B1197" s="21">
        <v>152508</v>
      </c>
      <c r="C1197" s="22" t="s">
        <v>728</v>
      </c>
      <c r="D1197" s="13">
        <v>0</v>
      </c>
      <c r="E1197" s="14"/>
      <c r="F1197" s="14"/>
      <c r="G1197" s="15">
        <f t="shared" si="174"/>
        <v>0</v>
      </c>
      <c r="H1197" s="14"/>
      <c r="I1197" s="14"/>
      <c r="K1197" s="34">
        <f t="shared" si="169"/>
        <v>0</v>
      </c>
    </row>
    <row r="1198" spans="1:11" s="5" customFormat="1" x14ac:dyDescent="0.25">
      <c r="A1198" s="5" t="s">
        <v>2854</v>
      </c>
      <c r="B1198" s="21">
        <v>152512</v>
      </c>
      <c r="C1198" s="22" t="s">
        <v>729</v>
      </c>
      <c r="D1198" s="13">
        <v>0</v>
      </c>
      <c r="E1198" s="14"/>
      <c r="F1198" s="14"/>
      <c r="G1198" s="15">
        <f t="shared" si="174"/>
        <v>0</v>
      </c>
      <c r="H1198" s="14"/>
      <c r="I1198" s="14"/>
      <c r="K1198" s="34">
        <f t="shared" si="169"/>
        <v>0</v>
      </c>
    </row>
    <row r="1199" spans="1:11" s="5" customFormat="1" x14ac:dyDescent="0.25">
      <c r="A1199" s="5" t="s">
        <v>2854</v>
      </c>
      <c r="B1199" s="21">
        <v>152519</v>
      </c>
      <c r="C1199" s="22" t="s">
        <v>742</v>
      </c>
      <c r="D1199" s="13">
        <v>0</v>
      </c>
      <c r="E1199" s="14"/>
      <c r="F1199" s="14"/>
      <c r="G1199" s="15">
        <f t="shared" si="174"/>
        <v>0</v>
      </c>
      <c r="H1199" s="14"/>
      <c r="I1199" s="14"/>
      <c r="K1199" s="34">
        <f t="shared" si="169"/>
        <v>0</v>
      </c>
    </row>
    <row r="1200" spans="1:11" s="5" customFormat="1" x14ac:dyDescent="0.25">
      <c r="A1200" s="5" t="s">
        <v>2854</v>
      </c>
      <c r="B1200" s="21">
        <v>152520</v>
      </c>
      <c r="C1200" s="22" t="s">
        <v>690</v>
      </c>
      <c r="D1200" s="13">
        <v>0</v>
      </c>
      <c r="E1200" s="14"/>
      <c r="F1200" s="14"/>
      <c r="G1200" s="15">
        <f t="shared" si="174"/>
        <v>0</v>
      </c>
      <c r="H1200" s="14"/>
      <c r="I1200" s="14"/>
      <c r="K1200" s="34">
        <f t="shared" si="169"/>
        <v>0</v>
      </c>
    </row>
    <row r="1201" spans="1:11" s="5" customFormat="1" x14ac:dyDescent="0.25">
      <c r="A1201" s="5" t="s">
        <v>2854</v>
      </c>
      <c r="B1201" s="21">
        <v>152521</v>
      </c>
      <c r="C1201" s="22" t="s">
        <v>716</v>
      </c>
      <c r="D1201" s="13">
        <v>0</v>
      </c>
      <c r="E1201" s="14"/>
      <c r="F1201" s="14"/>
      <c r="G1201" s="15">
        <f t="shared" si="174"/>
        <v>0</v>
      </c>
      <c r="H1201" s="14"/>
      <c r="I1201" s="14"/>
      <c r="K1201" s="34">
        <f t="shared" si="169"/>
        <v>0</v>
      </c>
    </row>
    <row r="1202" spans="1:11" s="5" customFormat="1" x14ac:dyDescent="0.25">
      <c r="A1202" s="5" t="s">
        <v>2854</v>
      </c>
      <c r="B1202" s="21">
        <v>152522</v>
      </c>
      <c r="C1202" s="22" t="s">
        <v>313</v>
      </c>
      <c r="D1202" s="13">
        <v>0</v>
      </c>
      <c r="E1202" s="14"/>
      <c r="F1202" s="14"/>
      <c r="G1202" s="15">
        <f t="shared" si="174"/>
        <v>0</v>
      </c>
      <c r="H1202" s="14"/>
      <c r="I1202" s="14"/>
      <c r="K1202" s="34">
        <f t="shared" si="169"/>
        <v>0</v>
      </c>
    </row>
    <row r="1203" spans="1:11" s="5" customFormat="1" x14ac:dyDescent="0.25">
      <c r="A1203" s="5" t="s">
        <v>2854</v>
      </c>
      <c r="B1203" s="21">
        <v>152525</v>
      </c>
      <c r="C1203" s="22" t="s">
        <v>692</v>
      </c>
      <c r="D1203" s="13">
        <v>0</v>
      </c>
      <c r="E1203" s="14"/>
      <c r="F1203" s="14"/>
      <c r="G1203" s="15">
        <f t="shared" si="174"/>
        <v>0</v>
      </c>
      <c r="H1203" s="14"/>
      <c r="I1203" s="14"/>
      <c r="K1203" s="34">
        <f t="shared" si="169"/>
        <v>0</v>
      </c>
    </row>
    <row r="1204" spans="1:11" s="5" customFormat="1" x14ac:dyDescent="0.25">
      <c r="A1204" s="5" t="s">
        <v>2854</v>
      </c>
      <c r="B1204" s="21">
        <v>152530</v>
      </c>
      <c r="C1204" s="22" t="s">
        <v>713</v>
      </c>
      <c r="D1204" s="13">
        <v>0</v>
      </c>
      <c r="E1204" s="14"/>
      <c r="F1204" s="14"/>
      <c r="G1204" s="15">
        <f t="shared" si="174"/>
        <v>0</v>
      </c>
      <c r="H1204" s="14"/>
      <c r="I1204" s="14"/>
      <c r="K1204" s="34">
        <f t="shared" si="169"/>
        <v>0</v>
      </c>
    </row>
    <row r="1205" spans="1:11" s="5" customFormat="1" x14ac:dyDescent="0.25">
      <c r="A1205" s="5" t="s">
        <v>2854</v>
      </c>
      <c r="B1205" s="21">
        <v>152531</v>
      </c>
      <c r="C1205" s="22" t="s">
        <v>691</v>
      </c>
      <c r="D1205" s="13">
        <v>0</v>
      </c>
      <c r="E1205" s="14"/>
      <c r="F1205" s="14"/>
      <c r="G1205" s="15">
        <f t="shared" si="174"/>
        <v>0</v>
      </c>
      <c r="H1205" s="14"/>
      <c r="I1205" s="14"/>
      <c r="K1205" s="34">
        <f t="shared" si="169"/>
        <v>0</v>
      </c>
    </row>
    <row r="1206" spans="1:11" s="5" customFormat="1" x14ac:dyDescent="0.25">
      <c r="A1206" s="5" t="s">
        <v>2854</v>
      </c>
      <c r="B1206" s="21">
        <v>152537</v>
      </c>
      <c r="C1206" s="22" t="s">
        <v>777</v>
      </c>
      <c r="D1206" s="13">
        <v>0</v>
      </c>
      <c r="E1206" s="14"/>
      <c r="F1206" s="14"/>
      <c r="G1206" s="15">
        <f t="shared" si="174"/>
        <v>0</v>
      </c>
      <c r="H1206" s="14"/>
      <c r="I1206" s="14"/>
      <c r="K1206" s="34">
        <f t="shared" si="169"/>
        <v>0</v>
      </c>
    </row>
    <row r="1207" spans="1:11" s="5" customFormat="1" x14ac:dyDescent="0.25">
      <c r="A1207" s="5" t="s">
        <v>2854</v>
      </c>
      <c r="B1207" s="21">
        <v>152542</v>
      </c>
      <c r="C1207" s="22" t="s">
        <v>717</v>
      </c>
      <c r="D1207" s="13">
        <v>0</v>
      </c>
      <c r="E1207" s="14"/>
      <c r="F1207" s="14"/>
      <c r="G1207" s="15">
        <f t="shared" si="174"/>
        <v>0</v>
      </c>
      <c r="H1207" s="14"/>
      <c r="I1207" s="14"/>
      <c r="K1207" s="34">
        <f t="shared" si="169"/>
        <v>0</v>
      </c>
    </row>
    <row r="1208" spans="1:11" s="5" customFormat="1" x14ac:dyDescent="0.25">
      <c r="A1208" s="5" t="s">
        <v>2854</v>
      </c>
      <c r="B1208" s="21">
        <v>152543</v>
      </c>
      <c r="C1208" s="22" t="s">
        <v>718</v>
      </c>
      <c r="D1208" s="13">
        <v>0</v>
      </c>
      <c r="E1208" s="14"/>
      <c r="F1208" s="14"/>
      <c r="G1208" s="15">
        <f t="shared" si="174"/>
        <v>0</v>
      </c>
      <c r="H1208" s="14"/>
      <c r="I1208" s="14"/>
      <c r="K1208" s="34">
        <f t="shared" si="169"/>
        <v>0</v>
      </c>
    </row>
    <row r="1209" spans="1:11" s="5" customFormat="1" x14ac:dyDescent="0.25">
      <c r="A1209" s="5" t="s">
        <v>2854</v>
      </c>
      <c r="B1209" s="21">
        <v>152544</v>
      </c>
      <c r="C1209" s="22" t="s">
        <v>719</v>
      </c>
      <c r="D1209" s="13">
        <v>0</v>
      </c>
      <c r="E1209" s="14"/>
      <c r="F1209" s="14"/>
      <c r="G1209" s="15">
        <f t="shared" si="174"/>
        <v>0</v>
      </c>
      <c r="H1209" s="14"/>
      <c r="I1209" s="14"/>
      <c r="K1209" s="34">
        <f t="shared" si="169"/>
        <v>0</v>
      </c>
    </row>
    <row r="1210" spans="1:11" s="5" customFormat="1" x14ac:dyDescent="0.25">
      <c r="A1210" s="5" t="s">
        <v>2854</v>
      </c>
      <c r="B1210" s="21">
        <v>152545</v>
      </c>
      <c r="C1210" s="22" t="s">
        <v>720</v>
      </c>
      <c r="D1210" s="13">
        <v>0</v>
      </c>
      <c r="E1210" s="14"/>
      <c r="F1210" s="14"/>
      <c r="G1210" s="15">
        <f t="shared" si="174"/>
        <v>0</v>
      </c>
      <c r="H1210" s="14"/>
      <c r="I1210" s="14"/>
      <c r="K1210" s="34">
        <f t="shared" si="169"/>
        <v>0</v>
      </c>
    </row>
    <row r="1211" spans="1:11" s="5" customFormat="1" x14ac:dyDescent="0.25">
      <c r="A1211" s="5" t="s">
        <v>2854</v>
      </c>
      <c r="B1211" s="21">
        <v>152546</v>
      </c>
      <c r="C1211" s="22" t="s">
        <v>316</v>
      </c>
      <c r="D1211" s="13">
        <v>0</v>
      </c>
      <c r="E1211" s="14"/>
      <c r="F1211" s="14"/>
      <c r="G1211" s="15">
        <f t="shared" si="174"/>
        <v>0</v>
      </c>
      <c r="H1211" s="14"/>
      <c r="I1211" s="14"/>
      <c r="K1211" s="34">
        <f t="shared" si="169"/>
        <v>0</v>
      </c>
    </row>
    <row r="1212" spans="1:11" s="5" customFormat="1" x14ac:dyDescent="0.25">
      <c r="A1212" s="5" t="s">
        <v>2854</v>
      </c>
      <c r="B1212" s="21">
        <v>152590</v>
      </c>
      <c r="C1212" s="22" t="s">
        <v>778</v>
      </c>
      <c r="D1212" s="13">
        <v>0</v>
      </c>
      <c r="E1212" s="14"/>
      <c r="F1212" s="14"/>
      <c r="G1212" s="15">
        <f t="shared" si="174"/>
        <v>0</v>
      </c>
      <c r="H1212" s="14"/>
      <c r="I1212" s="14"/>
      <c r="K1212" s="34">
        <f t="shared" si="169"/>
        <v>0</v>
      </c>
    </row>
    <row r="1213" spans="1:11" s="5" customFormat="1" x14ac:dyDescent="0.25">
      <c r="A1213" s="5" t="s">
        <v>2854</v>
      </c>
      <c r="B1213" s="11">
        <v>152527</v>
      </c>
      <c r="C1213" s="12" t="s">
        <v>699</v>
      </c>
      <c r="D1213" s="13">
        <v>0</v>
      </c>
      <c r="E1213" s="14"/>
      <c r="F1213" s="14"/>
      <c r="G1213" s="15">
        <f t="shared" si="174"/>
        <v>0</v>
      </c>
      <c r="H1213" s="14"/>
      <c r="I1213" s="14"/>
      <c r="K1213" s="34">
        <f t="shared" si="169"/>
        <v>0</v>
      </c>
    </row>
    <row r="1214" spans="1:11" s="5" customFormat="1" x14ac:dyDescent="0.25">
      <c r="A1214" s="5" t="s">
        <v>2854</v>
      </c>
      <c r="B1214" s="11">
        <v>152528</v>
      </c>
      <c r="C1214" s="12" t="s">
        <v>700</v>
      </c>
      <c r="D1214" s="13">
        <v>0</v>
      </c>
      <c r="E1214" s="14"/>
      <c r="F1214" s="14"/>
      <c r="G1214" s="15">
        <f t="shared" si="174"/>
        <v>0</v>
      </c>
      <c r="H1214" s="14"/>
      <c r="I1214" s="14"/>
      <c r="K1214" s="34">
        <f t="shared" si="169"/>
        <v>0</v>
      </c>
    </row>
    <row r="1215" spans="1:11" s="5" customFormat="1" x14ac:dyDescent="0.25">
      <c r="A1215" s="5" t="s">
        <v>2854</v>
      </c>
      <c r="B1215" s="11">
        <v>152529</v>
      </c>
      <c r="C1215" s="12" t="s">
        <v>701</v>
      </c>
      <c r="D1215" s="13">
        <v>0</v>
      </c>
      <c r="E1215" s="14"/>
      <c r="F1215" s="14"/>
      <c r="G1215" s="15">
        <f t="shared" si="174"/>
        <v>0</v>
      </c>
      <c r="H1215" s="14"/>
      <c r="I1215" s="14"/>
      <c r="K1215" s="34">
        <f t="shared" si="169"/>
        <v>0</v>
      </c>
    </row>
    <row r="1216" spans="1:11" s="5" customFormat="1" x14ac:dyDescent="0.25">
      <c r="A1216" s="5" t="s">
        <v>2854</v>
      </c>
      <c r="B1216" s="11">
        <v>152534</v>
      </c>
      <c r="C1216" s="12" t="s">
        <v>706</v>
      </c>
      <c r="D1216" s="13">
        <v>0</v>
      </c>
      <c r="E1216" s="14"/>
      <c r="F1216" s="14"/>
      <c r="G1216" s="15">
        <f t="shared" si="174"/>
        <v>0</v>
      </c>
      <c r="H1216" s="14"/>
      <c r="I1216" s="14"/>
      <c r="K1216" s="34">
        <f t="shared" si="169"/>
        <v>0</v>
      </c>
    </row>
    <row r="1217" spans="1:11" s="5" customFormat="1" x14ac:dyDescent="0.25">
      <c r="A1217" s="5" t="s">
        <v>2854</v>
      </c>
      <c r="B1217" s="11">
        <v>152535</v>
      </c>
      <c r="C1217" s="12" t="s">
        <v>779</v>
      </c>
      <c r="D1217" s="13">
        <v>0</v>
      </c>
      <c r="E1217" s="14"/>
      <c r="F1217" s="14"/>
      <c r="G1217" s="15">
        <f t="shared" si="174"/>
        <v>0</v>
      </c>
      <c r="H1217" s="14"/>
      <c r="I1217" s="14"/>
      <c r="K1217" s="34">
        <f t="shared" si="169"/>
        <v>0</v>
      </c>
    </row>
    <row r="1218" spans="1:11" s="5" customFormat="1" x14ac:dyDescent="0.25">
      <c r="A1218" s="5" t="s">
        <v>2854</v>
      </c>
      <c r="B1218" s="11">
        <v>152540</v>
      </c>
      <c r="C1218" s="12" t="s">
        <v>709</v>
      </c>
      <c r="D1218" s="13">
        <v>0</v>
      </c>
      <c r="E1218" s="14"/>
      <c r="F1218" s="14"/>
      <c r="G1218" s="15">
        <f t="shared" si="174"/>
        <v>0</v>
      </c>
      <c r="H1218" s="14"/>
      <c r="I1218" s="14"/>
      <c r="K1218" s="34">
        <f t="shared" si="169"/>
        <v>0</v>
      </c>
    </row>
    <row r="1219" spans="1:11" s="5" customFormat="1" x14ac:dyDescent="0.25">
      <c r="A1219" s="5" t="s">
        <v>2854</v>
      </c>
      <c r="B1219" s="19">
        <v>1530</v>
      </c>
      <c r="C1219" s="20" t="s">
        <v>780</v>
      </c>
      <c r="D1219" s="7">
        <f t="shared" ref="D1219:I1219" si="175">+SUBTOTAL(9,D1220:D1246)</f>
        <v>0</v>
      </c>
      <c r="E1219" s="8">
        <f t="shared" si="175"/>
        <v>0</v>
      </c>
      <c r="F1219" s="8">
        <f t="shared" si="175"/>
        <v>0</v>
      </c>
      <c r="G1219" s="18">
        <f t="shared" si="175"/>
        <v>0</v>
      </c>
      <c r="H1219" s="8">
        <f t="shared" si="175"/>
        <v>0</v>
      </c>
      <c r="I1219" s="8">
        <f t="shared" si="175"/>
        <v>0</v>
      </c>
      <c r="K1219" s="34">
        <f t="shared" si="169"/>
        <v>0</v>
      </c>
    </row>
    <row r="1220" spans="1:11" s="5" customFormat="1" x14ac:dyDescent="0.25">
      <c r="A1220" s="5" t="s">
        <v>2854</v>
      </c>
      <c r="B1220" s="21">
        <v>153005</v>
      </c>
      <c r="C1220" s="22" t="s">
        <v>690</v>
      </c>
      <c r="D1220" s="13">
        <v>0</v>
      </c>
      <c r="E1220" s="14"/>
      <c r="F1220" s="14"/>
      <c r="G1220" s="15">
        <f t="shared" ref="G1220:G1246" si="176">+D1220+E1220-F1220</f>
        <v>0</v>
      </c>
      <c r="H1220" s="14"/>
      <c r="I1220" s="14"/>
      <c r="K1220" s="34">
        <f t="shared" ref="K1220:K1283" si="177">IF(D1220&lt;&gt;0,1,IF(G1220&lt;&gt;0,2,IF(F1220&lt;&gt;0,3,IF(E1220&lt;&gt;0,4,0))))</f>
        <v>0</v>
      </c>
    </row>
    <row r="1221" spans="1:11" s="5" customFormat="1" x14ac:dyDescent="0.25">
      <c r="A1221" s="5" t="s">
        <v>2854</v>
      </c>
      <c r="B1221" s="21">
        <v>153006</v>
      </c>
      <c r="C1221" s="22" t="s">
        <v>693</v>
      </c>
      <c r="D1221" s="13">
        <v>0</v>
      </c>
      <c r="E1221" s="14"/>
      <c r="F1221" s="14"/>
      <c r="G1221" s="15">
        <f t="shared" si="176"/>
        <v>0</v>
      </c>
      <c r="H1221" s="14"/>
      <c r="I1221" s="14"/>
      <c r="K1221" s="34">
        <f t="shared" si="177"/>
        <v>0</v>
      </c>
    </row>
    <row r="1222" spans="1:11" s="5" customFormat="1" x14ac:dyDescent="0.25">
      <c r="A1222" s="5" t="s">
        <v>2854</v>
      </c>
      <c r="B1222" s="21">
        <v>153007</v>
      </c>
      <c r="C1222" s="22" t="s">
        <v>739</v>
      </c>
      <c r="D1222" s="13">
        <v>0</v>
      </c>
      <c r="E1222" s="14"/>
      <c r="F1222" s="14"/>
      <c r="G1222" s="15">
        <f t="shared" si="176"/>
        <v>0</v>
      </c>
      <c r="H1222" s="14"/>
      <c r="I1222" s="14"/>
      <c r="K1222" s="34">
        <f t="shared" si="177"/>
        <v>0</v>
      </c>
    </row>
    <row r="1223" spans="1:11" s="5" customFormat="1" x14ac:dyDescent="0.25">
      <c r="A1223" s="5" t="s">
        <v>2854</v>
      </c>
      <c r="B1223" s="21">
        <v>153008</v>
      </c>
      <c r="C1223" s="22" t="s">
        <v>742</v>
      </c>
      <c r="D1223" s="13">
        <v>0</v>
      </c>
      <c r="E1223" s="14"/>
      <c r="F1223" s="14"/>
      <c r="G1223" s="15">
        <f t="shared" si="176"/>
        <v>0</v>
      </c>
      <c r="H1223" s="14"/>
      <c r="I1223" s="14"/>
      <c r="K1223" s="34">
        <f t="shared" si="177"/>
        <v>0</v>
      </c>
    </row>
    <row r="1224" spans="1:11" s="5" customFormat="1" x14ac:dyDescent="0.25">
      <c r="A1224" s="5" t="s">
        <v>2854</v>
      </c>
      <c r="B1224" s="21">
        <v>153009</v>
      </c>
      <c r="C1224" s="22" t="s">
        <v>777</v>
      </c>
      <c r="D1224" s="13">
        <v>0</v>
      </c>
      <c r="E1224" s="14"/>
      <c r="F1224" s="14"/>
      <c r="G1224" s="15">
        <f t="shared" si="176"/>
        <v>0</v>
      </c>
      <c r="H1224" s="14"/>
      <c r="I1224" s="14"/>
      <c r="K1224" s="34">
        <f t="shared" si="177"/>
        <v>0</v>
      </c>
    </row>
    <row r="1225" spans="1:11" s="5" customFormat="1" x14ac:dyDescent="0.25">
      <c r="A1225" s="5" t="s">
        <v>2854</v>
      </c>
      <c r="B1225" s="21">
        <v>153010</v>
      </c>
      <c r="C1225" s="22" t="s">
        <v>316</v>
      </c>
      <c r="D1225" s="13">
        <v>0</v>
      </c>
      <c r="E1225" s="14"/>
      <c r="F1225" s="14"/>
      <c r="G1225" s="15">
        <f t="shared" si="176"/>
        <v>0</v>
      </c>
      <c r="H1225" s="14"/>
      <c r="I1225" s="14"/>
      <c r="K1225" s="34">
        <f t="shared" si="177"/>
        <v>0</v>
      </c>
    </row>
    <row r="1226" spans="1:11" s="5" customFormat="1" x14ac:dyDescent="0.25">
      <c r="A1226" s="5" t="s">
        <v>2854</v>
      </c>
      <c r="B1226" s="21">
        <v>153014</v>
      </c>
      <c r="C1226" s="22" t="s">
        <v>691</v>
      </c>
      <c r="D1226" s="13">
        <v>0</v>
      </c>
      <c r="E1226" s="14"/>
      <c r="F1226" s="14"/>
      <c r="G1226" s="15">
        <f t="shared" si="176"/>
        <v>0</v>
      </c>
      <c r="H1226" s="14"/>
      <c r="I1226" s="14"/>
      <c r="K1226" s="34">
        <f t="shared" si="177"/>
        <v>0</v>
      </c>
    </row>
    <row r="1227" spans="1:11" s="5" customFormat="1" x14ac:dyDescent="0.25">
      <c r="A1227" s="5" t="s">
        <v>2854</v>
      </c>
      <c r="B1227" s="21">
        <v>153015</v>
      </c>
      <c r="C1227" s="22" t="s">
        <v>313</v>
      </c>
      <c r="D1227" s="13">
        <v>0</v>
      </c>
      <c r="E1227" s="14"/>
      <c r="F1227" s="14"/>
      <c r="G1227" s="15">
        <f t="shared" si="176"/>
        <v>0</v>
      </c>
      <c r="H1227" s="14"/>
      <c r="I1227" s="14"/>
      <c r="K1227" s="34">
        <f t="shared" si="177"/>
        <v>0</v>
      </c>
    </row>
    <row r="1228" spans="1:11" s="5" customFormat="1" x14ac:dyDescent="0.25">
      <c r="A1228" s="5" t="s">
        <v>2854</v>
      </c>
      <c r="B1228" s="21">
        <v>153018</v>
      </c>
      <c r="C1228" s="22" t="s">
        <v>692</v>
      </c>
      <c r="D1228" s="13">
        <v>0</v>
      </c>
      <c r="E1228" s="14"/>
      <c r="F1228" s="14"/>
      <c r="G1228" s="15">
        <f t="shared" si="176"/>
        <v>0</v>
      </c>
      <c r="H1228" s="14"/>
      <c r="I1228" s="14"/>
      <c r="K1228" s="34">
        <f t="shared" si="177"/>
        <v>0</v>
      </c>
    </row>
    <row r="1229" spans="1:11" s="5" customFormat="1" x14ac:dyDescent="0.25">
      <c r="A1229" s="5" t="s">
        <v>2854</v>
      </c>
      <c r="B1229" s="21">
        <v>153024</v>
      </c>
      <c r="C1229" s="22" t="s">
        <v>694</v>
      </c>
      <c r="D1229" s="13">
        <v>0</v>
      </c>
      <c r="E1229" s="14"/>
      <c r="F1229" s="14"/>
      <c r="G1229" s="15">
        <f t="shared" si="176"/>
        <v>0</v>
      </c>
      <c r="H1229" s="14"/>
      <c r="I1229" s="14"/>
      <c r="K1229" s="34">
        <f t="shared" si="177"/>
        <v>0</v>
      </c>
    </row>
    <row r="1230" spans="1:11" s="5" customFormat="1" x14ac:dyDescent="0.25">
      <c r="A1230" s="5" t="s">
        <v>2854</v>
      </c>
      <c r="B1230" s="21">
        <v>153028</v>
      </c>
      <c r="C1230" s="22" t="s">
        <v>729</v>
      </c>
      <c r="D1230" s="13">
        <v>0</v>
      </c>
      <c r="E1230" s="14"/>
      <c r="F1230" s="14"/>
      <c r="G1230" s="15">
        <f t="shared" si="176"/>
        <v>0</v>
      </c>
      <c r="H1230" s="14"/>
      <c r="I1230" s="14"/>
      <c r="K1230" s="34">
        <f t="shared" si="177"/>
        <v>0</v>
      </c>
    </row>
    <row r="1231" spans="1:11" s="5" customFormat="1" x14ac:dyDescent="0.25">
      <c r="A1231" s="5" t="s">
        <v>2854</v>
      </c>
      <c r="B1231" s="21">
        <v>153030</v>
      </c>
      <c r="C1231" s="22" t="s">
        <v>741</v>
      </c>
      <c r="D1231" s="13">
        <v>0</v>
      </c>
      <c r="E1231" s="14"/>
      <c r="F1231" s="14"/>
      <c r="G1231" s="15">
        <f t="shared" si="176"/>
        <v>0</v>
      </c>
      <c r="H1231" s="14"/>
      <c r="I1231" s="14"/>
      <c r="K1231" s="34">
        <f t="shared" si="177"/>
        <v>0</v>
      </c>
    </row>
    <row r="1232" spans="1:11" s="5" customFormat="1" x14ac:dyDescent="0.25">
      <c r="A1232" s="5" t="s">
        <v>2854</v>
      </c>
      <c r="B1232" s="21">
        <v>153031</v>
      </c>
      <c r="C1232" s="22" t="s">
        <v>728</v>
      </c>
      <c r="D1232" s="13">
        <v>0</v>
      </c>
      <c r="E1232" s="14"/>
      <c r="F1232" s="14"/>
      <c r="G1232" s="15">
        <f t="shared" si="176"/>
        <v>0</v>
      </c>
      <c r="H1232" s="14"/>
      <c r="I1232" s="14"/>
      <c r="K1232" s="34">
        <f t="shared" si="177"/>
        <v>0</v>
      </c>
    </row>
    <row r="1233" spans="1:11" s="5" customFormat="1" x14ac:dyDescent="0.25">
      <c r="A1233" s="5" t="s">
        <v>2854</v>
      </c>
      <c r="B1233" s="11">
        <v>153032</v>
      </c>
      <c r="C1233" s="12" t="s">
        <v>746</v>
      </c>
      <c r="D1233" s="13">
        <v>0</v>
      </c>
      <c r="E1233" s="14"/>
      <c r="F1233" s="14"/>
      <c r="G1233" s="15">
        <f t="shared" si="176"/>
        <v>0</v>
      </c>
      <c r="H1233" s="14"/>
      <c r="I1233" s="14"/>
      <c r="K1233" s="34">
        <f t="shared" si="177"/>
        <v>0</v>
      </c>
    </row>
    <row r="1234" spans="1:11" s="5" customFormat="1" x14ac:dyDescent="0.25">
      <c r="A1234" s="5" t="s">
        <v>2854</v>
      </c>
      <c r="B1234" s="21">
        <v>153033</v>
      </c>
      <c r="C1234" s="22" t="s">
        <v>716</v>
      </c>
      <c r="D1234" s="13">
        <v>0</v>
      </c>
      <c r="E1234" s="14"/>
      <c r="F1234" s="14"/>
      <c r="G1234" s="15">
        <f t="shared" si="176"/>
        <v>0</v>
      </c>
      <c r="H1234" s="14"/>
      <c r="I1234" s="14"/>
      <c r="K1234" s="34">
        <f t="shared" si="177"/>
        <v>0</v>
      </c>
    </row>
    <row r="1235" spans="1:11" s="5" customFormat="1" x14ac:dyDescent="0.25">
      <c r="A1235" s="5" t="s">
        <v>2854</v>
      </c>
      <c r="B1235" s="21">
        <v>153040</v>
      </c>
      <c r="C1235" s="22" t="s">
        <v>718</v>
      </c>
      <c r="D1235" s="13">
        <v>0</v>
      </c>
      <c r="E1235" s="14"/>
      <c r="F1235" s="14"/>
      <c r="G1235" s="15">
        <f t="shared" si="176"/>
        <v>0</v>
      </c>
      <c r="H1235" s="14"/>
      <c r="I1235" s="14"/>
      <c r="K1235" s="34">
        <f t="shared" si="177"/>
        <v>0</v>
      </c>
    </row>
    <row r="1236" spans="1:11" s="5" customFormat="1" x14ac:dyDescent="0.25">
      <c r="A1236" s="5" t="s">
        <v>2854</v>
      </c>
      <c r="B1236" s="21">
        <v>153042</v>
      </c>
      <c r="C1236" s="22" t="s">
        <v>723</v>
      </c>
      <c r="D1236" s="13">
        <v>0</v>
      </c>
      <c r="E1236" s="14"/>
      <c r="F1236" s="14"/>
      <c r="G1236" s="15">
        <f t="shared" si="176"/>
        <v>0</v>
      </c>
      <c r="H1236" s="14"/>
      <c r="I1236" s="14"/>
      <c r="K1236" s="34">
        <f t="shared" si="177"/>
        <v>0</v>
      </c>
    </row>
    <row r="1237" spans="1:11" s="5" customFormat="1" x14ac:dyDescent="0.25">
      <c r="A1237" s="5" t="s">
        <v>2854</v>
      </c>
      <c r="B1237" s="21">
        <v>153043</v>
      </c>
      <c r="C1237" s="22" t="s">
        <v>708</v>
      </c>
      <c r="D1237" s="13">
        <v>0</v>
      </c>
      <c r="E1237" s="14"/>
      <c r="F1237" s="14"/>
      <c r="G1237" s="15">
        <f t="shared" si="176"/>
        <v>0</v>
      </c>
      <c r="H1237" s="14"/>
      <c r="I1237" s="14"/>
      <c r="K1237" s="34">
        <f t="shared" si="177"/>
        <v>0</v>
      </c>
    </row>
    <row r="1238" spans="1:11" s="5" customFormat="1" x14ac:dyDescent="0.25">
      <c r="A1238" s="5" t="s">
        <v>2854</v>
      </c>
      <c r="B1238" s="21">
        <v>153044</v>
      </c>
      <c r="C1238" s="22" t="s">
        <v>709</v>
      </c>
      <c r="D1238" s="13">
        <v>0</v>
      </c>
      <c r="E1238" s="14"/>
      <c r="F1238" s="14"/>
      <c r="G1238" s="15">
        <f t="shared" si="176"/>
        <v>0</v>
      </c>
      <c r="H1238" s="14"/>
      <c r="I1238" s="14"/>
      <c r="K1238" s="34">
        <f t="shared" si="177"/>
        <v>0</v>
      </c>
    </row>
    <row r="1239" spans="1:11" s="5" customFormat="1" x14ac:dyDescent="0.25">
      <c r="A1239" s="5" t="s">
        <v>2854</v>
      </c>
      <c r="B1239" s="21">
        <v>153090</v>
      </c>
      <c r="C1239" s="22" t="s">
        <v>781</v>
      </c>
      <c r="D1239" s="13">
        <v>0</v>
      </c>
      <c r="E1239" s="14"/>
      <c r="F1239" s="14"/>
      <c r="G1239" s="15">
        <f t="shared" si="176"/>
        <v>0</v>
      </c>
      <c r="H1239" s="14"/>
      <c r="I1239" s="14"/>
      <c r="K1239" s="34">
        <f t="shared" si="177"/>
        <v>0</v>
      </c>
    </row>
    <row r="1240" spans="1:11" s="5" customFormat="1" x14ac:dyDescent="0.25">
      <c r="A1240" s="5" t="s">
        <v>2854</v>
      </c>
      <c r="B1240" s="11">
        <v>153011</v>
      </c>
      <c r="C1240" s="12" t="s">
        <v>699</v>
      </c>
      <c r="D1240" s="13">
        <v>0</v>
      </c>
      <c r="E1240" s="14"/>
      <c r="F1240" s="14"/>
      <c r="G1240" s="15">
        <f t="shared" si="176"/>
        <v>0</v>
      </c>
      <c r="H1240" s="14"/>
      <c r="I1240" s="14"/>
      <c r="K1240" s="34">
        <f t="shared" si="177"/>
        <v>0</v>
      </c>
    </row>
    <row r="1241" spans="1:11" s="5" customFormat="1" x14ac:dyDescent="0.25">
      <c r="A1241" s="5" t="s">
        <v>2854</v>
      </c>
      <c r="B1241" s="11">
        <v>153013</v>
      </c>
      <c r="C1241" s="12" t="s">
        <v>701</v>
      </c>
      <c r="D1241" s="13">
        <v>0</v>
      </c>
      <c r="E1241" s="14"/>
      <c r="F1241" s="14"/>
      <c r="G1241" s="15">
        <f t="shared" si="176"/>
        <v>0</v>
      </c>
      <c r="H1241" s="14"/>
      <c r="I1241" s="14"/>
      <c r="K1241" s="34">
        <f t="shared" si="177"/>
        <v>0</v>
      </c>
    </row>
    <row r="1242" spans="1:11" s="5" customFormat="1" x14ac:dyDescent="0.25">
      <c r="A1242" s="5" t="s">
        <v>2854</v>
      </c>
      <c r="B1242" s="11">
        <v>153021</v>
      </c>
      <c r="C1242" s="12" t="s">
        <v>703</v>
      </c>
      <c r="D1242" s="13">
        <v>0</v>
      </c>
      <c r="E1242" s="14"/>
      <c r="F1242" s="14"/>
      <c r="G1242" s="15">
        <f t="shared" si="176"/>
        <v>0</v>
      </c>
      <c r="H1242" s="14"/>
      <c r="I1242" s="14"/>
      <c r="K1242" s="34">
        <f t="shared" si="177"/>
        <v>0</v>
      </c>
    </row>
    <row r="1243" spans="1:11" s="5" customFormat="1" x14ac:dyDescent="0.25">
      <c r="A1243" s="5" t="s">
        <v>2854</v>
      </c>
      <c r="B1243" s="11">
        <v>153023</v>
      </c>
      <c r="C1243" s="12" t="s">
        <v>705</v>
      </c>
      <c r="D1243" s="13">
        <v>0</v>
      </c>
      <c r="E1243" s="14"/>
      <c r="F1243" s="14"/>
      <c r="G1243" s="15">
        <f t="shared" si="176"/>
        <v>0</v>
      </c>
      <c r="H1243" s="14"/>
      <c r="I1243" s="14"/>
      <c r="K1243" s="34">
        <f t="shared" si="177"/>
        <v>0</v>
      </c>
    </row>
    <row r="1244" spans="1:11" s="5" customFormat="1" x14ac:dyDescent="0.25">
      <c r="A1244" s="5" t="s">
        <v>2854</v>
      </c>
      <c r="B1244" s="11">
        <v>153027</v>
      </c>
      <c r="C1244" s="12" t="s">
        <v>713</v>
      </c>
      <c r="D1244" s="13">
        <v>0</v>
      </c>
      <c r="E1244" s="14"/>
      <c r="F1244" s="14"/>
      <c r="G1244" s="15">
        <f t="shared" si="176"/>
        <v>0</v>
      </c>
      <c r="H1244" s="14"/>
      <c r="I1244" s="14"/>
      <c r="K1244" s="34">
        <f t="shared" si="177"/>
        <v>0</v>
      </c>
    </row>
    <row r="1245" spans="1:11" s="5" customFormat="1" x14ac:dyDescent="0.25">
      <c r="A1245" s="5" t="s">
        <v>2854</v>
      </c>
      <c r="B1245" s="11">
        <v>153034</v>
      </c>
      <c r="C1245" s="12" t="s">
        <v>779</v>
      </c>
      <c r="D1245" s="13">
        <v>0</v>
      </c>
      <c r="E1245" s="14"/>
      <c r="F1245" s="14"/>
      <c r="G1245" s="15">
        <f t="shared" si="176"/>
        <v>0</v>
      </c>
      <c r="H1245" s="14"/>
      <c r="I1245" s="14"/>
      <c r="K1245" s="34">
        <f t="shared" si="177"/>
        <v>0</v>
      </c>
    </row>
    <row r="1246" spans="1:11" s="5" customFormat="1" x14ac:dyDescent="0.25">
      <c r="A1246" s="5" t="s">
        <v>2854</v>
      </c>
      <c r="B1246" s="11">
        <v>153045</v>
      </c>
      <c r="C1246" s="12" t="s">
        <v>711</v>
      </c>
      <c r="D1246" s="13">
        <v>0</v>
      </c>
      <c r="E1246" s="14"/>
      <c r="F1246" s="14"/>
      <c r="G1246" s="15">
        <f t="shared" si="176"/>
        <v>0</v>
      </c>
      <c r="H1246" s="14"/>
      <c r="I1246" s="14"/>
      <c r="K1246" s="34">
        <f t="shared" si="177"/>
        <v>0</v>
      </c>
    </row>
    <row r="1247" spans="1:11" s="5" customFormat="1" x14ac:dyDescent="0.25">
      <c r="A1247" s="5" t="s">
        <v>2854</v>
      </c>
      <c r="B1247" s="19">
        <v>1580</v>
      </c>
      <c r="C1247" s="20" t="s">
        <v>782</v>
      </c>
      <c r="D1247" s="7">
        <f t="shared" ref="D1247:I1247" si="178">+SUBTOTAL(9,D1248:D1258)</f>
        <v>0</v>
      </c>
      <c r="E1247" s="8">
        <f t="shared" si="178"/>
        <v>0</v>
      </c>
      <c r="F1247" s="8">
        <f t="shared" si="178"/>
        <v>0</v>
      </c>
      <c r="G1247" s="18">
        <f t="shared" si="178"/>
        <v>0</v>
      </c>
      <c r="H1247" s="8">
        <f t="shared" si="178"/>
        <v>0</v>
      </c>
      <c r="I1247" s="8">
        <f t="shared" si="178"/>
        <v>0</v>
      </c>
      <c r="K1247" s="34">
        <f t="shared" si="177"/>
        <v>0</v>
      </c>
    </row>
    <row r="1248" spans="1:11" s="5" customFormat="1" x14ac:dyDescent="0.25">
      <c r="A1248" s="5" t="s">
        <v>2854</v>
      </c>
      <c r="B1248" s="21">
        <v>158001</v>
      </c>
      <c r="C1248" s="22" t="s">
        <v>783</v>
      </c>
      <c r="D1248" s="13">
        <v>0</v>
      </c>
      <c r="E1248" s="14"/>
      <c r="F1248" s="14"/>
      <c r="G1248" s="15">
        <f t="shared" ref="G1248:G1258" si="179">+D1248+E1248-F1248</f>
        <v>0</v>
      </c>
      <c r="H1248" s="14"/>
      <c r="I1248" s="14"/>
      <c r="K1248" s="34">
        <f t="shared" si="177"/>
        <v>0</v>
      </c>
    </row>
    <row r="1249" spans="1:11" s="5" customFormat="1" x14ac:dyDescent="0.25">
      <c r="A1249" s="5" t="s">
        <v>2854</v>
      </c>
      <c r="B1249" s="21">
        <v>158002</v>
      </c>
      <c r="C1249" s="22" t="s">
        <v>784</v>
      </c>
      <c r="D1249" s="13">
        <v>0</v>
      </c>
      <c r="E1249" s="14"/>
      <c r="F1249" s="14"/>
      <c r="G1249" s="15">
        <f t="shared" si="179"/>
        <v>0</v>
      </c>
      <c r="H1249" s="14"/>
      <c r="I1249" s="14"/>
      <c r="K1249" s="34">
        <f t="shared" si="177"/>
        <v>0</v>
      </c>
    </row>
    <row r="1250" spans="1:11" s="5" customFormat="1" x14ac:dyDescent="0.25">
      <c r="A1250" s="5" t="s">
        <v>2854</v>
      </c>
      <c r="B1250" s="26">
        <v>158004</v>
      </c>
      <c r="C1250" s="27" t="s">
        <v>785</v>
      </c>
      <c r="D1250" s="13">
        <v>0</v>
      </c>
      <c r="E1250" s="14"/>
      <c r="F1250" s="14"/>
      <c r="G1250" s="15">
        <f t="shared" si="179"/>
        <v>0</v>
      </c>
      <c r="H1250" s="14"/>
      <c r="I1250" s="14"/>
      <c r="K1250" s="34">
        <f t="shared" si="177"/>
        <v>0</v>
      </c>
    </row>
    <row r="1251" spans="1:11" s="5" customFormat="1" x14ac:dyDescent="0.25">
      <c r="A1251" s="5" t="s">
        <v>2854</v>
      </c>
      <c r="B1251" s="21">
        <v>158006</v>
      </c>
      <c r="C1251" s="22" t="s">
        <v>739</v>
      </c>
      <c r="D1251" s="13">
        <v>0</v>
      </c>
      <c r="E1251" s="14"/>
      <c r="F1251" s="14"/>
      <c r="G1251" s="15">
        <f t="shared" si="179"/>
        <v>0</v>
      </c>
      <c r="H1251" s="14"/>
      <c r="I1251" s="14"/>
      <c r="K1251" s="34">
        <f t="shared" si="177"/>
        <v>0</v>
      </c>
    </row>
    <row r="1252" spans="1:11" s="5" customFormat="1" x14ac:dyDescent="0.25">
      <c r="A1252" s="5" t="s">
        <v>2854</v>
      </c>
      <c r="B1252" s="26">
        <v>158010</v>
      </c>
      <c r="C1252" s="27" t="s">
        <v>786</v>
      </c>
      <c r="D1252" s="13">
        <v>0</v>
      </c>
      <c r="E1252" s="14"/>
      <c r="F1252" s="14"/>
      <c r="G1252" s="15">
        <f t="shared" si="179"/>
        <v>0</v>
      </c>
      <c r="H1252" s="14"/>
      <c r="I1252" s="14"/>
      <c r="K1252" s="34">
        <f t="shared" si="177"/>
        <v>0</v>
      </c>
    </row>
    <row r="1253" spans="1:11" s="5" customFormat="1" x14ac:dyDescent="0.25">
      <c r="A1253" s="5" t="s">
        <v>2854</v>
      </c>
      <c r="B1253" s="21">
        <v>158011</v>
      </c>
      <c r="C1253" s="22" t="s">
        <v>787</v>
      </c>
      <c r="D1253" s="13">
        <v>0</v>
      </c>
      <c r="E1253" s="14"/>
      <c r="F1253" s="14"/>
      <c r="G1253" s="15">
        <f t="shared" si="179"/>
        <v>0</v>
      </c>
      <c r="H1253" s="14"/>
      <c r="I1253" s="14"/>
      <c r="K1253" s="34">
        <f t="shared" si="177"/>
        <v>0</v>
      </c>
    </row>
    <row r="1254" spans="1:11" s="5" customFormat="1" x14ac:dyDescent="0.25">
      <c r="A1254" s="5" t="s">
        <v>2854</v>
      </c>
      <c r="B1254" s="26">
        <v>158012</v>
      </c>
      <c r="C1254" s="27" t="s">
        <v>788</v>
      </c>
      <c r="D1254" s="13">
        <v>0</v>
      </c>
      <c r="E1254" s="14"/>
      <c r="F1254" s="14"/>
      <c r="G1254" s="15">
        <f t="shared" si="179"/>
        <v>0</v>
      </c>
      <c r="H1254" s="14"/>
      <c r="I1254" s="14"/>
      <c r="K1254" s="34">
        <f t="shared" si="177"/>
        <v>0</v>
      </c>
    </row>
    <row r="1255" spans="1:11" s="5" customFormat="1" x14ac:dyDescent="0.25">
      <c r="A1255" s="5" t="s">
        <v>2854</v>
      </c>
      <c r="B1255" s="26">
        <v>158013</v>
      </c>
      <c r="C1255" s="27" t="s">
        <v>789</v>
      </c>
      <c r="D1255" s="13">
        <v>0</v>
      </c>
      <c r="E1255" s="14"/>
      <c r="F1255" s="14"/>
      <c r="G1255" s="15">
        <f t="shared" si="179"/>
        <v>0</v>
      </c>
      <c r="H1255" s="14"/>
      <c r="I1255" s="14"/>
      <c r="K1255" s="34">
        <f t="shared" si="177"/>
        <v>0</v>
      </c>
    </row>
    <row r="1256" spans="1:11" s="5" customFormat="1" x14ac:dyDescent="0.25">
      <c r="A1256" s="5" t="s">
        <v>2854</v>
      </c>
      <c r="B1256" s="11">
        <v>158007</v>
      </c>
      <c r="C1256" s="12" t="s">
        <v>741</v>
      </c>
      <c r="D1256" s="13">
        <v>0</v>
      </c>
      <c r="E1256" s="14"/>
      <c r="F1256" s="14"/>
      <c r="G1256" s="15">
        <f t="shared" si="179"/>
        <v>0</v>
      </c>
      <c r="H1256" s="14"/>
      <c r="I1256" s="14"/>
      <c r="K1256" s="34">
        <f t="shared" si="177"/>
        <v>0</v>
      </c>
    </row>
    <row r="1257" spans="1:11" s="5" customFormat="1" x14ac:dyDescent="0.25">
      <c r="A1257" s="5" t="s">
        <v>2854</v>
      </c>
      <c r="B1257" s="11">
        <v>158008</v>
      </c>
      <c r="C1257" s="12" t="s">
        <v>742</v>
      </c>
      <c r="D1257" s="13">
        <v>0</v>
      </c>
      <c r="E1257" s="14"/>
      <c r="F1257" s="14"/>
      <c r="G1257" s="15">
        <f t="shared" si="179"/>
        <v>0</v>
      </c>
      <c r="H1257" s="14"/>
      <c r="I1257" s="14"/>
      <c r="K1257" s="34">
        <f t="shared" si="177"/>
        <v>0</v>
      </c>
    </row>
    <row r="1258" spans="1:11" s="5" customFormat="1" x14ac:dyDescent="0.25">
      <c r="A1258" s="5" t="s">
        <v>2854</v>
      </c>
      <c r="B1258" s="11">
        <v>158009</v>
      </c>
      <c r="C1258" s="12" t="s">
        <v>777</v>
      </c>
      <c r="D1258" s="13">
        <v>0</v>
      </c>
      <c r="E1258" s="14"/>
      <c r="F1258" s="14"/>
      <c r="G1258" s="15">
        <f t="shared" si="179"/>
        <v>0</v>
      </c>
      <c r="H1258" s="14"/>
      <c r="I1258" s="14"/>
      <c r="K1258" s="34">
        <f t="shared" si="177"/>
        <v>0</v>
      </c>
    </row>
    <row r="1259" spans="1:11" s="5" customFormat="1" x14ac:dyDescent="0.25">
      <c r="A1259" s="5" t="s">
        <v>2854</v>
      </c>
      <c r="B1259" s="19">
        <v>16</v>
      </c>
      <c r="C1259" s="20" t="s">
        <v>790</v>
      </c>
      <c r="D1259" s="7">
        <f>+SUBTOTAL(9,D1260:D1541)</f>
        <v>67554862563</v>
      </c>
      <c r="E1259" s="8">
        <f>+SUBTOTAL(9,E1260:E1541)</f>
        <v>6138821111</v>
      </c>
      <c r="F1259" s="8">
        <f>+SUBTOTAL(9,F1260:F1541)</f>
        <v>4603027347</v>
      </c>
      <c r="G1259" s="18">
        <f>+SUBTOTAL(9,G1260:G1541)</f>
        <v>69090656327</v>
      </c>
      <c r="H1259" s="8">
        <f>+SUBTOTAL(9,H1260:H1541)</f>
        <v>0</v>
      </c>
      <c r="I1259" s="8">
        <f>+G1259</f>
        <v>69090656327</v>
      </c>
      <c r="K1259" s="34">
        <f t="shared" si="177"/>
        <v>1</v>
      </c>
    </row>
    <row r="1260" spans="1:11" s="5" customFormat="1" x14ac:dyDescent="0.25">
      <c r="A1260" s="5" t="s">
        <v>2854</v>
      </c>
      <c r="B1260" s="19">
        <v>1605</v>
      </c>
      <c r="C1260" s="20" t="s">
        <v>791</v>
      </c>
      <c r="D1260" s="7">
        <f t="shared" ref="D1260:I1260" si="180">+SUBTOTAL(9,D1261:D1266)</f>
        <v>0</v>
      </c>
      <c r="E1260" s="8">
        <f t="shared" si="180"/>
        <v>0</v>
      </c>
      <c r="F1260" s="8">
        <f t="shared" si="180"/>
        <v>0</v>
      </c>
      <c r="G1260" s="18">
        <f t="shared" si="180"/>
        <v>0</v>
      </c>
      <c r="H1260" s="8">
        <f t="shared" si="180"/>
        <v>0</v>
      </c>
      <c r="I1260" s="8">
        <f t="shared" si="180"/>
        <v>0</v>
      </c>
      <c r="K1260" s="34">
        <f t="shared" si="177"/>
        <v>0</v>
      </c>
    </row>
    <row r="1261" spans="1:11" s="5" customFormat="1" x14ac:dyDescent="0.25">
      <c r="A1261" s="5" t="s">
        <v>2854</v>
      </c>
      <c r="B1261" s="21">
        <v>160501</v>
      </c>
      <c r="C1261" s="22" t="s">
        <v>792</v>
      </c>
      <c r="D1261" s="13">
        <v>0</v>
      </c>
      <c r="E1261" s="14"/>
      <c r="F1261" s="14"/>
      <c r="G1261" s="15">
        <f t="shared" ref="G1261:G1266" si="181">+D1261+E1261-F1261</f>
        <v>0</v>
      </c>
      <c r="H1261" s="14"/>
      <c r="I1261" s="14"/>
      <c r="K1261" s="34">
        <f t="shared" si="177"/>
        <v>0</v>
      </c>
    </row>
    <row r="1262" spans="1:11" s="5" customFormat="1" x14ac:dyDescent="0.25">
      <c r="A1262" s="5" t="s">
        <v>2854</v>
      </c>
      <c r="B1262" s="21">
        <v>160502</v>
      </c>
      <c r="C1262" s="22" t="s">
        <v>793</v>
      </c>
      <c r="D1262" s="13">
        <v>0</v>
      </c>
      <c r="E1262" s="14"/>
      <c r="F1262" s="14"/>
      <c r="G1262" s="15">
        <f t="shared" si="181"/>
        <v>0</v>
      </c>
      <c r="H1262" s="14"/>
      <c r="I1262" s="14"/>
      <c r="K1262" s="34">
        <f t="shared" si="177"/>
        <v>0</v>
      </c>
    </row>
    <row r="1263" spans="1:11" s="5" customFormat="1" x14ac:dyDescent="0.25">
      <c r="A1263" s="5" t="s">
        <v>2854</v>
      </c>
      <c r="B1263" s="21">
        <v>160503</v>
      </c>
      <c r="C1263" s="22" t="s">
        <v>794</v>
      </c>
      <c r="D1263" s="13">
        <v>0</v>
      </c>
      <c r="E1263" s="14"/>
      <c r="F1263" s="14"/>
      <c r="G1263" s="15">
        <f t="shared" si="181"/>
        <v>0</v>
      </c>
      <c r="H1263" s="14"/>
      <c r="I1263" s="14"/>
      <c r="K1263" s="34">
        <f t="shared" si="177"/>
        <v>0</v>
      </c>
    </row>
    <row r="1264" spans="1:11" s="5" customFormat="1" x14ac:dyDescent="0.25">
      <c r="A1264" s="5" t="s">
        <v>2854</v>
      </c>
      <c r="B1264" s="21">
        <v>160504</v>
      </c>
      <c r="C1264" s="22" t="s">
        <v>795</v>
      </c>
      <c r="D1264" s="13">
        <v>0</v>
      </c>
      <c r="E1264" s="14"/>
      <c r="F1264" s="14"/>
      <c r="G1264" s="15">
        <f t="shared" si="181"/>
        <v>0</v>
      </c>
      <c r="H1264" s="14"/>
      <c r="I1264" s="14"/>
      <c r="K1264" s="34">
        <f t="shared" si="177"/>
        <v>0</v>
      </c>
    </row>
    <row r="1265" spans="1:11" s="5" customFormat="1" x14ac:dyDescent="0.25">
      <c r="A1265" s="5" t="s">
        <v>2854</v>
      </c>
      <c r="B1265" s="21">
        <v>160505</v>
      </c>
      <c r="C1265" s="22" t="s">
        <v>796</v>
      </c>
      <c r="D1265" s="13">
        <v>0</v>
      </c>
      <c r="E1265" s="14"/>
      <c r="F1265" s="14"/>
      <c r="G1265" s="15">
        <f t="shared" si="181"/>
        <v>0</v>
      </c>
      <c r="H1265" s="14"/>
      <c r="I1265" s="14"/>
      <c r="K1265" s="34">
        <f t="shared" si="177"/>
        <v>0</v>
      </c>
    </row>
    <row r="1266" spans="1:11" s="5" customFormat="1" x14ac:dyDescent="0.25">
      <c r="A1266" s="5" t="s">
        <v>2854</v>
      </c>
      <c r="B1266" s="26">
        <v>160506</v>
      </c>
      <c r="C1266" s="27" t="s">
        <v>797</v>
      </c>
      <c r="D1266" s="13">
        <v>0</v>
      </c>
      <c r="E1266" s="14"/>
      <c r="F1266" s="14"/>
      <c r="G1266" s="15">
        <f t="shared" si="181"/>
        <v>0</v>
      </c>
      <c r="H1266" s="14"/>
      <c r="I1266" s="14"/>
      <c r="K1266" s="34">
        <f t="shared" si="177"/>
        <v>0</v>
      </c>
    </row>
    <row r="1267" spans="1:11" s="5" customFormat="1" x14ac:dyDescent="0.25">
      <c r="A1267" s="5" t="s">
        <v>2854</v>
      </c>
      <c r="B1267" s="19">
        <v>1610</v>
      </c>
      <c r="C1267" s="20" t="s">
        <v>798</v>
      </c>
      <c r="D1267" s="7">
        <f>+SUBTOTAL(9,D1268:D1275)</f>
        <v>9957568</v>
      </c>
      <c r="E1267" s="8">
        <f>+SUBTOTAL(9,E1268:E1275)</f>
        <v>0</v>
      </c>
      <c r="F1267" s="8">
        <f>+SUBTOTAL(9,F1268:F1275)</f>
        <v>0</v>
      </c>
      <c r="G1267" s="18">
        <f>+SUBTOTAL(9,G1268:G1275)</f>
        <v>9957568</v>
      </c>
      <c r="H1267" s="8">
        <f>+SUBTOTAL(9,H1268:H1275)</f>
        <v>0</v>
      </c>
      <c r="I1267" s="8">
        <f>+G1267</f>
        <v>9957568</v>
      </c>
      <c r="K1267" s="34">
        <f t="shared" si="177"/>
        <v>1</v>
      </c>
    </row>
    <row r="1268" spans="1:11" s="5" customFormat="1" x14ac:dyDescent="0.25">
      <c r="A1268" s="5" t="s">
        <v>2854</v>
      </c>
      <c r="B1268" s="21">
        <v>161001</v>
      </c>
      <c r="C1268" s="22" t="s">
        <v>799</v>
      </c>
      <c r="D1268" s="13">
        <v>9957568</v>
      </c>
      <c r="E1268" s="14">
        <v>0</v>
      </c>
      <c r="F1268" s="14"/>
      <c r="G1268" s="15">
        <f t="shared" ref="G1268:G1275" si="182">+D1268+E1268-F1268</f>
        <v>9957568</v>
      </c>
      <c r="H1268" s="14"/>
      <c r="I1268" s="8">
        <f>+G1268</f>
        <v>9957568</v>
      </c>
      <c r="K1268" s="34">
        <f t="shared" si="177"/>
        <v>1</v>
      </c>
    </row>
    <row r="1269" spans="1:11" s="5" customFormat="1" x14ac:dyDescent="0.25">
      <c r="A1269" s="5" t="s">
        <v>2854</v>
      </c>
      <c r="B1269" s="21">
        <v>161002</v>
      </c>
      <c r="C1269" s="22" t="s">
        <v>800</v>
      </c>
      <c r="D1269" s="13">
        <v>0</v>
      </c>
      <c r="E1269" s="14"/>
      <c r="F1269" s="14"/>
      <c r="G1269" s="15">
        <f t="shared" si="182"/>
        <v>0</v>
      </c>
      <c r="H1269" s="14"/>
      <c r="I1269" s="14"/>
      <c r="K1269" s="34">
        <f t="shared" si="177"/>
        <v>0</v>
      </c>
    </row>
    <row r="1270" spans="1:11" s="5" customFormat="1" x14ac:dyDescent="0.25">
      <c r="A1270" s="5" t="s">
        <v>2854</v>
      </c>
      <c r="B1270" s="21">
        <v>161003</v>
      </c>
      <c r="C1270" s="22" t="s">
        <v>801</v>
      </c>
      <c r="D1270" s="13">
        <v>0</v>
      </c>
      <c r="E1270" s="14"/>
      <c r="F1270" s="14"/>
      <c r="G1270" s="15">
        <f t="shared" si="182"/>
        <v>0</v>
      </c>
      <c r="H1270" s="14"/>
      <c r="I1270" s="14"/>
      <c r="K1270" s="34">
        <f t="shared" si="177"/>
        <v>0</v>
      </c>
    </row>
    <row r="1271" spans="1:11" s="5" customFormat="1" x14ac:dyDescent="0.25">
      <c r="A1271" s="5" t="s">
        <v>2854</v>
      </c>
      <c r="B1271" s="21">
        <v>161004</v>
      </c>
      <c r="C1271" s="22" t="s">
        <v>802</v>
      </c>
      <c r="D1271" s="13">
        <v>0</v>
      </c>
      <c r="E1271" s="14"/>
      <c r="F1271" s="14"/>
      <c r="G1271" s="15">
        <f t="shared" si="182"/>
        <v>0</v>
      </c>
      <c r="H1271" s="14"/>
      <c r="I1271" s="14"/>
      <c r="K1271" s="34">
        <f t="shared" si="177"/>
        <v>0</v>
      </c>
    </row>
    <row r="1272" spans="1:11" s="5" customFormat="1" x14ac:dyDescent="0.25">
      <c r="A1272" s="5" t="s">
        <v>2854</v>
      </c>
      <c r="B1272" s="21">
        <v>161005</v>
      </c>
      <c r="C1272" s="22" t="s">
        <v>803</v>
      </c>
      <c r="D1272" s="13">
        <v>0</v>
      </c>
      <c r="E1272" s="14"/>
      <c r="F1272" s="14"/>
      <c r="G1272" s="15">
        <f t="shared" si="182"/>
        <v>0</v>
      </c>
      <c r="H1272" s="14"/>
      <c r="I1272" s="14"/>
      <c r="K1272" s="34">
        <f t="shared" si="177"/>
        <v>0</v>
      </c>
    </row>
    <row r="1273" spans="1:11" s="5" customFormat="1" x14ac:dyDescent="0.25">
      <c r="A1273" s="5" t="s">
        <v>2854</v>
      </c>
      <c r="B1273" s="21">
        <v>161006</v>
      </c>
      <c r="C1273" s="22" t="s">
        <v>804</v>
      </c>
      <c r="D1273" s="13">
        <v>0</v>
      </c>
      <c r="E1273" s="14"/>
      <c r="F1273" s="14"/>
      <c r="G1273" s="15">
        <f t="shared" si="182"/>
        <v>0</v>
      </c>
      <c r="H1273" s="14"/>
      <c r="I1273" s="14"/>
      <c r="K1273" s="34">
        <f t="shared" si="177"/>
        <v>0</v>
      </c>
    </row>
    <row r="1274" spans="1:11" s="5" customFormat="1" x14ac:dyDescent="0.25">
      <c r="A1274" s="5" t="s">
        <v>2854</v>
      </c>
      <c r="B1274" s="21">
        <v>161090</v>
      </c>
      <c r="C1274" s="22" t="s">
        <v>805</v>
      </c>
      <c r="D1274" s="13">
        <v>0</v>
      </c>
      <c r="E1274" s="14"/>
      <c r="F1274" s="14"/>
      <c r="G1274" s="15">
        <f t="shared" si="182"/>
        <v>0</v>
      </c>
      <c r="H1274" s="14"/>
      <c r="I1274" s="14"/>
      <c r="K1274" s="34">
        <f t="shared" si="177"/>
        <v>0</v>
      </c>
    </row>
    <row r="1275" spans="1:11" s="5" customFormat="1" x14ac:dyDescent="0.25">
      <c r="A1275" s="5" t="s">
        <v>2854</v>
      </c>
      <c r="B1275" s="11">
        <v>161007</v>
      </c>
      <c r="C1275" s="12" t="s">
        <v>806</v>
      </c>
      <c r="D1275" s="13">
        <v>0</v>
      </c>
      <c r="E1275" s="14"/>
      <c r="F1275" s="14"/>
      <c r="G1275" s="15">
        <f t="shared" si="182"/>
        <v>0</v>
      </c>
      <c r="H1275" s="14"/>
      <c r="I1275" s="14"/>
      <c r="K1275" s="34">
        <f t="shared" si="177"/>
        <v>0</v>
      </c>
    </row>
    <row r="1276" spans="1:11" s="5" customFormat="1" x14ac:dyDescent="0.25">
      <c r="A1276" s="5" t="s">
        <v>2854</v>
      </c>
      <c r="B1276" s="19">
        <v>1612</v>
      </c>
      <c r="C1276" s="20" t="s">
        <v>807</v>
      </c>
      <c r="D1276" s="7">
        <f t="shared" ref="D1276:I1276" si="183">+SUBTOTAL(9,D1277:D1278)</f>
        <v>0</v>
      </c>
      <c r="E1276" s="8">
        <f t="shared" si="183"/>
        <v>0</v>
      </c>
      <c r="F1276" s="8">
        <f t="shared" si="183"/>
        <v>0</v>
      </c>
      <c r="G1276" s="18">
        <f t="shared" si="183"/>
        <v>0</v>
      </c>
      <c r="H1276" s="8">
        <f t="shared" si="183"/>
        <v>0</v>
      </c>
      <c r="I1276" s="8">
        <f t="shared" si="183"/>
        <v>0</v>
      </c>
      <c r="K1276" s="34">
        <f t="shared" si="177"/>
        <v>0</v>
      </c>
    </row>
    <row r="1277" spans="1:11" s="5" customFormat="1" x14ac:dyDescent="0.25">
      <c r="A1277" s="5" t="s">
        <v>2854</v>
      </c>
      <c r="B1277" s="21">
        <v>161201</v>
      </c>
      <c r="C1277" s="22" t="s">
        <v>808</v>
      </c>
      <c r="D1277" s="13">
        <v>0</v>
      </c>
      <c r="E1277" s="14"/>
      <c r="F1277" s="14"/>
      <c r="G1277" s="15">
        <f>+D1277+E1277-F1277</f>
        <v>0</v>
      </c>
      <c r="H1277" s="14"/>
      <c r="I1277" s="14"/>
      <c r="K1277" s="34">
        <f t="shared" si="177"/>
        <v>0</v>
      </c>
    </row>
    <row r="1278" spans="1:11" s="5" customFormat="1" x14ac:dyDescent="0.25">
      <c r="A1278" s="5" t="s">
        <v>2854</v>
      </c>
      <c r="B1278" s="21">
        <v>161202</v>
      </c>
      <c r="C1278" s="22" t="s">
        <v>809</v>
      </c>
      <c r="D1278" s="13">
        <v>0</v>
      </c>
      <c r="E1278" s="14"/>
      <c r="F1278" s="14"/>
      <c r="G1278" s="15">
        <f>+D1278+E1278-F1278</f>
        <v>0</v>
      </c>
      <c r="H1278" s="14"/>
      <c r="I1278" s="14"/>
      <c r="K1278" s="34">
        <f t="shared" si="177"/>
        <v>0</v>
      </c>
    </row>
    <row r="1279" spans="1:11" s="5" customFormat="1" x14ac:dyDescent="0.25">
      <c r="A1279" s="5" t="s">
        <v>2854</v>
      </c>
      <c r="B1279" s="19">
        <v>1615</v>
      </c>
      <c r="C1279" s="20" t="s">
        <v>810</v>
      </c>
      <c r="D1279" s="7">
        <f t="shared" ref="D1279:I1279" si="184">+SUBTOTAL(9,D1280:D1283)</f>
        <v>0</v>
      </c>
      <c r="E1279" s="8">
        <f t="shared" si="184"/>
        <v>0</v>
      </c>
      <c r="F1279" s="8">
        <f t="shared" si="184"/>
        <v>0</v>
      </c>
      <c r="G1279" s="18">
        <f t="shared" si="184"/>
        <v>0</v>
      </c>
      <c r="H1279" s="8">
        <f t="shared" si="184"/>
        <v>0</v>
      </c>
      <c r="I1279" s="8">
        <f t="shared" si="184"/>
        <v>0</v>
      </c>
      <c r="K1279" s="34">
        <f t="shared" si="177"/>
        <v>0</v>
      </c>
    </row>
    <row r="1280" spans="1:11" s="5" customFormat="1" x14ac:dyDescent="0.25">
      <c r="A1280" s="5" t="s">
        <v>2854</v>
      </c>
      <c r="B1280" s="21">
        <v>161501</v>
      </c>
      <c r="C1280" s="22" t="s">
        <v>811</v>
      </c>
      <c r="D1280" s="13"/>
      <c r="E1280" s="14"/>
      <c r="F1280" s="14"/>
      <c r="G1280" s="15">
        <f>+D1280+E1280-F1280</f>
        <v>0</v>
      </c>
      <c r="H1280" s="14"/>
      <c r="I1280" s="14"/>
      <c r="K1280" s="34">
        <f t="shared" si="177"/>
        <v>0</v>
      </c>
    </row>
    <row r="1281" spans="1:11" s="5" customFormat="1" x14ac:dyDescent="0.25">
      <c r="A1281" s="5" t="s">
        <v>2854</v>
      </c>
      <c r="B1281" s="21">
        <v>161504</v>
      </c>
      <c r="C1281" s="22" t="s">
        <v>812</v>
      </c>
      <c r="D1281" s="13">
        <v>0</v>
      </c>
      <c r="E1281" s="14"/>
      <c r="F1281" s="14"/>
      <c r="G1281" s="15">
        <f>+D1281+E1281-F1281</f>
        <v>0</v>
      </c>
      <c r="H1281" s="14"/>
      <c r="I1281" s="14"/>
      <c r="K1281" s="34">
        <f t="shared" si="177"/>
        <v>0</v>
      </c>
    </row>
    <row r="1282" spans="1:11" s="5" customFormat="1" x14ac:dyDescent="0.25">
      <c r="A1282" s="5" t="s">
        <v>2854</v>
      </c>
      <c r="B1282" s="21">
        <v>161505</v>
      </c>
      <c r="C1282" s="22" t="s">
        <v>813</v>
      </c>
      <c r="D1282" s="13">
        <v>0</v>
      </c>
      <c r="E1282" s="14"/>
      <c r="F1282" s="14"/>
      <c r="G1282" s="15">
        <f>+D1282+E1282-F1282</f>
        <v>0</v>
      </c>
      <c r="H1282" s="14"/>
      <c r="I1282" s="14"/>
      <c r="K1282" s="34">
        <f t="shared" si="177"/>
        <v>0</v>
      </c>
    </row>
    <row r="1283" spans="1:11" s="5" customFormat="1" x14ac:dyDescent="0.25">
      <c r="A1283" s="5" t="s">
        <v>2854</v>
      </c>
      <c r="B1283" s="21">
        <v>161590</v>
      </c>
      <c r="C1283" s="22" t="s">
        <v>814</v>
      </c>
      <c r="D1283" s="13"/>
      <c r="E1283" s="14"/>
      <c r="F1283" s="14"/>
      <c r="G1283" s="15">
        <f>+D1283+E1283-F1283</f>
        <v>0</v>
      </c>
      <c r="H1283" s="14"/>
      <c r="I1283" s="14"/>
      <c r="K1283" s="34">
        <f t="shared" si="177"/>
        <v>0</v>
      </c>
    </row>
    <row r="1284" spans="1:11" s="5" customFormat="1" x14ac:dyDescent="0.25">
      <c r="A1284" s="5" t="s">
        <v>2854</v>
      </c>
      <c r="B1284" s="19">
        <v>1620</v>
      </c>
      <c r="C1284" s="20" t="s">
        <v>815</v>
      </c>
      <c r="D1284" s="7">
        <f t="shared" ref="D1284:I1284" si="185">+SUBTOTAL(9,D1285:D1292)</f>
        <v>0</v>
      </c>
      <c r="E1284" s="8">
        <f t="shared" si="185"/>
        <v>0</v>
      </c>
      <c r="F1284" s="8">
        <f t="shared" si="185"/>
        <v>0</v>
      </c>
      <c r="G1284" s="18">
        <f t="shared" si="185"/>
        <v>0</v>
      </c>
      <c r="H1284" s="8">
        <f t="shared" si="185"/>
        <v>0</v>
      </c>
      <c r="I1284" s="8">
        <f t="shared" si="185"/>
        <v>0</v>
      </c>
      <c r="K1284" s="34">
        <f t="shared" ref="K1284:K1347" si="186">IF(D1284&lt;&gt;0,1,IF(G1284&lt;&gt;0,2,IF(F1284&lt;&gt;0,3,IF(E1284&lt;&gt;0,4,0))))</f>
        <v>0</v>
      </c>
    </row>
    <row r="1285" spans="1:11" s="5" customFormat="1" x14ac:dyDescent="0.25">
      <c r="A1285" s="5" t="s">
        <v>2854</v>
      </c>
      <c r="B1285" s="21">
        <v>162001</v>
      </c>
      <c r="C1285" s="22" t="s">
        <v>812</v>
      </c>
      <c r="D1285" s="13">
        <v>0</v>
      </c>
      <c r="E1285" s="14"/>
      <c r="F1285" s="14"/>
      <c r="G1285" s="15">
        <f t="shared" ref="G1285:G1292" si="187">+D1285+E1285-F1285</f>
        <v>0</v>
      </c>
      <c r="H1285" s="14"/>
      <c r="I1285" s="14"/>
      <c r="K1285" s="34">
        <f t="shared" si="186"/>
        <v>0</v>
      </c>
    </row>
    <row r="1286" spans="1:11" s="5" customFormat="1" x14ac:dyDescent="0.25">
      <c r="A1286" s="5" t="s">
        <v>2854</v>
      </c>
      <c r="B1286" s="21">
        <v>162002</v>
      </c>
      <c r="C1286" s="22" t="s">
        <v>813</v>
      </c>
      <c r="D1286" s="13">
        <v>0</v>
      </c>
      <c r="E1286" s="14"/>
      <c r="F1286" s="14"/>
      <c r="G1286" s="15">
        <f t="shared" si="187"/>
        <v>0</v>
      </c>
      <c r="H1286" s="14"/>
      <c r="I1286" s="14"/>
      <c r="K1286" s="34">
        <f t="shared" si="186"/>
        <v>0</v>
      </c>
    </row>
    <row r="1287" spans="1:11" s="5" customFormat="1" x14ac:dyDescent="0.25">
      <c r="A1287" s="5" t="s">
        <v>2854</v>
      </c>
      <c r="B1287" s="21">
        <v>162003</v>
      </c>
      <c r="C1287" s="22" t="s">
        <v>816</v>
      </c>
      <c r="D1287" s="13">
        <v>0</v>
      </c>
      <c r="E1287" s="14"/>
      <c r="F1287" s="14"/>
      <c r="G1287" s="15">
        <f t="shared" si="187"/>
        <v>0</v>
      </c>
      <c r="H1287" s="14"/>
      <c r="I1287" s="14"/>
      <c r="K1287" s="34">
        <f t="shared" si="186"/>
        <v>0</v>
      </c>
    </row>
    <row r="1288" spans="1:11" s="5" customFormat="1" x14ac:dyDescent="0.25">
      <c r="A1288" s="5" t="s">
        <v>2854</v>
      </c>
      <c r="B1288" s="21">
        <v>162004</v>
      </c>
      <c r="C1288" s="22" t="s">
        <v>817</v>
      </c>
      <c r="D1288" s="13">
        <v>0</v>
      </c>
      <c r="E1288" s="14"/>
      <c r="F1288" s="14"/>
      <c r="G1288" s="15">
        <f t="shared" si="187"/>
        <v>0</v>
      </c>
      <c r="H1288" s="14"/>
      <c r="I1288" s="14"/>
      <c r="K1288" s="34">
        <f t="shared" si="186"/>
        <v>0</v>
      </c>
    </row>
    <row r="1289" spans="1:11" s="5" customFormat="1" x14ac:dyDescent="0.25">
      <c r="A1289" s="5" t="s">
        <v>2854</v>
      </c>
      <c r="B1289" s="21">
        <v>162005</v>
      </c>
      <c r="C1289" s="22" t="s">
        <v>718</v>
      </c>
      <c r="D1289" s="13">
        <v>0</v>
      </c>
      <c r="E1289" s="14"/>
      <c r="F1289" s="14"/>
      <c r="G1289" s="15">
        <f t="shared" si="187"/>
        <v>0</v>
      </c>
      <c r="H1289" s="14"/>
      <c r="I1289" s="14"/>
      <c r="K1289" s="34">
        <f t="shared" si="186"/>
        <v>0</v>
      </c>
    </row>
    <row r="1290" spans="1:11" s="5" customFormat="1" x14ac:dyDescent="0.25">
      <c r="A1290" s="5" t="s">
        <v>2854</v>
      </c>
      <c r="B1290" s="21">
        <v>162007</v>
      </c>
      <c r="C1290" s="22" t="s">
        <v>818</v>
      </c>
      <c r="D1290" s="13">
        <v>0</v>
      </c>
      <c r="E1290" s="14"/>
      <c r="F1290" s="14"/>
      <c r="G1290" s="15">
        <f t="shared" si="187"/>
        <v>0</v>
      </c>
      <c r="H1290" s="14"/>
      <c r="I1290" s="14"/>
      <c r="K1290" s="34">
        <f t="shared" si="186"/>
        <v>0</v>
      </c>
    </row>
    <row r="1291" spans="1:11" s="5" customFormat="1" x14ac:dyDescent="0.25">
      <c r="A1291" s="5" t="s">
        <v>2854</v>
      </c>
      <c r="B1291" s="21">
        <v>162008</v>
      </c>
      <c r="C1291" s="22" t="s">
        <v>819</v>
      </c>
      <c r="D1291" s="13">
        <v>0</v>
      </c>
      <c r="E1291" s="14"/>
      <c r="F1291" s="14"/>
      <c r="G1291" s="15">
        <f t="shared" si="187"/>
        <v>0</v>
      </c>
      <c r="H1291" s="14"/>
      <c r="I1291" s="14"/>
      <c r="K1291" s="34">
        <f t="shared" si="186"/>
        <v>0</v>
      </c>
    </row>
    <row r="1292" spans="1:11" s="5" customFormat="1" x14ac:dyDescent="0.25">
      <c r="A1292" s="5" t="s">
        <v>2854</v>
      </c>
      <c r="B1292" s="21">
        <v>162090</v>
      </c>
      <c r="C1292" s="22" t="s">
        <v>820</v>
      </c>
      <c r="D1292" s="13">
        <v>0</v>
      </c>
      <c r="E1292" s="14"/>
      <c r="F1292" s="14"/>
      <c r="G1292" s="15">
        <f t="shared" si="187"/>
        <v>0</v>
      </c>
      <c r="H1292" s="14"/>
      <c r="I1292" s="14"/>
      <c r="K1292" s="34">
        <f t="shared" si="186"/>
        <v>0</v>
      </c>
    </row>
    <row r="1293" spans="1:11" s="5" customFormat="1" x14ac:dyDescent="0.25">
      <c r="A1293" s="5" t="s">
        <v>2854</v>
      </c>
      <c r="B1293" s="19">
        <v>1625</v>
      </c>
      <c r="C1293" s="20" t="s">
        <v>821</v>
      </c>
      <c r="D1293" s="7">
        <f t="shared" ref="D1293:I1293" si="188">+SUBTOTAL(9,D1294:D1304)</f>
        <v>0</v>
      </c>
      <c r="E1293" s="8">
        <f t="shared" si="188"/>
        <v>0</v>
      </c>
      <c r="F1293" s="8">
        <f t="shared" si="188"/>
        <v>0</v>
      </c>
      <c r="G1293" s="18">
        <f t="shared" si="188"/>
        <v>0</v>
      </c>
      <c r="H1293" s="8">
        <f t="shared" si="188"/>
        <v>0</v>
      </c>
      <c r="I1293" s="8">
        <f t="shared" si="188"/>
        <v>0</v>
      </c>
      <c r="K1293" s="34">
        <f t="shared" si="186"/>
        <v>0</v>
      </c>
    </row>
    <row r="1294" spans="1:11" s="5" customFormat="1" x14ac:dyDescent="0.25">
      <c r="A1294" s="5" t="s">
        <v>2854</v>
      </c>
      <c r="B1294" s="21">
        <v>162501</v>
      </c>
      <c r="C1294" s="22" t="s">
        <v>822</v>
      </c>
      <c r="D1294" s="13">
        <v>0</v>
      </c>
      <c r="E1294" s="14"/>
      <c r="F1294" s="14"/>
      <c r="G1294" s="15">
        <f t="shared" ref="G1294:G1304" si="189">+D1294+E1294-F1294</f>
        <v>0</v>
      </c>
      <c r="H1294" s="14"/>
      <c r="I1294" s="14"/>
      <c r="K1294" s="34">
        <f t="shared" si="186"/>
        <v>0</v>
      </c>
    </row>
    <row r="1295" spans="1:11" s="5" customFormat="1" x14ac:dyDescent="0.25">
      <c r="A1295" s="5" t="s">
        <v>2854</v>
      </c>
      <c r="B1295" s="21">
        <v>162502</v>
      </c>
      <c r="C1295" s="22" t="s">
        <v>813</v>
      </c>
      <c r="D1295" s="13">
        <v>0</v>
      </c>
      <c r="E1295" s="14"/>
      <c r="F1295" s="14"/>
      <c r="G1295" s="15">
        <f t="shared" si="189"/>
        <v>0</v>
      </c>
      <c r="H1295" s="14"/>
      <c r="I1295" s="14"/>
      <c r="K1295" s="34">
        <f t="shared" si="186"/>
        <v>0</v>
      </c>
    </row>
    <row r="1296" spans="1:11" s="5" customFormat="1" x14ac:dyDescent="0.25">
      <c r="A1296" s="5" t="s">
        <v>2854</v>
      </c>
      <c r="B1296" s="21">
        <v>162503</v>
      </c>
      <c r="C1296" s="22" t="s">
        <v>816</v>
      </c>
      <c r="D1296" s="13">
        <v>0</v>
      </c>
      <c r="E1296" s="14"/>
      <c r="F1296" s="14"/>
      <c r="G1296" s="15">
        <f t="shared" si="189"/>
        <v>0</v>
      </c>
      <c r="H1296" s="14"/>
      <c r="I1296" s="14"/>
      <c r="K1296" s="34">
        <f t="shared" si="186"/>
        <v>0</v>
      </c>
    </row>
    <row r="1297" spans="1:11" s="5" customFormat="1" x14ac:dyDescent="0.25">
      <c r="A1297" s="5" t="s">
        <v>2854</v>
      </c>
      <c r="B1297" s="21">
        <v>162504</v>
      </c>
      <c r="C1297" s="22" t="s">
        <v>817</v>
      </c>
      <c r="D1297" s="13">
        <v>0</v>
      </c>
      <c r="E1297" s="14"/>
      <c r="F1297" s="14"/>
      <c r="G1297" s="15">
        <f t="shared" si="189"/>
        <v>0</v>
      </c>
      <c r="H1297" s="14"/>
      <c r="I1297" s="14"/>
      <c r="K1297" s="34">
        <f t="shared" si="186"/>
        <v>0</v>
      </c>
    </row>
    <row r="1298" spans="1:11" s="5" customFormat="1" x14ac:dyDescent="0.25">
      <c r="A1298" s="5" t="s">
        <v>2854</v>
      </c>
      <c r="B1298" s="21">
        <v>162505</v>
      </c>
      <c r="C1298" s="22" t="s">
        <v>718</v>
      </c>
      <c r="D1298" s="13">
        <v>0</v>
      </c>
      <c r="E1298" s="14"/>
      <c r="F1298" s="14"/>
      <c r="G1298" s="15">
        <f t="shared" si="189"/>
        <v>0</v>
      </c>
      <c r="H1298" s="14"/>
      <c r="I1298" s="14"/>
      <c r="K1298" s="34">
        <f t="shared" si="186"/>
        <v>0</v>
      </c>
    </row>
    <row r="1299" spans="1:11" s="5" customFormat="1" x14ac:dyDescent="0.25">
      <c r="A1299" s="5" t="s">
        <v>2854</v>
      </c>
      <c r="B1299" s="21">
        <v>162506</v>
      </c>
      <c r="C1299" s="22" t="s">
        <v>819</v>
      </c>
      <c r="D1299" s="13">
        <v>0</v>
      </c>
      <c r="E1299" s="14"/>
      <c r="F1299" s="14"/>
      <c r="G1299" s="15">
        <f t="shared" si="189"/>
        <v>0</v>
      </c>
      <c r="H1299" s="14"/>
      <c r="I1299" s="14"/>
      <c r="K1299" s="34">
        <f t="shared" si="186"/>
        <v>0</v>
      </c>
    </row>
    <row r="1300" spans="1:11" s="5" customFormat="1" x14ac:dyDescent="0.25">
      <c r="A1300" s="5" t="s">
        <v>2854</v>
      </c>
      <c r="B1300" s="21">
        <v>162507</v>
      </c>
      <c r="C1300" s="22" t="s">
        <v>823</v>
      </c>
      <c r="D1300" s="13">
        <v>0</v>
      </c>
      <c r="E1300" s="14"/>
      <c r="F1300" s="14"/>
      <c r="G1300" s="15">
        <f t="shared" si="189"/>
        <v>0</v>
      </c>
      <c r="H1300" s="14"/>
      <c r="I1300" s="14"/>
      <c r="K1300" s="34">
        <f t="shared" si="186"/>
        <v>0</v>
      </c>
    </row>
    <row r="1301" spans="1:11" s="5" customFormat="1" x14ac:dyDescent="0.25">
      <c r="A1301" s="5" t="s">
        <v>2854</v>
      </c>
      <c r="B1301" s="21">
        <v>162508</v>
      </c>
      <c r="C1301" s="22" t="s">
        <v>818</v>
      </c>
      <c r="D1301" s="13">
        <v>0</v>
      </c>
      <c r="E1301" s="14"/>
      <c r="F1301" s="14"/>
      <c r="G1301" s="15">
        <f t="shared" si="189"/>
        <v>0</v>
      </c>
      <c r="H1301" s="14"/>
      <c r="I1301" s="14"/>
      <c r="K1301" s="34">
        <f t="shared" si="186"/>
        <v>0</v>
      </c>
    </row>
    <row r="1302" spans="1:11" s="5" customFormat="1" x14ac:dyDescent="0.25">
      <c r="A1302" s="5" t="s">
        <v>2854</v>
      </c>
      <c r="B1302" s="21">
        <v>162511</v>
      </c>
      <c r="C1302" s="22" t="s">
        <v>824</v>
      </c>
      <c r="D1302" s="13">
        <v>0</v>
      </c>
      <c r="E1302" s="14"/>
      <c r="F1302" s="14"/>
      <c r="G1302" s="15">
        <f t="shared" si="189"/>
        <v>0</v>
      </c>
      <c r="H1302" s="14"/>
      <c r="I1302" s="14"/>
      <c r="K1302" s="34">
        <f t="shared" si="186"/>
        <v>0</v>
      </c>
    </row>
    <row r="1303" spans="1:11" s="5" customFormat="1" x14ac:dyDescent="0.25">
      <c r="A1303" s="5" t="s">
        <v>2854</v>
      </c>
      <c r="B1303" s="21">
        <v>162512</v>
      </c>
      <c r="C1303" s="22" t="s">
        <v>825</v>
      </c>
      <c r="D1303" s="13">
        <v>0</v>
      </c>
      <c r="E1303" s="14"/>
      <c r="F1303" s="14"/>
      <c r="G1303" s="15">
        <f t="shared" si="189"/>
        <v>0</v>
      </c>
      <c r="H1303" s="14"/>
      <c r="I1303" s="14"/>
      <c r="K1303" s="34">
        <f t="shared" si="186"/>
        <v>0</v>
      </c>
    </row>
    <row r="1304" spans="1:11" s="5" customFormat="1" x14ac:dyDescent="0.25">
      <c r="A1304" s="5" t="s">
        <v>2854</v>
      </c>
      <c r="B1304" s="21">
        <v>162590</v>
      </c>
      <c r="C1304" s="22" t="s">
        <v>826</v>
      </c>
      <c r="D1304" s="13">
        <v>0</v>
      </c>
      <c r="E1304" s="14"/>
      <c r="F1304" s="14"/>
      <c r="G1304" s="15">
        <f t="shared" si="189"/>
        <v>0</v>
      </c>
      <c r="H1304" s="14"/>
      <c r="I1304" s="14"/>
      <c r="K1304" s="34">
        <f t="shared" si="186"/>
        <v>0</v>
      </c>
    </row>
    <row r="1305" spans="1:11" s="5" customFormat="1" x14ac:dyDescent="0.25">
      <c r="A1305" s="5" t="s">
        <v>2854</v>
      </c>
      <c r="B1305" s="19">
        <v>1635</v>
      </c>
      <c r="C1305" s="20" t="s">
        <v>827</v>
      </c>
      <c r="D1305" s="7">
        <f>+SUBTOTAL(9,D1306:D1314)</f>
        <v>410936287</v>
      </c>
      <c r="E1305" s="8">
        <f>+SUBTOTAL(9,E1306:E1314)</f>
        <v>4132168767</v>
      </c>
      <c r="F1305" s="8">
        <f>+SUBTOTAL(9,F1306:F1314)</f>
        <v>2305102124</v>
      </c>
      <c r="G1305" s="18">
        <f>+SUBTOTAL(9,G1306:G1314)</f>
        <v>2238002930</v>
      </c>
      <c r="H1305" s="8">
        <f>+SUBTOTAL(9,H1306:H1314)</f>
        <v>0</v>
      </c>
      <c r="I1305" s="8">
        <f t="shared" ref="I1305:I1310" si="190">+G1305</f>
        <v>2238002930</v>
      </c>
      <c r="K1305" s="34">
        <f t="shared" si="186"/>
        <v>1</v>
      </c>
    </row>
    <row r="1306" spans="1:11" s="5" customFormat="1" x14ac:dyDescent="0.25">
      <c r="A1306" s="5" t="s">
        <v>2854</v>
      </c>
      <c r="B1306" s="21">
        <v>163501</v>
      </c>
      <c r="C1306" s="22" t="s">
        <v>816</v>
      </c>
      <c r="D1306" s="13">
        <v>245163409</v>
      </c>
      <c r="E1306" s="367">
        <v>3097579097</v>
      </c>
      <c r="F1306" s="367">
        <v>1439213334</v>
      </c>
      <c r="G1306" s="15">
        <f t="shared" ref="G1306:G1314" si="191">+D1306+E1306-F1306</f>
        <v>1903529172</v>
      </c>
      <c r="H1306" s="14"/>
      <c r="I1306" s="8">
        <f t="shared" si="190"/>
        <v>1903529172</v>
      </c>
      <c r="K1306" s="34">
        <f t="shared" si="186"/>
        <v>1</v>
      </c>
    </row>
    <row r="1307" spans="1:11" s="5" customFormat="1" x14ac:dyDescent="0.25">
      <c r="A1307" s="5" t="s">
        <v>2854</v>
      </c>
      <c r="B1307" s="21">
        <v>163502</v>
      </c>
      <c r="C1307" s="22" t="s">
        <v>817</v>
      </c>
      <c r="D1307" s="13">
        <v>0</v>
      </c>
      <c r="E1307" s="368"/>
      <c r="F1307" s="368"/>
      <c r="G1307" s="15">
        <f t="shared" si="191"/>
        <v>0</v>
      </c>
      <c r="H1307" s="14"/>
      <c r="I1307" s="8">
        <f t="shared" si="190"/>
        <v>0</v>
      </c>
      <c r="K1307" s="34">
        <f t="shared" si="186"/>
        <v>0</v>
      </c>
    </row>
    <row r="1308" spans="1:11" s="5" customFormat="1" x14ac:dyDescent="0.25">
      <c r="A1308" s="5" t="s">
        <v>2854</v>
      </c>
      <c r="B1308" s="21">
        <v>163503</v>
      </c>
      <c r="C1308" s="22" t="s">
        <v>823</v>
      </c>
      <c r="D1308" s="13">
        <v>123793300</v>
      </c>
      <c r="E1308" s="368">
        <v>271983066</v>
      </c>
      <c r="F1308" s="368">
        <v>377591223</v>
      </c>
      <c r="G1308" s="15">
        <f t="shared" si="191"/>
        <v>18185143</v>
      </c>
      <c r="H1308" s="14"/>
      <c r="I1308" s="8">
        <f t="shared" si="190"/>
        <v>18185143</v>
      </c>
      <c r="K1308" s="34">
        <f t="shared" si="186"/>
        <v>1</v>
      </c>
    </row>
    <row r="1309" spans="1:11" s="5" customFormat="1" x14ac:dyDescent="0.25">
      <c r="A1309" s="5" t="s">
        <v>2854</v>
      </c>
      <c r="B1309" s="21">
        <v>163504</v>
      </c>
      <c r="C1309" s="22" t="s">
        <v>718</v>
      </c>
      <c r="D1309" s="13">
        <v>41979578</v>
      </c>
      <c r="E1309" s="368">
        <v>380986599</v>
      </c>
      <c r="F1309" s="368">
        <v>108388180</v>
      </c>
      <c r="G1309" s="15">
        <f t="shared" si="191"/>
        <v>314577997</v>
      </c>
      <c r="H1309" s="14"/>
      <c r="I1309" s="8">
        <f t="shared" si="190"/>
        <v>314577997</v>
      </c>
      <c r="K1309" s="34">
        <f t="shared" si="186"/>
        <v>1</v>
      </c>
    </row>
    <row r="1310" spans="1:11" s="5" customFormat="1" x14ac:dyDescent="0.25">
      <c r="A1310" s="5" t="s">
        <v>2854</v>
      </c>
      <c r="B1310" s="21">
        <v>163505</v>
      </c>
      <c r="C1310" s="22" t="s">
        <v>819</v>
      </c>
      <c r="D1310" s="13">
        <v>0</v>
      </c>
      <c r="E1310" s="368">
        <v>359126628</v>
      </c>
      <c r="F1310" s="368">
        <v>357416010</v>
      </c>
      <c r="G1310" s="15">
        <f t="shared" si="191"/>
        <v>1710618</v>
      </c>
      <c r="H1310" s="14"/>
      <c r="I1310" s="14">
        <f t="shared" si="190"/>
        <v>1710618</v>
      </c>
      <c r="K1310" s="34">
        <f t="shared" si="186"/>
        <v>2</v>
      </c>
    </row>
    <row r="1311" spans="1:11" s="5" customFormat="1" x14ac:dyDescent="0.25">
      <c r="A1311" s="5" t="s">
        <v>2854</v>
      </c>
      <c r="B1311" s="21">
        <v>163507</v>
      </c>
      <c r="C1311" s="22" t="s">
        <v>813</v>
      </c>
      <c r="D1311" s="13">
        <v>0</v>
      </c>
      <c r="E1311" s="367"/>
      <c r="F1311" s="367"/>
      <c r="G1311" s="15">
        <f t="shared" si="191"/>
        <v>0</v>
      </c>
      <c r="H1311" s="14"/>
      <c r="I1311" s="14"/>
      <c r="K1311" s="34">
        <f t="shared" si="186"/>
        <v>0</v>
      </c>
    </row>
    <row r="1312" spans="1:11" s="5" customFormat="1" x14ac:dyDescent="0.25">
      <c r="A1312" s="5" t="s">
        <v>2854</v>
      </c>
      <c r="B1312" s="21">
        <v>163511</v>
      </c>
      <c r="C1312" s="22" t="s">
        <v>818</v>
      </c>
      <c r="D1312" s="13">
        <v>0</v>
      </c>
      <c r="E1312" s="368">
        <v>22493377</v>
      </c>
      <c r="F1312" s="368">
        <v>22493377</v>
      </c>
      <c r="G1312" s="15">
        <f t="shared" si="191"/>
        <v>0</v>
      </c>
      <c r="H1312" s="14"/>
      <c r="I1312" s="14">
        <f>+G1312</f>
        <v>0</v>
      </c>
      <c r="K1312" s="34">
        <f t="shared" si="186"/>
        <v>3</v>
      </c>
    </row>
    <row r="1313" spans="1:11" s="5" customFormat="1" x14ac:dyDescent="0.25">
      <c r="A1313" s="5" t="s">
        <v>2854</v>
      </c>
      <c r="B1313" s="21">
        <v>163512</v>
      </c>
      <c r="C1313" s="22" t="s">
        <v>828</v>
      </c>
      <c r="D1313" s="13">
        <v>0</v>
      </c>
      <c r="E1313" s="14"/>
      <c r="F1313" s="14"/>
      <c r="G1313" s="15">
        <f t="shared" si="191"/>
        <v>0</v>
      </c>
      <c r="H1313" s="14"/>
      <c r="I1313" s="14"/>
      <c r="K1313" s="34">
        <f t="shared" si="186"/>
        <v>0</v>
      </c>
    </row>
    <row r="1314" spans="1:11" s="5" customFormat="1" x14ac:dyDescent="0.25">
      <c r="A1314" s="5" t="s">
        <v>2854</v>
      </c>
      <c r="B1314" s="21">
        <v>163590</v>
      </c>
      <c r="C1314" s="22" t="s">
        <v>829</v>
      </c>
      <c r="D1314" s="13">
        <v>0</v>
      </c>
      <c r="E1314" s="14"/>
      <c r="F1314" s="14"/>
      <c r="G1314" s="15">
        <f t="shared" si="191"/>
        <v>0</v>
      </c>
      <c r="H1314" s="14"/>
      <c r="I1314" s="14"/>
      <c r="K1314" s="34">
        <f t="shared" si="186"/>
        <v>0</v>
      </c>
    </row>
    <row r="1315" spans="1:11" s="5" customFormat="1" x14ac:dyDescent="0.25">
      <c r="A1315" s="5" t="s">
        <v>2854</v>
      </c>
      <c r="B1315" s="19">
        <v>1636</v>
      </c>
      <c r="C1315" s="20" t="s">
        <v>830</v>
      </c>
      <c r="D1315" s="7">
        <f t="shared" ref="D1315:I1315" si="192">+SUBTOTAL(9,D1316:D1324)</f>
        <v>0</v>
      </c>
      <c r="E1315" s="8">
        <f t="shared" si="192"/>
        <v>0</v>
      </c>
      <c r="F1315" s="8">
        <f t="shared" si="192"/>
        <v>0</v>
      </c>
      <c r="G1315" s="18">
        <f t="shared" si="192"/>
        <v>0</v>
      </c>
      <c r="H1315" s="8">
        <f t="shared" si="192"/>
        <v>0</v>
      </c>
      <c r="I1315" s="8">
        <f t="shared" si="192"/>
        <v>0</v>
      </c>
      <c r="K1315" s="34">
        <f t="shared" si="186"/>
        <v>0</v>
      </c>
    </row>
    <row r="1316" spans="1:11" s="5" customFormat="1" x14ac:dyDescent="0.25">
      <c r="A1316" s="5" t="s">
        <v>2854</v>
      </c>
      <c r="B1316" s="21">
        <v>163601</v>
      </c>
      <c r="C1316" s="22" t="s">
        <v>811</v>
      </c>
      <c r="D1316" s="13">
        <v>0</v>
      </c>
      <c r="E1316" s="14"/>
      <c r="F1316" s="14"/>
      <c r="G1316" s="15">
        <f t="shared" ref="G1316:G1324" si="193">+D1316+E1316-F1316</f>
        <v>0</v>
      </c>
      <c r="H1316" s="14"/>
      <c r="I1316" s="14"/>
      <c r="K1316" s="34">
        <f t="shared" si="186"/>
        <v>0</v>
      </c>
    </row>
    <row r="1317" spans="1:11" s="5" customFormat="1" x14ac:dyDescent="0.25">
      <c r="A1317" s="5" t="s">
        <v>2854</v>
      </c>
      <c r="B1317" s="21">
        <v>163603</v>
      </c>
      <c r="C1317" s="22" t="s">
        <v>812</v>
      </c>
      <c r="D1317" s="13">
        <v>0</v>
      </c>
      <c r="E1317" s="14"/>
      <c r="F1317" s="14"/>
      <c r="G1317" s="15">
        <f t="shared" si="193"/>
        <v>0</v>
      </c>
      <c r="H1317" s="14"/>
      <c r="I1317" s="14"/>
      <c r="K1317" s="34">
        <f t="shared" si="186"/>
        <v>0</v>
      </c>
    </row>
    <row r="1318" spans="1:11" s="5" customFormat="1" x14ac:dyDescent="0.25">
      <c r="A1318" s="5" t="s">
        <v>2854</v>
      </c>
      <c r="B1318" s="21">
        <v>163604</v>
      </c>
      <c r="C1318" s="22" t="s">
        <v>813</v>
      </c>
      <c r="D1318" s="13">
        <v>0</v>
      </c>
      <c r="E1318" s="14"/>
      <c r="F1318" s="14"/>
      <c r="G1318" s="15">
        <f t="shared" si="193"/>
        <v>0</v>
      </c>
      <c r="H1318" s="14"/>
      <c r="I1318" s="14"/>
      <c r="K1318" s="34">
        <f t="shared" si="186"/>
        <v>0</v>
      </c>
    </row>
    <row r="1319" spans="1:11" s="5" customFormat="1" x14ac:dyDescent="0.25">
      <c r="A1319" s="5" t="s">
        <v>2854</v>
      </c>
      <c r="B1319" s="21">
        <v>163605</v>
      </c>
      <c r="C1319" s="22" t="s">
        <v>816</v>
      </c>
      <c r="D1319" s="13">
        <v>0</v>
      </c>
      <c r="E1319" s="14"/>
      <c r="F1319" s="14"/>
      <c r="G1319" s="15">
        <f t="shared" si="193"/>
        <v>0</v>
      </c>
      <c r="H1319" s="14"/>
      <c r="I1319" s="14"/>
      <c r="K1319" s="34">
        <f t="shared" si="186"/>
        <v>0</v>
      </c>
    </row>
    <row r="1320" spans="1:11" s="5" customFormat="1" x14ac:dyDescent="0.25">
      <c r="A1320" s="5" t="s">
        <v>2854</v>
      </c>
      <c r="B1320" s="21">
        <v>163606</v>
      </c>
      <c r="C1320" s="22" t="s">
        <v>817</v>
      </c>
      <c r="D1320" s="13">
        <v>0</v>
      </c>
      <c r="E1320" s="14"/>
      <c r="F1320" s="14"/>
      <c r="G1320" s="15">
        <f t="shared" si="193"/>
        <v>0</v>
      </c>
      <c r="H1320" s="14"/>
      <c r="I1320" s="14"/>
      <c r="K1320" s="34">
        <f t="shared" si="186"/>
        <v>0</v>
      </c>
    </row>
    <row r="1321" spans="1:11" s="5" customFormat="1" x14ac:dyDescent="0.25">
      <c r="A1321" s="5" t="s">
        <v>2854</v>
      </c>
      <c r="B1321" s="21">
        <v>163607</v>
      </c>
      <c r="C1321" s="22" t="s">
        <v>823</v>
      </c>
      <c r="D1321" s="13">
        <v>0</v>
      </c>
      <c r="E1321" s="14"/>
      <c r="F1321" s="14"/>
      <c r="G1321" s="15">
        <f t="shared" si="193"/>
        <v>0</v>
      </c>
      <c r="H1321" s="14"/>
      <c r="I1321" s="14"/>
      <c r="K1321" s="34">
        <f t="shared" si="186"/>
        <v>0</v>
      </c>
    </row>
    <row r="1322" spans="1:11" s="5" customFormat="1" x14ac:dyDescent="0.25">
      <c r="A1322" s="5" t="s">
        <v>2854</v>
      </c>
      <c r="B1322" s="21">
        <v>163608</v>
      </c>
      <c r="C1322" s="22" t="s">
        <v>718</v>
      </c>
      <c r="D1322" s="13">
        <v>0</v>
      </c>
      <c r="E1322" s="14"/>
      <c r="F1322" s="14"/>
      <c r="G1322" s="15">
        <f t="shared" si="193"/>
        <v>0</v>
      </c>
      <c r="H1322" s="14"/>
      <c r="I1322" s="14"/>
      <c r="K1322" s="34">
        <f t="shared" si="186"/>
        <v>0</v>
      </c>
    </row>
    <row r="1323" spans="1:11" s="5" customFormat="1" x14ac:dyDescent="0.25">
      <c r="A1323" s="5" t="s">
        <v>2854</v>
      </c>
      <c r="B1323" s="21">
        <v>163609</v>
      </c>
      <c r="C1323" s="22" t="s">
        <v>819</v>
      </c>
      <c r="D1323" s="13">
        <v>0</v>
      </c>
      <c r="E1323" s="14"/>
      <c r="F1323" s="14"/>
      <c r="G1323" s="15">
        <f t="shared" si="193"/>
        <v>0</v>
      </c>
      <c r="H1323" s="14"/>
      <c r="I1323" s="14"/>
      <c r="K1323" s="34">
        <f t="shared" si="186"/>
        <v>0</v>
      </c>
    </row>
    <row r="1324" spans="1:11" s="5" customFormat="1" x14ac:dyDescent="0.25">
      <c r="A1324" s="5" t="s">
        <v>2854</v>
      </c>
      <c r="B1324" s="21">
        <v>163610</v>
      </c>
      <c r="C1324" s="22" t="s">
        <v>818</v>
      </c>
      <c r="D1324" s="13">
        <v>0</v>
      </c>
      <c r="E1324" s="14"/>
      <c r="F1324" s="14"/>
      <c r="G1324" s="15">
        <f t="shared" si="193"/>
        <v>0</v>
      </c>
      <c r="H1324" s="14"/>
      <c r="I1324" s="14"/>
      <c r="K1324" s="34">
        <f t="shared" si="186"/>
        <v>0</v>
      </c>
    </row>
    <row r="1325" spans="1:11" s="5" customFormat="1" x14ac:dyDescent="0.25">
      <c r="A1325" s="5" t="s">
        <v>2854</v>
      </c>
      <c r="B1325" s="19">
        <v>1637</v>
      </c>
      <c r="C1325" s="20" t="s">
        <v>831</v>
      </c>
      <c r="D1325" s="7">
        <f>+SUBTOTAL(9,D1326:D1336)</f>
        <v>48336328</v>
      </c>
      <c r="E1325" s="8">
        <f>+SUBTOTAL(9,E1326:E1336)</f>
        <v>3002660</v>
      </c>
      <c r="F1325" s="8">
        <f>+SUBTOTAL(9,F1326:F1336)</f>
        <v>0</v>
      </c>
      <c r="G1325" s="18">
        <f>+SUBTOTAL(9,G1326:G1336)</f>
        <v>51338988</v>
      </c>
      <c r="H1325" s="8">
        <f>+SUBTOTAL(9,H1326:H1336)</f>
        <v>0</v>
      </c>
      <c r="I1325" s="8">
        <f>+G1325</f>
        <v>51338988</v>
      </c>
      <c r="K1325" s="34">
        <f t="shared" si="186"/>
        <v>1</v>
      </c>
    </row>
    <row r="1326" spans="1:11" s="5" customFormat="1" x14ac:dyDescent="0.25">
      <c r="A1326" s="5" t="s">
        <v>2854</v>
      </c>
      <c r="B1326" s="21">
        <v>163701</v>
      </c>
      <c r="C1326" s="22" t="s">
        <v>715</v>
      </c>
      <c r="D1326" s="13">
        <v>0</v>
      </c>
      <c r="E1326" s="14"/>
      <c r="F1326" s="14"/>
      <c r="G1326" s="15">
        <f t="shared" ref="G1326:G1336" si="194">+D1326+E1326-F1326</f>
        <v>0</v>
      </c>
      <c r="H1326" s="14"/>
      <c r="I1326" s="14"/>
      <c r="K1326" s="34">
        <f t="shared" si="186"/>
        <v>0</v>
      </c>
    </row>
    <row r="1327" spans="1:11" s="5" customFormat="1" x14ac:dyDescent="0.25">
      <c r="A1327" s="5" t="s">
        <v>2854</v>
      </c>
      <c r="B1327" s="21">
        <v>163702</v>
      </c>
      <c r="C1327" s="22" t="s">
        <v>832</v>
      </c>
      <c r="D1327" s="13">
        <v>0</v>
      </c>
      <c r="E1327" s="14"/>
      <c r="F1327" s="14"/>
      <c r="G1327" s="15">
        <f t="shared" si="194"/>
        <v>0</v>
      </c>
      <c r="H1327" s="14"/>
      <c r="I1327" s="14"/>
      <c r="K1327" s="34">
        <f t="shared" si="186"/>
        <v>0</v>
      </c>
    </row>
    <row r="1328" spans="1:11" s="5" customFormat="1" x14ac:dyDescent="0.25">
      <c r="A1328" s="5" t="s">
        <v>2854</v>
      </c>
      <c r="B1328" s="21">
        <v>163703</v>
      </c>
      <c r="C1328" s="22" t="s">
        <v>811</v>
      </c>
      <c r="D1328" s="13">
        <v>0</v>
      </c>
      <c r="E1328" s="14"/>
      <c r="F1328" s="14"/>
      <c r="G1328" s="15">
        <f t="shared" si="194"/>
        <v>0</v>
      </c>
      <c r="H1328" s="14"/>
      <c r="I1328" s="14"/>
      <c r="K1328" s="34">
        <f t="shared" si="186"/>
        <v>0</v>
      </c>
    </row>
    <row r="1329" spans="1:11" s="5" customFormat="1" x14ac:dyDescent="0.25">
      <c r="A1329" s="5" t="s">
        <v>2854</v>
      </c>
      <c r="B1329" s="21">
        <v>163705</v>
      </c>
      <c r="C1329" s="22" t="s">
        <v>812</v>
      </c>
      <c r="D1329" s="13">
        <v>0</v>
      </c>
      <c r="E1329" s="14"/>
      <c r="F1329" s="14"/>
      <c r="G1329" s="15">
        <f t="shared" si="194"/>
        <v>0</v>
      </c>
      <c r="H1329" s="14"/>
      <c r="I1329" s="14"/>
      <c r="K1329" s="34">
        <f t="shared" si="186"/>
        <v>0</v>
      </c>
    </row>
    <row r="1330" spans="1:11" s="5" customFormat="1" x14ac:dyDescent="0.25">
      <c r="A1330" s="5" t="s">
        <v>2854</v>
      </c>
      <c r="B1330" s="21">
        <v>163706</v>
      </c>
      <c r="C1330" s="22" t="s">
        <v>813</v>
      </c>
      <c r="D1330" s="13">
        <v>0</v>
      </c>
      <c r="E1330" s="14"/>
      <c r="F1330" s="14"/>
      <c r="G1330" s="15">
        <f t="shared" si="194"/>
        <v>0</v>
      </c>
      <c r="H1330" s="14"/>
      <c r="I1330" s="14"/>
      <c r="K1330" s="34">
        <f t="shared" si="186"/>
        <v>0</v>
      </c>
    </row>
    <row r="1331" spans="1:11" s="5" customFormat="1" x14ac:dyDescent="0.25">
      <c r="A1331" s="5" t="s">
        <v>2854</v>
      </c>
      <c r="B1331" s="21">
        <v>163707</v>
      </c>
      <c r="C1331" s="22" t="s">
        <v>816</v>
      </c>
      <c r="D1331" s="13">
        <v>17258971</v>
      </c>
      <c r="E1331" s="14"/>
      <c r="F1331" s="14"/>
      <c r="G1331" s="15">
        <f t="shared" si="194"/>
        <v>17258971</v>
      </c>
      <c r="H1331" s="14"/>
      <c r="I1331" s="8">
        <f>+G1331</f>
        <v>17258971</v>
      </c>
      <c r="K1331" s="34">
        <f t="shared" si="186"/>
        <v>1</v>
      </c>
    </row>
    <row r="1332" spans="1:11" s="5" customFormat="1" x14ac:dyDescent="0.25">
      <c r="A1332" s="5" t="s">
        <v>2854</v>
      </c>
      <c r="B1332" s="21">
        <v>163708</v>
      </c>
      <c r="C1332" s="22" t="s">
        <v>817</v>
      </c>
      <c r="D1332" s="13">
        <v>0</v>
      </c>
      <c r="E1332" s="14"/>
      <c r="F1332" s="14"/>
      <c r="G1332" s="15">
        <f t="shared" si="194"/>
        <v>0</v>
      </c>
      <c r="H1332" s="14"/>
      <c r="I1332" s="14"/>
      <c r="K1332" s="34">
        <f t="shared" si="186"/>
        <v>0</v>
      </c>
    </row>
    <row r="1333" spans="1:11" s="5" customFormat="1" x14ac:dyDescent="0.25">
      <c r="A1333" s="5" t="s">
        <v>2854</v>
      </c>
      <c r="B1333" s="21">
        <v>163709</v>
      </c>
      <c r="C1333" s="22" t="s">
        <v>823</v>
      </c>
      <c r="D1333" s="13">
        <v>23928407</v>
      </c>
      <c r="E1333" s="14"/>
      <c r="F1333" s="14"/>
      <c r="G1333" s="15">
        <f t="shared" si="194"/>
        <v>23928407</v>
      </c>
      <c r="H1333" s="14"/>
      <c r="I1333" s="8">
        <f>+G1333</f>
        <v>23928407</v>
      </c>
      <c r="K1333" s="34">
        <f t="shared" si="186"/>
        <v>1</v>
      </c>
    </row>
    <row r="1334" spans="1:11" s="5" customFormat="1" x14ac:dyDescent="0.25">
      <c r="A1334" s="5" t="s">
        <v>2854</v>
      </c>
      <c r="B1334" s="21">
        <v>163710</v>
      </c>
      <c r="C1334" s="22" t="s">
        <v>718</v>
      </c>
      <c r="D1334" s="13">
        <v>7148950</v>
      </c>
      <c r="E1334" s="14">
        <v>3002660</v>
      </c>
      <c r="F1334" s="14">
        <v>0</v>
      </c>
      <c r="G1334" s="15">
        <f t="shared" si="194"/>
        <v>10151610</v>
      </c>
      <c r="H1334" s="14"/>
      <c r="I1334" s="8">
        <f>+G1334</f>
        <v>10151610</v>
      </c>
      <c r="K1334" s="34">
        <f t="shared" si="186"/>
        <v>1</v>
      </c>
    </row>
    <row r="1335" spans="1:11" s="5" customFormat="1" x14ac:dyDescent="0.25">
      <c r="A1335" s="5" t="s">
        <v>2854</v>
      </c>
      <c r="B1335" s="21">
        <v>163711</v>
      </c>
      <c r="C1335" s="22" t="s">
        <v>819</v>
      </c>
      <c r="D1335" s="13">
        <v>0</v>
      </c>
      <c r="E1335" s="14"/>
      <c r="F1335" s="14"/>
      <c r="G1335" s="15">
        <f t="shared" si="194"/>
        <v>0</v>
      </c>
      <c r="H1335" s="14"/>
      <c r="I1335" s="14"/>
      <c r="K1335" s="34">
        <f t="shared" si="186"/>
        <v>0</v>
      </c>
    </row>
    <row r="1336" spans="1:11" s="5" customFormat="1" x14ac:dyDescent="0.25">
      <c r="A1336" s="5" t="s">
        <v>2854</v>
      </c>
      <c r="B1336" s="21">
        <v>163712</v>
      </c>
      <c r="C1336" s="22" t="s">
        <v>818</v>
      </c>
      <c r="D1336" s="13">
        <v>0</v>
      </c>
      <c r="E1336" s="14"/>
      <c r="F1336" s="14"/>
      <c r="G1336" s="15">
        <f t="shared" si="194"/>
        <v>0</v>
      </c>
      <c r="H1336" s="14"/>
      <c r="I1336" s="14"/>
      <c r="K1336" s="34">
        <f t="shared" si="186"/>
        <v>0</v>
      </c>
    </row>
    <row r="1337" spans="1:11" s="5" customFormat="1" x14ac:dyDescent="0.25">
      <c r="A1337" s="5" t="s">
        <v>2854</v>
      </c>
      <c r="B1337" s="19">
        <v>1640</v>
      </c>
      <c r="C1337" s="20" t="s">
        <v>833</v>
      </c>
      <c r="D1337" s="7">
        <f>+SUBTOTAL(9,D1338:D1367)</f>
        <v>1469760648</v>
      </c>
      <c r="E1337" s="8">
        <f>+SUBTOTAL(9,E1338:E1367)</f>
        <v>0</v>
      </c>
      <c r="F1337" s="8">
        <f>+SUBTOTAL(9,F1338:F1367)</f>
        <v>0</v>
      </c>
      <c r="G1337" s="18">
        <f>+SUBTOTAL(9,G1338:G1367)</f>
        <v>1469760648</v>
      </c>
      <c r="H1337" s="8">
        <f>+SUBTOTAL(9,H1338:H1367)</f>
        <v>0</v>
      </c>
      <c r="I1337" s="8">
        <f>+G1337</f>
        <v>1469760648</v>
      </c>
      <c r="K1337" s="34">
        <f t="shared" si="186"/>
        <v>1</v>
      </c>
    </row>
    <row r="1338" spans="1:11" s="5" customFormat="1" x14ac:dyDescent="0.25">
      <c r="A1338" s="5" t="s">
        <v>2854</v>
      </c>
      <c r="B1338" s="21">
        <v>164001</v>
      </c>
      <c r="C1338" s="22" t="s">
        <v>834</v>
      </c>
      <c r="D1338" s="13">
        <v>1469760648</v>
      </c>
      <c r="E1338" s="14">
        <v>0</v>
      </c>
      <c r="F1338" s="14"/>
      <c r="G1338" s="15">
        <f t="shared" ref="G1338:G1367" si="195">+D1338+E1338-F1338</f>
        <v>1469760648</v>
      </c>
      <c r="H1338" s="14"/>
      <c r="I1338" s="8">
        <f>+G1338</f>
        <v>1469760648</v>
      </c>
      <c r="K1338" s="34">
        <f t="shared" si="186"/>
        <v>1</v>
      </c>
    </row>
    <row r="1339" spans="1:11" s="5" customFormat="1" x14ac:dyDescent="0.25">
      <c r="A1339" s="5" t="s">
        <v>2854</v>
      </c>
      <c r="B1339" s="21">
        <v>164002</v>
      </c>
      <c r="C1339" s="22" t="s">
        <v>835</v>
      </c>
      <c r="D1339" s="13">
        <v>0</v>
      </c>
      <c r="E1339" s="14"/>
      <c r="F1339" s="14"/>
      <c r="G1339" s="15">
        <f t="shared" si="195"/>
        <v>0</v>
      </c>
      <c r="H1339" s="14"/>
      <c r="I1339" s="14"/>
      <c r="K1339" s="34">
        <f t="shared" si="186"/>
        <v>0</v>
      </c>
    </row>
    <row r="1340" spans="1:11" s="5" customFormat="1" x14ac:dyDescent="0.25">
      <c r="A1340" s="5" t="s">
        <v>2854</v>
      </c>
      <c r="B1340" s="21">
        <v>164003</v>
      </c>
      <c r="C1340" s="22" t="s">
        <v>836</v>
      </c>
      <c r="D1340" s="13">
        <v>0</v>
      </c>
      <c r="E1340" s="14"/>
      <c r="F1340" s="14"/>
      <c r="G1340" s="15">
        <f t="shared" si="195"/>
        <v>0</v>
      </c>
      <c r="H1340" s="14"/>
      <c r="I1340" s="14"/>
      <c r="K1340" s="34">
        <f t="shared" si="186"/>
        <v>0</v>
      </c>
    </row>
    <row r="1341" spans="1:11" s="5" customFormat="1" x14ac:dyDescent="0.25">
      <c r="A1341" s="5" t="s">
        <v>2854</v>
      </c>
      <c r="B1341" s="21">
        <v>164004</v>
      </c>
      <c r="C1341" s="22" t="s">
        <v>837</v>
      </c>
      <c r="D1341" s="13">
        <v>0</v>
      </c>
      <c r="E1341" s="14"/>
      <c r="F1341" s="14"/>
      <c r="G1341" s="15">
        <f t="shared" si="195"/>
        <v>0</v>
      </c>
      <c r="H1341" s="14"/>
      <c r="I1341" s="14"/>
      <c r="K1341" s="34">
        <f t="shared" si="186"/>
        <v>0</v>
      </c>
    </row>
    <row r="1342" spans="1:11" s="5" customFormat="1" x14ac:dyDescent="0.25">
      <c r="A1342" s="5" t="s">
        <v>2854</v>
      </c>
      <c r="B1342" s="21">
        <v>164005</v>
      </c>
      <c r="C1342" s="22" t="s">
        <v>838</v>
      </c>
      <c r="D1342" s="13">
        <v>0</v>
      </c>
      <c r="E1342" s="14"/>
      <c r="F1342" s="14"/>
      <c r="G1342" s="15">
        <f t="shared" si="195"/>
        <v>0</v>
      </c>
      <c r="H1342" s="14"/>
      <c r="I1342" s="14"/>
      <c r="K1342" s="34">
        <f t="shared" si="186"/>
        <v>0</v>
      </c>
    </row>
    <row r="1343" spans="1:11" s="5" customFormat="1" x14ac:dyDescent="0.25">
      <c r="A1343" s="5" t="s">
        <v>2854</v>
      </c>
      <c r="B1343" s="21">
        <v>164006</v>
      </c>
      <c r="C1343" s="22" t="s">
        <v>839</v>
      </c>
      <c r="D1343" s="13">
        <v>0</v>
      </c>
      <c r="E1343" s="14"/>
      <c r="F1343" s="14"/>
      <c r="G1343" s="15">
        <f t="shared" si="195"/>
        <v>0</v>
      </c>
      <c r="H1343" s="14"/>
      <c r="I1343" s="14"/>
      <c r="K1343" s="34">
        <f t="shared" si="186"/>
        <v>0</v>
      </c>
    </row>
    <row r="1344" spans="1:11" s="5" customFormat="1" x14ac:dyDescent="0.25">
      <c r="A1344" s="5" t="s">
        <v>2854</v>
      </c>
      <c r="B1344" s="21">
        <v>164007</v>
      </c>
      <c r="C1344" s="22" t="s">
        <v>840</v>
      </c>
      <c r="D1344" s="13">
        <v>0</v>
      </c>
      <c r="E1344" s="14"/>
      <c r="F1344" s="14"/>
      <c r="G1344" s="15">
        <f t="shared" si="195"/>
        <v>0</v>
      </c>
      <c r="H1344" s="14"/>
      <c r="I1344" s="14"/>
      <c r="K1344" s="34">
        <f t="shared" si="186"/>
        <v>0</v>
      </c>
    </row>
    <row r="1345" spans="1:11" s="5" customFormat="1" x14ac:dyDescent="0.25">
      <c r="A1345" s="5" t="s">
        <v>2854</v>
      </c>
      <c r="B1345" s="21">
        <v>164008</v>
      </c>
      <c r="C1345" s="22" t="s">
        <v>841</v>
      </c>
      <c r="D1345" s="13">
        <v>0</v>
      </c>
      <c r="E1345" s="14"/>
      <c r="F1345" s="14"/>
      <c r="G1345" s="15">
        <f t="shared" si="195"/>
        <v>0</v>
      </c>
      <c r="H1345" s="14"/>
      <c r="I1345" s="14"/>
      <c r="K1345" s="34">
        <f t="shared" si="186"/>
        <v>0</v>
      </c>
    </row>
    <row r="1346" spans="1:11" s="5" customFormat="1" x14ac:dyDescent="0.25">
      <c r="A1346" s="5" t="s">
        <v>2854</v>
      </c>
      <c r="B1346" s="21">
        <v>164009</v>
      </c>
      <c r="C1346" s="22" t="s">
        <v>842</v>
      </c>
      <c r="D1346" s="13">
        <v>0</v>
      </c>
      <c r="E1346" s="14"/>
      <c r="F1346" s="14"/>
      <c r="G1346" s="15">
        <f t="shared" si="195"/>
        <v>0</v>
      </c>
      <c r="H1346" s="14"/>
      <c r="I1346" s="14"/>
      <c r="K1346" s="34">
        <f t="shared" si="186"/>
        <v>0</v>
      </c>
    </row>
    <row r="1347" spans="1:11" s="5" customFormat="1" x14ac:dyDescent="0.25">
      <c r="A1347" s="5" t="s">
        <v>2854</v>
      </c>
      <c r="B1347" s="21">
        <v>164010</v>
      </c>
      <c r="C1347" s="22" t="s">
        <v>843</v>
      </c>
      <c r="D1347" s="13">
        <v>0</v>
      </c>
      <c r="E1347" s="14"/>
      <c r="F1347" s="14"/>
      <c r="G1347" s="15">
        <f t="shared" si="195"/>
        <v>0</v>
      </c>
      <c r="H1347" s="14"/>
      <c r="I1347" s="14"/>
      <c r="K1347" s="34">
        <f t="shared" si="186"/>
        <v>0</v>
      </c>
    </row>
    <row r="1348" spans="1:11" s="5" customFormat="1" x14ac:dyDescent="0.25">
      <c r="A1348" s="5" t="s">
        <v>2854</v>
      </c>
      <c r="B1348" s="21">
        <v>164011</v>
      </c>
      <c r="C1348" s="22" t="s">
        <v>844</v>
      </c>
      <c r="D1348" s="13">
        <v>0</v>
      </c>
      <c r="E1348" s="14"/>
      <c r="F1348" s="14"/>
      <c r="G1348" s="15">
        <f t="shared" si="195"/>
        <v>0</v>
      </c>
      <c r="H1348" s="14"/>
      <c r="I1348" s="14"/>
      <c r="K1348" s="34">
        <f t="shared" ref="K1348:K1411" si="196">IF(D1348&lt;&gt;0,1,IF(G1348&lt;&gt;0,2,IF(F1348&lt;&gt;0,3,IF(E1348&lt;&gt;0,4,0))))</f>
        <v>0</v>
      </c>
    </row>
    <row r="1349" spans="1:11" s="5" customFormat="1" x14ac:dyDescent="0.25">
      <c r="A1349" s="5" t="s">
        <v>2854</v>
      </c>
      <c r="B1349" s="21">
        <v>164012</v>
      </c>
      <c r="C1349" s="22" t="s">
        <v>845</v>
      </c>
      <c r="D1349" s="13">
        <v>0</v>
      </c>
      <c r="E1349" s="14"/>
      <c r="F1349" s="14"/>
      <c r="G1349" s="15">
        <f t="shared" si="195"/>
        <v>0</v>
      </c>
      <c r="H1349" s="14"/>
      <c r="I1349" s="14"/>
      <c r="K1349" s="34">
        <f t="shared" si="196"/>
        <v>0</v>
      </c>
    </row>
    <row r="1350" spans="1:11" s="5" customFormat="1" x14ac:dyDescent="0.25">
      <c r="A1350" s="5" t="s">
        <v>2854</v>
      </c>
      <c r="B1350" s="21">
        <v>164013</v>
      </c>
      <c r="C1350" s="22" t="s">
        <v>846</v>
      </c>
      <c r="D1350" s="13">
        <v>0</v>
      </c>
      <c r="E1350" s="14"/>
      <c r="F1350" s="14"/>
      <c r="G1350" s="15">
        <f t="shared" si="195"/>
        <v>0</v>
      </c>
      <c r="H1350" s="14"/>
      <c r="I1350" s="14"/>
      <c r="K1350" s="34">
        <f t="shared" si="196"/>
        <v>0</v>
      </c>
    </row>
    <row r="1351" spans="1:11" s="5" customFormat="1" x14ac:dyDescent="0.25">
      <c r="A1351" s="5" t="s">
        <v>2854</v>
      </c>
      <c r="B1351" s="21">
        <v>164014</v>
      </c>
      <c r="C1351" s="22" t="s">
        <v>847</v>
      </c>
      <c r="D1351" s="13">
        <v>0</v>
      </c>
      <c r="E1351" s="14"/>
      <c r="F1351" s="14"/>
      <c r="G1351" s="15">
        <f t="shared" si="195"/>
        <v>0</v>
      </c>
      <c r="H1351" s="14"/>
      <c r="I1351" s="14"/>
      <c r="K1351" s="34">
        <f t="shared" si="196"/>
        <v>0</v>
      </c>
    </row>
    <row r="1352" spans="1:11" s="5" customFormat="1" x14ac:dyDescent="0.25">
      <c r="A1352" s="5" t="s">
        <v>2854</v>
      </c>
      <c r="B1352" s="21">
        <v>164015</v>
      </c>
      <c r="C1352" s="22" t="s">
        <v>848</v>
      </c>
      <c r="D1352" s="13">
        <v>0</v>
      </c>
      <c r="E1352" s="14"/>
      <c r="F1352" s="14"/>
      <c r="G1352" s="15">
        <f t="shared" si="195"/>
        <v>0</v>
      </c>
      <c r="H1352" s="14"/>
      <c r="I1352" s="14"/>
      <c r="K1352" s="34">
        <f t="shared" si="196"/>
        <v>0</v>
      </c>
    </row>
    <row r="1353" spans="1:11" s="5" customFormat="1" x14ac:dyDescent="0.25">
      <c r="A1353" s="5" t="s">
        <v>2854</v>
      </c>
      <c r="B1353" s="21">
        <v>164017</v>
      </c>
      <c r="C1353" s="22" t="s">
        <v>849</v>
      </c>
      <c r="D1353" s="13">
        <v>0</v>
      </c>
      <c r="E1353" s="14"/>
      <c r="F1353" s="14"/>
      <c r="G1353" s="15">
        <f t="shared" si="195"/>
        <v>0</v>
      </c>
      <c r="H1353" s="14"/>
      <c r="I1353" s="14"/>
      <c r="K1353" s="34">
        <f t="shared" si="196"/>
        <v>0</v>
      </c>
    </row>
    <row r="1354" spans="1:11" s="5" customFormat="1" x14ac:dyDescent="0.25">
      <c r="A1354" s="5" t="s">
        <v>2854</v>
      </c>
      <c r="B1354" s="21">
        <v>164018</v>
      </c>
      <c r="C1354" s="22" t="s">
        <v>850</v>
      </c>
      <c r="D1354" s="13">
        <v>0</v>
      </c>
      <c r="E1354" s="14"/>
      <c r="F1354" s="14"/>
      <c r="G1354" s="15">
        <f t="shared" si="195"/>
        <v>0</v>
      </c>
      <c r="H1354" s="14"/>
      <c r="I1354" s="14"/>
      <c r="K1354" s="34">
        <f t="shared" si="196"/>
        <v>0</v>
      </c>
    </row>
    <row r="1355" spans="1:11" s="5" customFormat="1" x14ac:dyDescent="0.25">
      <c r="A1355" s="5" t="s">
        <v>2854</v>
      </c>
      <c r="B1355" s="21">
        <v>164019</v>
      </c>
      <c r="C1355" s="22" t="s">
        <v>851</v>
      </c>
      <c r="D1355" s="13">
        <v>0</v>
      </c>
      <c r="E1355" s="14"/>
      <c r="F1355" s="14"/>
      <c r="G1355" s="15">
        <f t="shared" si="195"/>
        <v>0</v>
      </c>
      <c r="H1355" s="14"/>
      <c r="I1355" s="14"/>
      <c r="K1355" s="34">
        <f t="shared" si="196"/>
        <v>0</v>
      </c>
    </row>
    <row r="1356" spans="1:11" s="5" customFormat="1" x14ac:dyDescent="0.25">
      <c r="A1356" s="5" t="s">
        <v>2854</v>
      </c>
      <c r="B1356" s="21">
        <v>164020</v>
      </c>
      <c r="C1356" s="22" t="s">
        <v>852</v>
      </c>
      <c r="D1356" s="13">
        <v>0</v>
      </c>
      <c r="E1356" s="14"/>
      <c r="F1356" s="14"/>
      <c r="G1356" s="15">
        <f t="shared" si="195"/>
        <v>0</v>
      </c>
      <c r="H1356" s="14"/>
      <c r="I1356" s="14"/>
      <c r="K1356" s="34">
        <f t="shared" si="196"/>
        <v>0</v>
      </c>
    </row>
    <row r="1357" spans="1:11" s="5" customFormat="1" x14ac:dyDescent="0.25">
      <c r="A1357" s="5" t="s">
        <v>2854</v>
      </c>
      <c r="B1357" s="21">
        <v>164022</v>
      </c>
      <c r="C1357" s="22" t="s">
        <v>853</v>
      </c>
      <c r="D1357" s="13">
        <v>0</v>
      </c>
      <c r="E1357" s="14"/>
      <c r="F1357" s="14"/>
      <c r="G1357" s="15">
        <f t="shared" si="195"/>
        <v>0</v>
      </c>
      <c r="H1357" s="14"/>
      <c r="I1357" s="14"/>
      <c r="K1357" s="34">
        <f t="shared" si="196"/>
        <v>0</v>
      </c>
    </row>
    <row r="1358" spans="1:11" s="5" customFormat="1" x14ac:dyDescent="0.25">
      <c r="A1358" s="5" t="s">
        <v>2854</v>
      </c>
      <c r="B1358" s="21">
        <v>164023</v>
      </c>
      <c r="C1358" s="22" t="s">
        <v>854</v>
      </c>
      <c r="D1358" s="13">
        <v>0</v>
      </c>
      <c r="E1358" s="14"/>
      <c r="F1358" s="14"/>
      <c r="G1358" s="15">
        <f t="shared" si="195"/>
        <v>0</v>
      </c>
      <c r="H1358" s="14"/>
      <c r="I1358" s="14"/>
      <c r="K1358" s="34">
        <f t="shared" si="196"/>
        <v>0</v>
      </c>
    </row>
    <row r="1359" spans="1:11" s="5" customFormat="1" x14ac:dyDescent="0.25">
      <c r="A1359" s="5" t="s">
        <v>2854</v>
      </c>
      <c r="B1359" s="21">
        <v>164024</v>
      </c>
      <c r="C1359" s="22" t="s">
        <v>855</v>
      </c>
      <c r="D1359" s="13">
        <v>0</v>
      </c>
      <c r="E1359" s="14"/>
      <c r="F1359" s="14"/>
      <c r="G1359" s="15">
        <f t="shared" si="195"/>
        <v>0</v>
      </c>
      <c r="H1359" s="14"/>
      <c r="I1359" s="14"/>
      <c r="K1359" s="34">
        <f t="shared" si="196"/>
        <v>0</v>
      </c>
    </row>
    <row r="1360" spans="1:11" s="5" customFormat="1" x14ac:dyDescent="0.25">
      <c r="A1360" s="5" t="s">
        <v>2854</v>
      </c>
      <c r="B1360" s="21">
        <v>164025</v>
      </c>
      <c r="C1360" s="22" t="s">
        <v>856</v>
      </c>
      <c r="D1360" s="13">
        <v>0</v>
      </c>
      <c r="E1360" s="14"/>
      <c r="F1360" s="14"/>
      <c r="G1360" s="15">
        <f t="shared" si="195"/>
        <v>0</v>
      </c>
      <c r="H1360" s="14"/>
      <c r="I1360" s="14"/>
      <c r="K1360" s="34">
        <f t="shared" si="196"/>
        <v>0</v>
      </c>
    </row>
    <row r="1361" spans="1:11" s="5" customFormat="1" x14ac:dyDescent="0.25">
      <c r="A1361" s="5" t="s">
        <v>2854</v>
      </c>
      <c r="B1361" s="21">
        <v>164027</v>
      </c>
      <c r="C1361" s="22" t="s">
        <v>857</v>
      </c>
      <c r="D1361" s="13">
        <v>0</v>
      </c>
      <c r="E1361" s="14"/>
      <c r="F1361" s="14"/>
      <c r="G1361" s="15">
        <f t="shared" si="195"/>
        <v>0</v>
      </c>
      <c r="H1361" s="14"/>
      <c r="I1361" s="14"/>
      <c r="K1361" s="34">
        <f t="shared" si="196"/>
        <v>0</v>
      </c>
    </row>
    <row r="1362" spans="1:11" s="5" customFormat="1" x14ac:dyDescent="0.25">
      <c r="A1362" s="5" t="s">
        <v>2854</v>
      </c>
      <c r="B1362" s="21">
        <v>164028</v>
      </c>
      <c r="C1362" s="22" t="s">
        <v>858</v>
      </c>
      <c r="D1362" s="13">
        <v>0</v>
      </c>
      <c r="E1362" s="14"/>
      <c r="F1362" s="14"/>
      <c r="G1362" s="15">
        <f t="shared" si="195"/>
        <v>0</v>
      </c>
      <c r="H1362" s="14"/>
      <c r="I1362" s="14"/>
      <c r="K1362" s="34">
        <f t="shared" si="196"/>
        <v>0</v>
      </c>
    </row>
    <row r="1363" spans="1:11" s="5" customFormat="1" x14ac:dyDescent="0.25">
      <c r="A1363" s="5" t="s">
        <v>2854</v>
      </c>
      <c r="B1363" s="21">
        <v>164029</v>
      </c>
      <c r="C1363" s="22" t="s">
        <v>859</v>
      </c>
      <c r="D1363" s="13">
        <v>0</v>
      </c>
      <c r="E1363" s="14"/>
      <c r="F1363" s="14"/>
      <c r="G1363" s="15">
        <f t="shared" si="195"/>
        <v>0</v>
      </c>
      <c r="H1363" s="14"/>
      <c r="I1363" s="14"/>
      <c r="K1363" s="34">
        <f t="shared" si="196"/>
        <v>0</v>
      </c>
    </row>
    <row r="1364" spans="1:11" s="5" customFormat="1" x14ac:dyDescent="0.25">
      <c r="A1364" s="5" t="s">
        <v>2854</v>
      </c>
      <c r="B1364" s="21">
        <v>164030</v>
      </c>
      <c r="C1364" s="22" t="s">
        <v>860</v>
      </c>
      <c r="D1364" s="13">
        <v>0</v>
      </c>
      <c r="E1364" s="14"/>
      <c r="F1364" s="14"/>
      <c r="G1364" s="15">
        <f t="shared" si="195"/>
        <v>0</v>
      </c>
      <c r="H1364" s="14"/>
      <c r="I1364" s="14"/>
      <c r="K1364" s="34">
        <f t="shared" si="196"/>
        <v>0</v>
      </c>
    </row>
    <row r="1365" spans="1:11" s="5" customFormat="1" x14ac:dyDescent="0.25">
      <c r="A1365" s="5" t="s">
        <v>2854</v>
      </c>
      <c r="B1365" s="26">
        <v>164032</v>
      </c>
      <c r="C1365" s="27" t="s">
        <v>861</v>
      </c>
      <c r="D1365" s="13">
        <v>0</v>
      </c>
      <c r="E1365" s="14"/>
      <c r="F1365" s="14"/>
      <c r="G1365" s="15">
        <f t="shared" si="195"/>
        <v>0</v>
      </c>
      <c r="H1365" s="14"/>
      <c r="I1365" s="14"/>
      <c r="K1365" s="34">
        <f t="shared" si="196"/>
        <v>0</v>
      </c>
    </row>
    <row r="1366" spans="1:11" s="5" customFormat="1" x14ac:dyDescent="0.25">
      <c r="A1366" s="5" t="s">
        <v>2854</v>
      </c>
      <c r="B1366" s="26">
        <v>164033</v>
      </c>
      <c r="C1366" s="27" t="s">
        <v>862</v>
      </c>
      <c r="D1366" s="13">
        <v>0</v>
      </c>
      <c r="E1366" s="14"/>
      <c r="F1366" s="14"/>
      <c r="G1366" s="15">
        <f t="shared" si="195"/>
        <v>0</v>
      </c>
      <c r="H1366" s="14"/>
      <c r="I1366" s="14"/>
      <c r="K1366" s="34">
        <f t="shared" si="196"/>
        <v>0</v>
      </c>
    </row>
    <row r="1367" spans="1:11" s="5" customFormat="1" x14ac:dyDescent="0.25">
      <c r="A1367" s="5" t="s">
        <v>2854</v>
      </c>
      <c r="B1367" s="21">
        <v>164090</v>
      </c>
      <c r="C1367" s="22" t="s">
        <v>863</v>
      </c>
      <c r="D1367" s="13">
        <v>0</v>
      </c>
      <c r="E1367" s="14"/>
      <c r="F1367" s="14"/>
      <c r="G1367" s="15">
        <f t="shared" si="195"/>
        <v>0</v>
      </c>
      <c r="H1367" s="14"/>
      <c r="I1367" s="14"/>
      <c r="K1367" s="34">
        <f t="shared" si="196"/>
        <v>0</v>
      </c>
    </row>
    <row r="1368" spans="1:11" s="5" customFormat="1" x14ac:dyDescent="0.25">
      <c r="A1368" s="5" t="s">
        <v>2854</v>
      </c>
      <c r="B1368" s="24">
        <v>1642</v>
      </c>
      <c r="C1368" s="25" t="s">
        <v>864</v>
      </c>
      <c r="D1368" s="7">
        <f t="shared" ref="D1368:I1368" si="197">+SUBTOTAL(9,D1369:D1378)</f>
        <v>0</v>
      </c>
      <c r="E1368" s="8">
        <f t="shared" si="197"/>
        <v>0</v>
      </c>
      <c r="F1368" s="8">
        <f t="shared" si="197"/>
        <v>0</v>
      </c>
      <c r="G1368" s="18">
        <f t="shared" si="197"/>
        <v>0</v>
      </c>
      <c r="H1368" s="8">
        <f t="shared" si="197"/>
        <v>0</v>
      </c>
      <c r="I1368" s="8">
        <f t="shared" si="197"/>
        <v>0</v>
      </c>
      <c r="K1368" s="34">
        <f t="shared" si="196"/>
        <v>0</v>
      </c>
    </row>
    <row r="1369" spans="1:11" s="5" customFormat="1" x14ac:dyDescent="0.25">
      <c r="A1369" s="5" t="s">
        <v>2854</v>
      </c>
      <c r="B1369" s="26">
        <v>164201</v>
      </c>
      <c r="C1369" s="27" t="s">
        <v>811</v>
      </c>
      <c r="D1369" s="13">
        <v>0</v>
      </c>
      <c r="E1369" s="14"/>
      <c r="F1369" s="14"/>
      <c r="G1369" s="15">
        <f t="shared" ref="G1369:G1378" si="198">+D1369+E1369-F1369</f>
        <v>0</v>
      </c>
      <c r="H1369" s="14"/>
      <c r="I1369" s="14"/>
      <c r="K1369" s="34">
        <f t="shared" si="196"/>
        <v>0</v>
      </c>
    </row>
    <row r="1370" spans="1:11" s="5" customFormat="1" x14ac:dyDescent="0.25">
      <c r="A1370" s="5" t="s">
        <v>2854</v>
      </c>
      <c r="B1370" s="26">
        <v>164202</v>
      </c>
      <c r="C1370" s="27" t="s">
        <v>812</v>
      </c>
      <c r="D1370" s="13">
        <v>0</v>
      </c>
      <c r="E1370" s="14"/>
      <c r="F1370" s="14"/>
      <c r="G1370" s="15">
        <f t="shared" si="198"/>
        <v>0</v>
      </c>
      <c r="H1370" s="14"/>
      <c r="I1370" s="14"/>
      <c r="K1370" s="34">
        <f t="shared" si="196"/>
        <v>0</v>
      </c>
    </row>
    <row r="1371" spans="1:11" s="5" customFormat="1" x14ac:dyDescent="0.25">
      <c r="A1371" s="5" t="s">
        <v>2854</v>
      </c>
      <c r="B1371" s="26">
        <v>164203</v>
      </c>
      <c r="C1371" s="27" t="s">
        <v>813</v>
      </c>
      <c r="D1371" s="13">
        <v>0</v>
      </c>
      <c r="E1371" s="14"/>
      <c r="F1371" s="14"/>
      <c r="G1371" s="15">
        <f t="shared" si="198"/>
        <v>0</v>
      </c>
      <c r="H1371" s="14"/>
      <c r="I1371" s="14"/>
      <c r="K1371" s="34">
        <f t="shared" si="196"/>
        <v>0</v>
      </c>
    </row>
    <row r="1372" spans="1:11" s="5" customFormat="1" x14ac:dyDescent="0.25">
      <c r="A1372" s="5" t="s">
        <v>2854</v>
      </c>
      <c r="B1372" s="26">
        <v>164204</v>
      </c>
      <c r="C1372" s="27" t="s">
        <v>816</v>
      </c>
      <c r="D1372" s="13">
        <v>0</v>
      </c>
      <c r="E1372" s="14"/>
      <c r="F1372" s="14"/>
      <c r="G1372" s="15">
        <f t="shared" si="198"/>
        <v>0</v>
      </c>
      <c r="H1372" s="14"/>
      <c r="I1372" s="14"/>
      <c r="K1372" s="34">
        <f t="shared" si="196"/>
        <v>0</v>
      </c>
    </row>
    <row r="1373" spans="1:11" s="5" customFormat="1" x14ac:dyDescent="0.25">
      <c r="A1373" s="5" t="s">
        <v>2854</v>
      </c>
      <c r="B1373" s="26">
        <v>164205</v>
      </c>
      <c r="C1373" s="27" t="s">
        <v>817</v>
      </c>
      <c r="D1373" s="13">
        <v>0</v>
      </c>
      <c r="E1373" s="14"/>
      <c r="F1373" s="14"/>
      <c r="G1373" s="15">
        <f t="shared" si="198"/>
        <v>0</v>
      </c>
      <c r="H1373" s="14"/>
      <c r="I1373" s="14"/>
      <c r="K1373" s="34">
        <f t="shared" si="196"/>
        <v>0</v>
      </c>
    </row>
    <row r="1374" spans="1:11" s="5" customFormat="1" x14ac:dyDescent="0.25">
      <c r="A1374" s="5" t="s">
        <v>2854</v>
      </c>
      <c r="B1374" s="26">
        <v>164206</v>
      </c>
      <c r="C1374" s="27" t="s">
        <v>823</v>
      </c>
      <c r="D1374" s="13">
        <v>0</v>
      </c>
      <c r="E1374" s="14"/>
      <c r="F1374" s="14"/>
      <c r="G1374" s="15">
        <f t="shared" si="198"/>
        <v>0</v>
      </c>
      <c r="H1374" s="14"/>
      <c r="I1374" s="14"/>
      <c r="K1374" s="34">
        <f t="shared" si="196"/>
        <v>0</v>
      </c>
    </row>
    <row r="1375" spans="1:11" s="5" customFormat="1" x14ac:dyDescent="0.25">
      <c r="A1375" s="5" t="s">
        <v>2854</v>
      </c>
      <c r="B1375" s="26">
        <v>164207</v>
      </c>
      <c r="C1375" s="27" t="s">
        <v>718</v>
      </c>
      <c r="D1375" s="13">
        <v>0</v>
      </c>
      <c r="E1375" s="14"/>
      <c r="F1375" s="14"/>
      <c r="G1375" s="15">
        <f t="shared" si="198"/>
        <v>0</v>
      </c>
      <c r="H1375" s="14"/>
      <c r="I1375" s="14"/>
      <c r="K1375" s="34">
        <f t="shared" si="196"/>
        <v>0</v>
      </c>
    </row>
    <row r="1376" spans="1:11" s="5" customFormat="1" x14ac:dyDescent="0.25">
      <c r="A1376" s="5" t="s">
        <v>2854</v>
      </c>
      <c r="B1376" s="26">
        <v>164208</v>
      </c>
      <c r="C1376" s="27" t="s">
        <v>819</v>
      </c>
      <c r="D1376" s="13">
        <v>0</v>
      </c>
      <c r="E1376" s="14"/>
      <c r="F1376" s="14"/>
      <c r="G1376" s="15">
        <f t="shared" si="198"/>
        <v>0</v>
      </c>
      <c r="H1376" s="14"/>
      <c r="I1376" s="14"/>
      <c r="K1376" s="34">
        <f t="shared" si="196"/>
        <v>0</v>
      </c>
    </row>
    <row r="1377" spans="1:11" s="5" customFormat="1" x14ac:dyDescent="0.25">
      <c r="A1377" s="5" t="s">
        <v>2854</v>
      </c>
      <c r="B1377" s="26">
        <v>164209</v>
      </c>
      <c r="C1377" s="27" t="s">
        <v>818</v>
      </c>
      <c r="D1377" s="13">
        <v>0</v>
      </c>
      <c r="E1377" s="14"/>
      <c r="F1377" s="14"/>
      <c r="G1377" s="15">
        <f t="shared" si="198"/>
        <v>0</v>
      </c>
      <c r="H1377" s="14"/>
      <c r="I1377" s="14"/>
      <c r="K1377" s="34">
        <f t="shared" si="196"/>
        <v>0</v>
      </c>
    </row>
    <row r="1378" spans="1:11" s="5" customFormat="1" x14ac:dyDescent="0.25">
      <c r="A1378" s="5" t="s">
        <v>2854</v>
      </c>
      <c r="B1378" s="26">
        <v>164290</v>
      </c>
      <c r="C1378" s="27" t="s">
        <v>865</v>
      </c>
      <c r="D1378" s="13">
        <v>0</v>
      </c>
      <c r="E1378" s="14"/>
      <c r="F1378" s="14"/>
      <c r="G1378" s="15">
        <f t="shared" si="198"/>
        <v>0</v>
      </c>
      <c r="H1378" s="14"/>
      <c r="I1378" s="14"/>
      <c r="K1378" s="34">
        <f t="shared" si="196"/>
        <v>0</v>
      </c>
    </row>
    <row r="1379" spans="1:11" s="5" customFormat="1" x14ac:dyDescent="0.25">
      <c r="A1379" s="5" t="s">
        <v>2854</v>
      </c>
      <c r="B1379" s="19">
        <v>1645</v>
      </c>
      <c r="C1379" s="20" t="s">
        <v>866</v>
      </c>
      <c r="D1379" s="7">
        <f t="shared" ref="D1379:I1379" si="199">+SUBTOTAL(9,D1380:D1396)</f>
        <v>0</v>
      </c>
      <c r="E1379" s="8">
        <f t="shared" si="199"/>
        <v>0</v>
      </c>
      <c r="F1379" s="8">
        <f t="shared" si="199"/>
        <v>0</v>
      </c>
      <c r="G1379" s="18">
        <f t="shared" si="199"/>
        <v>0</v>
      </c>
      <c r="H1379" s="8">
        <f t="shared" si="199"/>
        <v>0</v>
      </c>
      <c r="I1379" s="8">
        <f t="shared" si="199"/>
        <v>0</v>
      </c>
      <c r="K1379" s="34">
        <f t="shared" si="196"/>
        <v>0</v>
      </c>
    </row>
    <row r="1380" spans="1:11" s="5" customFormat="1" x14ac:dyDescent="0.25">
      <c r="A1380" s="5" t="s">
        <v>2854</v>
      </c>
      <c r="B1380" s="21">
        <v>164501</v>
      </c>
      <c r="C1380" s="22" t="s">
        <v>867</v>
      </c>
      <c r="D1380" s="13">
        <v>0</v>
      </c>
      <c r="E1380" s="14"/>
      <c r="F1380" s="14"/>
      <c r="G1380" s="15">
        <f t="shared" ref="G1380:G1396" si="200">+D1380+E1380-F1380</f>
        <v>0</v>
      </c>
      <c r="H1380" s="14"/>
      <c r="I1380" s="14"/>
      <c r="K1380" s="34">
        <f t="shared" si="196"/>
        <v>0</v>
      </c>
    </row>
    <row r="1381" spans="1:11" s="5" customFormat="1" x14ac:dyDescent="0.25">
      <c r="A1381" s="5" t="s">
        <v>2854</v>
      </c>
      <c r="B1381" s="21">
        <v>164502</v>
      </c>
      <c r="C1381" s="22" t="s">
        <v>868</v>
      </c>
      <c r="D1381" s="13">
        <v>0</v>
      </c>
      <c r="E1381" s="14"/>
      <c r="F1381" s="14"/>
      <c r="G1381" s="15">
        <f t="shared" si="200"/>
        <v>0</v>
      </c>
      <c r="H1381" s="14"/>
      <c r="I1381" s="14"/>
      <c r="K1381" s="34">
        <f t="shared" si="196"/>
        <v>0</v>
      </c>
    </row>
    <row r="1382" spans="1:11" s="5" customFormat="1" x14ac:dyDescent="0.25">
      <c r="A1382" s="5" t="s">
        <v>2854</v>
      </c>
      <c r="B1382" s="21">
        <v>164503</v>
      </c>
      <c r="C1382" s="22" t="s">
        <v>869</v>
      </c>
      <c r="D1382" s="13">
        <v>0</v>
      </c>
      <c r="E1382" s="14"/>
      <c r="F1382" s="14"/>
      <c r="G1382" s="15">
        <f t="shared" si="200"/>
        <v>0</v>
      </c>
      <c r="H1382" s="14"/>
      <c r="I1382" s="14"/>
      <c r="K1382" s="34">
        <f t="shared" si="196"/>
        <v>0</v>
      </c>
    </row>
    <row r="1383" spans="1:11" s="5" customFormat="1" x14ac:dyDescent="0.25">
      <c r="A1383" s="5" t="s">
        <v>2854</v>
      </c>
      <c r="B1383" s="21">
        <v>164504</v>
      </c>
      <c r="C1383" s="22" t="s">
        <v>870</v>
      </c>
      <c r="D1383" s="13">
        <v>0</v>
      </c>
      <c r="E1383" s="14"/>
      <c r="F1383" s="14"/>
      <c r="G1383" s="15">
        <f t="shared" si="200"/>
        <v>0</v>
      </c>
      <c r="H1383" s="14"/>
      <c r="I1383" s="14"/>
      <c r="K1383" s="34">
        <f t="shared" si="196"/>
        <v>0</v>
      </c>
    </row>
    <row r="1384" spans="1:11" s="5" customFormat="1" x14ac:dyDescent="0.25">
      <c r="A1384" s="5" t="s">
        <v>2854</v>
      </c>
      <c r="B1384" s="21">
        <v>164505</v>
      </c>
      <c r="C1384" s="22" t="s">
        <v>871</v>
      </c>
      <c r="D1384" s="13">
        <v>0</v>
      </c>
      <c r="E1384" s="14"/>
      <c r="F1384" s="14"/>
      <c r="G1384" s="15">
        <f t="shared" si="200"/>
        <v>0</v>
      </c>
      <c r="H1384" s="14"/>
      <c r="I1384" s="14"/>
      <c r="K1384" s="34">
        <f t="shared" si="196"/>
        <v>0</v>
      </c>
    </row>
    <row r="1385" spans="1:11" s="5" customFormat="1" x14ac:dyDescent="0.25">
      <c r="A1385" s="5" t="s">
        <v>2854</v>
      </c>
      <c r="B1385" s="21">
        <v>164506</v>
      </c>
      <c r="C1385" s="22" t="s">
        <v>872</v>
      </c>
      <c r="D1385" s="13">
        <v>0</v>
      </c>
      <c r="E1385" s="14"/>
      <c r="F1385" s="14"/>
      <c r="G1385" s="15">
        <f t="shared" si="200"/>
        <v>0</v>
      </c>
      <c r="H1385" s="14"/>
      <c r="I1385" s="14"/>
      <c r="K1385" s="34">
        <f t="shared" si="196"/>
        <v>0</v>
      </c>
    </row>
    <row r="1386" spans="1:11" s="5" customFormat="1" x14ac:dyDescent="0.25">
      <c r="A1386" s="5" t="s">
        <v>2854</v>
      </c>
      <c r="B1386" s="21">
        <v>164507</v>
      </c>
      <c r="C1386" s="22" t="s">
        <v>873</v>
      </c>
      <c r="D1386" s="13">
        <v>0</v>
      </c>
      <c r="E1386" s="14"/>
      <c r="F1386" s="14"/>
      <c r="G1386" s="15">
        <f t="shared" si="200"/>
        <v>0</v>
      </c>
      <c r="H1386" s="14"/>
      <c r="I1386" s="14"/>
      <c r="K1386" s="34">
        <f t="shared" si="196"/>
        <v>0</v>
      </c>
    </row>
    <row r="1387" spans="1:11" s="5" customFormat="1" x14ac:dyDescent="0.25">
      <c r="A1387" s="5" t="s">
        <v>2854</v>
      </c>
      <c r="B1387" s="21">
        <v>164508</v>
      </c>
      <c r="C1387" s="22" t="s">
        <v>874</v>
      </c>
      <c r="D1387" s="13">
        <v>0</v>
      </c>
      <c r="E1387" s="14"/>
      <c r="F1387" s="14"/>
      <c r="G1387" s="15">
        <f t="shared" si="200"/>
        <v>0</v>
      </c>
      <c r="H1387" s="14"/>
      <c r="I1387" s="14"/>
      <c r="K1387" s="34">
        <f t="shared" si="196"/>
        <v>0</v>
      </c>
    </row>
    <row r="1388" spans="1:11" s="5" customFormat="1" x14ac:dyDescent="0.25">
      <c r="A1388" s="5" t="s">
        <v>2854</v>
      </c>
      <c r="B1388" s="21">
        <v>164512</v>
      </c>
      <c r="C1388" s="22" t="s">
        <v>875</v>
      </c>
      <c r="D1388" s="13">
        <v>0</v>
      </c>
      <c r="E1388" s="14"/>
      <c r="F1388" s="14"/>
      <c r="G1388" s="15">
        <f t="shared" si="200"/>
        <v>0</v>
      </c>
      <c r="H1388" s="14"/>
      <c r="I1388" s="14"/>
      <c r="K1388" s="34">
        <f t="shared" si="196"/>
        <v>0</v>
      </c>
    </row>
    <row r="1389" spans="1:11" s="5" customFormat="1" x14ac:dyDescent="0.25">
      <c r="A1389" s="5" t="s">
        <v>2854</v>
      </c>
      <c r="B1389" s="21">
        <v>164513</v>
      </c>
      <c r="C1389" s="22" t="s">
        <v>876</v>
      </c>
      <c r="D1389" s="13">
        <v>0</v>
      </c>
      <c r="E1389" s="14"/>
      <c r="F1389" s="14"/>
      <c r="G1389" s="15">
        <f t="shared" si="200"/>
        <v>0</v>
      </c>
      <c r="H1389" s="14"/>
      <c r="I1389" s="14"/>
      <c r="K1389" s="34">
        <f t="shared" si="196"/>
        <v>0</v>
      </c>
    </row>
    <row r="1390" spans="1:11" s="5" customFormat="1" x14ac:dyDescent="0.25">
      <c r="A1390" s="5" t="s">
        <v>2854</v>
      </c>
      <c r="B1390" s="21">
        <v>164514</v>
      </c>
      <c r="C1390" s="22" t="s">
        <v>877</v>
      </c>
      <c r="D1390" s="13">
        <v>0</v>
      </c>
      <c r="E1390" s="14"/>
      <c r="F1390" s="14"/>
      <c r="G1390" s="15">
        <f t="shared" si="200"/>
        <v>0</v>
      </c>
      <c r="H1390" s="14"/>
      <c r="I1390" s="14"/>
      <c r="K1390" s="34">
        <f t="shared" si="196"/>
        <v>0</v>
      </c>
    </row>
    <row r="1391" spans="1:11" s="5" customFormat="1" x14ac:dyDescent="0.25">
      <c r="A1391" s="5" t="s">
        <v>2854</v>
      </c>
      <c r="B1391" s="21">
        <v>164515</v>
      </c>
      <c r="C1391" s="22" t="s">
        <v>878</v>
      </c>
      <c r="D1391" s="13">
        <v>0</v>
      </c>
      <c r="E1391" s="14"/>
      <c r="F1391" s="14"/>
      <c r="G1391" s="15">
        <f t="shared" si="200"/>
        <v>0</v>
      </c>
      <c r="H1391" s="14"/>
      <c r="I1391" s="14"/>
      <c r="K1391" s="34">
        <f t="shared" si="196"/>
        <v>0</v>
      </c>
    </row>
    <row r="1392" spans="1:11" s="5" customFormat="1" x14ac:dyDescent="0.25">
      <c r="A1392" s="5" t="s">
        <v>2854</v>
      </c>
      <c r="B1392" s="21">
        <v>164516</v>
      </c>
      <c r="C1392" s="22" t="s">
        <v>879</v>
      </c>
      <c r="D1392" s="13">
        <v>0</v>
      </c>
      <c r="E1392" s="14"/>
      <c r="F1392" s="14"/>
      <c r="G1392" s="15">
        <f t="shared" si="200"/>
        <v>0</v>
      </c>
      <c r="H1392" s="14"/>
      <c r="I1392" s="14"/>
      <c r="K1392" s="34">
        <f t="shared" si="196"/>
        <v>0</v>
      </c>
    </row>
    <row r="1393" spans="1:11" s="5" customFormat="1" x14ac:dyDescent="0.25">
      <c r="A1393" s="5" t="s">
        <v>2854</v>
      </c>
      <c r="B1393" s="21">
        <v>164590</v>
      </c>
      <c r="C1393" s="22" t="s">
        <v>880</v>
      </c>
      <c r="D1393" s="13">
        <v>0</v>
      </c>
      <c r="E1393" s="14"/>
      <c r="F1393" s="14"/>
      <c r="G1393" s="15">
        <f t="shared" si="200"/>
        <v>0</v>
      </c>
      <c r="H1393" s="14"/>
      <c r="I1393" s="14"/>
      <c r="K1393" s="34">
        <f t="shared" si="196"/>
        <v>0</v>
      </c>
    </row>
    <row r="1394" spans="1:11" s="5" customFormat="1" x14ac:dyDescent="0.25">
      <c r="A1394" s="5" t="s">
        <v>2854</v>
      </c>
      <c r="B1394" s="11">
        <v>164509</v>
      </c>
      <c r="C1394" s="12" t="s">
        <v>881</v>
      </c>
      <c r="D1394" s="13">
        <v>0</v>
      </c>
      <c r="E1394" s="14"/>
      <c r="F1394" s="14"/>
      <c r="G1394" s="15">
        <f t="shared" si="200"/>
        <v>0</v>
      </c>
      <c r="H1394" s="14"/>
      <c r="I1394" s="14"/>
      <c r="K1394" s="34">
        <f t="shared" si="196"/>
        <v>0</v>
      </c>
    </row>
    <row r="1395" spans="1:11" s="5" customFormat="1" x14ac:dyDescent="0.25">
      <c r="A1395" s="5" t="s">
        <v>2854</v>
      </c>
      <c r="B1395" s="11">
        <v>164510</v>
      </c>
      <c r="C1395" s="12" t="s">
        <v>882</v>
      </c>
      <c r="D1395" s="13">
        <v>0</v>
      </c>
      <c r="E1395" s="14"/>
      <c r="F1395" s="14"/>
      <c r="G1395" s="15">
        <f t="shared" si="200"/>
        <v>0</v>
      </c>
      <c r="H1395" s="14"/>
      <c r="I1395" s="14"/>
      <c r="K1395" s="34">
        <f t="shared" si="196"/>
        <v>0</v>
      </c>
    </row>
    <row r="1396" spans="1:11" s="5" customFormat="1" x14ac:dyDescent="0.25">
      <c r="A1396" s="5" t="s">
        <v>2854</v>
      </c>
      <c r="B1396" s="11">
        <v>164511</v>
      </c>
      <c r="C1396" s="12" t="s">
        <v>883</v>
      </c>
      <c r="D1396" s="13">
        <v>0</v>
      </c>
      <c r="E1396" s="14"/>
      <c r="F1396" s="14"/>
      <c r="G1396" s="15">
        <f t="shared" si="200"/>
        <v>0</v>
      </c>
      <c r="H1396" s="14"/>
      <c r="I1396" s="14"/>
      <c r="K1396" s="34">
        <f t="shared" si="196"/>
        <v>0</v>
      </c>
    </row>
    <row r="1397" spans="1:11" s="5" customFormat="1" x14ac:dyDescent="0.25">
      <c r="A1397" s="5" t="s">
        <v>2854</v>
      </c>
      <c r="B1397" s="19">
        <v>1650</v>
      </c>
      <c r="C1397" s="20" t="s">
        <v>884</v>
      </c>
      <c r="D1397" s="7">
        <f t="shared" ref="D1397:I1397" si="201">+SUBTOTAL(9,D1398:D1409)</f>
        <v>0</v>
      </c>
      <c r="E1397" s="8">
        <f t="shared" si="201"/>
        <v>0</v>
      </c>
      <c r="F1397" s="8">
        <f t="shared" si="201"/>
        <v>0</v>
      </c>
      <c r="G1397" s="18">
        <f t="shared" si="201"/>
        <v>0</v>
      </c>
      <c r="H1397" s="8">
        <f t="shared" si="201"/>
        <v>0</v>
      </c>
      <c r="I1397" s="8">
        <f t="shared" si="201"/>
        <v>0</v>
      </c>
      <c r="K1397" s="34">
        <f t="shared" si="196"/>
        <v>0</v>
      </c>
    </row>
    <row r="1398" spans="1:11" s="5" customFormat="1" x14ac:dyDescent="0.25">
      <c r="A1398" s="5" t="s">
        <v>2854</v>
      </c>
      <c r="B1398" s="21">
        <v>165002</v>
      </c>
      <c r="C1398" s="22" t="s">
        <v>885</v>
      </c>
      <c r="D1398" s="13">
        <v>0</v>
      </c>
      <c r="E1398" s="14"/>
      <c r="F1398" s="14"/>
      <c r="G1398" s="15">
        <f t="shared" ref="G1398:G1409" si="202">+D1398+E1398-F1398</f>
        <v>0</v>
      </c>
      <c r="H1398" s="14"/>
      <c r="I1398" s="14"/>
      <c r="K1398" s="34">
        <f t="shared" si="196"/>
        <v>0</v>
      </c>
    </row>
    <row r="1399" spans="1:11" s="5" customFormat="1" x14ac:dyDescent="0.25">
      <c r="A1399" s="5" t="s">
        <v>2854</v>
      </c>
      <c r="B1399" s="21">
        <v>165003</v>
      </c>
      <c r="C1399" s="22" t="s">
        <v>886</v>
      </c>
      <c r="D1399" s="13">
        <v>0</v>
      </c>
      <c r="E1399" s="14"/>
      <c r="F1399" s="14"/>
      <c r="G1399" s="15">
        <f t="shared" si="202"/>
        <v>0</v>
      </c>
      <c r="H1399" s="14"/>
      <c r="I1399" s="14"/>
      <c r="K1399" s="34">
        <f t="shared" si="196"/>
        <v>0</v>
      </c>
    </row>
    <row r="1400" spans="1:11" s="5" customFormat="1" x14ac:dyDescent="0.25">
      <c r="A1400" s="5" t="s">
        <v>2854</v>
      </c>
      <c r="B1400" s="21">
        <v>165004</v>
      </c>
      <c r="C1400" s="22" t="s">
        <v>887</v>
      </c>
      <c r="D1400" s="13">
        <v>0</v>
      </c>
      <c r="E1400" s="14"/>
      <c r="F1400" s="14"/>
      <c r="G1400" s="15">
        <f t="shared" si="202"/>
        <v>0</v>
      </c>
      <c r="H1400" s="14"/>
      <c r="I1400" s="14"/>
      <c r="K1400" s="34">
        <f t="shared" si="196"/>
        <v>0</v>
      </c>
    </row>
    <row r="1401" spans="1:11" s="5" customFormat="1" x14ac:dyDescent="0.25">
      <c r="A1401" s="5" t="s">
        <v>2854</v>
      </c>
      <c r="B1401" s="21">
        <v>165005</v>
      </c>
      <c r="C1401" s="22" t="s">
        <v>888</v>
      </c>
      <c r="D1401" s="13">
        <v>0</v>
      </c>
      <c r="E1401" s="14"/>
      <c r="F1401" s="14"/>
      <c r="G1401" s="15">
        <f t="shared" si="202"/>
        <v>0</v>
      </c>
      <c r="H1401" s="14"/>
      <c r="I1401" s="14"/>
      <c r="K1401" s="34">
        <f t="shared" si="196"/>
        <v>0</v>
      </c>
    </row>
    <row r="1402" spans="1:11" s="5" customFormat="1" x14ac:dyDescent="0.25">
      <c r="A1402" s="5" t="s">
        <v>2854</v>
      </c>
      <c r="B1402" s="21">
        <v>165006</v>
      </c>
      <c r="C1402" s="22" t="s">
        <v>889</v>
      </c>
      <c r="D1402" s="13">
        <v>0</v>
      </c>
      <c r="E1402" s="14"/>
      <c r="F1402" s="14"/>
      <c r="G1402" s="15">
        <f t="shared" si="202"/>
        <v>0</v>
      </c>
      <c r="H1402" s="14"/>
      <c r="I1402" s="14"/>
      <c r="K1402" s="34">
        <f t="shared" si="196"/>
        <v>0</v>
      </c>
    </row>
    <row r="1403" spans="1:11" s="5" customFormat="1" x14ac:dyDescent="0.25">
      <c r="A1403" s="5" t="s">
        <v>2854</v>
      </c>
      <c r="B1403" s="21">
        <v>165007</v>
      </c>
      <c r="C1403" s="22" t="s">
        <v>890</v>
      </c>
      <c r="D1403" s="13"/>
      <c r="E1403" s="14"/>
      <c r="F1403" s="14"/>
      <c r="G1403" s="15">
        <f t="shared" si="202"/>
        <v>0</v>
      </c>
      <c r="H1403" s="14"/>
      <c r="I1403" s="14"/>
      <c r="K1403" s="34">
        <f t="shared" si="196"/>
        <v>0</v>
      </c>
    </row>
    <row r="1404" spans="1:11" s="5" customFormat="1" x14ac:dyDescent="0.25">
      <c r="A1404" s="5" t="s">
        <v>2854</v>
      </c>
      <c r="B1404" s="21">
        <v>165008</v>
      </c>
      <c r="C1404" s="22" t="s">
        <v>891</v>
      </c>
      <c r="D1404" s="13">
        <v>0</v>
      </c>
      <c r="E1404" s="14"/>
      <c r="F1404" s="14"/>
      <c r="G1404" s="15">
        <f t="shared" si="202"/>
        <v>0</v>
      </c>
      <c r="H1404" s="14"/>
      <c r="I1404" s="14"/>
      <c r="K1404" s="34">
        <f t="shared" si="196"/>
        <v>0</v>
      </c>
    </row>
    <row r="1405" spans="1:11" s="5" customFormat="1" x14ac:dyDescent="0.25">
      <c r="A1405" s="5" t="s">
        <v>2854</v>
      </c>
      <c r="B1405" s="21">
        <v>165009</v>
      </c>
      <c r="C1405" s="22" t="s">
        <v>892</v>
      </c>
      <c r="D1405" s="13">
        <v>0</v>
      </c>
      <c r="E1405" s="14"/>
      <c r="F1405" s="14"/>
      <c r="G1405" s="15">
        <f t="shared" si="202"/>
        <v>0</v>
      </c>
      <c r="H1405" s="14"/>
      <c r="I1405" s="14"/>
      <c r="K1405" s="34">
        <f t="shared" si="196"/>
        <v>0</v>
      </c>
    </row>
    <row r="1406" spans="1:11" s="5" customFormat="1" x14ac:dyDescent="0.25">
      <c r="A1406" s="5" t="s">
        <v>2854</v>
      </c>
      <c r="B1406" s="21">
        <v>165010</v>
      </c>
      <c r="C1406" s="22" t="s">
        <v>893</v>
      </c>
      <c r="D1406" s="13">
        <v>0</v>
      </c>
      <c r="E1406" s="14"/>
      <c r="F1406" s="14"/>
      <c r="G1406" s="15">
        <f t="shared" si="202"/>
        <v>0</v>
      </c>
      <c r="H1406" s="14"/>
      <c r="I1406" s="14"/>
      <c r="K1406" s="34">
        <f t="shared" si="196"/>
        <v>0</v>
      </c>
    </row>
    <row r="1407" spans="1:11" s="5" customFormat="1" x14ac:dyDescent="0.25">
      <c r="A1407" s="5" t="s">
        <v>2854</v>
      </c>
      <c r="B1407" s="21">
        <v>165011</v>
      </c>
      <c r="C1407" s="22" t="s">
        <v>894</v>
      </c>
      <c r="D1407" s="13">
        <v>0</v>
      </c>
      <c r="E1407" s="14"/>
      <c r="F1407" s="14"/>
      <c r="G1407" s="15">
        <f t="shared" si="202"/>
        <v>0</v>
      </c>
      <c r="H1407" s="14"/>
      <c r="I1407" s="14">
        <f>+G1407</f>
        <v>0</v>
      </c>
      <c r="K1407" s="34">
        <f t="shared" si="196"/>
        <v>0</v>
      </c>
    </row>
    <row r="1408" spans="1:11" s="5" customFormat="1" x14ac:dyDescent="0.25">
      <c r="A1408" s="5" t="s">
        <v>2854</v>
      </c>
      <c r="B1408" s="21">
        <v>165012</v>
      </c>
      <c r="C1408" s="22" t="s">
        <v>895</v>
      </c>
      <c r="D1408" s="13">
        <v>0</v>
      </c>
      <c r="E1408" s="14"/>
      <c r="F1408" s="14"/>
      <c r="G1408" s="15">
        <f t="shared" si="202"/>
        <v>0</v>
      </c>
      <c r="H1408" s="14"/>
      <c r="I1408" s="14"/>
      <c r="K1408" s="34">
        <f t="shared" si="196"/>
        <v>0</v>
      </c>
    </row>
    <row r="1409" spans="1:11" s="5" customFormat="1" x14ac:dyDescent="0.25">
      <c r="A1409" s="5" t="s">
        <v>2854</v>
      </c>
      <c r="B1409" s="21">
        <v>165090</v>
      </c>
      <c r="C1409" s="22" t="s">
        <v>896</v>
      </c>
      <c r="D1409" s="13">
        <v>0</v>
      </c>
      <c r="E1409" s="14"/>
      <c r="F1409" s="14"/>
      <c r="G1409" s="15">
        <f t="shared" si="202"/>
        <v>0</v>
      </c>
      <c r="H1409" s="14"/>
      <c r="I1409" s="14"/>
      <c r="K1409" s="34">
        <f t="shared" si="196"/>
        <v>0</v>
      </c>
    </row>
    <row r="1410" spans="1:11" s="5" customFormat="1" x14ac:dyDescent="0.25">
      <c r="A1410" s="5" t="s">
        <v>2854</v>
      </c>
      <c r="B1410" s="19">
        <v>1655</v>
      </c>
      <c r="C1410" s="20" t="s">
        <v>897</v>
      </c>
      <c r="D1410" s="7">
        <f>+SUBTOTAL(9,D1411:D1428)</f>
        <v>11485469208</v>
      </c>
      <c r="E1410" s="8">
        <f>+SUBTOTAL(9,E1411:E1428)</f>
        <v>1254930101</v>
      </c>
      <c r="F1410" s="8">
        <f>+SUBTOTAL(9,F1411:F1428)</f>
        <v>0</v>
      </c>
      <c r="G1410" s="18">
        <f>+SUBTOTAL(9,G1411:G1428)</f>
        <v>12740399309</v>
      </c>
      <c r="H1410" s="8">
        <f>+SUBTOTAL(9,H1411:H1428)</f>
        <v>0</v>
      </c>
      <c r="I1410" s="8">
        <f>+G1410</f>
        <v>12740399309</v>
      </c>
      <c r="K1410" s="34">
        <f t="shared" si="196"/>
        <v>1</v>
      </c>
    </row>
    <row r="1411" spans="1:11" s="5" customFormat="1" x14ac:dyDescent="0.25">
      <c r="A1411" s="5" t="s">
        <v>2854</v>
      </c>
      <c r="B1411" s="21">
        <v>165501</v>
      </c>
      <c r="C1411" s="22" t="s">
        <v>898</v>
      </c>
      <c r="D1411" s="13">
        <v>0</v>
      </c>
      <c r="E1411" s="14"/>
      <c r="F1411" s="14"/>
      <c r="G1411" s="15">
        <f t="shared" ref="G1411:G1428" si="203">+D1411+E1411-F1411</f>
        <v>0</v>
      </c>
      <c r="H1411" s="14"/>
      <c r="I1411" s="14"/>
      <c r="K1411" s="34">
        <f t="shared" si="196"/>
        <v>0</v>
      </c>
    </row>
    <row r="1412" spans="1:11" s="5" customFormat="1" x14ac:dyDescent="0.25">
      <c r="A1412" s="5" t="s">
        <v>2854</v>
      </c>
      <c r="B1412" s="21">
        <v>165502</v>
      </c>
      <c r="C1412" s="22" t="s">
        <v>899</v>
      </c>
      <c r="D1412" s="13">
        <v>0</v>
      </c>
      <c r="E1412" s="14"/>
      <c r="F1412" s="14"/>
      <c r="G1412" s="15">
        <f t="shared" si="203"/>
        <v>0</v>
      </c>
      <c r="H1412" s="14"/>
      <c r="I1412" s="14"/>
      <c r="K1412" s="34">
        <f t="shared" ref="K1412:K1475" si="204">IF(D1412&lt;&gt;0,1,IF(G1412&lt;&gt;0,2,IF(F1412&lt;&gt;0,3,IF(E1412&lt;&gt;0,4,0))))</f>
        <v>0</v>
      </c>
    </row>
    <row r="1413" spans="1:11" s="5" customFormat="1" x14ac:dyDescent="0.25">
      <c r="A1413" s="5" t="s">
        <v>2854</v>
      </c>
      <c r="B1413" s="21">
        <v>165503</v>
      </c>
      <c r="C1413" s="22" t="s">
        <v>900</v>
      </c>
      <c r="D1413" s="13">
        <v>0</v>
      </c>
      <c r="E1413" s="14"/>
      <c r="F1413" s="14"/>
      <c r="G1413" s="15">
        <f t="shared" si="203"/>
        <v>0</v>
      </c>
      <c r="H1413" s="14"/>
      <c r="I1413" s="14"/>
      <c r="K1413" s="34">
        <f t="shared" si="204"/>
        <v>0</v>
      </c>
    </row>
    <row r="1414" spans="1:11" s="5" customFormat="1" x14ac:dyDescent="0.25">
      <c r="A1414" s="5" t="s">
        <v>2854</v>
      </c>
      <c r="B1414" s="21">
        <v>165504</v>
      </c>
      <c r="C1414" s="22" t="s">
        <v>901</v>
      </c>
      <c r="D1414" s="13">
        <v>0</v>
      </c>
      <c r="E1414" s="14"/>
      <c r="F1414" s="14"/>
      <c r="G1414" s="15">
        <f>+D1414+E1414-F1414</f>
        <v>0</v>
      </c>
      <c r="H1414" s="14"/>
      <c r="I1414" s="14"/>
      <c r="K1414" s="34">
        <f t="shared" si="204"/>
        <v>0</v>
      </c>
    </row>
    <row r="1415" spans="1:11" s="5" customFormat="1" x14ac:dyDescent="0.25">
      <c r="A1415" s="5" t="s">
        <v>2854</v>
      </c>
      <c r="B1415" s="21">
        <v>165505</v>
      </c>
      <c r="C1415" s="22" t="s">
        <v>902</v>
      </c>
      <c r="D1415" s="13">
        <v>2123941</v>
      </c>
      <c r="E1415" s="14"/>
      <c r="F1415" s="14"/>
      <c r="G1415" s="15">
        <f>+D1415+E1415-F1415</f>
        <v>2123941</v>
      </c>
      <c r="H1415" s="14"/>
      <c r="I1415" s="8">
        <f>+G1415</f>
        <v>2123941</v>
      </c>
      <c r="K1415" s="34">
        <f t="shared" si="204"/>
        <v>1</v>
      </c>
    </row>
    <row r="1416" spans="1:11" s="5" customFormat="1" x14ac:dyDescent="0.25">
      <c r="A1416" s="5" t="s">
        <v>2854</v>
      </c>
      <c r="B1416" s="21">
        <v>165506</v>
      </c>
      <c r="C1416" s="22" t="s">
        <v>903</v>
      </c>
      <c r="D1416" s="13">
        <v>6063718</v>
      </c>
      <c r="E1416" s="14"/>
      <c r="F1416" s="14"/>
      <c r="G1416" s="15">
        <f t="shared" si="203"/>
        <v>6063718</v>
      </c>
      <c r="H1416" s="14"/>
      <c r="I1416" s="8">
        <f>+G1416</f>
        <v>6063718</v>
      </c>
      <c r="K1416" s="34">
        <f t="shared" si="204"/>
        <v>1</v>
      </c>
    </row>
    <row r="1417" spans="1:11" s="5" customFormat="1" x14ac:dyDescent="0.25">
      <c r="A1417" s="5" t="s">
        <v>2854</v>
      </c>
      <c r="B1417" s="21">
        <v>165508</v>
      </c>
      <c r="C1417" s="22" t="s">
        <v>904</v>
      </c>
      <c r="D1417" s="13">
        <v>0</v>
      </c>
      <c r="E1417" s="14"/>
      <c r="F1417" s="14"/>
      <c r="G1417" s="15">
        <f t="shared" si="203"/>
        <v>0</v>
      </c>
      <c r="H1417" s="14"/>
      <c r="I1417" s="14"/>
      <c r="K1417" s="34">
        <f t="shared" si="204"/>
        <v>0</v>
      </c>
    </row>
    <row r="1418" spans="1:11" s="5" customFormat="1" x14ac:dyDescent="0.25">
      <c r="A1418" s="5" t="s">
        <v>2854</v>
      </c>
      <c r="B1418" s="21">
        <v>165509</v>
      </c>
      <c r="C1418" s="22" t="s">
        <v>905</v>
      </c>
      <c r="D1418" s="13">
        <v>108371222</v>
      </c>
      <c r="E1418" s="14">
        <v>11507774</v>
      </c>
      <c r="F1418" s="14">
        <v>0</v>
      </c>
      <c r="G1418" s="15">
        <f t="shared" si="203"/>
        <v>119878996</v>
      </c>
      <c r="H1418" s="14"/>
      <c r="I1418" s="8">
        <f>+G1418</f>
        <v>119878996</v>
      </c>
      <c r="K1418" s="34">
        <f t="shared" si="204"/>
        <v>1</v>
      </c>
    </row>
    <row r="1419" spans="1:11" s="5" customFormat="1" x14ac:dyDescent="0.25">
      <c r="A1419" s="5" t="s">
        <v>2854</v>
      </c>
      <c r="B1419" s="21">
        <v>165511</v>
      </c>
      <c r="C1419" s="22" t="s">
        <v>906</v>
      </c>
      <c r="D1419" s="13">
        <v>11368910327</v>
      </c>
      <c r="E1419" s="14">
        <v>1243422327</v>
      </c>
      <c r="F1419" s="14">
        <v>0</v>
      </c>
      <c r="G1419" s="15">
        <f t="shared" si="203"/>
        <v>12612332654</v>
      </c>
      <c r="H1419" s="14"/>
      <c r="I1419" s="8">
        <f>+G1419</f>
        <v>12612332654</v>
      </c>
      <c r="K1419" s="34">
        <f t="shared" si="204"/>
        <v>1</v>
      </c>
    </row>
    <row r="1420" spans="1:11" s="5" customFormat="1" x14ac:dyDescent="0.25">
      <c r="A1420" s="5" t="s">
        <v>2854</v>
      </c>
      <c r="B1420" s="21">
        <v>165512</v>
      </c>
      <c r="C1420" s="22" t="s">
        <v>907</v>
      </c>
      <c r="D1420" s="13">
        <v>0</v>
      </c>
      <c r="E1420" s="14"/>
      <c r="F1420" s="14"/>
      <c r="G1420" s="15">
        <f t="shared" si="203"/>
        <v>0</v>
      </c>
      <c r="H1420" s="14"/>
      <c r="I1420" s="14"/>
      <c r="K1420" s="34">
        <f t="shared" si="204"/>
        <v>0</v>
      </c>
    </row>
    <row r="1421" spans="1:11" s="5" customFormat="1" x14ac:dyDescent="0.25">
      <c r="A1421" s="5" t="s">
        <v>2854</v>
      </c>
      <c r="B1421" s="21">
        <v>165520</v>
      </c>
      <c r="C1421" s="22" t="s">
        <v>908</v>
      </c>
      <c r="D1421" s="13">
        <v>0</v>
      </c>
      <c r="E1421" s="14"/>
      <c r="F1421" s="14"/>
      <c r="G1421" s="15">
        <f t="shared" si="203"/>
        <v>0</v>
      </c>
      <c r="H1421" s="14"/>
      <c r="I1421" s="14"/>
      <c r="K1421" s="34">
        <f t="shared" si="204"/>
        <v>0</v>
      </c>
    </row>
    <row r="1422" spans="1:11" s="5" customFormat="1" x14ac:dyDescent="0.25">
      <c r="A1422" s="5" t="s">
        <v>2854</v>
      </c>
      <c r="B1422" s="21">
        <v>165521</v>
      </c>
      <c r="C1422" s="22" t="s">
        <v>909</v>
      </c>
      <c r="D1422" s="13">
        <v>0</v>
      </c>
      <c r="E1422" s="14"/>
      <c r="F1422" s="14"/>
      <c r="G1422" s="15">
        <f t="shared" si="203"/>
        <v>0</v>
      </c>
      <c r="H1422" s="14"/>
      <c r="I1422" s="14"/>
      <c r="K1422" s="34">
        <f t="shared" si="204"/>
        <v>0</v>
      </c>
    </row>
    <row r="1423" spans="1:11" s="5" customFormat="1" x14ac:dyDescent="0.25">
      <c r="A1423" s="5" t="s">
        <v>2854</v>
      </c>
      <c r="B1423" s="21">
        <v>165522</v>
      </c>
      <c r="C1423" s="22" t="s">
        <v>910</v>
      </c>
      <c r="D1423" s="13">
        <v>0</v>
      </c>
      <c r="E1423" s="14"/>
      <c r="F1423" s="14"/>
      <c r="G1423" s="15">
        <f t="shared" si="203"/>
        <v>0</v>
      </c>
      <c r="H1423" s="14"/>
      <c r="I1423" s="14"/>
      <c r="K1423" s="34">
        <f t="shared" si="204"/>
        <v>0</v>
      </c>
    </row>
    <row r="1424" spans="1:11" s="5" customFormat="1" x14ac:dyDescent="0.25">
      <c r="A1424" s="5" t="s">
        <v>2854</v>
      </c>
      <c r="B1424" s="21">
        <v>165523</v>
      </c>
      <c r="C1424" s="22" t="s">
        <v>911</v>
      </c>
      <c r="D1424" s="13">
        <v>0</v>
      </c>
      <c r="E1424" s="14"/>
      <c r="F1424" s="14"/>
      <c r="G1424" s="15">
        <f t="shared" si="203"/>
        <v>0</v>
      </c>
      <c r="H1424" s="14"/>
      <c r="I1424" s="14"/>
      <c r="K1424" s="34">
        <f t="shared" si="204"/>
        <v>0</v>
      </c>
    </row>
    <row r="1425" spans="1:11" s="5" customFormat="1" x14ac:dyDescent="0.25">
      <c r="A1425" s="5" t="s">
        <v>2854</v>
      </c>
      <c r="B1425" s="21">
        <v>165524</v>
      </c>
      <c r="C1425" s="22" t="s">
        <v>912</v>
      </c>
      <c r="D1425" s="13">
        <v>0</v>
      </c>
      <c r="E1425" s="14"/>
      <c r="F1425" s="14"/>
      <c r="G1425" s="15">
        <f t="shared" si="203"/>
        <v>0</v>
      </c>
      <c r="H1425" s="14"/>
      <c r="I1425" s="14"/>
      <c r="K1425" s="34">
        <f t="shared" si="204"/>
        <v>0</v>
      </c>
    </row>
    <row r="1426" spans="1:11" s="5" customFormat="1" x14ac:dyDescent="0.25">
      <c r="A1426" s="5" t="s">
        <v>2854</v>
      </c>
      <c r="B1426" s="21">
        <v>165525</v>
      </c>
      <c r="C1426" s="22" t="s">
        <v>913</v>
      </c>
      <c r="D1426" s="13">
        <v>0</v>
      </c>
      <c r="E1426" s="14"/>
      <c r="F1426" s="14"/>
      <c r="G1426" s="15">
        <f t="shared" si="203"/>
        <v>0</v>
      </c>
      <c r="H1426" s="14"/>
      <c r="I1426" s="14"/>
      <c r="K1426" s="34">
        <f t="shared" si="204"/>
        <v>0</v>
      </c>
    </row>
    <row r="1427" spans="1:11" s="5" customFormat="1" x14ac:dyDescent="0.25">
      <c r="A1427" s="5" t="s">
        <v>2854</v>
      </c>
      <c r="B1427" s="21">
        <v>165526</v>
      </c>
      <c r="C1427" s="22" t="s">
        <v>914</v>
      </c>
      <c r="D1427" s="13">
        <v>0</v>
      </c>
      <c r="E1427" s="14"/>
      <c r="F1427" s="14"/>
      <c r="G1427" s="15">
        <f t="shared" si="203"/>
        <v>0</v>
      </c>
      <c r="H1427" s="14"/>
      <c r="I1427" s="14"/>
      <c r="K1427" s="34">
        <f t="shared" si="204"/>
        <v>0</v>
      </c>
    </row>
    <row r="1428" spans="1:11" s="5" customFormat="1" x14ac:dyDescent="0.25">
      <c r="A1428" s="5" t="s">
        <v>2854</v>
      </c>
      <c r="B1428" s="21">
        <v>165590</v>
      </c>
      <c r="C1428" s="22" t="s">
        <v>915</v>
      </c>
      <c r="D1428" s="13">
        <v>0</v>
      </c>
      <c r="E1428" s="14"/>
      <c r="F1428" s="14"/>
      <c r="G1428" s="15">
        <f t="shared" si="203"/>
        <v>0</v>
      </c>
      <c r="H1428" s="14"/>
      <c r="I1428" s="14"/>
      <c r="K1428" s="34">
        <f t="shared" si="204"/>
        <v>0</v>
      </c>
    </row>
    <row r="1429" spans="1:11" s="5" customFormat="1" x14ac:dyDescent="0.25">
      <c r="A1429" s="5" t="s">
        <v>2854</v>
      </c>
      <c r="B1429" s="19">
        <v>1660</v>
      </c>
      <c r="C1429" s="20" t="s">
        <v>916</v>
      </c>
      <c r="D1429" s="7">
        <f>+SUBTOTAL(9,D1430:D1440)</f>
        <v>139668674</v>
      </c>
      <c r="E1429" s="8">
        <f>+SUBTOTAL(9,E1430:E1440)</f>
        <v>0</v>
      </c>
      <c r="F1429" s="8">
        <f>+SUBTOTAL(9,F1430:F1440)</f>
        <v>0</v>
      </c>
      <c r="G1429" s="18">
        <f>+SUBTOTAL(9,G1430:G1440)</f>
        <v>139668674</v>
      </c>
      <c r="H1429" s="8">
        <f>+SUBTOTAL(9,H1430:H1440)</f>
        <v>0</v>
      </c>
      <c r="I1429" s="8">
        <f>+G1429</f>
        <v>139668674</v>
      </c>
      <c r="K1429" s="34">
        <f t="shared" si="204"/>
        <v>1</v>
      </c>
    </row>
    <row r="1430" spans="1:11" s="5" customFormat="1" x14ac:dyDescent="0.25">
      <c r="A1430" s="5" t="s">
        <v>2854</v>
      </c>
      <c r="B1430" s="21">
        <v>166001</v>
      </c>
      <c r="C1430" s="22" t="s">
        <v>917</v>
      </c>
      <c r="D1430" s="13">
        <v>133908676</v>
      </c>
      <c r="E1430" s="14"/>
      <c r="F1430" s="14"/>
      <c r="G1430" s="15">
        <f t="shared" ref="G1430:G1440" si="205">+D1430+E1430-F1430</f>
        <v>133908676</v>
      </c>
      <c r="H1430" s="14"/>
      <c r="I1430" s="14">
        <f>+G1430</f>
        <v>133908676</v>
      </c>
      <c r="K1430" s="34">
        <f t="shared" si="204"/>
        <v>1</v>
      </c>
    </row>
    <row r="1431" spans="1:11" s="5" customFormat="1" x14ac:dyDescent="0.25">
      <c r="A1431" s="5" t="s">
        <v>2854</v>
      </c>
      <c r="B1431" s="21">
        <v>166002</v>
      </c>
      <c r="C1431" s="22" t="s">
        <v>918</v>
      </c>
      <c r="D1431" s="13">
        <v>0</v>
      </c>
      <c r="E1431" s="14"/>
      <c r="F1431" s="14"/>
      <c r="G1431" s="15">
        <f t="shared" si="205"/>
        <v>0</v>
      </c>
      <c r="H1431" s="14"/>
      <c r="I1431" s="14"/>
      <c r="K1431" s="34">
        <f t="shared" si="204"/>
        <v>0</v>
      </c>
    </row>
    <row r="1432" spans="1:11" s="5" customFormat="1" x14ac:dyDescent="0.25">
      <c r="A1432" s="5" t="s">
        <v>2854</v>
      </c>
      <c r="B1432" s="21">
        <v>166003</v>
      </c>
      <c r="C1432" s="22" t="s">
        <v>919</v>
      </c>
      <c r="D1432" s="13">
        <v>5759998</v>
      </c>
      <c r="E1432" s="14"/>
      <c r="F1432" s="14"/>
      <c r="G1432" s="15">
        <f t="shared" si="205"/>
        <v>5759998</v>
      </c>
      <c r="H1432" s="14"/>
      <c r="I1432" s="8">
        <f>+G1432</f>
        <v>5759998</v>
      </c>
      <c r="K1432" s="34">
        <f t="shared" si="204"/>
        <v>1</v>
      </c>
    </row>
    <row r="1433" spans="1:11" s="5" customFormat="1" x14ac:dyDescent="0.25">
      <c r="A1433" s="5" t="s">
        <v>2854</v>
      </c>
      <c r="B1433" s="21">
        <v>166005</v>
      </c>
      <c r="C1433" s="22" t="s">
        <v>920</v>
      </c>
      <c r="D1433" s="13">
        <v>0</v>
      </c>
      <c r="E1433" s="14"/>
      <c r="F1433" s="14"/>
      <c r="G1433" s="15">
        <f t="shared" si="205"/>
        <v>0</v>
      </c>
      <c r="H1433" s="14"/>
      <c r="I1433" s="14"/>
      <c r="K1433" s="34">
        <f t="shared" si="204"/>
        <v>0</v>
      </c>
    </row>
    <row r="1434" spans="1:11" s="5" customFormat="1" x14ac:dyDescent="0.25">
      <c r="A1434" s="5" t="s">
        <v>2854</v>
      </c>
      <c r="B1434" s="21">
        <v>166006</v>
      </c>
      <c r="C1434" s="22" t="s">
        <v>921</v>
      </c>
      <c r="D1434" s="13">
        <v>0</v>
      </c>
      <c r="E1434" s="14"/>
      <c r="F1434" s="14"/>
      <c r="G1434" s="15">
        <f t="shared" si="205"/>
        <v>0</v>
      </c>
      <c r="H1434" s="14"/>
      <c r="I1434" s="14"/>
      <c r="K1434" s="34">
        <f t="shared" si="204"/>
        <v>0</v>
      </c>
    </row>
    <row r="1435" spans="1:11" s="5" customFormat="1" x14ac:dyDescent="0.25">
      <c r="A1435" s="5" t="s">
        <v>2854</v>
      </c>
      <c r="B1435" s="21">
        <v>166007</v>
      </c>
      <c r="C1435" s="22" t="s">
        <v>922</v>
      </c>
      <c r="D1435" s="13">
        <v>0</v>
      </c>
      <c r="E1435" s="14"/>
      <c r="F1435" s="14"/>
      <c r="G1435" s="15">
        <f t="shared" si="205"/>
        <v>0</v>
      </c>
      <c r="H1435" s="14"/>
      <c r="I1435" s="14"/>
      <c r="K1435" s="34">
        <f t="shared" si="204"/>
        <v>0</v>
      </c>
    </row>
    <row r="1436" spans="1:11" s="5" customFormat="1" x14ac:dyDescent="0.25">
      <c r="A1436" s="5" t="s">
        <v>2854</v>
      </c>
      <c r="B1436" s="21">
        <v>166008</v>
      </c>
      <c r="C1436" s="22" t="s">
        <v>923</v>
      </c>
      <c r="D1436" s="13">
        <v>0</v>
      </c>
      <c r="E1436" s="14"/>
      <c r="F1436" s="14"/>
      <c r="G1436" s="15">
        <f t="shared" si="205"/>
        <v>0</v>
      </c>
      <c r="H1436" s="14"/>
      <c r="I1436" s="14"/>
      <c r="K1436" s="34">
        <f t="shared" si="204"/>
        <v>0</v>
      </c>
    </row>
    <row r="1437" spans="1:11" s="5" customFormat="1" x14ac:dyDescent="0.25">
      <c r="A1437" s="5" t="s">
        <v>2854</v>
      </c>
      <c r="B1437" s="21">
        <v>166009</v>
      </c>
      <c r="C1437" s="22" t="s">
        <v>924</v>
      </c>
      <c r="D1437" s="13">
        <v>0</v>
      </c>
      <c r="E1437" s="14"/>
      <c r="F1437" s="14"/>
      <c r="G1437" s="15">
        <f t="shared" si="205"/>
        <v>0</v>
      </c>
      <c r="H1437" s="14"/>
      <c r="I1437" s="14"/>
      <c r="K1437" s="34">
        <f t="shared" si="204"/>
        <v>0</v>
      </c>
    </row>
    <row r="1438" spans="1:11" s="5" customFormat="1" x14ac:dyDescent="0.25">
      <c r="A1438" s="5" t="s">
        <v>2854</v>
      </c>
      <c r="B1438" s="21">
        <v>166010</v>
      </c>
      <c r="C1438" s="22" t="s">
        <v>925</v>
      </c>
      <c r="D1438" s="13">
        <v>0</v>
      </c>
      <c r="E1438" s="14"/>
      <c r="F1438" s="14"/>
      <c r="G1438" s="15">
        <f t="shared" si="205"/>
        <v>0</v>
      </c>
      <c r="H1438" s="14"/>
      <c r="I1438" s="14"/>
      <c r="K1438" s="34">
        <f t="shared" si="204"/>
        <v>0</v>
      </c>
    </row>
    <row r="1439" spans="1:11" s="5" customFormat="1" x14ac:dyDescent="0.25">
      <c r="A1439" s="5" t="s">
        <v>2854</v>
      </c>
      <c r="B1439" s="21">
        <v>166011</v>
      </c>
      <c r="C1439" s="22" t="s">
        <v>926</v>
      </c>
      <c r="D1439" s="13">
        <v>0</v>
      </c>
      <c r="E1439" s="14"/>
      <c r="F1439" s="14"/>
      <c r="G1439" s="15">
        <f t="shared" si="205"/>
        <v>0</v>
      </c>
      <c r="H1439" s="14"/>
      <c r="I1439" s="14"/>
      <c r="K1439" s="34">
        <f t="shared" si="204"/>
        <v>0</v>
      </c>
    </row>
    <row r="1440" spans="1:11" s="5" customFormat="1" x14ac:dyDescent="0.25">
      <c r="A1440" s="5" t="s">
        <v>2854</v>
      </c>
      <c r="B1440" s="21">
        <v>166090</v>
      </c>
      <c r="C1440" s="22" t="s">
        <v>927</v>
      </c>
      <c r="D1440" s="13">
        <v>0</v>
      </c>
      <c r="E1440" s="14"/>
      <c r="F1440" s="14"/>
      <c r="G1440" s="15">
        <f t="shared" si="205"/>
        <v>0</v>
      </c>
      <c r="H1440" s="14"/>
      <c r="I1440" s="14"/>
      <c r="K1440" s="34">
        <f t="shared" si="204"/>
        <v>0</v>
      </c>
    </row>
    <row r="1441" spans="1:11" s="5" customFormat="1" x14ac:dyDescent="0.25">
      <c r="A1441" s="5" t="s">
        <v>2854</v>
      </c>
      <c r="B1441" s="19">
        <v>1665</v>
      </c>
      <c r="C1441" s="20" t="s">
        <v>928</v>
      </c>
      <c r="D1441" s="7">
        <f>+SUBTOTAL(9,D1442:D1446)</f>
        <v>1938375936</v>
      </c>
      <c r="E1441" s="8">
        <f>+SUBTOTAL(9,E1442:E1446)</f>
        <v>293943186</v>
      </c>
      <c r="F1441" s="8">
        <f>+SUBTOTAL(9,F1442:F1446)</f>
        <v>19041462</v>
      </c>
      <c r="G1441" s="18">
        <f>+SUBTOTAL(9,G1442:G1446)</f>
        <v>2213277660</v>
      </c>
      <c r="H1441" s="8">
        <f>+SUBTOTAL(9,H1442:H1446)</f>
        <v>0</v>
      </c>
      <c r="I1441" s="8">
        <f>+G1441</f>
        <v>2213277660</v>
      </c>
      <c r="K1441" s="34">
        <f t="shared" si="204"/>
        <v>1</v>
      </c>
    </row>
    <row r="1442" spans="1:11" s="5" customFormat="1" x14ac:dyDescent="0.25">
      <c r="A1442" s="5" t="s">
        <v>2854</v>
      </c>
      <c r="B1442" s="21">
        <v>166501</v>
      </c>
      <c r="C1442" s="22" t="s">
        <v>725</v>
      </c>
      <c r="D1442" s="13">
        <v>1884002051</v>
      </c>
      <c r="E1442" s="14">
        <v>285153186</v>
      </c>
      <c r="F1442" s="14">
        <v>19041462</v>
      </c>
      <c r="G1442" s="15">
        <f>+D1442+E1442-F1442</f>
        <v>2150113775</v>
      </c>
      <c r="H1442" s="14"/>
      <c r="I1442" s="8">
        <f>+G1442</f>
        <v>2150113775</v>
      </c>
      <c r="K1442" s="34">
        <f t="shared" si="204"/>
        <v>1</v>
      </c>
    </row>
    <row r="1443" spans="1:11" s="5" customFormat="1" x14ac:dyDescent="0.25">
      <c r="A1443" s="5" t="s">
        <v>2854</v>
      </c>
      <c r="B1443" s="21">
        <v>166502</v>
      </c>
      <c r="C1443" s="22" t="s">
        <v>929</v>
      </c>
      <c r="D1443" s="13">
        <v>40565868</v>
      </c>
      <c r="E1443" s="14"/>
      <c r="F1443" s="14"/>
      <c r="G1443" s="15">
        <f>+D1443+E1443-F1443</f>
        <v>40565868</v>
      </c>
      <c r="H1443" s="14"/>
      <c r="I1443" s="8">
        <f>+G1443</f>
        <v>40565868</v>
      </c>
      <c r="K1443" s="34">
        <f t="shared" si="204"/>
        <v>1</v>
      </c>
    </row>
    <row r="1444" spans="1:11" s="5" customFormat="1" x14ac:dyDescent="0.25">
      <c r="A1444" s="5" t="s">
        <v>2854</v>
      </c>
      <c r="B1444" s="21">
        <v>166504</v>
      </c>
      <c r="C1444" s="22" t="s">
        <v>930</v>
      </c>
      <c r="D1444" s="13">
        <v>0</v>
      </c>
      <c r="E1444" s="14"/>
      <c r="F1444" s="14"/>
      <c r="G1444" s="15">
        <f>+D1444+E1444-F1444</f>
        <v>0</v>
      </c>
      <c r="H1444" s="14"/>
      <c r="I1444" s="14"/>
      <c r="K1444" s="34">
        <f t="shared" si="204"/>
        <v>0</v>
      </c>
    </row>
    <row r="1445" spans="1:11" s="5" customFormat="1" x14ac:dyDescent="0.25">
      <c r="A1445" s="5" t="s">
        <v>2854</v>
      </c>
      <c r="B1445" s="21">
        <v>166505</v>
      </c>
      <c r="C1445" s="22" t="s">
        <v>931</v>
      </c>
      <c r="D1445" s="13">
        <v>0</v>
      </c>
      <c r="E1445" s="14"/>
      <c r="F1445" s="14"/>
      <c r="G1445" s="15">
        <f>+D1445+E1445-F1445</f>
        <v>0</v>
      </c>
      <c r="H1445" s="14"/>
      <c r="I1445" s="14"/>
      <c r="K1445" s="34">
        <f t="shared" si="204"/>
        <v>0</v>
      </c>
    </row>
    <row r="1446" spans="1:11" s="5" customFormat="1" x14ac:dyDescent="0.25">
      <c r="A1446" s="5" t="s">
        <v>2854</v>
      </c>
      <c r="B1446" s="21">
        <v>166590</v>
      </c>
      <c r="C1446" s="22" t="s">
        <v>932</v>
      </c>
      <c r="D1446" s="13">
        <v>13808017</v>
      </c>
      <c r="E1446" s="14">
        <v>8790000</v>
      </c>
      <c r="F1446" s="14">
        <v>0</v>
      </c>
      <c r="G1446" s="15">
        <f>+D1446+E1446-F1446</f>
        <v>22598017</v>
      </c>
      <c r="H1446" s="14"/>
      <c r="I1446" s="14">
        <f>+G1446</f>
        <v>22598017</v>
      </c>
      <c r="K1446" s="34">
        <f t="shared" si="204"/>
        <v>1</v>
      </c>
    </row>
    <row r="1447" spans="1:11" s="5" customFormat="1" x14ac:dyDescent="0.25">
      <c r="A1447" s="5" t="s">
        <v>2854</v>
      </c>
      <c r="B1447" s="19">
        <v>1670</v>
      </c>
      <c r="C1447" s="20" t="s">
        <v>933</v>
      </c>
      <c r="D1447" s="7">
        <f>+SUBTOTAL(9,D1448:D1454)</f>
        <v>8176698249</v>
      </c>
      <c r="E1447" s="8">
        <f>+SUBTOTAL(9,E1448:E1454)</f>
        <v>74175680</v>
      </c>
      <c r="F1447" s="8">
        <f>+SUBTOTAL(9,F1448:F1454)</f>
        <v>12220394</v>
      </c>
      <c r="G1447" s="18">
        <f>+SUBTOTAL(9,G1448:G1454)</f>
        <v>8238653535</v>
      </c>
      <c r="H1447" s="8">
        <f>+SUBTOTAL(9,H1448:H1454)</f>
        <v>0</v>
      </c>
      <c r="I1447" s="8">
        <f>+G1447</f>
        <v>8238653535</v>
      </c>
      <c r="K1447" s="34">
        <f t="shared" si="204"/>
        <v>1</v>
      </c>
    </row>
    <row r="1448" spans="1:11" s="5" customFormat="1" x14ac:dyDescent="0.25">
      <c r="A1448" s="5" t="s">
        <v>2854</v>
      </c>
      <c r="B1448" s="21">
        <v>167001</v>
      </c>
      <c r="C1448" s="22" t="s">
        <v>934</v>
      </c>
      <c r="D1448" s="13">
        <v>6901972006</v>
      </c>
      <c r="E1448" s="14">
        <v>68383000</v>
      </c>
      <c r="F1448" s="14">
        <v>3002660</v>
      </c>
      <c r="G1448" s="15">
        <f t="shared" ref="G1448:G1454" si="206">+D1448+E1448-F1448</f>
        <v>6967352346</v>
      </c>
      <c r="H1448" s="14"/>
      <c r="I1448" s="8">
        <f>+G1448</f>
        <v>6967352346</v>
      </c>
      <c r="K1448" s="34">
        <f t="shared" si="204"/>
        <v>1</v>
      </c>
    </row>
    <row r="1449" spans="1:11" s="5" customFormat="1" x14ac:dyDescent="0.25">
      <c r="A1449" s="5" t="s">
        <v>2854</v>
      </c>
      <c r="B1449" s="21">
        <v>167002</v>
      </c>
      <c r="C1449" s="22" t="s">
        <v>935</v>
      </c>
      <c r="D1449" s="13">
        <v>1264745126</v>
      </c>
      <c r="E1449" s="14">
        <v>5792680</v>
      </c>
      <c r="F1449" s="14">
        <v>9217734</v>
      </c>
      <c r="G1449" s="15">
        <f t="shared" si="206"/>
        <v>1261320072</v>
      </c>
      <c r="H1449" s="14"/>
      <c r="I1449" s="8">
        <f>+G1449</f>
        <v>1261320072</v>
      </c>
      <c r="K1449" s="34">
        <f t="shared" si="204"/>
        <v>1</v>
      </c>
    </row>
    <row r="1450" spans="1:11" s="5" customFormat="1" x14ac:dyDescent="0.25">
      <c r="A1450" s="5" t="s">
        <v>2854</v>
      </c>
      <c r="B1450" s="21">
        <v>167004</v>
      </c>
      <c r="C1450" s="22" t="s">
        <v>936</v>
      </c>
      <c r="D1450" s="13">
        <v>0</v>
      </c>
      <c r="E1450" s="14"/>
      <c r="F1450" s="14"/>
      <c r="G1450" s="15">
        <f t="shared" si="206"/>
        <v>0</v>
      </c>
      <c r="H1450" s="14"/>
      <c r="I1450" s="14"/>
      <c r="K1450" s="34">
        <f t="shared" si="204"/>
        <v>0</v>
      </c>
    </row>
    <row r="1451" spans="1:11" s="5" customFormat="1" x14ac:dyDescent="0.25">
      <c r="A1451" s="5" t="s">
        <v>2854</v>
      </c>
      <c r="B1451" s="21">
        <v>167005</v>
      </c>
      <c r="C1451" s="22" t="s">
        <v>937</v>
      </c>
      <c r="D1451" s="13">
        <v>0</v>
      </c>
      <c r="E1451" s="14"/>
      <c r="F1451" s="14"/>
      <c r="G1451" s="15">
        <f t="shared" si="206"/>
        <v>0</v>
      </c>
      <c r="H1451" s="14"/>
      <c r="I1451" s="14"/>
      <c r="K1451" s="34">
        <f t="shared" si="204"/>
        <v>0</v>
      </c>
    </row>
    <row r="1452" spans="1:11" s="5" customFormat="1" x14ac:dyDescent="0.25">
      <c r="A1452" s="5" t="s">
        <v>2854</v>
      </c>
      <c r="B1452" s="21">
        <v>167006</v>
      </c>
      <c r="C1452" s="22" t="s">
        <v>938</v>
      </c>
      <c r="D1452" s="13">
        <v>0</v>
      </c>
      <c r="E1452" s="14"/>
      <c r="F1452" s="14"/>
      <c r="G1452" s="15">
        <f t="shared" si="206"/>
        <v>0</v>
      </c>
      <c r="H1452" s="14"/>
      <c r="I1452" s="14"/>
      <c r="K1452" s="34">
        <f t="shared" si="204"/>
        <v>0</v>
      </c>
    </row>
    <row r="1453" spans="1:11" s="5" customFormat="1" x14ac:dyDescent="0.25">
      <c r="A1453" s="5" t="s">
        <v>2854</v>
      </c>
      <c r="B1453" s="21">
        <v>167007</v>
      </c>
      <c r="C1453" s="22" t="s">
        <v>939</v>
      </c>
      <c r="D1453" s="13">
        <v>0</v>
      </c>
      <c r="E1453" s="14"/>
      <c r="F1453" s="14"/>
      <c r="G1453" s="15">
        <f t="shared" si="206"/>
        <v>0</v>
      </c>
      <c r="H1453" s="14"/>
      <c r="I1453" s="14"/>
      <c r="K1453" s="34">
        <f t="shared" si="204"/>
        <v>0</v>
      </c>
    </row>
    <row r="1454" spans="1:11" s="5" customFormat="1" x14ac:dyDescent="0.25">
      <c r="A1454" s="5" t="s">
        <v>2854</v>
      </c>
      <c r="B1454" s="21">
        <v>167090</v>
      </c>
      <c r="C1454" s="22" t="s">
        <v>940</v>
      </c>
      <c r="D1454" s="13">
        <v>9981117</v>
      </c>
      <c r="E1454" s="14"/>
      <c r="F1454" s="14"/>
      <c r="G1454" s="15">
        <f t="shared" si="206"/>
        <v>9981117</v>
      </c>
      <c r="H1454" s="14"/>
      <c r="I1454" s="8">
        <f>+G1454</f>
        <v>9981117</v>
      </c>
      <c r="K1454" s="34">
        <f t="shared" si="204"/>
        <v>1</v>
      </c>
    </row>
    <row r="1455" spans="1:11" s="5" customFormat="1" x14ac:dyDescent="0.25">
      <c r="A1455" s="5" t="s">
        <v>2854</v>
      </c>
      <c r="B1455" s="19">
        <v>1675</v>
      </c>
      <c r="C1455" s="20" t="s">
        <v>941</v>
      </c>
      <c r="D1455" s="7">
        <f>+SUBTOTAL(9,D1456:D1464)</f>
        <v>50716087982</v>
      </c>
      <c r="E1455" s="8">
        <f>+SUBTOTAL(9,E1456:E1464)</f>
        <v>357416010</v>
      </c>
      <c r="F1455" s="8">
        <f>+SUBTOTAL(9,F1456:F1464)</f>
        <v>0</v>
      </c>
      <c r="G1455" s="18">
        <f>+SUBTOTAL(9,G1456:G1464)</f>
        <v>51073503992</v>
      </c>
      <c r="H1455" s="8">
        <f>+SUBTOTAL(9,H1456:H1464)</f>
        <v>0</v>
      </c>
      <c r="I1455" s="8">
        <f>+G1455</f>
        <v>51073503992</v>
      </c>
      <c r="K1455" s="34">
        <f t="shared" si="204"/>
        <v>1</v>
      </c>
    </row>
    <row r="1456" spans="1:11" s="5" customFormat="1" x14ac:dyDescent="0.25">
      <c r="A1456" s="5" t="s">
        <v>2854</v>
      </c>
      <c r="B1456" s="21">
        <v>167501</v>
      </c>
      <c r="C1456" s="22" t="s">
        <v>942</v>
      </c>
      <c r="D1456" s="13">
        <v>0</v>
      </c>
      <c r="E1456" s="14"/>
      <c r="F1456" s="14"/>
      <c r="G1456" s="15">
        <f t="shared" ref="G1456:G1464" si="207">+D1456+E1456-F1456</f>
        <v>0</v>
      </c>
      <c r="H1456" s="14"/>
      <c r="I1456" s="14"/>
      <c r="K1456" s="34">
        <f t="shared" si="204"/>
        <v>0</v>
      </c>
    </row>
    <row r="1457" spans="1:11" s="5" customFormat="1" x14ac:dyDescent="0.25">
      <c r="A1457" s="5" t="s">
        <v>2854</v>
      </c>
      <c r="B1457" s="21">
        <v>167502</v>
      </c>
      <c r="C1457" s="22" t="s">
        <v>943</v>
      </c>
      <c r="D1457" s="13">
        <v>50674509161</v>
      </c>
      <c r="E1457" s="14">
        <v>357416010</v>
      </c>
      <c r="F1457" s="14">
        <v>0</v>
      </c>
      <c r="G1457" s="15">
        <f t="shared" si="207"/>
        <v>51031925171</v>
      </c>
      <c r="H1457" s="14"/>
      <c r="I1457" s="8">
        <f>+G1457</f>
        <v>51031925171</v>
      </c>
      <c r="K1457" s="34">
        <f t="shared" si="204"/>
        <v>1</v>
      </c>
    </row>
    <row r="1458" spans="1:11" s="5" customFormat="1" x14ac:dyDescent="0.25">
      <c r="A1458" s="5" t="s">
        <v>2854</v>
      </c>
      <c r="B1458" s="21">
        <v>167503</v>
      </c>
      <c r="C1458" s="22" t="s">
        <v>944</v>
      </c>
      <c r="D1458" s="13">
        <v>0</v>
      </c>
      <c r="E1458" s="14"/>
      <c r="F1458" s="14"/>
      <c r="G1458" s="15">
        <f t="shared" si="207"/>
        <v>0</v>
      </c>
      <c r="H1458" s="14"/>
      <c r="I1458" s="14"/>
      <c r="K1458" s="34">
        <f t="shared" si="204"/>
        <v>0</v>
      </c>
    </row>
    <row r="1459" spans="1:11" s="5" customFormat="1" x14ac:dyDescent="0.25">
      <c r="A1459" s="5" t="s">
        <v>2854</v>
      </c>
      <c r="B1459" s="21">
        <v>167504</v>
      </c>
      <c r="C1459" s="22" t="s">
        <v>945</v>
      </c>
      <c r="D1459" s="13">
        <v>41578821</v>
      </c>
      <c r="E1459" s="14"/>
      <c r="F1459" s="14"/>
      <c r="G1459" s="15">
        <f t="shared" si="207"/>
        <v>41578821</v>
      </c>
      <c r="H1459" s="14"/>
      <c r="I1459" s="8">
        <f>+G1459</f>
        <v>41578821</v>
      </c>
      <c r="K1459" s="34">
        <f t="shared" si="204"/>
        <v>1</v>
      </c>
    </row>
    <row r="1460" spans="1:11" s="5" customFormat="1" x14ac:dyDescent="0.25">
      <c r="A1460" s="5" t="s">
        <v>2854</v>
      </c>
      <c r="B1460" s="21">
        <v>167505</v>
      </c>
      <c r="C1460" s="22" t="s">
        <v>946</v>
      </c>
      <c r="D1460" s="13">
        <v>0</v>
      </c>
      <c r="E1460" s="14"/>
      <c r="F1460" s="14"/>
      <c r="G1460" s="15">
        <f t="shared" si="207"/>
        <v>0</v>
      </c>
      <c r="H1460" s="14"/>
      <c r="I1460" s="14"/>
      <c r="K1460" s="34">
        <f t="shared" si="204"/>
        <v>0</v>
      </c>
    </row>
    <row r="1461" spans="1:11" s="5" customFormat="1" x14ac:dyDescent="0.25">
      <c r="A1461" s="5" t="s">
        <v>2854</v>
      </c>
      <c r="B1461" s="21">
        <v>167506</v>
      </c>
      <c r="C1461" s="22" t="s">
        <v>947</v>
      </c>
      <c r="D1461" s="13">
        <v>0</v>
      </c>
      <c r="E1461" s="14"/>
      <c r="F1461" s="14"/>
      <c r="G1461" s="15">
        <f t="shared" si="207"/>
        <v>0</v>
      </c>
      <c r="H1461" s="14"/>
      <c r="I1461" s="14"/>
      <c r="K1461" s="34">
        <f t="shared" si="204"/>
        <v>0</v>
      </c>
    </row>
    <row r="1462" spans="1:11" s="5" customFormat="1" x14ac:dyDescent="0.25">
      <c r="A1462" s="5" t="s">
        <v>2854</v>
      </c>
      <c r="B1462" s="21">
        <v>167507</v>
      </c>
      <c r="C1462" s="22" t="s">
        <v>948</v>
      </c>
      <c r="D1462" s="13">
        <v>0</v>
      </c>
      <c r="E1462" s="14"/>
      <c r="F1462" s="14"/>
      <c r="G1462" s="15">
        <f t="shared" si="207"/>
        <v>0</v>
      </c>
      <c r="H1462" s="14"/>
      <c r="I1462" s="14"/>
      <c r="K1462" s="34">
        <f t="shared" si="204"/>
        <v>0</v>
      </c>
    </row>
    <row r="1463" spans="1:11" s="5" customFormat="1" x14ac:dyDescent="0.25">
      <c r="A1463" s="5" t="s">
        <v>2854</v>
      </c>
      <c r="B1463" s="21">
        <v>167508</v>
      </c>
      <c r="C1463" s="22" t="s">
        <v>949</v>
      </c>
      <c r="D1463" s="13">
        <v>0</v>
      </c>
      <c r="E1463" s="14"/>
      <c r="F1463" s="14"/>
      <c r="G1463" s="15">
        <f t="shared" si="207"/>
        <v>0</v>
      </c>
      <c r="H1463" s="14"/>
      <c r="I1463" s="14"/>
      <c r="K1463" s="34">
        <f t="shared" si="204"/>
        <v>0</v>
      </c>
    </row>
    <row r="1464" spans="1:11" s="5" customFormat="1" x14ac:dyDescent="0.25">
      <c r="A1464" s="5" t="s">
        <v>2854</v>
      </c>
      <c r="B1464" s="21">
        <v>167590</v>
      </c>
      <c r="C1464" s="22" t="s">
        <v>950</v>
      </c>
      <c r="D1464" s="13">
        <v>0</v>
      </c>
      <c r="E1464" s="14"/>
      <c r="F1464" s="14"/>
      <c r="G1464" s="15">
        <f t="shared" si="207"/>
        <v>0</v>
      </c>
      <c r="H1464" s="14"/>
      <c r="I1464" s="14"/>
      <c r="K1464" s="34">
        <f t="shared" si="204"/>
        <v>0</v>
      </c>
    </row>
    <row r="1465" spans="1:11" s="5" customFormat="1" x14ac:dyDescent="0.25">
      <c r="A1465" s="5" t="s">
        <v>2854</v>
      </c>
      <c r="B1465" s="19">
        <v>1680</v>
      </c>
      <c r="C1465" s="20" t="s">
        <v>951</v>
      </c>
      <c r="D1465" s="7">
        <f>+SUBTOTAL(9,D1466:D1472)</f>
        <v>769033151</v>
      </c>
      <c r="E1465" s="8">
        <f>+SUBTOTAL(9,E1466:E1472)</f>
        <v>22493377</v>
      </c>
      <c r="F1465" s="8">
        <f>+SUBTOTAL(9,F1466:F1472)</f>
        <v>0</v>
      </c>
      <c r="G1465" s="18">
        <f>+SUBTOTAL(9,G1466:G1472)</f>
        <v>791526528</v>
      </c>
      <c r="H1465" s="8">
        <f>+SUBTOTAL(9,H1466:H1472)</f>
        <v>0</v>
      </c>
      <c r="I1465" s="8">
        <f>+G1465</f>
        <v>791526528</v>
      </c>
      <c r="K1465" s="34">
        <f t="shared" si="204"/>
        <v>1</v>
      </c>
    </row>
    <row r="1466" spans="1:11" s="5" customFormat="1" x14ac:dyDescent="0.25">
      <c r="A1466" s="5" t="s">
        <v>2854</v>
      </c>
      <c r="B1466" s="21">
        <v>168001</v>
      </c>
      <c r="C1466" s="22" t="s">
        <v>952</v>
      </c>
      <c r="D1466" s="13">
        <v>0</v>
      </c>
      <c r="E1466" s="14"/>
      <c r="F1466" s="14"/>
      <c r="G1466" s="15">
        <f t="shared" ref="G1466:G1472" si="208">+D1466+E1466-F1466</f>
        <v>0</v>
      </c>
      <c r="H1466" s="14"/>
      <c r="I1466" s="14"/>
      <c r="K1466" s="34">
        <f t="shared" si="204"/>
        <v>0</v>
      </c>
    </row>
    <row r="1467" spans="1:11" s="5" customFormat="1" x14ac:dyDescent="0.25">
      <c r="A1467" s="5" t="s">
        <v>2854</v>
      </c>
      <c r="B1467" s="21">
        <v>168002</v>
      </c>
      <c r="C1467" s="22" t="s">
        <v>953</v>
      </c>
      <c r="D1467" s="13">
        <v>769033151</v>
      </c>
      <c r="E1467" s="14">
        <v>22493377</v>
      </c>
      <c r="F1467" s="14">
        <v>0</v>
      </c>
      <c r="G1467" s="15">
        <f t="shared" si="208"/>
        <v>791526528</v>
      </c>
      <c r="H1467" s="14"/>
      <c r="I1467" s="8">
        <f>+G1467</f>
        <v>791526528</v>
      </c>
      <c r="K1467" s="34">
        <f t="shared" si="204"/>
        <v>1</v>
      </c>
    </row>
    <row r="1468" spans="1:11" s="5" customFormat="1" x14ac:dyDescent="0.25">
      <c r="A1468" s="5" t="s">
        <v>2854</v>
      </c>
      <c r="B1468" s="21">
        <v>168003</v>
      </c>
      <c r="C1468" s="22" t="s">
        <v>954</v>
      </c>
      <c r="D1468" s="13">
        <v>0</v>
      </c>
      <c r="E1468" s="14"/>
      <c r="F1468" s="14"/>
      <c r="G1468" s="15">
        <f t="shared" si="208"/>
        <v>0</v>
      </c>
      <c r="H1468" s="14"/>
      <c r="I1468" s="14"/>
      <c r="K1468" s="34">
        <f t="shared" si="204"/>
        <v>0</v>
      </c>
    </row>
    <row r="1469" spans="1:11" s="5" customFormat="1" x14ac:dyDescent="0.25">
      <c r="A1469" s="5" t="s">
        <v>2854</v>
      </c>
      <c r="B1469" s="21">
        <v>168004</v>
      </c>
      <c r="C1469" s="22" t="s">
        <v>955</v>
      </c>
      <c r="D1469" s="13">
        <v>0</v>
      </c>
      <c r="E1469" s="14"/>
      <c r="F1469" s="14"/>
      <c r="G1469" s="15">
        <f t="shared" si="208"/>
        <v>0</v>
      </c>
      <c r="H1469" s="14"/>
      <c r="I1469" s="14"/>
      <c r="K1469" s="34">
        <f t="shared" si="204"/>
        <v>0</v>
      </c>
    </row>
    <row r="1470" spans="1:11" s="5" customFormat="1" x14ac:dyDescent="0.25">
      <c r="A1470" s="5" t="s">
        <v>2854</v>
      </c>
      <c r="B1470" s="21">
        <v>168005</v>
      </c>
      <c r="C1470" s="22" t="s">
        <v>956</v>
      </c>
      <c r="D1470" s="13">
        <v>0</v>
      </c>
      <c r="E1470" s="14"/>
      <c r="F1470" s="14"/>
      <c r="G1470" s="15">
        <f t="shared" si="208"/>
        <v>0</v>
      </c>
      <c r="H1470" s="14"/>
      <c r="I1470" s="14"/>
      <c r="K1470" s="34">
        <f t="shared" si="204"/>
        <v>0</v>
      </c>
    </row>
    <row r="1471" spans="1:11" s="5" customFormat="1" x14ac:dyDescent="0.25">
      <c r="A1471" s="5" t="s">
        <v>2854</v>
      </c>
      <c r="B1471" s="21">
        <v>168006</v>
      </c>
      <c r="C1471" s="22" t="s">
        <v>957</v>
      </c>
      <c r="D1471" s="13">
        <v>0</v>
      </c>
      <c r="E1471" s="14"/>
      <c r="F1471" s="14"/>
      <c r="G1471" s="15">
        <f t="shared" si="208"/>
        <v>0</v>
      </c>
      <c r="H1471" s="14"/>
      <c r="I1471" s="14"/>
      <c r="K1471" s="34">
        <f t="shared" si="204"/>
        <v>0</v>
      </c>
    </row>
    <row r="1472" spans="1:11" s="5" customFormat="1" x14ac:dyDescent="0.25">
      <c r="A1472" s="5" t="s">
        <v>2854</v>
      </c>
      <c r="B1472" s="21">
        <v>168090</v>
      </c>
      <c r="C1472" s="22" t="s">
        <v>958</v>
      </c>
      <c r="D1472" s="13">
        <v>0</v>
      </c>
      <c r="E1472" s="14"/>
      <c r="F1472" s="14"/>
      <c r="G1472" s="15">
        <f t="shared" si="208"/>
        <v>0</v>
      </c>
      <c r="H1472" s="14"/>
      <c r="I1472" s="14"/>
      <c r="K1472" s="34">
        <f t="shared" si="204"/>
        <v>0</v>
      </c>
    </row>
    <row r="1473" spans="1:11" s="5" customFormat="1" x14ac:dyDescent="0.25">
      <c r="A1473" s="5" t="s">
        <v>2854</v>
      </c>
      <c r="B1473" s="24">
        <v>1681</v>
      </c>
      <c r="C1473" s="25" t="s">
        <v>959</v>
      </c>
      <c r="D1473" s="7">
        <v>0</v>
      </c>
      <c r="E1473" s="8"/>
      <c r="F1473" s="8"/>
      <c r="G1473" s="18">
        <f>+SUBTOTAL(9,G1474:G1480)</f>
        <v>0</v>
      </c>
      <c r="H1473" s="8">
        <f>+SUBTOTAL(9,H1474:H1480)</f>
        <v>0</v>
      </c>
      <c r="I1473" s="8">
        <f>+SUBTOTAL(9,I1474:I1480)</f>
        <v>0</v>
      </c>
      <c r="K1473" s="34">
        <f t="shared" si="204"/>
        <v>0</v>
      </c>
    </row>
    <row r="1474" spans="1:11" s="5" customFormat="1" x14ac:dyDescent="0.25">
      <c r="A1474" s="5" t="s">
        <v>2854</v>
      </c>
      <c r="B1474" s="26">
        <v>168101</v>
      </c>
      <c r="C1474" s="27" t="s">
        <v>960</v>
      </c>
      <c r="D1474" s="13">
        <v>0</v>
      </c>
      <c r="E1474" s="14"/>
      <c r="F1474" s="14"/>
      <c r="G1474" s="15">
        <f t="shared" ref="G1474:G1480" si="209">+D1474+E1474-F1474</f>
        <v>0</v>
      </c>
      <c r="H1474" s="14"/>
      <c r="I1474" s="14"/>
      <c r="K1474" s="34">
        <f t="shared" si="204"/>
        <v>0</v>
      </c>
    </row>
    <row r="1475" spans="1:11" s="5" customFormat="1" x14ac:dyDescent="0.25">
      <c r="A1475" s="5" t="s">
        <v>2854</v>
      </c>
      <c r="B1475" s="26">
        <v>168103</v>
      </c>
      <c r="C1475" s="27" t="s">
        <v>961</v>
      </c>
      <c r="D1475" s="13">
        <v>0</v>
      </c>
      <c r="E1475" s="14"/>
      <c r="F1475" s="14"/>
      <c r="G1475" s="15">
        <f t="shared" si="209"/>
        <v>0</v>
      </c>
      <c r="H1475" s="14"/>
      <c r="I1475" s="14"/>
      <c r="K1475" s="34">
        <f t="shared" si="204"/>
        <v>0</v>
      </c>
    </row>
    <row r="1476" spans="1:11" s="5" customFormat="1" x14ac:dyDescent="0.25">
      <c r="A1476" s="5" t="s">
        <v>2854</v>
      </c>
      <c r="B1476" s="26">
        <v>168104</v>
      </c>
      <c r="C1476" s="27" t="s">
        <v>962</v>
      </c>
      <c r="D1476" s="13">
        <v>0</v>
      </c>
      <c r="E1476" s="14"/>
      <c r="F1476" s="14"/>
      <c r="G1476" s="15">
        <f t="shared" si="209"/>
        <v>0</v>
      </c>
      <c r="H1476" s="14"/>
      <c r="I1476" s="14"/>
      <c r="K1476" s="34">
        <f t="shared" ref="K1476:K1539" si="210">IF(D1476&lt;&gt;0,1,IF(G1476&lt;&gt;0,2,IF(F1476&lt;&gt;0,3,IF(E1476&lt;&gt;0,4,0))))</f>
        <v>0</v>
      </c>
    </row>
    <row r="1477" spans="1:11" s="5" customFormat="1" x14ac:dyDescent="0.25">
      <c r="A1477" s="5" t="s">
        <v>2854</v>
      </c>
      <c r="B1477" s="26">
        <v>168105</v>
      </c>
      <c r="C1477" s="27" t="s">
        <v>963</v>
      </c>
      <c r="D1477" s="13">
        <v>0</v>
      </c>
      <c r="E1477" s="14"/>
      <c r="F1477" s="14"/>
      <c r="G1477" s="15">
        <f t="shared" si="209"/>
        <v>0</v>
      </c>
      <c r="H1477" s="14"/>
      <c r="I1477" s="14"/>
      <c r="K1477" s="34">
        <f t="shared" si="210"/>
        <v>0</v>
      </c>
    </row>
    <row r="1478" spans="1:11" s="5" customFormat="1" x14ac:dyDescent="0.25">
      <c r="A1478" s="5" t="s">
        <v>2854</v>
      </c>
      <c r="B1478" s="26">
        <v>168106</v>
      </c>
      <c r="C1478" s="27" t="s">
        <v>964</v>
      </c>
      <c r="D1478" s="13">
        <v>0</v>
      </c>
      <c r="E1478" s="14"/>
      <c r="F1478" s="14"/>
      <c r="G1478" s="15">
        <f t="shared" si="209"/>
        <v>0</v>
      </c>
      <c r="H1478" s="14"/>
      <c r="I1478" s="14"/>
      <c r="K1478" s="34">
        <f t="shared" si="210"/>
        <v>0</v>
      </c>
    </row>
    <row r="1479" spans="1:11" s="5" customFormat="1" x14ac:dyDescent="0.25">
      <c r="A1479" s="5" t="s">
        <v>2854</v>
      </c>
      <c r="B1479" s="26">
        <v>168107</v>
      </c>
      <c r="C1479" s="27" t="s">
        <v>965</v>
      </c>
      <c r="D1479" s="13">
        <v>0</v>
      </c>
      <c r="E1479" s="14"/>
      <c r="F1479" s="14"/>
      <c r="G1479" s="15">
        <f t="shared" si="209"/>
        <v>0</v>
      </c>
      <c r="H1479" s="14"/>
      <c r="I1479" s="14"/>
      <c r="K1479" s="34">
        <f t="shared" si="210"/>
        <v>0</v>
      </c>
    </row>
    <row r="1480" spans="1:11" s="5" customFormat="1" x14ac:dyDescent="0.25">
      <c r="A1480" s="5" t="s">
        <v>2854</v>
      </c>
      <c r="B1480" s="26">
        <v>168190</v>
      </c>
      <c r="C1480" s="27" t="s">
        <v>966</v>
      </c>
      <c r="D1480" s="13">
        <v>0</v>
      </c>
      <c r="E1480" s="14"/>
      <c r="F1480" s="14"/>
      <c r="G1480" s="15">
        <f t="shared" si="209"/>
        <v>0</v>
      </c>
      <c r="H1480" s="14"/>
      <c r="I1480" s="14"/>
      <c r="K1480" s="34">
        <f t="shared" si="210"/>
        <v>0</v>
      </c>
    </row>
    <row r="1481" spans="1:11" s="5" customFormat="1" x14ac:dyDescent="0.25">
      <c r="A1481" s="5" t="s">
        <v>2854</v>
      </c>
      <c r="B1481" s="10">
        <v>1682</v>
      </c>
      <c r="C1481" s="6" t="s">
        <v>967</v>
      </c>
      <c r="D1481" s="7">
        <v>0</v>
      </c>
      <c r="E1481" s="8"/>
      <c r="F1481" s="8"/>
      <c r="G1481" s="18">
        <f>+SUBTOTAL(9,G1482:G1484)</f>
        <v>0</v>
      </c>
      <c r="H1481" s="8">
        <f>+SUBTOTAL(9,H1482:H1484)</f>
        <v>0</v>
      </c>
      <c r="I1481" s="8">
        <f>+SUBTOTAL(9,I1482:I1484)</f>
        <v>0</v>
      </c>
      <c r="K1481" s="34">
        <f t="shared" si="210"/>
        <v>0</v>
      </c>
    </row>
    <row r="1482" spans="1:11" s="5" customFormat="1" x14ac:dyDescent="0.25">
      <c r="A1482" s="5" t="s">
        <v>2854</v>
      </c>
      <c r="B1482" s="11">
        <v>168201</v>
      </c>
      <c r="C1482" s="12" t="s">
        <v>715</v>
      </c>
      <c r="D1482" s="13">
        <v>0</v>
      </c>
      <c r="E1482" s="14"/>
      <c r="F1482" s="14"/>
      <c r="G1482" s="15">
        <f>+D1482+E1482-F1482</f>
        <v>0</v>
      </c>
      <c r="H1482" s="14"/>
      <c r="I1482" s="14"/>
      <c r="K1482" s="34">
        <f t="shared" si="210"/>
        <v>0</v>
      </c>
    </row>
    <row r="1483" spans="1:11" s="5" customFormat="1" x14ac:dyDescent="0.25">
      <c r="A1483" s="5" t="s">
        <v>2854</v>
      </c>
      <c r="B1483" s="11">
        <v>168202</v>
      </c>
      <c r="C1483" s="12" t="s">
        <v>811</v>
      </c>
      <c r="D1483" s="13">
        <v>0</v>
      </c>
      <c r="E1483" s="14"/>
      <c r="F1483" s="14"/>
      <c r="G1483" s="15">
        <f>+D1483+E1483-F1483</f>
        <v>0</v>
      </c>
      <c r="H1483" s="14"/>
      <c r="I1483" s="14"/>
      <c r="K1483" s="34">
        <f t="shared" si="210"/>
        <v>0</v>
      </c>
    </row>
    <row r="1484" spans="1:11" s="5" customFormat="1" x14ac:dyDescent="0.25">
      <c r="A1484" s="5" t="s">
        <v>2854</v>
      </c>
      <c r="B1484" s="11">
        <v>168290</v>
      </c>
      <c r="C1484" s="12" t="s">
        <v>968</v>
      </c>
      <c r="D1484" s="13">
        <v>0</v>
      </c>
      <c r="E1484" s="14"/>
      <c r="F1484" s="14"/>
      <c r="G1484" s="15">
        <f>+D1484+E1484-F1484</f>
        <v>0</v>
      </c>
      <c r="H1484" s="14"/>
      <c r="I1484" s="14"/>
      <c r="K1484" s="34">
        <f t="shared" si="210"/>
        <v>0</v>
      </c>
    </row>
    <row r="1485" spans="1:11" s="5" customFormat="1" x14ac:dyDescent="0.25">
      <c r="A1485" s="5" t="s">
        <v>2854</v>
      </c>
      <c r="B1485" s="24">
        <v>1683</v>
      </c>
      <c r="C1485" s="25" t="s">
        <v>969</v>
      </c>
      <c r="D1485" s="7">
        <v>0</v>
      </c>
      <c r="E1485" s="8"/>
      <c r="F1485" s="8"/>
      <c r="G1485" s="18">
        <f>+SUBTOTAL(9,G1486:G1496)</f>
        <v>0</v>
      </c>
      <c r="H1485" s="8">
        <f>+SUBTOTAL(9,H1486:H1496)</f>
        <v>0</v>
      </c>
      <c r="I1485" s="8">
        <f>+SUBTOTAL(9,I1486:I1496)</f>
        <v>0</v>
      </c>
      <c r="K1485" s="34">
        <f t="shared" si="210"/>
        <v>0</v>
      </c>
    </row>
    <row r="1486" spans="1:11" s="5" customFormat="1" x14ac:dyDescent="0.25">
      <c r="A1486" s="5" t="s">
        <v>2854</v>
      </c>
      <c r="B1486" s="26">
        <v>168301</v>
      </c>
      <c r="C1486" s="27" t="s">
        <v>715</v>
      </c>
      <c r="D1486" s="13">
        <v>0</v>
      </c>
      <c r="E1486" s="14"/>
      <c r="F1486" s="14"/>
      <c r="G1486" s="15">
        <f t="shared" ref="G1486:G1496" si="211">+D1486+E1486-F1486</f>
        <v>0</v>
      </c>
      <c r="H1486" s="14"/>
      <c r="I1486" s="14"/>
      <c r="K1486" s="34">
        <f t="shared" si="210"/>
        <v>0</v>
      </c>
    </row>
    <row r="1487" spans="1:11" s="5" customFormat="1" x14ac:dyDescent="0.25">
      <c r="A1487" s="5" t="s">
        <v>2854</v>
      </c>
      <c r="B1487" s="26">
        <v>168302</v>
      </c>
      <c r="C1487" s="27" t="s">
        <v>811</v>
      </c>
      <c r="D1487" s="13">
        <v>0</v>
      </c>
      <c r="E1487" s="14"/>
      <c r="F1487" s="14"/>
      <c r="G1487" s="15">
        <f t="shared" si="211"/>
        <v>0</v>
      </c>
      <c r="H1487" s="14"/>
      <c r="I1487" s="14"/>
      <c r="K1487" s="34">
        <f t="shared" si="210"/>
        <v>0</v>
      </c>
    </row>
    <row r="1488" spans="1:11" s="5" customFormat="1" x14ac:dyDescent="0.25">
      <c r="A1488" s="5" t="s">
        <v>2854</v>
      </c>
      <c r="B1488" s="26">
        <v>168303</v>
      </c>
      <c r="C1488" s="27" t="s">
        <v>812</v>
      </c>
      <c r="D1488" s="13">
        <v>0</v>
      </c>
      <c r="E1488" s="14"/>
      <c r="F1488" s="14"/>
      <c r="G1488" s="15">
        <f t="shared" si="211"/>
        <v>0</v>
      </c>
      <c r="H1488" s="14"/>
      <c r="I1488" s="14"/>
      <c r="K1488" s="34">
        <f t="shared" si="210"/>
        <v>0</v>
      </c>
    </row>
    <row r="1489" spans="1:11" s="5" customFormat="1" x14ac:dyDescent="0.25">
      <c r="A1489" s="5" t="s">
        <v>2854</v>
      </c>
      <c r="B1489" s="26">
        <v>168304</v>
      </c>
      <c r="C1489" s="27" t="s">
        <v>813</v>
      </c>
      <c r="D1489" s="13">
        <v>0</v>
      </c>
      <c r="E1489" s="14"/>
      <c r="F1489" s="14"/>
      <c r="G1489" s="15">
        <f t="shared" si="211"/>
        <v>0</v>
      </c>
      <c r="H1489" s="14"/>
      <c r="I1489" s="14"/>
      <c r="K1489" s="34">
        <f t="shared" si="210"/>
        <v>0</v>
      </c>
    </row>
    <row r="1490" spans="1:11" s="5" customFormat="1" x14ac:dyDescent="0.25">
      <c r="A1490" s="5" t="s">
        <v>2854</v>
      </c>
      <c r="B1490" s="26">
        <v>168305</v>
      </c>
      <c r="C1490" s="27" t="s">
        <v>970</v>
      </c>
      <c r="D1490" s="13">
        <v>0</v>
      </c>
      <c r="E1490" s="14"/>
      <c r="F1490" s="14"/>
      <c r="G1490" s="15">
        <f t="shared" si="211"/>
        <v>0</v>
      </c>
      <c r="H1490" s="14"/>
      <c r="I1490" s="14"/>
      <c r="K1490" s="34">
        <f t="shared" si="210"/>
        <v>0</v>
      </c>
    </row>
    <row r="1491" spans="1:11" s="5" customFormat="1" x14ac:dyDescent="0.25">
      <c r="A1491" s="5" t="s">
        <v>2854</v>
      </c>
      <c r="B1491" s="26">
        <v>168306</v>
      </c>
      <c r="C1491" s="27" t="s">
        <v>817</v>
      </c>
      <c r="D1491" s="13">
        <v>0</v>
      </c>
      <c r="E1491" s="14"/>
      <c r="F1491" s="14"/>
      <c r="G1491" s="15">
        <f t="shared" si="211"/>
        <v>0</v>
      </c>
      <c r="H1491" s="14"/>
      <c r="I1491" s="14"/>
      <c r="K1491" s="34">
        <f t="shared" si="210"/>
        <v>0</v>
      </c>
    </row>
    <row r="1492" spans="1:11" s="5" customFormat="1" x14ac:dyDescent="0.25">
      <c r="A1492" s="5" t="s">
        <v>2854</v>
      </c>
      <c r="B1492" s="26">
        <v>168307</v>
      </c>
      <c r="C1492" s="27" t="s">
        <v>823</v>
      </c>
      <c r="D1492" s="13">
        <v>0</v>
      </c>
      <c r="E1492" s="14"/>
      <c r="F1492" s="14"/>
      <c r="G1492" s="15">
        <f t="shared" si="211"/>
        <v>0</v>
      </c>
      <c r="H1492" s="14"/>
      <c r="I1492" s="14"/>
      <c r="K1492" s="34">
        <f t="shared" si="210"/>
        <v>0</v>
      </c>
    </row>
    <row r="1493" spans="1:11" s="5" customFormat="1" x14ac:dyDescent="0.25">
      <c r="A1493" s="5" t="s">
        <v>2854</v>
      </c>
      <c r="B1493" s="26">
        <v>168308</v>
      </c>
      <c r="C1493" s="27" t="s">
        <v>718</v>
      </c>
      <c r="D1493" s="13">
        <v>0</v>
      </c>
      <c r="E1493" s="14"/>
      <c r="F1493" s="14"/>
      <c r="G1493" s="15">
        <f t="shared" si="211"/>
        <v>0</v>
      </c>
      <c r="H1493" s="14"/>
      <c r="I1493" s="14"/>
      <c r="K1493" s="34">
        <f t="shared" si="210"/>
        <v>0</v>
      </c>
    </row>
    <row r="1494" spans="1:11" s="5" customFormat="1" x14ac:dyDescent="0.25">
      <c r="A1494" s="5" t="s">
        <v>2854</v>
      </c>
      <c r="B1494" s="26">
        <v>168309</v>
      </c>
      <c r="C1494" s="27" t="s">
        <v>819</v>
      </c>
      <c r="D1494" s="13">
        <v>0</v>
      </c>
      <c r="E1494" s="14"/>
      <c r="F1494" s="14"/>
      <c r="G1494" s="15">
        <f t="shared" si="211"/>
        <v>0</v>
      </c>
      <c r="H1494" s="14"/>
      <c r="I1494" s="14"/>
      <c r="K1494" s="34">
        <f t="shared" si="210"/>
        <v>0</v>
      </c>
    </row>
    <row r="1495" spans="1:11" s="5" customFormat="1" x14ac:dyDescent="0.25">
      <c r="A1495" s="5" t="s">
        <v>2854</v>
      </c>
      <c r="B1495" s="26">
        <v>168310</v>
      </c>
      <c r="C1495" s="27" t="s">
        <v>832</v>
      </c>
      <c r="D1495" s="13">
        <v>0</v>
      </c>
      <c r="E1495" s="14"/>
      <c r="F1495" s="14"/>
      <c r="G1495" s="15">
        <f t="shared" si="211"/>
        <v>0</v>
      </c>
      <c r="H1495" s="14"/>
      <c r="I1495" s="14"/>
      <c r="K1495" s="34">
        <f t="shared" si="210"/>
        <v>0</v>
      </c>
    </row>
    <row r="1496" spans="1:11" s="5" customFormat="1" x14ac:dyDescent="0.25">
      <c r="A1496" s="5" t="s">
        <v>2854</v>
      </c>
      <c r="B1496" s="26">
        <v>168390</v>
      </c>
      <c r="C1496" s="27" t="s">
        <v>971</v>
      </c>
      <c r="D1496" s="13">
        <v>0</v>
      </c>
      <c r="E1496" s="14"/>
      <c r="F1496" s="14"/>
      <c r="G1496" s="15">
        <f t="shared" si="211"/>
        <v>0</v>
      </c>
      <c r="H1496" s="14"/>
      <c r="I1496" s="14"/>
      <c r="K1496" s="34">
        <f t="shared" si="210"/>
        <v>0</v>
      </c>
    </row>
    <row r="1497" spans="1:11" s="5" customFormat="1" x14ac:dyDescent="0.25">
      <c r="A1497" s="5" t="s">
        <v>2854</v>
      </c>
      <c r="B1497" s="19">
        <v>1685</v>
      </c>
      <c r="C1497" s="20" t="s">
        <v>972</v>
      </c>
      <c r="D1497" s="7">
        <f>+SUBTOTAL(9,D1498:D1513)</f>
        <v>-7609461468</v>
      </c>
      <c r="E1497" s="8">
        <f>+SUBTOTAL(9,E1498:E1513)</f>
        <v>691330</v>
      </c>
      <c r="F1497" s="8">
        <f>+SUBTOTAL(9,F1498:F1513)</f>
        <v>2266663367</v>
      </c>
      <c r="G1497" s="18">
        <f>+SUBTOTAL(9,G1498:G1513)</f>
        <v>-9875433505</v>
      </c>
      <c r="H1497" s="8">
        <f>+SUBTOTAL(9,H1498:H1513)</f>
        <v>0</v>
      </c>
      <c r="I1497" s="8">
        <f>+G1497</f>
        <v>-9875433505</v>
      </c>
      <c r="K1497" s="34">
        <f t="shared" si="210"/>
        <v>1</v>
      </c>
    </row>
    <row r="1498" spans="1:11" s="5" customFormat="1" x14ac:dyDescent="0.25">
      <c r="A1498" s="5" t="s">
        <v>2854</v>
      </c>
      <c r="B1498" s="21">
        <v>168501</v>
      </c>
      <c r="C1498" s="22" t="s">
        <v>811</v>
      </c>
      <c r="D1498" s="13">
        <v>-14276072</v>
      </c>
      <c r="E1498" s="14"/>
      <c r="F1498" s="14">
        <v>14276072</v>
      </c>
      <c r="G1498" s="15">
        <f t="shared" ref="G1498:G1513" si="212">+D1498+E1498-F1498</f>
        <v>-28552144</v>
      </c>
      <c r="H1498" s="14"/>
      <c r="I1498" s="14">
        <f>+G1498</f>
        <v>-28552144</v>
      </c>
      <c r="K1498" s="34">
        <f t="shared" si="210"/>
        <v>1</v>
      </c>
    </row>
    <row r="1499" spans="1:11" s="5" customFormat="1" x14ac:dyDescent="0.25">
      <c r="A1499" s="5" t="s">
        <v>2854</v>
      </c>
      <c r="B1499" s="21">
        <v>168502</v>
      </c>
      <c r="C1499" s="22" t="s">
        <v>812</v>
      </c>
      <c r="D1499" s="13">
        <v>0</v>
      </c>
      <c r="E1499" s="14">
        <v>0</v>
      </c>
      <c r="F1499" s="14"/>
      <c r="G1499" s="15">
        <f t="shared" si="212"/>
        <v>0</v>
      </c>
      <c r="H1499" s="14"/>
      <c r="I1499" s="14"/>
      <c r="K1499" s="34">
        <f t="shared" si="210"/>
        <v>0</v>
      </c>
    </row>
    <row r="1500" spans="1:11" s="5" customFormat="1" x14ac:dyDescent="0.25">
      <c r="A1500" s="5" t="s">
        <v>2854</v>
      </c>
      <c r="B1500" s="21">
        <v>168503</v>
      </c>
      <c r="C1500" s="22" t="s">
        <v>813</v>
      </c>
      <c r="D1500" s="13">
        <v>0</v>
      </c>
      <c r="E1500" s="14">
        <v>0</v>
      </c>
      <c r="F1500" s="14">
        <v>0</v>
      </c>
      <c r="G1500" s="15">
        <f t="shared" si="212"/>
        <v>0</v>
      </c>
      <c r="H1500" s="14"/>
      <c r="I1500" s="14"/>
      <c r="K1500" s="34">
        <f t="shared" si="210"/>
        <v>0</v>
      </c>
    </row>
    <row r="1501" spans="1:11" s="5" customFormat="1" x14ac:dyDescent="0.25">
      <c r="A1501" s="5" t="s">
        <v>2854</v>
      </c>
      <c r="B1501" s="21">
        <v>168504</v>
      </c>
      <c r="C1501" s="22" t="s">
        <v>816</v>
      </c>
      <c r="D1501" s="13">
        <v>-2236216965</v>
      </c>
      <c r="E1501" s="14">
        <v>0</v>
      </c>
      <c r="F1501" s="14">
        <v>406449149</v>
      </c>
      <c r="G1501" s="15">
        <f t="shared" si="212"/>
        <v>-2642666114</v>
      </c>
      <c r="H1501" s="14"/>
      <c r="I1501" s="8">
        <f t="shared" ref="I1501:I1507" si="213">+G1501</f>
        <v>-2642666114</v>
      </c>
      <c r="K1501" s="34">
        <f t="shared" si="210"/>
        <v>1</v>
      </c>
    </row>
    <row r="1502" spans="1:11" s="5" customFormat="1" x14ac:dyDescent="0.25">
      <c r="A1502" s="5" t="s">
        <v>2854</v>
      </c>
      <c r="B1502" s="21">
        <v>168505</v>
      </c>
      <c r="C1502" s="22" t="s">
        <v>817</v>
      </c>
      <c r="D1502" s="13">
        <v>-7769261</v>
      </c>
      <c r="E1502" s="14">
        <v>0</v>
      </c>
      <c r="F1502" s="14">
        <v>3561655</v>
      </c>
      <c r="G1502" s="15">
        <f t="shared" si="212"/>
        <v>-11330916</v>
      </c>
      <c r="H1502" s="14"/>
      <c r="I1502" s="8">
        <f t="shared" si="213"/>
        <v>-11330916</v>
      </c>
      <c r="K1502" s="34">
        <f t="shared" si="210"/>
        <v>1</v>
      </c>
    </row>
    <row r="1503" spans="1:11" s="5" customFormat="1" x14ac:dyDescent="0.25">
      <c r="A1503" s="5" t="s">
        <v>2854</v>
      </c>
      <c r="B1503" s="21">
        <v>168506</v>
      </c>
      <c r="C1503" s="22" t="s">
        <v>823</v>
      </c>
      <c r="D1503" s="13">
        <v>-362616631</v>
      </c>
      <c r="E1503" s="14">
        <v>0</v>
      </c>
      <c r="F1503" s="14">
        <v>83536218</v>
      </c>
      <c r="G1503" s="15">
        <f t="shared" si="212"/>
        <v>-446152849</v>
      </c>
      <c r="H1503" s="14"/>
      <c r="I1503" s="8">
        <f t="shared" si="213"/>
        <v>-446152849</v>
      </c>
      <c r="K1503" s="34">
        <f t="shared" si="210"/>
        <v>1</v>
      </c>
    </row>
    <row r="1504" spans="1:11" s="5" customFormat="1" x14ac:dyDescent="0.25">
      <c r="A1504" s="5" t="s">
        <v>2854</v>
      </c>
      <c r="B1504" s="21">
        <v>168507</v>
      </c>
      <c r="C1504" s="22" t="s">
        <v>718</v>
      </c>
      <c r="D1504" s="13">
        <v>-1481260634</v>
      </c>
      <c r="E1504" s="14">
        <v>691330</v>
      </c>
      <c r="F1504" s="14">
        <v>402581030</v>
      </c>
      <c r="G1504" s="15">
        <f t="shared" si="212"/>
        <v>-1883150334</v>
      </c>
      <c r="H1504" s="14"/>
      <c r="I1504" s="8">
        <f t="shared" si="213"/>
        <v>-1883150334</v>
      </c>
      <c r="K1504" s="34">
        <f t="shared" si="210"/>
        <v>1</v>
      </c>
    </row>
    <row r="1505" spans="1:12" s="5" customFormat="1" x14ac:dyDescent="0.25">
      <c r="A1505" s="5" t="s">
        <v>2854</v>
      </c>
      <c r="B1505" s="21">
        <v>168508</v>
      </c>
      <c r="C1505" s="22" t="s">
        <v>819</v>
      </c>
      <c r="D1505" s="13">
        <v>-3451543704</v>
      </c>
      <c r="E1505" s="14">
        <v>0</v>
      </c>
      <c r="F1505" s="14">
        <v>1333327140</v>
      </c>
      <c r="G1505" s="15">
        <f t="shared" si="212"/>
        <v>-4784870844</v>
      </c>
      <c r="H1505" s="14"/>
      <c r="I1505" s="8">
        <f t="shared" si="213"/>
        <v>-4784870844</v>
      </c>
      <c r="K1505" s="34">
        <f t="shared" si="210"/>
        <v>1</v>
      </c>
    </row>
    <row r="1506" spans="1:12" s="5" customFormat="1" x14ac:dyDescent="0.25">
      <c r="A1506" s="5" t="s">
        <v>2854</v>
      </c>
      <c r="B1506" s="21">
        <v>168509</v>
      </c>
      <c r="C1506" s="22" t="s">
        <v>818</v>
      </c>
      <c r="D1506" s="13">
        <v>-53375097</v>
      </c>
      <c r="E1506" s="14">
        <v>0</v>
      </c>
      <c r="F1506" s="14">
        <v>22331327</v>
      </c>
      <c r="G1506" s="15">
        <f t="shared" si="212"/>
        <v>-75706424</v>
      </c>
      <c r="H1506" s="14"/>
      <c r="I1506" s="8">
        <f t="shared" si="213"/>
        <v>-75706424</v>
      </c>
      <c r="K1506" s="34">
        <f t="shared" si="210"/>
        <v>1</v>
      </c>
    </row>
    <row r="1507" spans="1:12" s="5" customFormat="1" x14ac:dyDescent="0.25">
      <c r="A1507" s="5" t="s">
        <v>2854</v>
      </c>
      <c r="B1507" s="26">
        <v>168510</v>
      </c>
      <c r="C1507" s="27" t="s">
        <v>973</v>
      </c>
      <c r="D1507" s="13">
        <v>-2403104</v>
      </c>
      <c r="E1507" s="14">
        <v>0</v>
      </c>
      <c r="F1507" s="14">
        <v>600776</v>
      </c>
      <c r="G1507" s="15">
        <f>+D1507+E1507-F1507</f>
        <v>-3003880</v>
      </c>
      <c r="H1507" s="14"/>
      <c r="I1507" s="8">
        <f t="shared" si="213"/>
        <v>-3003880</v>
      </c>
      <c r="K1507" s="34">
        <f t="shared" si="210"/>
        <v>1</v>
      </c>
      <c r="L1507" s="5">
        <v>1977117</v>
      </c>
    </row>
    <row r="1508" spans="1:12" s="5" customFormat="1" x14ac:dyDescent="0.25">
      <c r="A1508" s="5" t="s">
        <v>2854</v>
      </c>
      <c r="B1508" s="26">
        <v>168511</v>
      </c>
      <c r="C1508" s="27" t="s">
        <v>974</v>
      </c>
      <c r="D1508" s="13">
        <v>0</v>
      </c>
      <c r="E1508" s="14"/>
      <c r="F1508" s="14"/>
      <c r="G1508" s="15">
        <f t="shared" si="212"/>
        <v>0</v>
      </c>
      <c r="H1508" s="14"/>
      <c r="I1508" s="14"/>
      <c r="K1508" s="34">
        <f t="shared" si="210"/>
        <v>0</v>
      </c>
    </row>
    <row r="1509" spans="1:12" s="5" customFormat="1" x14ac:dyDescent="0.25">
      <c r="A1509" s="5" t="s">
        <v>2854</v>
      </c>
      <c r="B1509" s="26">
        <v>168512</v>
      </c>
      <c r="C1509" s="27" t="s">
        <v>975</v>
      </c>
      <c r="D1509" s="13">
        <v>0</v>
      </c>
      <c r="E1509" s="14"/>
      <c r="F1509" s="14"/>
      <c r="G1509" s="15">
        <f t="shared" si="212"/>
        <v>0</v>
      </c>
      <c r="H1509" s="14"/>
      <c r="I1509" s="14"/>
      <c r="K1509" s="34">
        <f t="shared" si="210"/>
        <v>0</v>
      </c>
    </row>
    <row r="1510" spans="1:12" s="5" customFormat="1" x14ac:dyDescent="0.25">
      <c r="A1510" s="5" t="s">
        <v>2854</v>
      </c>
      <c r="B1510" s="26">
        <v>168513</v>
      </c>
      <c r="C1510" s="27" t="s">
        <v>976</v>
      </c>
      <c r="D1510" s="13">
        <v>0</v>
      </c>
      <c r="E1510" s="14"/>
      <c r="F1510" s="14"/>
      <c r="G1510" s="15">
        <f t="shared" si="212"/>
        <v>0</v>
      </c>
      <c r="H1510" s="14"/>
      <c r="I1510" s="14"/>
      <c r="K1510" s="34">
        <f t="shared" si="210"/>
        <v>0</v>
      </c>
    </row>
    <row r="1511" spans="1:12" s="5" customFormat="1" x14ac:dyDescent="0.25">
      <c r="A1511" s="5" t="s">
        <v>2854</v>
      </c>
      <c r="B1511" s="26">
        <v>168514</v>
      </c>
      <c r="C1511" s="27" t="s">
        <v>977</v>
      </c>
      <c r="D1511" s="13">
        <v>0</v>
      </c>
      <c r="E1511" s="14"/>
      <c r="F1511" s="14"/>
      <c r="G1511" s="15">
        <f t="shared" si="212"/>
        <v>0</v>
      </c>
      <c r="H1511" s="14"/>
      <c r="I1511" s="14"/>
      <c r="K1511" s="34">
        <f t="shared" si="210"/>
        <v>0</v>
      </c>
    </row>
    <row r="1512" spans="1:12" s="5" customFormat="1" x14ac:dyDescent="0.25">
      <c r="A1512" s="5" t="s">
        <v>2854</v>
      </c>
      <c r="B1512" s="26">
        <v>168515</v>
      </c>
      <c r="C1512" s="27" t="s">
        <v>978</v>
      </c>
      <c r="D1512" s="13">
        <v>0</v>
      </c>
      <c r="E1512" s="14"/>
      <c r="F1512" s="14"/>
      <c r="G1512" s="15">
        <f t="shared" si="212"/>
        <v>0</v>
      </c>
      <c r="H1512" s="14"/>
      <c r="I1512" s="14"/>
      <c r="K1512" s="34">
        <f t="shared" si="210"/>
        <v>0</v>
      </c>
    </row>
    <row r="1513" spans="1:12" s="5" customFormat="1" x14ac:dyDescent="0.25">
      <c r="A1513" s="5" t="s">
        <v>2854</v>
      </c>
      <c r="B1513" s="26">
        <v>168516</v>
      </c>
      <c r="C1513" s="27" t="s">
        <v>979</v>
      </c>
      <c r="D1513" s="13">
        <v>0</v>
      </c>
      <c r="E1513" s="14"/>
      <c r="F1513" s="14"/>
      <c r="G1513" s="15">
        <f t="shared" si="212"/>
        <v>0</v>
      </c>
      <c r="H1513" s="14"/>
      <c r="I1513" s="14"/>
      <c r="K1513" s="34">
        <f t="shared" si="210"/>
        <v>0</v>
      </c>
    </row>
    <row r="1514" spans="1:12" s="5" customFormat="1" x14ac:dyDescent="0.25">
      <c r="A1514" s="5" t="s">
        <v>2854</v>
      </c>
      <c r="B1514" s="10">
        <v>1686</v>
      </c>
      <c r="C1514" s="6" t="s">
        <v>980</v>
      </c>
      <c r="D1514" s="7">
        <f t="shared" ref="D1514:I1514" si="214">+SUBTOTAL(9,D1515:D1516)</f>
        <v>0</v>
      </c>
      <c r="E1514" s="8">
        <f t="shared" si="214"/>
        <v>0</v>
      </c>
      <c r="F1514" s="8">
        <f t="shared" si="214"/>
        <v>0</v>
      </c>
      <c r="G1514" s="15">
        <f t="shared" si="214"/>
        <v>0</v>
      </c>
      <c r="H1514" s="8">
        <f t="shared" si="214"/>
        <v>0</v>
      </c>
      <c r="I1514" s="8">
        <f t="shared" si="214"/>
        <v>0</v>
      </c>
      <c r="K1514" s="34">
        <f t="shared" si="210"/>
        <v>0</v>
      </c>
    </row>
    <row r="1515" spans="1:12" s="5" customFormat="1" x14ac:dyDescent="0.25">
      <c r="A1515" s="5" t="s">
        <v>2854</v>
      </c>
      <c r="B1515" s="11">
        <v>168601</v>
      </c>
      <c r="C1515" s="12" t="s">
        <v>713</v>
      </c>
      <c r="D1515" s="13">
        <v>0</v>
      </c>
      <c r="E1515" s="14"/>
      <c r="F1515" s="14"/>
      <c r="G1515" s="15">
        <f>+D1515+E1515-F1515</f>
        <v>0</v>
      </c>
      <c r="H1515" s="14"/>
      <c r="I1515" s="14"/>
      <c r="K1515" s="34">
        <f t="shared" si="210"/>
        <v>0</v>
      </c>
    </row>
    <row r="1516" spans="1:12" s="5" customFormat="1" x14ac:dyDescent="0.25">
      <c r="A1516" s="5" t="s">
        <v>2854</v>
      </c>
      <c r="B1516" s="11">
        <v>168603</v>
      </c>
      <c r="C1516" s="12" t="s">
        <v>981</v>
      </c>
      <c r="D1516" s="13">
        <v>0</v>
      </c>
      <c r="E1516" s="14"/>
      <c r="F1516" s="14"/>
      <c r="G1516" s="15">
        <f>+D1516+E1516-F1516</f>
        <v>0</v>
      </c>
      <c r="H1516" s="14"/>
      <c r="I1516" s="14"/>
      <c r="K1516" s="34">
        <f t="shared" si="210"/>
        <v>0</v>
      </c>
    </row>
    <row r="1517" spans="1:12" s="5" customFormat="1" x14ac:dyDescent="0.25">
      <c r="A1517" s="5" t="s">
        <v>2854</v>
      </c>
      <c r="B1517" s="10">
        <v>1690</v>
      </c>
      <c r="C1517" s="6" t="s">
        <v>982</v>
      </c>
      <c r="D1517" s="7">
        <f>+SUBTOTAL(9,D1518:D1519)</f>
        <v>0</v>
      </c>
      <c r="E1517" s="8"/>
      <c r="F1517" s="8"/>
      <c r="G1517" s="15">
        <f>+SUBTOTAL(9,G1518:G1519)</f>
        <v>0</v>
      </c>
      <c r="H1517" s="8">
        <f>+SUBTOTAL(9,H1518:H1519)</f>
        <v>0</v>
      </c>
      <c r="I1517" s="8">
        <f>+SUBTOTAL(9,I1518:I1519)</f>
        <v>0</v>
      </c>
      <c r="K1517" s="34">
        <f t="shared" si="210"/>
        <v>0</v>
      </c>
    </row>
    <row r="1518" spans="1:12" s="5" customFormat="1" x14ac:dyDescent="0.25">
      <c r="A1518" s="5" t="s">
        <v>2854</v>
      </c>
      <c r="B1518" s="11">
        <v>169001</v>
      </c>
      <c r="C1518" s="12" t="s">
        <v>983</v>
      </c>
      <c r="D1518" s="13">
        <v>0</v>
      </c>
      <c r="E1518" s="14"/>
      <c r="F1518" s="14"/>
      <c r="G1518" s="15">
        <f>+D1518+E1518-F1518</f>
        <v>0</v>
      </c>
      <c r="H1518" s="14"/>
      <c r="I1518" s="14"/>
      <c r="K1518" s="34">
        <f t="shared" si="210"/>
        <v>0</v>
      </c>
    </row>
    <row r="1519" spans="1:12" s="5" customFormat="1" x14ac:dyDescent="0.25">
      <c r="A1519" s="5" t="s">
        <v>2854</v>
      </c>
      <c r="B1519" s="11">
        <v>169002</v>
      </c>
      <c r="C1519" s="12" t="s">
        <v>984</v>
      </c>
      <c r="D1519" s="13">
        <v>0</v>
      </c>
      <c r="E1519" s="14"/>
      <c r="F1519" s="14"/>
      <c r="G1519" s="15">
        <f>+D1519+E1519-F1519</f>
        <v>0</v>
      </c>
      <c r="H1519" s="14"/>
      <c r="I1519" s="14"/>
      <c r="K1519" s="34">
        <f t="shared" si="210"/>
        <v>0</v>
      </c>
    </row>
    <row r="1520" spans="1:12" s="5" customFormat="1" x14ac:dyDescent="0.25">
      <c r="A1520" s="5" t="s">
        <v>2854</v>
      </c>
      <c r="B1520" s="19">
        <v>1695</v>
      </c>
      <c r="C1520" s="20" t="s">
        <v>985</v>
      </c>
      <c r="D1520" s="7">
        <f t="shared" ref="D1520:I1520" si="215">+SUBTOTAL(9,D1521:D1541)</f>
        <v>0</v>
      </c>
      <c r="E1520" s="8">
        <f t="shared" si="215"/>
        <v>0</v>
      </c>
      <c r="F1520" s="8">
        <f t="shared" si="215"/>
        <v>0</v>
      </c>
      <c r="G1520" s="18">
        <f t="shared" si="215"/>
        <v>0</v>
      </c>
      <c r="H1520" s="8">
        <f t="shared" si="215"/>
        <v>0</v>
      </c>
      <c r="I1520" s="8">
        <f t="shared" si="215"/>
        <v>0</v>
      </c>
      <c r="K1520" s="34">
        <f t="shared" si="210"/>
        <v>0</v>
      </c>
    </row>
    <row r="1521" spans="1:11" s="5" customFormat="1" x14ac:dyDescent="0.25">
      <c r="A1521" s="5" t="s">
        <v>2854</v>
      </c>
      <c r="B1521" s="21">
        <v>169501</v>
      </c>
      <c r="C1521" s="22" t="s">
        <v>715</v>
      </c>
      <c r="D1521" s="13">
        <v>0</v>
      </c>
      <c r="E1521" s="14"/>
      <c r="F1521" s="14"/>
      <c r="G1521" s="15">
        <f t="shared" ref="G1521:G1541" si="216">+D1521+E1521-F1521</f>
        <v>0</v>
      </c>
      <c r="H1521" s="14"/>
      <c r="I1521" s="14"/>
      <c r="K1521" s="34">
        <f t="shared" si="210"/>
        <v>0</v>
      </c>
    </row>
    <row r="1522" spans="1:11" s="5" customFormat="1" x14ac:dyDescent="0.25">
      <c r="A1522" s="5" t="s">
        <v>2854</v>
      </c>
      <c r="B1522" s="21">
        <v>169502</v>
      </c>
      <c r="C1522" s="22" t="s">
        <v>973</v>
      </c>
      <c r="D1522" s="13">
        <v>0</v>
      </c>
      <c r="E1522" s="14"/>
      <c r="F1522" s="14"/>
      <c r="G1522" s="15">
        <f t="shared" si="216"/>
        <v>0</v>
      </c>
      <c r="H1522" s="14"/>
      <c r="I1522" s="14"/>
      <c r="K1522" s="34">
        <f t="shared" si="210"/>
        <v>0</v>
      </c>
    </row>
    <row r="1523" spans="1:11" s="5" customFormat="1" x14ac:dyDescent="0.25">
      <c r="A1523" s="5" t="s">
        <v>2854</v>
      </c>
      <c r="B1523" s="26">
        <v>169503</v>
      </c>
      <c r="C1523" s="27" t="s">
        <v>832</v>
      </c>
      <c r="D1523" s="13">
        <v>0</v>
      </c>
      <c r="E1523" s="14"/>
      <c r="F1523" s="14"/>
      <c r="G1523" s="15">
        <f t="shared" si="216"/>
        <v>0</v>
      </c>
      <c r="H1523" s="14"/>
      <c r="I1523" s="14"/>
      <c r="K1523" s="34">
        <f t="shared" si="210"/>
        <v>0</v>
      </c>
    </row>
    <row r="1524" spans="1:11" s="5" customFormat="1" x14ac:dyDescent="0.25">
      <c r="A1524" s="5" t="s">
        <v>2854</v>
      </c>
      <c r="B1524" s="26">
        <v>169504</v>
      </c>
      <c r="C1524" s="27" t="s">
        <v>986</v>
      </c>
      <c r="D1524" s="13">
        <v>0</v>
      </c>
      <c r="E1524" s="14"/>
      <c r="F1524" s="14"/>
      <c r="G1524" s="15">
        <f t="shared" si="216"/>
        <v>0</v>
      </c>
      <c r="H1524" s="14"/>
      <c r="I1524" s="14"/>
      <c r="K1524" s="34">
        <f t="shared" si="210"/>
        <v>0</v>
      </c>
    </row>
    <row r="1525" spans="1:11" s="5" customFormat="1" x14ac:dyDescent="0.25">
      <c r="A1525" s="5" t="s">
        <v>2854</v>
      </c>
      <c r="B1525" s="21">
        <v>169505</v>
      </c>
      <c r="C1525" s="22" t="s">
        <v>811</v>
      </c>
      <c r="D1525" s="13">
        <v>0</v>
      </c>
      <c r="E1525" s="14"/>
      <c r="F1525" s="14"/>
      <c r="G1525" s="15">
        <f t="shared" si="216"/>
        <v>0</v>
      </c>
      <c r="H1525" s="14"/>
      <c r="I1525" s="14"/>
      <c r="K1525" s="34">
        <f t="shared" si="210"/>
        <v>0</v>
      </c>
    </row>
    <row r="1526" spans="1:11" s="5" customFormat="1" x14ac:dyDescent="0.25">
      <c r="A1526" s="5" t="s">
        <v>2854</v>
      </c>
      <c r="B1526" s="21">
        <v>169506</v>
      </c>
      <c r="C1526" s="22" t="s">
        <v>812</v>
      </c>
      <c r="D1526" s="13">
        <v>0</v>
      </c>
      <c r="E1526" s="14"/>
      <c r="F1526" s="14"/>
      <c r="G1526" s="15">
        <f t="shared" si="216"/>
        <v>0</v>
      </c>
      <c r="H1526" s="14"/>
      <c r="I1526" s="14"/>
      <c r="K1526" s="34">
        <f t="shared" si="210"/>
        <v>0</v>
      </c>
    </row>
    <row r="1527" spans="1:11" s="5" customFormat="1" x14ac:dyDescent="0.25">
      <c r="A1527" s="5" t="s">
        <v>2854</v>
      </c>
      <c r="B1527" s="21">
        <v>169507</v>
      </c>
      <c r="C1527" s="22" t="s">
        <v>813</v>
      </c>
      <c r="D1527" s="13">
        <v>0</v>
      </c>
      <c r="E1527" s="14"/>
      <c r="F1527" s="14"/>
      <c r="G1527" s="15">
        <f t="shared" si="216"/>
        <v>0</v>
      </c>
      <c r="H1527" s="14"/>
      <c r="I1527" s="14"/>
      <c r="K1527" s="34">
        <f t="shared" si="210"/>
        <v>0</v>
      </c>
    </row>
    <row r="1528" spans="1:11" s="5" customFormat="1" x14ac:dyDescent="0.25">
      <c r="A1528" s="5" t="s">
        <v>2854</v>
      </c>
      <c r="B1528" s="21">
        <v>169508</v>
      </c>
      <c r="C1528" s="22" t="s">
        <v>816</v>
      </c>
      <c r="D1528" s="13">
        <v>0</v>
      </c>
      <c r="E1528" s="14"/>
      <c r="F1528" s="14"/>
      <c r="G1528" s="15">
        <f t="shared" si="216"/>
        <v>0</v>
      </c>
      <c r="H1528" s="14"/>
      <c r="I1528" s="14"/>
      <c r="K1528" s="34">
        <f t="shared" si="210"/>
        <v>0</v>
      </c>
    </row>
    <row r="1529" spans="1:11" s="5" customFormat="1" x14ac:dyDescent="0.25">
      <c r="A1529" s="5" t="s">
        <v>2854</v>
      </c>
      <c r="B1529" s="21">
        <v>169509</v>
      </c>
      <c r="C1529" s="22" t="s">
        <v>817</v>
      </c>
      <c r="D1529" s="13">
        <v>0</v>
      </c>
      <c r="E1529" s="14"/>
      <c r="F1529" s="14"/>
      <c r="G1529" s="15">
        <f t="shared" si="216"/>
        <v>0</v>
      </c>
      <c r="H1529" s="14"/>
      <c r="I1529" s="14"/>
      <c r="K1529" s="34">
        <f t="shared" si="210"/>
        <v>0</v>
      </c>
    </row>
    <row r="1530" spans="1:11" s="5" customFormat="1" x14ac:dyDescent="0.25">
      <c r="A1530" s="5" t="s">
        <v>2854</v>
      </c>
      <c r="B1530" s="21">
        <v>169510</v>
      </c>
      <c r="C1530" s="22" t="s">
        <v>823</v>
      </c>
      <c r="D1530" s="13">
        <v>0</v>
      </c>
      <c r="E1530" s="14"/>
      <c r="F1530" s="14"/>
      <c r="G1530" s="15">
        <f t="shared" si="216"/>
        <v>0</v>
      </c>
      <c r="H1530" s="14"/>
      <c r="I1530" s="14"/>
      <c r="K1530" s="34">
        <f t="shared" si="210"/>
        <v>0</v>
      </c>
    </row>
    <row r="1531" spans="1:11" s="5" customFormat="1" x14ac:dyDescent="0.25">
      <c r="A1531" s="5" t="s">
        <v>2854</v>
      </c>
      <c r="B1531" s="21">
        <v>169511</v>
      </c>
      <c r="C1531" s="22" t="s">
        <v>718</v>
      </c>
      <c r="D1531" s="13">
        <v>0</v>
      </c>
      <c r="E1531" s="14"/>
      <c r="F1531" s="14"/>
      <c r="G1531" s="15">
        <f t="shared" si="216"/>
        <v>0</v>
      </c>
      <c r="H1531" s="14"/>
      <c r="I1531" s="14"/>
      <c r="K1531" s="34">
        <f t="shared" si="210"/>
        <v>0</v>
      </c>
    </row>
    <row r="1532" spans="1:11" s="5" customFormat="1" x14ac:dyDescent="0.25">
      <c r="A1532" s="5" t="s">
        <v>2854</v>
      </c>
      <c r="B1532" s="21">
        <v>169512</v>
      </c>
      <c r="C1532" s="22" t="s">
        <v>987</v>
      </c>
      <c r="D1532" s="13">
        <v>0</v>
      </c>
      <c r="E1532" s="14"/>
      <c r="F1532" s="14"/>
      <c r="G1532" s="15">
        <f t="shared" si="216"/>
        <v>0</v>
      </c>
      <c r="H1532" s="14"/>
      <c r="I1532" s="14"/>
      <c r="K1532" s="34">
        <f t="shared" si="210"/>
        <v>0</v>
      </c>
    </row>
    <row r="1533" spans="1:11" s="5" customFormat="1" x14ac:dyDescent="0.25">
      <c r="A1533" s="5" t="s">
        <v>2854</v>
      </c>
      <c r="B1533" s="21">
        <v>169513</v>
      </c>
      <c r="C1533" s="22" t="s">
        <v>818</v>
      </c>
      <c r="D1533" s="13">
        <v>0</v>
      </c>
      <c r="E1533" s="14"/>
      <c r="F1533" s="14"/>
      <c r="G1533" s="15">
        <f t="shared" si="216"/>
        <v>0</v>
      </c>
      <c r="H1533" s="14"/>
      <c r="I1533" s="14"/>
      <c r="K1533" s="34">
        <f t="shared" si="210"/>
        <v>0</v>
      </c>
    </row>
    <row r="1534" spans="1:11" s="5" customFormat="1" x14ac:dyDescent="0.25">
      <c r="A1534" s="5" t="s">
        <v>2854</v>
      </c>
      <c r="B1534" s="21">
        <v>169514</v>
      </c>
      <c r="C1534" s="22" t="s">
        <v>974</v>
      </c>
      <c r="D1534" s="13">
        <v>0</v>
      </c>
      <c r="E1534" s="14"/>
      <c r="F1534" s="14"/>
      <c r="G1534" s="15">
        <f t="shared" si="216"/>
        <v>0</v>
      </c>
      <c r="H1534" s="14"/>
      <c r="I1534" s="14"/>
      <c r="K1534" s="34">
        <f t="shared" si="210"/>
        <v>0</v>
      </c>
    </row>
    <row r="1535" spans="1:11" s="5" customFormat="1" x14ac:dyDescent="0.25">
      <c r="A1535" s="5" t="s">
        <v>2854</v>
      </c>
      <c r="B1535" s="26">
        <v>169515</v>
      </c>
      <c r="C1535" s="27" t="s">
        <v>746</v>
      </c>
      <c r="D1535" s="13">
        <v>0</v>
      </c>
      <c r="E1535" s="14"/>
      <c r="F1535" s="14"/>
      <c r="G1535" s="15">
        <f t="shared" si="216"/>
        <v>0</v>
      </c>
      <c r="H1535" s="14"/>
      <c r="I1535" s="14"/>
      <c r="K1535" s="34">
        <f t="shared" si="210"/>
        <v>0</v>
      </c>
    </row>
    <row r="1536" spans="1:11" s="5" customFormat="1" x14ac:dyDescent="0.25">
      <c r="A1536" s="5" t="s">
        <v>2854</v>
      </c>
      <c r="B1536" s="26">
        <v>169520</v>
      </c>
      <c r="C1536" s="27" t="s">
        <v>988</v>
      </c>
      <c r="D1536" s="13">
        <v>0</v>
      </c>
      <c r="E1536" s="14"/>
      <c r="F1536" s="14"/>
      <c r="G1536" s="15">
        <f t="shared" si="216"/>
        <v>0</v>
      </c>
      <c r="H1536" s="14"/>
      <c r="I1536" s="14"/>
      <c r="K1536" s="34">
        <f t="shared" si="210"/>
        <v>0</v>
      </c>
    </row>
    <row r="1537" spans="1:11" s="5" customFormat="1" x14ac:dyDescent="0.25">
      <c r="A1537" s="5" t="s">
        <v>2854</v>
      </c>
      <c r="B1537" s="26">
        <v>169521</v>
      </c>
      <c r="C1537" s="27" t="s">
        <v>975</v>
      </c>
      <c r="D1537" s="13">
        <v>0</v>
      </c>
      <c r="E1537" s="14"/>
      <c r="F1537" s="14"/>
      <c r="G1537" s="15">
        <f t="shared" si="216"/>
        <v>0</v>
      </c>
      <c r="H1537" s="14"/>
      <c r="I1537" s="14"/>
      <c r="K1537" s="34">
        <f t="shared" si="210"/>
        <v>0</v>
      </c>
    </row>
    <row r="1538" spans="1:11" s="5" customFormat="1" x14ac:dyDescent="0.25">
      <c r="A1538" s="5" t="s">
        <v>2854</v>
      </c>
      <c r="B1538" s="26">
        <v>169522</v>
      </c>
      <c r="C1538" s="27" t="s">
        <v>979</v>
      </c>
      <c r="D1538" s="13">
        <v>0</v>
      </c>
      <c r="E1538" s="14"/>
      <c r="F1538" s="14"/>
      <c r="G1538" s="15">
        <f t="shared" si="216"/>
        <v>0</v>
      </c>
      <c r="H1538" s="14"/>
      <c r="I1538" s="14"/>
      <c r="K1538" s="34">
        <f t="shared" si="210"/>
        <v>0</v>
      </c>
    </row>
    <row r="1539" spans="1:11" s="5" customFormat="1" x14ac:dyDescent="0.25">
      <c r="A1539" s="5" t="s">
        <v>2854</v>
      </c>
      <c r="B1539" s="26">
        <v>169523</v>
      </c>
      <c r="C1539" s="27" t="s">
        <v>976</v>
      </c>
      <c r="D1539" s="13">
        <v>0</v>
      </c>
      <c r="E1539" s="14"/>
      <c r="F1539" s="14"/>
      <c r="G1539" s="15">
        <f t="shared" si="216"/>
        <v>0</v>
      </c>
      <c r="H1539" s="14"/>
      <c r="I1539" s="14"/>
      <c r="K1539" s="34">
        <f t="shared" si="210"/>
        <v>0</v>
      </c>
    </row>
    <row r="1540" spans="1:11" s="5" customFormat="1" x14ac:dyDescent="0.25">
      <c r="A1540" s="5" t="s">
        <v>2854</v>
      </c>
      <c r="B1540" s="26">
        <v>169524</v>
      </c>
      <c r="C1540" s="27" t="s">
        <v>977</v>
      </c>
      <c r="D1540" s="13">
        <v>0</v>
      </c>
      <c r="E1540" s="14"/>
      <c r="F1540" s="14"/>
      <c r="G1540" s="15">
        <f t="shared" si="216"/>
        <v>0</v>
      </c>
      <c r="H1540" s="14"/>
      <c r="I1540" s="14"/>
      <c r="K1540" s="34">
        <f t="shared" ref="K1540:K1603" si="217">IF(D1540&lt;&gt;0,1,IF(G1540&lt;&gt;0,2,IF(F1540&lt;&gt;0,3,IF(E1540&lt;&gt;0,4,0))))</f>
        <v>0</v>
      </c>
    </row>
    <row r="1541" spans="1:11" s="5" customFormat="1" x14ac:dyDescent="0.25">
      <c r="A1541" s="5" t="s">
        <v>2854</v>
      </c>
      <c r="B1541" s="26">
        <v>169525</v>
      </c>
      <c r="C1541" s="27" t="s">
        <v>978</v>
      </c>
      <c r="D1541" s="13">
        <v>0</v>
      </c>
      <c r="E1541" s="14"/>
      <c r="F1541" s="14"/>
      <c r="G1541" s="15">
        <f t="shared" si="216"/>
        <v>0</v>
      </c>
      <c r="H1541" s="14"/>
      <c r="I1541" s="14"/>
      <c r="K1541" s="34">
        <f t="shared" si="217"/>
        <v>0</v>
      </c>
    </row>
    <row r="1542" spans="1:11" s="5" customFormat="1" x14ac:dyDescent="0.25">
      <c r="A1542" s="5" t="s">
        <v>2854</v>
      </c>
      <c r="B1542" s="19">
        <v>17</v>
      </c>
      <c r="C1542" s="20" t="s">
        <v>989</v>
      </c>
      <c r="D1542" s="7">
        <f t="shared" ref="D1542:I1542" si="218">+SUBTOTAL(9,D1543:D1662)</f>
        <v>0</v>
      </c>
      <c r="E1542" s="8">
        <f t="shared" si="218"/>
        <v>0</v>
      </c>
      <c r="F1542" s="8">
        <f t="shared" si="218"/>
        <v>0</v>
      </c>
      <c r="G1542" s="18">
        <f t="shared" si="218"/>
        <v>0</v>
      </c>
      <c r="H1542" s="8">
        <f t="shared" si="218"/>
        <v>0</v>
      </c>
      <c r="I1542" s="8">
        <f t="shared" si="218"/>
        <v>0</v>
      </c>
      <c r="K1542" s="34">
        <f t="shared" si="217"/>
        <v>0</v>
      </c>
    </row>
    <row r="1543" spans="1:11" s="5" customFormat="1" x14ac:dyDescent="0.25">
      <c r="A1543" s="5" t="s">
        <v>2854</v>
      </c>
      <c r="B1543" s="19">
        <v>1703</v>
      </c>
      <c r="C1543" s="20" t="s">
        <v>990</v>
      </c>
      <c r="D1543" s="7">
        <f t="shared" ref="D1543:I1543" si="219">+SUBTOTAL(9,D1544:D1545)</f>
        <v>0</v>
      </c>
      <c r="E1543" s="8">
        <f t="shared" si="219"/>
        <v>0</v>
      </c>
      <c r="F1543" s="8">
        <f t="shared" si="219"/>
        <v>0</v>
      </c>
      <c r="G1543" s="18">
        <f t="shared" si="219"/>
        <v>0</v>
      </c>
      <c r="H1543" s="8">
        <f t="shared" si="219"/>
        <v>0</v>
      </c>
      <c r="I1543" s="8">
        <f t="shared" si="219"/>
        <v>0</v>
      </c>
      <c r="K1543" s="34">
        <f t="shared" si="217"/>
        <v>0</v>
      </c>
    </row>
    <row r="1544" spans="1:11" s="5" customFormat="1" x14ac:dyDescent="0.25">
      <c r="A1544" s="5" t="s">
        <v>2854</v>
      </c>
      <c r="B1544" s="21">
        <v>170301</v>
      </c>
      <c r="C1544" s="22" t="s">
        <v>991</v>
      </c>
      <c r="D1544" s="13">
        <v>0</v>
      </c>
      <c r="E1544" s="14"/>
      <c r="F1544" s="14"/>
      <c r="G1544" s="15">
        <f>+D1544+E1544-F1544</f>
        <v>0</v>
      </c>
      <c r="H1544" s="14"/>
      <c r="I1544" s="14"/>
      <c r="K1544" s="34">
        <f t="shared" si="217"/>
        <v>0</v>
      </c>
    </row>
    <row r="1545" spans="1:11" s="5" customFormat="1" x14ac:dyDescent="0.25">
      <c r="A1545" s="5" t="s">
        <v>2854</v>
      </c>
      <c r="B1545" s="26">
        <v>170302</v>
      </c>
      <c r="C1545" s="27" t="s">
        <v>992</v>
      </c>
      <c r="D1545" s="13">
        <v>0</v>
      </c>
      <c r="E1545" s="14"/>
      <c r="F1545" s="14"/>
      <c r="G1545" s="15">
        <f>+D1545+E1545-F1545</f>
        <v>0</v>
      </c>
      <c r="H1545" s="14"/>
      <c r="I1545" s="14"/>
      <c r="K1545" s="34">
        <f t="shared" si="217"/>
        <v>0</v>
      </c>
    </row>
    <row r="1546" spans="1:11" s="5" customFormat="1" x14ac:dyDescent="0.25">
      <c r="A1546" s="5" t="s">
        <v>2854</v>
      </c>
      <c r="B1546" s="19">
        <v>1704</v>
      </c>
      <c r="C1546" s="20" t="s">
        <v>993</v>
      </c>
      <c r="D1546" s="7">
        <f t="shared" ref="D1546:I1546" si="220">+SUBTOTAL(9,D1547:D1548)</f>
        <v>0</v>
      </c>
      <c r="E1546" s="8">
        <f t="shared" si="220"/>
        <v>0</v>
      </c>
      <c r="F1546" s="8">
        <f t="shared" si="220"/>
        <v>0</v>
      </c>
      <c r="G1546" s="18">
        <f t="shared" si="220"/>
        <v>0</v>
      </c>
      <c r="H1546" s="8">
        <f t="shared" si="220"/>
        <v>0</v>
      </c>
      <c r="I1546" s="8">
        <f t="shared" si="220"/>
        <v>0</v>
      </c>
      <c r="K1546" s="34">
        <f t="shared" si="217"/>
        <v>0</v>
      </c>
    </row>
    <row r="1547" spans="1:11" s="5" customFormat="1" x14ac:dyDescent="0.25">
      <c r="A1547" s="5" t="s">
        <v>2854</v>
      </c>
      <c r="B1547" s="21">
        <v>170401</v>
      </c>
      <c r="C1547" s="22" t="s">
        <v>991</v>
      </c>
      <c r="D1547" s="13">
        <v>0</v>
      </c>
      <c r="E1547" s="14"/>
      <c r="F1547" s="14"/>
      <c r="G1547" s="15">
        <f>+D1547+E1547-F1547</f>
        <v>0</v>
      </c>
      <c r="H1547" s="14"/>
      <c r="I1547" s="14"/>
      <c r="K1547" s="34">
        <f t="shared" si="217"/>
        <v>0</v>
      </c>
    </row>
    <row r="1548" spans="1:11" s="5" customFormat="1" x14ac:dyDescent="0.25">
      <c r="A1548" s="5" t="s">
        <v>2854</v>
      </c>
      <c r="B1548" s="26">
        <v>170402</v>
      </c>
      <c r="C1548" s="27" t="s">
        <v>992</v>
      </c>
      <c r="D1548" s="13">
        <v>0</v>
      </c>
      <c r="E1548" s="14"/>
      <c r="F1548" s="14"/>
      <c r="G1548" s="15">
        <f>+D1548+E1548-F1548</f>
        <v>0</v>
      </c>
      <c r="H1548" s="14"/>
      <c r="I1548" s="14"/>
      <c r="K1548" s="34">
        <f t="shared" si="217"/>
        <v>0</v>
      </c>
    </row>
    <row r="1549" spans="1:11" s="5" customFormat="1" x14ac:dyDescent="0.25">
      <c r="A1549" s="5" t="s">
        <v>2854</v>
      </c>
      <c r="B1549" s="19">
        <v>1705</v>
      </c>
      <c r="C1549" s="20" t="s">
        <v>994</v>
      </c>
      <c r="D1549" s="7">
        <f t="shared" ref="D1549:I1549" si="221">+SUBTOTAL(9,D1550:D1564)</f>
        <v>0</v>
      </c>
      <c r="E1549" s="8">
        <f t="shared" si="221"/>
        <v>0</v>
      </c>
      <c r="F1549" s="8">
        <f t="shared" si="221"/>
        <v>0</v>
      </c>
      <c r="G1549" s="18">
        <f t="shared" si="221"/>
        <v>0</v>
      </c>
      <c r="H1549" s="8">
        <f t="shared" si="221"/>
        <v>0</v>
      </c>
      <c r="I1549" s="8">
        <f t="shared" si="221"/>
        <v>0</v>
      </c>
      <c r="K1549" s="34">
        <f t="shared" si="217"/>
        <v>0</v>
      </c>
    </row>
    <row r="1550" spans="1:11" s="5" customFormat="1" x14ac:dyDescent="0.25">
      <c r="A1550" s="5" t="s">
        <v>2854</v>
      </c>
      <c r="B1550" s="21">
        <v>170501</v>
      </c>
      <c r="C1550" s="22" t="s">
        <v>995</v>
      </c>
      <c r="D1550" s="13">
        <v>0</v>
      </c>
      <c r="E1550" s="14"/>
      <c r="F1550" s="14"/>
      <c r="G1550" s="15">
        <f t="shared" ref="G1550:G1564" si="222">+D1550+E1550-F1550</f>
        <v>0</v>
      </c>
      <c r="H1550" s="14"/>
      <c r="I1550" s="14"/>
      <c r="K1550" s="34">
        <f t="shared" si="217"/>
        <v>0</v>
      </c>
    </row>
    <row r="1551" spans="1:11" s="5" customFormat="1" x14ac:dyDescent="0.25">
      <c r="A1551" s="5" t="s">
        <v>2854</v>
      </c>
      <c r="B1551" s="21">
        <v>170504</v>
      </c>
      <c r="C1551" s="22" t="s">
        <v>996</v>
      </c>
      <c r="D1551" s="13">
        <v>0</v>
      </c>
      <c r="E1551" s="14"/>
      <c r="F1551" s="14"/>
      <c r="G1551" s="15">
        <f t="shared" si="222"/>
        <v>0</v>
      </c>
      <c r="H1551" s="14"/>
      <c r="I1551" s="14"/>
      <c r="K1551" s="34">
        <f t="shared" si="217"/>
        <v>0</v>
      </c>
    </row>
    <row r="1552" spans="1:11" s="5" customFormat="1" x14ac:dyDescent="0.25">
      <c r="A1552" s="5" t="s">
        <v>2854</v>
      </c>
      <c r="B1552" s="21">
        <v>170505</v>
      </c>
      <c r="C1552" s="22" t="s">
        <v>997</v>
      </c>
      <c r="D1552" s="13">
        <v>0</v>
      </c>
      <c r="E1552" s="14"/>
      <c r="F1552" s="14"/>
      <c r="G1552" s="15">
        <f t="shared" si="222"/>
        <v>0</v>
      </c>
      <c r="H1552" s="14"/>
      <c r="I1552" s="14"/>
      <c r="K1552" s="34">
        <f t="shared" si="217"/>
        <v>0</v>
      </c>
    </row>
    <row r="1553" spans="1:11" s="5" customFormat="1" x14ac:dyDescent="0.25">
      <c r="A1553" s="5" t="s">
        <v>2854</v>
      </c>
      <c r="B1553" s="21">
        <v>170506</v>
      </c>
      <c r="C1553" s="22" t="s">
        <v>998</v>
      </c>
      <c r="D1553" s="13">
        <v>0</v>
      </c>
      <c r="E1553" s="14"/>
      <c r="F1553" s="14"/>
      <c r="G1553" s="15">
        <f t="shared" si="222"/>
        <v>0</v>
      </c>
      <c r="H1553" s="14"/>
      <c r="I1553" s="14"/>
      <c r="K1553" s="34">
        <f t="shared" si="217"/>
        <v>0</v>
      </c>
    </row>
    <row r="1554" spans="1:11" s="5" customFormat="1" x14ac:dyDescent="0.25">
      <c r="A1554" s="5" t="s">
        <v>2854</v>
      </c>
      <c r="B1554" s="11">
        <v>170507</v>
      </c>
      <c r="C1554" s="12" t="s">
        <v>999</v>
      </c>
      <c r="D1554" s="13">
        <v>0</v>
      </c>
      <c r="E1554" s="14"/>
      <c r="F1554" s="14"/>
      <c r="G1554" s="15">
        <f t="shared" si="222"/>
        <v>0</v>
      </c>
      <c r="H1554" s="14"/>
      <c r="I1554" s="14"/>
      <c r="K1554" s="34">
        <f t="shared" si="217"/>
        <v>0</v>
      </c>
    </row>
    <row r="1555" spans="1:11" s="5" customFormat="1" x14ac:dyDescent="0.25">
      <c r="A1555" s="5" t="s">
        <v>2854</v>
      </c>
      <c r="B1555" s="11">
        <v>170508</v>
      </c>
      <c r="C1555" s="12" t="s">
        <v>1000</v>
      </c>
      <c r="D1555" s="13">
        <v>0</v>
      </c>
      <c r="E1555" s="14"/>
      <c r="F1555" s="14"/>
      <c r="G1555" s="15">
        <f t="shared" si="222"/>
        <v>0</v>
      </c>
      <c r="H1555" s="14"/>
      <c r="I1555" s="14"/>
      <c r="K1555" s="34">
        <f t="shared" si="217"/>
        <v>0</v>
      </c>
    </row>
    <row r="1556" spans="1:11" s="5" customFormat="1" x14ac:dyDescent="0.25">
      <c r="A1556" s="5" t="s">
        <v>2854</v>
      </c>
      <c r="B1556" s="11">
        <v>170509</v>
      </c>
      <c r="C1556" s="12" t="s">
        <v>960</v>
      </c>
      <c r="D1556" s="13">
        <v>0</v>
      </c>
      <c r="E1556" s="14"/>
      <c r="F1556" s="14"/>
      <c r="G1556" s="15">
        <f t="shared" si="222"/>
        <v>0</v>
      </c>
      <c r="H1556" s="14"/>
      <c r="I1556" s="14"/>
      <c r="K1556" s="34">
        <f t="shared" si="217"/>
        <v>0</v>
      </c>
    </row>
    <row r="1557" spans="1:11" s="5" customFormat="1" x14ac:dyDescent="0.25">
      <c r="A1557" s="5" t="s">
        <v>2854</v>
      </c>
      <c r="B1557" s="21">
        <v>170510</v>
      </c>
      <c r="C1557" s="22" t="s">
        <v>1001</v>
      </c>
      <c r="D1557" s="13">
        <v>0</v>
      </c>
      <c r="E1557" s="14"/>
      <c r="F1557" s="14"/>
      <c r="G1557" s="15">
        <f t="shared" si="222"/>
        <v>0</v>
      </c>
      <c r="H1557" s="14"/>
      <c r="I1557" s="14"/>
      <c r="K1557" s="34">
        <f t="shared" si="217"/>
        <v>0</v>
      </c>
    </row>
    <row r="1558" spans="1:11" s="5" customFormat="1" x14ac:dyDescent="0.25">
      <c r="A1558" s="5" t="s">
        <v>2854</v>
      </c>
      <c r="B1558" s="21">
        <v>170511</v>
      </c>
      <c r="C1558" s="22" t="s">
        <v>1002</v>
      </c>
      <c r="D1558" s="13">
        <v>0</v>
      </c>
      <c r="E1558" s="14"/>
      <c r="F1558" s="14"/>
      <c r="G1558" s="15">
        <f t="shared" si="222"/>
        <v>0</v>
      </c>
      <c r="H1558" s="14"/>
      <c r="I1558" s="14"/>
      <c r="K1558" s="34">
        <f t="shared" si="217"/>
        <v>0</v>
      </c>
    </row>
    <row r="1559" spans="1:11" s="5" customFormat="1" x14ac:dyDescent="0.25">
      <c r="A1559" s="5" t="s">
        <v>2854</v>
      </c>
      <c r="B1559" s="21">
        <v>170512</v>
      </c>
      <c r="C1559" s="22" t="s">
        <v>1003</v>
      </c>
      <c r="D1559" s="13">
        <v>0</v>
      </c>
      <c r="E1559" s="14"/>
      <c r="F1559" s="14"/>
      <c r="G1559" s="15">
        <f t="shared" si="222"/>
        <v>0</v>
      </c>
      <c r="H1559" s="14"/>
      <c r="I1559" s="14"/>
      <c r="K1559" s="34">
        <f t="shared" si="217"/>
        <v>0</v>
      </c>
    </row>
    <row r="1560" spans="1:11" s="5" customFormat="1" x14ac:dyDescent="0.25">
      <c r="A1560" s="5" t="s">
        <v>2854</v>
      </c>
      <c r="B1560" s="21">
        <v>170513</v>
      </c>
      <c r="C1560" s="22" t="s">
        <v>1004</v>
      </c>
      <c r="D1560" s="13">
        <v>0</v>
      </c>
      <c r="E1560" s="14"/>
      <c r="F1560" s="14"/>
      <c r="G1560" s="15">
        <f t="shared" si="222"/>
        <v>0</v>
      </c>
      <c r="H1560" s="14"/>
      <c r="I1560" s="14"/>
      <c r="K1560" s="34">
        <f t="shared" si="217"/>
        <v>0</v>
      </c>
    </row>
    <row r="1561" spans="1:11" s="5" customFormat="1" x14ac:dyDescent="0.25">
      <c r="A1561" s="5" t="s">
        <v>2854</v>
      </c>
      <c r="B1561" s="21">
        <v>170514</v>
      </c>
      <c r="C1561" s="22" t="s">
        <v>1005</v>
      </c>
      <c r="D1561" s="13">
        <v>0</v>
      </c>
      <c r="E1561" s="14"/>
      <c r="F1561" s="14"/>
      <c r="G1561" s="15">
        <f t="shared" si="222"/>
        <v>0</v>
      </c>
      <c r="H1561" s="14"/>
      <c r="I1561" s="14"/>
      <c r="K1561" s="34">
        <f t="shared" si="217"/>
        <v>0</v>
      </c>
    </row>
    <row r="1562" spans="1:11" s="5" customFormat="1" x14ac:dyDescent="0.25">
      <c r="A1562" s="5" t="s">
        <v>2854</v>
      </c>
      <c r="B1562" s="21">
        <v>170515</v>
      </c>
      <c r="C1562" s="22" t="s">
        <v>1006</v>
      </c>
      <c r="D1562" s="13">
        <v>0</v>
      </c>
      <c r="E1562" s="14"/>
      <c r="F1562" s="14"/>
      <c r="G1562" s="15">
        <f t="shared" si="222"/>
        <v>0</v>
      </c>
      <c r="H1562" s="14"/>
      <c r="I1562" s="14"/>
      <c r="K1562" s="34">
        <f t="shared" si="217"/>
        <v>0</v>
      </c>
    </row>
    <row r="1563" spans="1:11" s="5" customFormat="1" x14ac:dyDescent="0.25">
      <c r="A1563" s="5" t="s">
        <v>2854</v>
      </c>
      <c r="B1563" s="26">
        <v>170516</v>
      </c>
      <c r="C1563" s="27" t="s">
        <v>715</v>
      </c>
      <c r="D1563" s="13">
        <v>0</v>
      </c>
      <c r="E1563" s="14"/>
      <c r="F1563" s="14"/>
      <c r="G1563" s="15">
        <f t="shared" si="222"/>
        <v>0</v>
      </c>
      <c r="H1563" s="14"/>
      <c r="I1563" s="14"/>
      <c r="K1563" s="34">
        <f t="shared" si="217"/>
        <v>0</v>
      </c>
    </row>
    <row r="1564" spans="1:11" s="5" customFormat="1" x14ac:dyDescent="0.25">
      <c r="A1564" s="5" t="s">
        <v>2854</v>
      </c>
      <c r="B1564" s="21">
        <v>170590</v>
      </c>
      <c r="C1564" s="22" t="s">
        <v>1007</v>
      </c>
      <c r="D1564" s="13">
        <v>0</v>
      </c>
      <c r="E1564" s="14"/>
      <c r="F1564" s="14"/>
      <c r="G1564" s="15">
        <f t="shared" si="222"/>
        <v>0</v>
      </c>
      <c r="H1564" s="14"/>
      <c r="I1564" s="14"/>
      <c r="K1564" s="34">
        <f t="shared" si="217"/>
        <v>0</v>
      </c>
    </row>
    <row r="1565" spans="1:11" s="5" customFormat="1" x14ac:dyDescent="0.25">
      <c r="A1565" s="5" t="s">
        <v>2854</v>
      </c>
      <c r="B1565" s="19">
        <v>1706</v>
      </c>
      <c r="C1565" s="20" t="s">
        <v>1008</v>
      </c>
      <c r="D1565" s="7">
        <f t="shared" ref="D1565:I1565" si="223">+SUBTOTAL(9,D1566:D1572)</f>
        <v>0</v>
      </c>
      <c r="E1565" s="8">
        <f t="shared" si="223"/>
        <v>0</v>
      </c>
      <c r="F1565" s="8">
        <f t="shared" si="223"/>
        <v>0</v>
      </c>
      <c r="G1565" s="18">
        <f t="shared" si="223"/>
        <v>0</v>
      </c>
      <c r="H1565" s="8">
        <f t="shared" si="223"/>
        <v>0</v>
      </c>
      <c r="I1565" s="8">
        <f t="shared" si="223"/>
        <v>0</v>
      </c>
      <c r="K1565" s="34">
        <f t="shared" si="217"/>
        <v>0</v>
      </c>
    </row>
    <row r="1566" spans="1:11" s="5" customFormat="1" x14ac:dyDescent="0.25">
      <c r="A1566" s="5" t="s">
        <v>2854</v>
      </c>
      <c r="B1566" s="21">
        <v>170601</v>
      </c>
      <c r="C1566" s="22" t="s">
        <v>995</v>
      </c>
      <c r="D1566" s="13">
        <v>0</v>
      </c>
      <c r="E1566" s="14"/>
      <c r="F1566" s="14"/>
      <c r="G1566" s="15">
        <f t="shared" ref="G1566:G1572" si="224">+D1566+E1566-F1566</f>
        <v>0</v>
      </c>
      <c r="H1566" s="14"/>
      <c r="I1566" s="14"/>
      <c r="K1566" s="34">
        <f t="shared" si="217"/>
        <v>0</v>
      </c>
    </row>
    <row r="1567" spans="1:11" s="5" customFormat="1" x14ac:dyDescent="0.25">
      <c r="A1567" s="5" t="s">
        <v>2854</v>
      </c>
      <c r="B1567" s="21">
        <v>170602</v>
      </c>
      <c r="C1567" s="22" t="s">
        <v>1003</v>
      </c>
      <c r="D1567" s="13">
        <v>0</v>
      </c>
      <c r="E1567" s="14"/>
      <c r="F1567" s="14"/>
      <c r="G1567" s="15">
        <f t="shared" si="224"/>
        <v>0</v>
      </c>
      <c r="H1567" s="14"/>
      <c r="I1567" s="14"/>
      <c r="K1567" s="34">
        <f t="shared" si="217"/>
        <v>0</v>
      </c>
    </row>
    <row r="1568" spans="1:11" s="5" customFormat="1" x14ac:dyDescent="0.25">
      <c r="A1568" s="5" t="s">
        <v>2854</v>
      </c>
      <c r="B1568" s="21">
        <v>170603</v>
      </c>
      <c r="C1568" s="22" t="s">
        <v>1004</v>
      </c>
      <c r="D1568" s="13">
        <v>0</v>
      </c>
      <c r="E1568" s="14"/>
      <c r="F1568" s="14"/>
      <c r="G1568" s="15">
        <f t="shared" si="224"/>
        <v>0</v>
      </c>
      <c r="H1568" s="14"/>
      <c r="I1568" s="14"/>
      <c r="K1568" s="34">
        <f t="shared" si="217"/>
        <v>0</v>
      </c>
    </row>
    <row r="1569" spans="1:11" s="5" customFormat="1" x14ac:dyDescent="0.25">
      <c r="A1569" s="5" t="s">
        <v>2854</v>
      </c>
      <c r="B1569" s="21">
        <v>170604</v>
      </c>
      <c r="C1569" s="22" t="s">
        <v>1005</v>
      </c>
      <c r="D1569" s="13">
        <v>0</v>
      </c>
      <c r="E1569" s="14"/>
      <c r="F1569" s="14"/>
      <c r="G1569" s="15">
        <f t="shared" si="224"/>
        <v>0</v>
      </c>
      <c r="H1569" s="14"/>
      <c r="I1569" s="14"/>
      <c r="K1569" s="34">
        <f t="shared" si="217"/>
        <v>0</v>
      </c>
    </row>
    <row r="1570" spans="1:11" s="5" customFormat="1" x14ac:dyDescent="0.25">
      <c r="A1570" s="5" t="s">
        <v>2854</v>
      </c>
      <c r="B1570" s="21">
        <v>170605</v>
      </c>
      <c r="C1570" s="22" t="s">
        <v>1006</v>
      </c>
      <c r="D1570" s="13">
        <v>0</v>
      </c>
      <c r="E1570" s="14"/>
      <c r="F1570" s="14"/>
      <c r="G1570" s="15">
        <f t="shared" si="224"/>
        <v>0</v>
      </c>
      <c r="H1570" s="14"/>
      <c r="I1570" s="14"/>
      <c r="K1570" s="34">
        <f t="shared" si="217"/>
        <v>0</v>
      </c>
    </row>
    <row r="1571" spans="1:11" s="5" customFormat="1" x14ac:dyDescent="0.25">
      <c r="A1571" s="5" t="s">
        <v>2854</v>
      </c>
      <c r="B1571" s="26">
        <v>170606</v>
      </c>
      <c r="C1571" s="27" t="s">
        <v>715</v>
      </c>
      <c r="D1571" s="13">
        <v>0</v>
      </c>
      <c r="E1571" s="14"/>
      <c r="F1571" s="14"/>
      <c r="G1571" s="15">
        <f t="shared" si="224"/>
        <v>0</v>
      </c>
      <c r="H1571" s="14"/>
      <c r="I1571" s="14"/>
      <c r="K1571" s="34">
        <f t="shared" si="217"/>
        <v>0</v>
      </c>
    </row>
    <row r="1572" spans="1:11" s="5" customFormat="1" x14ac:dyDescent="0.25">
      <c r="A1572" s="5" t="s">
        <v>2854</v>
      </c>
      <c r="B1572" s="26">
        <v>170690</v>
      </c>
      <c r="C1572" s="27" t="s">
        <v>1009</v>
      </c>
      <c r="D1572" s="13">
        <v>0</v>
      </c>
      <c r="E1572" s="14"/>
      <c r="F1572" s="14"/>
      <c r="G1572" s="15">
        <f t="shared" si="224"/>
        <v>0</v>
      </c>
      <c r="H1572" s="14"/>
      <c r="I1572" s="14"/>
      <c r="K1572" s="34">
        <f t="shared" si="217"/>
        <v>0</v>
      </c>
    </row>
    <row r="1573" spans="1:11" s="5" customFormat="1" x14ac:dyDescent="0.25">
      <c r="A1573" s="5" t="s">
        <v>2854</v>
      </c>
      <c r="B1573" s="19">
        <v>1710</v>
      </c>
      <c r="C1573" s="20" t="s">
        <v>1010</v>
      </c>
      <c r="D1573" s="7">
        <f t="shared" ref="D1573:I1573" si="225">+SUBTOTAL(9,D1574:D1586)</f>
        <v>0</v>
      </c>
      <c r="E1573" s="8">
        <f t="shared" si="225"/>
        <v>0</v>
      </c>
      <c r="F1573" s="8">
        <f t="shared" si="225"/>
        <v>0</v>
      </c>
      <c r="G1573" s="18">
        <f t="shared" si="225"/>
        <v>0</v>
      </c>
      <c r="H1573" s="8">
        <f t="shared" si="225"/>
        <v>0</v>
      </c>
      <c r="I1573" s="8">
        <f t="shared" si="225"/>
        <v>0</v>
      </c>
      <c r="K1573" s="34">
        <f t="shared" si="217"/>
        <v>0</v>
      </c>
    </row>
    <row r="1574" spans="1:11" s="5" customFormat="1" x14ac:dyDescent="0.25">
      <c r="A1574" s="5" t="s">
        <v>2854</v>
      </c>
      <c r="B1574" s="21">
        <v>171001</v>
      </c>
      <c r="C1574" s="22" t="s">
        <v>995</v>
      </c>
      <c r="D1574" s="13">
        <v>0</v>
      </c>
      <c r="E1574" s="14"/>
      <c r="F1574" s="14"/>
      <c r="G1574" s="15">
        <f t="shared" ref="G1574:G1586" si="226">+D1574+E1574-F1574</f>
        <v>0</v>
      </c>
      <c r="H1574" s="14"/>
      <c r="I1574" s="14"/>
      <c r="K1574" s="34">
        <f t="shared" si="217"/>
        <v>0</v>
      </c>
    </row>
    <row r="1575" spans="1:11" s="5" customFormat="1" x14ac:dyDescent="0.25">
      <c r="A1575" s="5" t="s">
        <v>2854</v>
      </c>
      <c r="B1575" s="21">
        <v>171004</v>
      </c>
      <c r="C1575" s="22" t="s">
        <v>996</v>
      </c>
      <c r="D1575" s="13">
        <v>0</v>
      </c>
      <c r="E1575" s="14"/>
      <c r="F1575" s="14"/>
      <c r="G1575" s="15">
        <f t="shared" si="226"/>
        <v>0</v>
      </c>
      <c r="H1575" s="14"/>
      <c r="I1575" s="14"/>
      <c r="K1575" s="34">
        <f t="shared" si="217"/>
        <v>0</v>
      </c>
    </row>
    <row r="1576" spans="1:11" s="5" customFormat="1" x14ac:dyDescent="0.25">
      <c r="A1576" s="5" t="s">
        <v>2854</v>
      </c>
      <c r="B1576" s="21">
        <v>171005</v>
      </c>
      <c r="C1576" s="22" t="s">
        <v>997</v>
      </c>
      <c r="D1576" s="13">
        <v>0</v>
      </c>
      <c r="E1576" s="14"/>
      <c r="F1576" s="14"/>
      <c r="G1576" s="15">
        <f t="shared" si="226"/>
        <v>0</v>
      </c>
      <c r="H1576" s="14"/>
      <c r="I1576" s="14"/>
      <c r="K1576" s="34">
        <f t="shared" si="217"/>
        <v>0</v>
      </c>
    </row>
    <row r="1577" spans="1:11" s="5" customFormat="1" x14ac:dyDescent="0.25">
      <c r="A1577" s="5" t="s">
        <v>2854</v>
      </c>
      <c r="B1577" s="21">
        <v>171006</v>
      </c>
      <c r="C1577" s="22" t="s">
        <v>1003</v>
      </c>
      <c r="D1577" s="13">
        <v>0</v>
      </c>
      <c r="E1577" s="14"/>
      <c r="F1577" s="14"/>
      <c r="G1577" s="15">
        <f t="shared" si="226"/>
        <v>0</v>
      </c>
      <c r="H1577" s="14"/>
      <c r="I1577" s="14"/>
      <c r="K1577" s="34">
        <f t="shared" si="217"/>
        <v>0</v>
      </c>
    </row>
    <row r="1578" spans="1:11" s="5" customFormat="1" x14ac:dyDescent="0.25">
      <c r="A1578" s="5" t="s">
        <v>2854</v>
      </c>
      <c r="B1578" s="21">
        <v>171007</v>
      </c>
      <c r="C1578" s="22" t="s">
        <v>1004</v>
      </c>
      <c r="D1578" s="13">
        <v>0</v>
      </c>
      <c r="E1578" s="14"/>
      <c r="F1578" s="14"/>
      <c r="G1578" s="15">
        <f t="shared" si="226"/>
        <v>0</v>
      </c>
      <c r="H1578" s="14"/>
      <c r="I1578" s="14"/>
      <c r="K1578" s="34">
        <f t="shared" si="217"/>
        <v>0</v>
      </c>
    </row>
    <row r="1579" spans="1:11" s="5" customFormat="1" x14ac:dyDescent="0.25">
      <c r="A1579" s="5" t="s">
        <v>2854</v>
      </c>
      <c r="B1579" s="21">
        <v>171008</v>
      </c>
      <c r="C1579" s="22" t="s">
        <v>1005</v>
      </c>
      <c r="D1579" s="13">
        <v>0</v>
      </c>
      <c r="E1579" s="14"/>
      <c r="F1579" s="14"/>
      <c r="G1579" s="15">
        <f t="shared" si="226"/>
        <v>0</v>
      </c>
      <c r="H1579" s="14"/>
      <c r="I1579" s="14"/>
      <c r="K1579" s="34">
        <f t="shared" si="217"/>
        <v>0</v>
      </c>
    </row>
    <row r="1580" spans="1:11" s="5" customFormat="1" x14ac:dyDescent="0.25">
      <c r="A1580" s="5" t="s">
        <v>2854</v>
      </c>
      <c r="B1580" s="21">
        <v>171009</v>
      </c>
      <c r="C1580" s="22" t="s">
        <v>1006</v>
      </c>
      <c r="D1580" s="13">
        <v>0</v>
      </c>
      <c r="E1580" s="14"/>
      <c r="F1580" s="14"/>
      <c r="G1580" s="15">
        <f t="shared" si="226"/>
        <v>0</v>
      </c>
      <c r="H1580" s="14"/>
      <c r="I1580" s="14"/>
      <c r="K1580" s="34">
        <f t="shared" si="217"/>
        <v>0</v>
      </c>
    </row>
    <row r="1581" spans="1:11" s="5" customFormat="1" x14ac:dyDescent="0.25">
      <c r="A1581" s="5" t="s">
        <v>2854</v>
      </c>
      <c r="B1581" s="26">
        <v>171010</v>
      </c>
      <c r="C1581" s="27" t="s">
        <v>1001</v>
      </c>
      <c r="D1581" s="13">
        <v>0</v>
      </c>
      <c r="E1581" s="14"/>
      <c r="F1581" s="14"/>
      <c r="G1581" s="15">
        <f t="shared" si="226"/>
        <v>0</v>
      </c>
      <c r="H1581" s="14"/>
      <c r="I1581" s="14"/>
      <c r="K1581" s="34">
        <f t="shared" si="217"/>
        <v>0</v>
      </c>
    </row>
    <row r="1582" spans="1:11" s="5" customFormat="1" x14ac:dyDescent="0.25">
      <c r="A1582" s="5" t="s">
        <v>2854</v>
      </c>
      <c r="B1582" s="26">
        <v>171011</v>
      </c>
      <c r="C1582" s="27" t="s">
        <v>1002</v>
      </c>
      <c r="D1582" s="13">
        <v>0</v>
      </c>
      <c r="E1582" s="14"/>
      <c r="F1582" s="14"/>
      <c r="G1582" s="15">
        <f t="shared" si="226"/>
        <v>0</v>
      </c>
      <c r="H1582" s="14"/>
      <c r="I1582" s="14"/>
      <c r="K1582" s="34">
        <f t="shared" si="217"/>
        <v>0</v>
      </c>
    </row>
    <row r="1583" spans="1:11" s="5" customFormat="1" x14ac:dyDescent="0.25">
      <c r="A1583" s="5" t="s">
        <v>2854</v>
      </c>
      <c r="B1583" s="26">
        <v>171012</v>
      </c>
      <c r="C1583" s="27" t="s">
        <v>811</v>
      </c>
      <c r="D1583" s="13">
        <v>0</v>
      </c>
      <c r="E1583" s="14"/>
      <c r="F1583" s="14"/>
      <c r="G1583" s="15">
        <f t="shared" si="226"/>
        <v>0</v>
      </c>
      <c r="H1583" s="14"/>
      <c r="I1583" s="14"/>
      <c r="K1583" s="34">
        <f t="shared" si="217"/>
        <v>0</v>
      </c>
    </row>
    <row r="1584" spans="1:11" s="5" customFormat="1" x14ac:dyDescent="0.25">
      <c r="A1584" s="5" t="s">
        <v>2854</v>
      </c>
      <c r="B1584" s="26">
        <v>171013</v>
      </c>
      <c r="C1584" s="27" t="s">
        <v>1000</v>
      </c>
      <c r="D1584" s="13">
        <v>0</v>
      </c>
      <c r="E1584" s="14"/>
      <c r="F1584" s="14"/>
      <c r="G1584" s="15">
        <f t="shared" si="226"/>
        <v>0</v>
      </c>
      <c r="H1584" s="14"/>
      <c r="I1584" s="14"/>
      <c r="K1584" s="34">
        <f t="shared" si="217"/>
        <v>0</v>
      </c>
    </row>
    <row r="1585" spans="1:11" s="5" customFormat="1" x14ac:dyDescent="0.25">
      <c r="A1585" s="5" t="s">
        <v>2854</v>
      </c>
      <c r="B1585" s="26">
        <v>171014</v>
      </c>
      <c r="C1585" s="27" t="s">
        <v>715</v>
      </c>
      <c r="D1585" s="13">
        <v>0</v>
      </c>
      <c r="E1585" s="14"/>
      <c r="F1585" s="14"/>
      <c r="G1585" s="15">
        <f t="shared" si="226"/>
        <v>0</v>
      </c>
      <c r="H1585" s="14"/>
      <c r="I1585" s="14"/>
      <c r="K1585" s="34">
        <f t="shared" si="217"/>
        <v>0</v>
      </c>
    </row>
    <row r="1586" spans="1:11" s="5" customFormat="1" x14ac:dyDescent="0.25">
      <c r="A1586" s="5" t="s">
        <v>2854</v>
      </c>
      <c r="B1586" s="21">
        <v>171090</v>
      </c>
      <c r="C1586" s="22" t="s">
        <v>1011</v>
      </c>
      <c r="D1586" s="13">
        <v>0</v>
      </c>
      <c r="E1586" s="14"/>
      <c r="F1586" s="14"/>
      <c r="G1586" s="15">
        <f t="shared" si="226"/>
        <v>0</v>
      </c>
      <c r="H1586" s="14"/>
      <c r="I1586" s="14"/>
      <c r="K1586" s="34">
        <f t="shared" si="217"/>
        <v>0</v>
      </c>
    </row>
    <row r="1587" spans="1:11" s="5" customFormat="1" x14ac:dyDescent="0.25">
      <c r="A1587" s="5" t="s">
        <v>2854</v>
      </c>
      <c r="B1587" s="19">
        <v>1711</v>
      </c>
      <c r="C1587" s="20" t="s">
        <v>1012</v>
      </c>
      <c r="D1587" s="7">
        <f t="shared" ref="D1587:I1587" si="227">+SUBTOTAL(9,D1588:D1594)</f>
        <v>0</v>
      </c>
      <c r="E1587" s="8">
        <f t="shared" si="227"/>
        <v>0</v>
      </c>
      <c r="F1587" s="8">
        <f t="shared" si="227"/>
        <v>0</v>
      </c>
      <c r="G1587" s="18">
        <f t="shared" si="227"/>
        <v>0</v>
      </c>
      <c r="H1587" s="8">
        <f t="shared" si="227"/>
        <v>0</v>
      </c>
      <c r="I1587" s="8">
        <f t="shared" si="227"/>
        <v>0</v>
      </c>
      <c r="K1587" s="34">
        <f t="shared" si="217"/>
        <v>0</v>
      </c>
    </row>
    <row r="1588" spans="1:11" s="5" customFormat="1" x14ac:dyDescent="0.25">
      <c r="A1588" s="5" t="s">
        <v>2854</v>
      </c>
      <c r="B1588" s="21">
        <v>171101</v>
      </c>
      <c r="C1588" s="22" t="s">
        <v>995</v>
      </c>
      <c r="D1588" s="13">
        <v>0</v>
      </c>
      <c r="E1588" s="14"/>
      <c r="F1588" s="14"/>
      <c r="G1588" s="15">
        <f t="shared" ref="G1588:G1594" si="228">+D1588+E1588-F1588</f>
        <v>0</v>
      </c>
      <c r="H1588" s="14"/>
      <c r="I1588" s="14"/>
      <c r="K1588" s="34">
        <f t="shared" si="217"/>
        <v>0</v>
      </c>
    </row>
    <row r="1589" spans="1:11" s="5" customFormat="1" x14ac:dyDescent="0.25">
      <c r="A1589" s="5" t="s">
        <v>2854</v>
      </c>
      <c r="B1589" s="21">
        <v>171102</v>
      </c>
      <c r="C1589" s="22" t="s">
        <v>1003</v>
      </c>
      <c r="D1589" s="13">
        <v>0</v>
      </c>
      <c r="E1589" s="14"/>
      <c r="F1589" s="14"/>
      <c r="G1589" s="15">
        <f t="shared" si="228"/>
        <v>0</v>
      </c>
      <c r="H1589" s="14"/>
      <c r="I1589" s="14"/>
      <c r="K1589" s="34">
        <f t="shared" si="217"/>
        <v>0</v>
      </c>
    </row>
    <row r="1590" spans="1:11" s="5" customFormat="1" x14ac:dyDescent="0.25">
      <c r="A1590" s="5" t="s">
        <v>2854</v>
      </c>
      <c r="B1590" s="21">
        <v>171103</v>
      </c>
      <c r="C1590" s="22" t="s">
        <v>1004</v>
      </c>
      <c r="D1590" s="13">
        <v>0</v>
      </c>
      <c r="E1590" s="14"/>
      <c r="F1590" s="14"/>
      <c r="G1590" s="15">
        <f t="shared" si="228"/>
        <v>0</v>
      </c>
      <c r="H1590" s="14"/>
      <c r="I1590" s="14"/>
      <c r="K1590" s="34">
        <f t="shared" si="217"/>
        <v>0</v>
      </c>
    </row>
    <row r="1591" spans="1:11" s="5" customFormat="1" x14ac:dyDescent="0.25">
      <c r="A1591" s="5" t="s">
        <v>2854</v>
      </c>
      <c r="B1591" s="21">
        <v>171104</v>
      </c>
      <c r="C1591" s="22" t="s">
        <v>1005</v>
      </c>
      <c r="D1591" s="13">
        <v>0</v>
      </c>
      <c r="E1591" s="14"/>
      <c r="F1591" s="14"/>
      <c r="G1591" s="15">
        <f t="shared" si="228"/>
        <v>0</v>
      </c>
      <c r="H1591" s="14"/>
      <c r="I1591" s="14"/>
      <c r="K1591" s="34">
        <f t="shared" si="217"/>
        <v>0</v>
      </c>
    </row>
    <row r="1592" spans="1:11" s="5" customFormat="1" x14ac:dyDescent="0.25">
      <c r="A1592" s="5" t="s">
        <v>2854</v>
      </c>
      <c r="B1592" s="21">
        <v>171105</v>
      </c>
      <c r="C1592" s="22" t="s">
        <v>1006</v>
      </c>
      <c r="D1592" s="13">
        <v>0</v>
      </c>
      <c r="E1592" s="14"/>
      <c r="F1592" s="14"/>
      <c r="G1592" s="15">
        <f t="shared" si="228"/>
        <v>0</v>
      </c>
      <c r="H1592" s="14"/>
      <c r="I1592" s="14"/>
      <c r="K1592" s="34">
        <f t="shared" si="217"/>
        <v>0</v>
      </c>
    </row>
    <row r="1593" spans="1:11" s="5" customFormat="1" x14ac:dyDescent="0.25">
      <c r="A1593" s="5" t="s">
        <v>2854</v>
      </c>
      <c r="B1593" s="26">
        <v>171106</v>
      </c>
      <c r="C1593" s="27" t="s">
        <v>715</v>
      </c>
      <c r="D1593" s="13">
        <v>0</v>
      </c>
      <c r="E1593" s="14"/>
      <c r="F1593" s="14"/>
      <c r="G1593" s="15">
        <f t="shared" si="228"/>
        <v>0</v>
      </c>
      <c r="H1593" s="14"/>
      <c r="I1593" s="14"/>
      <c r="K1593" s="34">
        <f t="shared" si="217"/>
        <v>0</v>
      </c>
    </row>
    <row r="1594" spans="1:11" s="5" customFormat="1" x14ac:dyDescent="0.25">
      <c r="A1594" s="5" t="s">
        <v>2854</v>
      </c>
      <c r="B1594" s="26">
        <v>171190</v>
      </c>
      <c r="C1594" s="27" t="s">
        <v>1013</v>
      </c>
      <c r="D1594" s="13">
        <v>0</v>
      </c>
      <c r="E1594" s="14"/>
      <c r="F1594" s="14"/>
      <c r="G1594" s="15">
        <f t="shared" si="228"/>
        <v>0</v>
      </c>
      <c r="H1594" s="14"/>
      <c r="I1594" s="14"/>
      <c r="K1594" s="34">
        <f t="shared" si="217"/>
        <v>0</v>
      </c>
    </row>
    <row r="1595" spans="1:11" s="5" customFormat="1" x14ac:dyDescent="0.25">
      <c r="A1595" s="5" t="s">
        <v>2854</v>
      </c>
      <c r="B1595" s="19">
        <v>1715</v>
      </c>
      <c r="C1595" s="20" t="s">
        <v>1014</v>
      </c>
      <c r="D1595" s="7">
        <f t="shared" ref="D1595:I1595" si="229">+SUBTOTAL(9,D1596:D1605)</f>
        <v>0</v>
      </c>
      <c r="E1595" s="8">
        <f t="shared" si="229"/>
        <v>0</v>
      </c>
      <c r="F1595" s="8">
        <f t="shared" si="229"/>
        <v>0</v>
      </c>
      <c r="G1595" s="18">
        <f t="shared" si="229"/>
        <v>0</v>
      </c>
      <c r="H1595" s="8">
        <f t="shared" si="229"/>
        <v>0</v>
      </c>
      <c r="I1595" s="8">
        <f t="shared" si="229"/>
        <v>0</v>
      </c>
      <c r="K1595" s="34">
        <f t="shared" si="217"/>
        <v>0</v>
      </c>
    </row>
    <row r="1596" spans="1:11" s="5" customFormat="1" x14ac:dyDescent="0.25">
      <c r="A1596" s="5" t="s">
        <v>2854</v>
      </c>
      <c r="B1596" s="21">
        <v>171501</v>
      </c>
      <c r="C1596" s="22" t="s">
        <v>999</v>
      </c>
      <c r="D1596" s="13">
        <v>0</v>
      </c>
      <c r="E1596" s="14"/>
      <c r="F1596" s="14"/>
      <c r="G1596" s="15">
        <f t="shared" ref="G1596:G1605" si="230">+D1596+E1596-F1596</f>
        <v>0</v>
      </c>
      <c r="H1596" s="14"/>
      <c r="I1596" s="14"/>
      <c r="K1596" s="34">
        <f t="shared" si="217"/>
        <v>0</v>
      </c>
    </row>
    <row r="1597" spans="1:11" s="5" customFormat="1" x14ac:dyDescent="0.25">
      <c r="A1597" s="5" t="s">
        <v>2854</v>
      </c>
      <c r="B1597" s="21">
        <v>171502</v>
      </c>
      <c r="C1597" s="22" t="s">
        <v>1000</v>
      </c>
      <c r="D1597" s="13">
        <v>0</v>
      </c>
      <c r="E1597" s="14"/>
      <c r="F1597" s="14"/>
      <c r="G1597" s="15">
        <f t="shared" si="230"/>
        <v>0</v>
      </c>
      <c r="H1597" s="14"/>
      <c r="I1597" s="14"/>
      <c r="K1597" s="34">
        <f t="shared" si="217"/>
        <v>0</v>
      </c>
    </row>
    <row r="1598" spans="1:11" s="5" customFormat="1" x14ac:dyDescent="0.25">
      <c r="A1598" s="5" t="s">
        <v>2854</v>
      </c>
      <c r="B1598" s="21">
        <v>171503</v>
      </c>
      <c r="C1598" s="22" t="s">
        <v>960</v>
      </c>
      <c r="D1598" s="13">
        <v>0</v>
      </c>
      <c r="E1598" s="14"/>
      <c r="F1598" s="14"/>
      <c r="G1598" s="15">
        <f t="shared" si="230"/>
        <v>0</v>
      </c>
      <c r="H1598" s="14"/>
      <c r="I1598" s="14"/>
      <c r="K1598" s="34">
        <f t="shared" si="217"/>
        <v>0</v>
      </c>
    </row>
    <row r="1599" spans="1:11" s="5" customFormat="1" x14ac:dyDescent="0.25">
      <c r="A1599" s="5" t="s">
        <v>2854</v>
      </c>
      <c r="B1599" s="21">
        <v>171504</v>
      </c>
      <c r="C1599" s="22" t="s">
        <v>1015</v>
      </c>
      <c r="D1599" s="13">
        <v>0</v>
      </c>
      <c r="E1599" s="14"/>
      <c r="F1599" s="14"/>
      <c r="G1599" s="15">
        <f t="shared" si="230"/>
        <v>0</v>
      </c>
      <c r="H1599" s="14"/>
      <c r="I1599" s="14"/>
      <c r="K1599" s="34">
        <f t="shared" si="217"/>
        <v>0</v>
      </c>
    </row>
    <row r="1600" spans="1:11" s="5" customFormat="1" x14ac:dyDescent="0.25">
      <c r="A1600" s="5" t="s">
        <v>2854</v>
      </c>
      <c r="B1600" s="26">
        <v>171508</v>
      </c>
      <c r="C1600" s="27" t="s">
        <v>963</v>
      </c>
      <c r="D1600" s="13">
        <v>0</v>
      </c>
      <c r="E1600" s="14"/>
      <c r="F1600" s="14"/>
      <c r="G1600" s="15">
        <f t="shared" si="230"/>
        <v>0</v>
      </c>
      <c r="H1600" s="14"/>
      <c r="I1600" s="14"/>
      <c r="K1600" s="34">
        <f t="shared" si="217"/>
        <v>0</v>
      </c>
    </row>
    <row r="1601" spans="1:11" s="5" customFormat="1" x14ac:dyDescent="0.25">
      <c r="A1601" s="5" t="s">
        <v>2854</v>
      </c>
      <c r="B1601" s="26">
        <v>171509</v>
      </c>
      <c r="C1601" s="27" t="s">
        <v>1016</v>
      </c>
      <c r="D1601" s="13">
        <v>0</v>
      </c>
      <c r="E1601" s="14"/>
      <c r="F1601" s="14"/>
      <c r="G1601" s="15">
        <f t="shared" si="230"/>
        <v>0</v>
      </c>
      <c r="H1601" s="14"/>
      <c r="I1601" s="14"/>
      <c r="K1601" s="34">
        <f t="shared" si="217"/>
        <v>0</v>
      </c>
    </row>
    <row r="1602" spans="1:11" s="5" customFormat="1" x14ac:dyDescent="0.25">
      <c r="A1602" s="5" t="s">
        <v>2854</v>
      </c>
      <c r="B1602" s="21">
        <v>171590</v>
      </c>
      <c r="C1602" s="22" t="s">
        <v>1017</v>
      </c>
      <c r="D1602" s="13">
        <v>0</v>
      </c>
      <c r="E1602" s="14"/>
      <c r="F1602" s="14"/>
      <c r="G1602" s="15">
        <f t="shared" si="230"/>
        <v>0</v>
      </c>
      <c r="H1602" s="14"/>
      <c r="I1602" s="14"/>
      <c r="K1602" s="34">
        <f t="shared" si="217"/>
        <v>0</v>
      </c>
    </row>
    <row r="1603" spans="1:11" s="5" customFormat="1" x14ac:dyDescent="0.25">
      <c r="A1603" s="5" t="s">
        <v>2854</v>
      </c>
      <c r="B1603" s="11">
        <v>171505</v>
      </c>
      <c r="C1603" s="12" t="s">
        <v>1001</v>
      </c>
      <c r="D1603" s="13">
        <v>0</v>
      </c>
      <c r="E1603" s="14"/>
      <c r="F1603" s="14"/>
      <c r="G1603" s="15">
        <f t="shared" si="230"/>
        <v>0</v>
      </c>
      <c r="H1603" s="14"/>
      <c r="I1603" s="14"/>
      <c r="K1603" s="34">
        <f t="shared" si="217"/>
        <v>0</v>
      </c>
    </row>
    <row r="1604" spans="1:11" s="5" customFormat="1" x14ac:dyDescent="0.25">
      <c r="A1604" s="5" t="s">
        <v>2854</v>
      </c>
      <c r="B1604" s="11">
        <v>171506</v>
      </c>
      <c r="C1604" s="12" t="s">
        <v>1002</v>
      </c>
      <c r="D1604" s="13">
        <v>0</v>
      </c>
      <c r="E1604" s="14"/>
      <c r="F1604" s="14"/>
      <c r="G1604" s="15">
        <f t="shared" si="230"/>
        <v>0</v>
      </c>
      <c r="H1604" s="14"/>
      <c r="I1604" s="14"/>
      <c r="K1604" s="34">
        <f t="shared" ref="K1604:K1667" si="231">IF(D1604&lt;&gt;0,1,IF(G1604&lt;&gt;0,2,IF(F1604&lt;&gt;0,3,IF(E1604&lt;&gt;0,4,0))))</f>
        <v>0</v>
      </c>
    </row>
    <row r="1605" spans="1:11" s="5" customFormat="1" x14ac:dyDescent="0.25">
      <c r="A1605" s="5" t="s">
        <v>2854</v>
      </c>
      <c r="B1605" s="11">
        <v>171507</v>
      </c>
      <c r="C1605" s="12" t="s">
        <v>811</v>
      </c>
      <c r="D1605" s="13">
        <v>0</v>
      </c>
      <c r="E1605" s="14"/>
      <c r="F1605" s="14"/>
      <c r="G1605" s="15">
        <f t="shared" si="230"/>
        <v>0</v>
      </c>
      <c r="H1605" s="14"/>
      <c r="I1605" s="14"/>
      <c r="K1605" s="34">
        <f t="shared" si="231"/>
        <v>0</v>
      </c>
    </row>
    <row r="1606" spans="1:11" s="5" customFormat="1" x14ac:dyDescent="0.25">
      <c r="A1606" s="5" t="s">
        <v>2854</v>
      </c>
      <c r="B1606" s="10">
        <v>1720</v>
      </c>
      <c r="C1606" s="6" t="s">
        <v>1018</v>
      </c>
      <c r="D1606" s="7">
        <f t="shared" ref="D1606:I1606" si="232">+SUBTOTAL(9,D1607:D1621)</f>
        <v>0</v>
      </c>
      <c r="E1606" s="8">
        <f t="shared" si="232"/>
        <v>0</v>
      </c>
      <c r="F1606" s="8">
        <f t="shared" si="232"/>
        <v>0</v>
      </c>
      <c r="G1606" s="15">
        <f t="shared" si="232"/>
        <v>0</v>
      </c>
      <c r="H1606" s="8">
        <f t="shared" si="232"/>
        <v>0</v>
      </c>
      <c r="I1606" s="8">
        <f t="shared" si="232"/>
        <v>0</v>
      </c>
      <c r="K1606" s="34">
        <f t="shared" si="231"/>
        <v>0</v>
      </c>
    </row>
    <row r="1607" spans="1:11" s="5" customFormat="1" x14ac:dyDescent="0.25">
      <c r="A1607" s="5" t="s">
        <v>2854</v>
      </c>
      <c r="B1607" s="11">
        <v>172001</v>
      </c>
      <c r="C1607" s="12" t="s">
        <v>995</v>
      </c>
      <c r="D1607" s="13">
        <v>0</v>
      </c>
      <c r="E1607" s="14"/>
      <c r="F1607" s="14"/>
      <c r="G1607" s="15">
        <f t="shared" ref="G1607:G1621" si="233">+D1607+E1607-F1607</f>
        <v>0</v>
      </c>
      <c r="H1607" s="14"/>
      <c r="I1607" s="14"/>
      <c r="K1607" s="34">
        <f t="shared" si="231"/>
        <v>0</v>
      </c>
    </row>
    <row r="1608" spans="1:11" s="5" customFormat="1" x14ac:dyDescent="0.25">
      <c r="A1608" s="5" t="s">
        <v>2854</v>
      </c>
      <c r="B1608" s="11">
        <v>172004</v>
      </c>
      <c r="C1608" s="12" t="s">
        <v>996</v>
      </c>
      <c r="D1608" s="13">
        <v>0</v>
      </c>
      <c r="E1608" s="14"/>
      <c r="F1608" s="14"/>
      <c r="G1608" s="15">
        <f t="shared" si="233"/>
        <v>0</v>
      </c>
      <c r="H1608" s="14"/>
      <c r="I1608" s="14"/>
      <c r="K1608" s="34">
        <f t="shared" si="231"/>
        <v>0</v>
      </c>
    </row>
    <row r="1609" spans="1:11" s="5" customFormat="1" x14ac:dyDescent="0.25">
      <c r="A1609" s="5" t="s">
        <v>2854</v>
      </c>
      <c r="B1609" s="11">
        <v>172005</v>
      </c>
      <c r="C1609" s="12" t="s">
        <v>997</v>
      </c>
      <c r="D1609" s="13">
        <v>0</v>
      </c>
      <c r="E1609" s="14"/>
      <c r="F1609" s="14"/>
      <c r="G1609" s="15">
        <f t="shared" si="233"/>
        <v>0</v>
      </c>
      <c r="H1609" s="14"/>
      <c r="I1609" s="14"/>
      <c r="K1609" s="34">
        <f t="shared" si="231"/>
        <v>0</v>
      </c>
    </row>
    <row r="1610" spans="1:11" s="5" customFormat="1" x14ac:dyDescent="0.25">
      <c r="A1610" s="5" t="s">
        <v>2854</v>
      </c>
      <c r="B1610" s="11">
        <v>172006</v>
      </c>
      <c r="C1610" s="12" t="s">
        <v>998</v>
      </c>
      <c r="D1610" s="13">
        <v>0</v>
      </c>
      <c r="E1610" s="14"/>
      <c r="F1610" s="14"/>
      <c r="G1610" s="15">
        <f t="shared" si="233"/>
        <v>0</v>
      </c>
      <c r="H1610" s="14"/>
      <c r="I1610" s="14"/>
      <c r="K1610" s="34">
        <f t="shared" si="231"/>
        <v>0</v>
      </c>
    </row>
    <row r="1611" spans="1:11" s="5" customFormat="1" x14ac:dyDescent="0.25">
      <c r="A1611" s="5" t="s">
        <v>2854</v>
      </c>
      <c r="B1611" s="11">
        <v>172007</v>
      </c>
      <c r="C1611" s="12" t="s">
        <v>999</v>
      </c>
      <c r="D1611" s="13">
        <v>0</v>
      </c>
      <c r="E1611" s="14"/>
      <c r="F1611" s="14"/>
      <c r="G1611" s="15">
        <f t="shared" si="233"/>
        <v>0</v>
      </c>
      <c r="H1611" s="14"/>
      <c r="I1611" s="14"/>
      <c r="K1611" s="34">
        <f t="shared" si="231"/>
        <v>0</v>
      </c>
    </row>
    <row r="1612" spans="1:11" s="5" customFormat="1" x14ac:dyDescent="0.25">
      <c r="A1612" s="5" t="s">
        <v>2854</v>
      </c>
      <c r="B1612" s="11">
        <v>172008</v>
      </c>
      <c r="C1612" s="12" t="s">
        <v>1000</v>
      </c>
      <c r="D1612" s="13">
        <v>0</v>
      </c>
      <c r="E1612" s="14"/>
      <c r="F1612" s="14"/>
      <c r="G1612" s="15">
        <f t="shared" si="233"/>
        <v>0</v>
      </c>
      <c r="H1612" s="14"/>
      <c r="I1612" s="14"/>
      <c r="K1612" s="34">
        <f t="shared" si="231"/>
        <v>0</v>
      </c>
    </row>
    <row r="1613" spans="1:11" s="5" customFormat="1" x14ac:dyDescent="0.25">
      <c r="A1613" s="5" t="s">
        <v>2854</v>
      </c>
      <c r="B1613" s="11">
        <v>172009</v>
      </c>
      <c r="C1613" s="12" t="s">
        <v>960</v>
      </c>
      <c r="D1613" s="13">
        <v>0</v>
      </c>
      <c r="E1613" s="14"/>
      <c r="F1613" s="14"/>
      <c r="G1613" s="15">
        <f t="shared" si="233"/>
        <v>0</v>
      </c>
      <c r="H1613" s="14"/>
      <c r="I1613" s="14"/>
      <c r="K1613" s="34">
        <f t="shared" si="231"/>
        <v>0</v>
      </c>
    </row>
    <row r="1614" spans="1:11" s="5" customFormat="1" x14ac:dyDescent="0.25">
      <c r="A1614" s="5" t="s">
        <v>2854</v>
      </c>
      <c r="B1614" s="11">
        <v>172010</v>
      </c>
      <c r="C1614" s="12" t="s">
        <v>1001</v>
      </c>
      <c r="D1614" s="13">
        <v>0</v>
      </c>
      <c r="E1614" s="14"/>
      <c r="F1614" s="14"/>
      <c r="G1614" s="15">
        <f t="shared" si="233"/>
        <v>0</v>
      </c>
      <c r="H1614" s="14"/>
      <c r="I1614" s="14"/>
      <c r="K1614" s="34">
        <f t="shared" si="231"/>
        <v>0</v>
      </c>
    </row>
    <row r="1615" spans="1:11" s="5" customFormat="1" x14ac:dyDescent="0.25">
      <c r="A1615" s="5" t="s">
        <v>2854</v>
      </c>
      <c r="B1615" s="11">
        <v>172011</v>
      </c>
      <c r="C1615" s="12" t="s">
        <v>1002</v>
      </c>
      <c r="D1615" s="13">
        <v>0</v>
      </c>
      <c r="E1615" s="14"/>
      <c r="F1615" s="14"/>
      <c r="G1615" s="15">
        <f t="shared" si="233"/>
        <v>0</v>
      </c>
      <c r="H1615" s="14"/>
      <c r="I1615" s="14"/>
      <c r="K1615" s="34">
        <f t="shared" si="231"/>
        <v>0</v>
      </c>
    </row>
    <row r="1616" spans="1:11" s="5" customFormat="1" x14ac:dyDescent="0.25">
      <c r="A1616" s="5" t="s">
        <v>2854</v>
      </c>
      <c r="B1616" s="11">
        <v>172012</v>
      </c>
      <c r="C1616" s="12" t="s">
        <v>1003</v>
      </c>
      <c r="D1616" s="13">
        <v>0</v>
      </c>
      <c r="E1616" s="14"/>
      <c r="F1616" s="14"/>
      <c r="G1616" s="15">
        <f t="shared" si="233"/>
        <v>0</v>
      </c>
      <c r="H1616" s="14"/>
      <c r="I1616" s="14"/>
      <c r="K1616" s="34">
        <f t="shared" si="231"/>
        <v>0</v>
      </c>
    </row>
    <row r="1617" spans="1:11" s="5" customFormat="1" x14ac:dyDescent="0.25">
      <c r="A1617" s="5" t="s">
        <v>2854</v>
      </c>
      <c r="B1617" s="11">
        <v>172013</v>
      </c>
      <c r="C1617" s="12" t="s">
        <v>1004</v>
      </c>
      <c r="D1617" s="13">
        <v>0</v>
      </c>
      <c r="E1617" s="14"/>
      <c r="F1617" s="14"/>
      <c r="G1617" s="15">
        <f t="shared" si="233"/>
        <v>0</v>
      </c>
      <c r="H1617" s="14"/>
      <c r="I1617" s="14"/>
      <c r="K1617" s="34">
        <f t="shared" si="231"/>
        <v>0</v>
      </c>
    </row>
    <row r="1618" spans="1:11" s="5" customFormat="1" x14ac:dyDescent="0.25">
      <c r="A1618" s="5" t="s">
        <v>2854</v>
      </c>
      <c r="B1618" s="11">
        <v>172014</v>
      </c>
      <c r="C1618" s="12" t="s">
        <v>1005</v>
      </c>
      <c r="D1618" s="13">
        <v>0</v>
      </c>
      <c r="E1618" s="14"/>
      <c r="F1618" s="14"/>
      <c r="G1618" s="15">
        <f t="shared" si="233"/>
        <v>0</v>
      </c>
      <c r="H1618" s="14"/>
      <c r="I1618" s="14"/>
      <c r="K1618" s="34">
        <f t="shared" si="231"/>
        <v>0</v>
      </c>
    </row>
    <row r="1619" spans="1:11" s="5" customFormat="1" x14ac:dyDescent="0.25">
      <c r="A1619" s="5" t="s">
        <v>2854</v>
      </c>
      <c r="B1619" s="11">
        <v>172015</v>
      </c>
      <c r="C1619" s="12" t="s">
        <v>811</v>
      </c>
      <c r="D1619" s="13">
        <v>0</v>
      </c>
      <c r="E1619" s="14"/>
      <c r="F1619" s="14"/>
      <c r="G1619" s="15">
        <f t="shared" si="233"/>
        <v>0</v>
      </c>
      <c r="H1619" s="14"/>
      <c r="I1619" s="14"/>
      <c r="K1619" s="34">
        <f t="shared" si="231"/>
        <v>0</v>
      </c>
    </row>
    <row r="1620" spans="1:11" s="5" customFormat="1" x14ac:dyDescent="0.25">
      <c r="A1620" s="5" t="s">
        <v>2854</v>
      </c>
      <c r="B1620" s="11">
        <v>172016</v>
      </c>
      <c r="C1620" s="12" t="s">
        <v>1006</v>
      </c>
      <c r="D1620" s="13">
        <v>0</v>
      </c>
      <c r="E1620" s="14"/>
      <c r="F1620" s="14"/>
      <c r="G1620" s="15">
        <f t="shared" si="233"/>
        <v>0</v>
      </c>
      <c r="H1620" s="14"/>
      <c r="I1620" s="14"/>
      <c r="K1620" s="34">
        <f t="shared" si="231"/>
        <v>0</v>
      </c>
    </row>
    <row r="1621" spans="1:11" s="5" customFormat="1" x14ac:dyDescent="0.25">
      <c r="A1621" s="5" t="s">
        <v>2854</v>
      </c>
      <c r="B1621" s="11">
        <v>172090</v>
      </c>
      <c r="C1621" s="12" t="s">
        <v>1019</v>
      </c>
      <c r="D1621" s="13">
        <v>0</v>
      </c>
      <c r="E1621" s="14"/>
      <c r="F1621" s="14"/>
      <c r="G1621" s="15">
        <f t="shared" si="233"/>
        <v>0</v>
      </c>
      <c r="H1621" s="14"/>
      <c r="I1621" s="14"/>
      <c r="K1621" s="34">
        <f t="shared" si="231"/>
        <v>0</v>
      </c>
    </row>
    <row r="1622" spans="1:11" s="5" customFormat="1" x14ac:dyDescent="0.25">
      <c r="A1622" s="5" t="s">
        <v>2854</v>
      </c>
      <c r="B1622" s="24">
        <v>1721</v>
      </c>
      <c r="C1622" s="25" t="s">
        <v>1020</v>
      </c>
      <c r="D1622" s="7">
        <f t="shared" ref="D1622:I1622" si="234">+SUBTOTAL(9,D1623:D1627)</f>
        <v>0</v>
      </c>
      <c r="E1622" s="8">
        <f t="shared" si="234"/>
        <v>0</v>
      </c>
      <c r="F1622" s="8">
        <f t="shared" si="234"/>
        <v>0</v>
      </c>
      <c r="G1622" s="18">
        <f t="shared" si="234"/>
        <v>0</v>
      </c>
      <c r="H1622" s="8">
        <f t="shared" si="234"/>
        <v>0</v>
      </c>
      <c r="I1622" s="8">
        <f t="shared" si="234"/>
        <v>0</v>
      </c>
      <c r="K1622" s="34">
        <f t="shared" si="231"/>
        <v>0</v>
      </c>
    </row>
    <row r="1623" spans="1:11" s="5" customFormat="1" x14ac:dyDescent="0.25">
      <c r="A1623" s="5" t="s">
        <v>2854</v>
      </c>
      <c r="B1623" s="26">
        <v>172101</v>
      </c>
      <c r="C1623" s="27" t="s">
        <v>960</v>
      </c>
      <c r="D1623" s="13">
        <v>0</v>
      </c>
      <c r="E1623" s="14"/>
      <c r="F1623" s="14"/>
      <c r="G1623" s="15">
        <f>+D1623+E1623-F1623</f>
        <v>0</v>
      </c>
      <c r="H1623" s="14"/>
      <c r="I1623" s="14"/>
      <c r="K1623" s="34">
        <f t="shared" si="231"/>
        <v>0</v>
      </c>
    </row>
    <row r="1624" spans="1:11" s="5" customFormat="1" x14ac:dyDescent="0.25">
      <c r="A1624" s="5" t="s">
        <v>2854</v>
      </c>
      <c r="B1624" s="26">
        <v>172102</v>
      </c>
      <c r="C1624" s="27" t="s">
        <v>963</v>
      </c>
      <c r="D1624" s="13">
        <v>0</v>
      </c>
      <c r="E1624" s="14"/>
      <c r="F1624" s="14"/>
      <c r="G1624" s="15">
        <f>+D1624+E1624-F1624</f>
        <v>0</v>
      </c>
      <c r="H1624" s="14"/>
      <c r="I1624" s="14"/>
      <c r="K1624" s="34">
        <f t="shared" si="231"/>
        <v>0</v>
      </c>
    </row>
    <row r="1625" spans="1:11" s="5" customFormat="1" x14ac:dyDescent="0.25">
      <c r="A1625" s="5" t="s">
        <v>2854</v>
      </c>
      <c r="B1625" s="26">
        <v>172103</v>
      </c>
      <c r="C1625" s="27" t="s">
        <v>964</v>
      </c>
      <c r="D1625" s="13">
        <v>0</v>
      </c>
      <c r="E1625" s="14"/>
      <c r="F1625" s="14"/>
      <c r="G1625" s="15">
        <f>+D1625+E1625-F1625</f>
        <v>0</v>
      </c>
      <c r="H1625" s="14"/>
      <c r="I1625" s="14"/>
      <c r="K1625" s="34">
        <f t="shared" si="231"/>
        <v>0</v>
      </c>
    </row>
    <row r="1626" spans="1:11" s="5" customFormat="1" x14ac:dyDescent="0.25">
      <c r="A1626" s="5" t="s">
        <v>2854</v>
      </c>
      <c r="B1626" s="26">
        <v>172104</v>
      </c>
      <c r="C1626" s="27" t="s">
        <v>965</v>
      </c>
      <c r="D1626" s="13">
        <v>0</v>
      </c>
      <c r="E1626" s="14"/>
      <c r="F1626" s="14"/>
      <c r="G1626" s="15">
        <f>+D1626+E1626-F1626</f>
        <v>0</v>
      </c>
      <c r="H1626" s="14"/>
      <c r="I1626" s="14"/>
      <c r="K1626" s="34">
        <f t="shared" si="231"/>
        <v>0</v>
      </c>
    </row>
    <row r="1627" spans="1:11" s="5" customFormat="1" x14ac:dyDescent="0.25">
      <c r="A1627" s="5" t="s">
        <v>2854</v>
      </c>
      <c r="B1627" s="26">
        <v>172190</v>
      </c>
      <c r="C1627" s="27" t="s">
        <v>1021</v>
      </c>
      <c r="D1627" s="13">
        <v>0</v>
      </c>
      <c r="E1627" s="14"/>
      <c r="F1627" s="14"/>
      <c r="G1627" s="15">
        <f>+D1627+E1627-F1627</f>
        <v>0</v>
      </c>
      <c r="H1627" s="14"/>
      <c r="I1627" s="14"/>
      <c r="K1627" s="34">
        <f t="shared" si="231"/>
        <v>0</v>
      </c>
    </row>
    <row r="1628" spans="1:11" s="5" customFormat="1" x14ac:dyDescent="0.25">
      <c r="A1628" s="5" t="s">
        <v>2854</v>
      </c>
      <c r="B1628" s="19">
        <v>1785</v>
      </c>
      <c r="C1628" s="20" t="s">
        <v>1022</v>
      </c>
      <c r="D1628" s="7">
        <f t="shared" ref="D1628:I1628" si="235">+SUBTOTAL(9,D1629:D1640)</f>
        <v>0</v>
      </c>
      <c r="E1628" s="8">
        <f t="shared" si="235"/>
        <v>0</v>
      </c>
      <c r="F1628" s="8">
        <f t="shared" si="235"/>
        <v>0</v>
      </c>
      <c r="G1628" s="18">
        <f t="shared" si="235"/>
        <v>0</v>
      </c>
      <c r="H1628" s="8">
        <f t="shared" si="235"/>
        <v>0</v>
      </c>
      <c r="I1628" s="8">
        <f t="shared" si="235"/>
        <v>0</v>
      </c>
      <c r="K1628" s="34">
        <f t="shared" si="231"/>
        <v>0</v>
      </c>
    </row>
    <row r="1629" spans="1:11" s="5" customFormat="1" x14ac:dyDescent="0.25">
      <c r="A1629" s="5" t="s">
        <v>2854</v>
      </c>
      <c r="B1629" s="21">
        <v>178501</v>
      </c>
      <c r="C1629" s="22" t="s">
        <v>995</v>
      </c>
      <c r="D1629" s="13">
        <v>0</v>
      </c>
      <c r="E1629" s="14"/>
      <c r="F1629" s="14"/>
      <c r="G1629" s="15">
        <f t="shared" ref="G1629:G1640" si="236">+D1629+E1629-F1629</f>
        <v>0</v>
      </c>
      <c r="H1629" s="14"/>
      <c r="I1629" s="14"/>
      <c r="K1629" s="34">
        <f t="shared" si="231"/>
        <v>0</v>
      </c>
    </row>
    <row r="1630" spans="1:11" s="5" customFormat="1" x14ac:dyDescent="0.25">
      <c r="A1630" s="5" t="s">
        <v>2854</v>
      </c>
      <c r="B1630" s="21">
        <v>178504</v>
      </c>
      <c r="C1630" s="22" t="s">
        <v>996</v>
      </c>
      <c r="D1630" s="13">
        <v>0</v>
      </c>
      <c r="E1630" s="14"/>
      <c r="F1630" s="14"/>
      <c r="G1630" s="15">
        <f t="shared" si="236"/>
        <v>0</v>
      </c>
      <c r="H1630" s="14"/>
      <c r="I1630" s="14"/>
      <c r="K1630" s="34">
        <f t="shared" si="231"/>
        <v>0</v>
      </c>
    </row>
    <row r="1631" spans="1:11" s="5" customFormat="1" x14ac:dyDescent="0.25">
      <c r="A1631" s="5" t="s">
        <v>2854</v>
      </c>
      <c r="B1631" s="21">
        <v>178505</v>
      </c>
      <c r="C1631" s="22" t="s">
        <v>997</v>
      </c>
      <c r="D1631" s="13">
        <v>0</v>
      </c>
      <c r="E1631" s="14"/>
      <c r="F1631" s="14"/>
      <c r="G1631" s="15">
        <f t="shared" si="236"/>
        <v>0</v>
      </c>
      <c r="H1631" s="14"/>
      <c r="I1631" s="14"/>
      <c r="K1631" s="34">
        <f t="shared" si="231"/>
        <v>0</v>
      </c>
    </row>
    <row r="1632" spans="1:11" s="5" customFormat="1" x14ac:dyDescent="0.25">
      <c r="A1632" s="5" t="s">
        <v>2854</v>
      </c>
      <c r="B1632" s="21">
        <v>178506</v>
      </c>
      <c r="C1632" s="22" t="s">
        <v>1003</v>
      </c>
      <c r="D1632" s="13">
        <v>0</v>
      </c>
      <c r="E1632" s="14"/>
      <c r="F1632" s="14"/>
      <c r="G1632" s="15">
        <f t="shared" si="236"/>
        <v>0</v>
      </c>
      <c r="H1632" s="14"/>
      <c r="I1632" s="14"/>
      <c r="K1632" s="34">
        <f t="shared" si="231"/>
        <v>0</v>
      </c>
    </row>
    <row r="1633" spans="1:11" s="5" customFormat="1" x14ac:dyDescent="0.25">
      <c r="A1633" s="5" t="s">
        <v>2854</v>
      </c>
      <c r="B1633" s="21">
        <v>178507</v>
      </c>
      <c r="C1633" s="22" t="s">
        <v>1004</v>
      </c>
      <c r="D1633" s="13">
        <v>0</v>
      </c>
      <c r="E1633" s="14"/>
      <c r="F1633" s="14"/>
      <c r="G1633" s="15">
        <f t="shared" si="236"/>
        <v>0</v>
      </c>
      <c r="H1633" s="14"/>
      <c r="I1633" s="14"/>
      <c r="K1633" s="34">
        <f t="shared" si="231"/>
        <v>0</v>
      </c>
    </row>
    <row r="1634" spans="1:11" s="5" customFormat="1" x14ac:dyDescent="0.25">
      <c r="A1634" s="5" t="s">
        <v>2854</v>
      </c>
      <c r="B1634" s="21">
        <v>178508</v>
      </c>
      <c r="C1634" s="22" t="s">
        <v>1005</v>
      </c>
      <c r="D1634" s="13">
        <v>0</v>
      </c>
      <c r="E1634" s="14"/>
      <c r="F1634" s="14"/>
      <c r="G1634" s="15">
        <f t="shared" si="236"/>
        <v>0</v>
      </c>
      <c r="H1634" s="14"/>
      <c r="I1634" s="14"/>
      <c r="K1634" s="34">
        <f t="shared" si="231"/>
        <v>0</v>
      </c>
    </row>
    <row r="1635" spans="1:11" s="5" customFormat="1" x14ac:dyDescent="0.25">
      <c r="A1635" s="5" t="s">
        <v>2854</v>
      </c>
      <c r="B1635" s="21">
        <v>178509</v>
      </c>
      <c r="C1635" s="22" t="s">
        <v>1006</v>
      </c>
      <c r="D1635" s="13">
        <v>0</v>
      </c>
      <c r="E1635" s="14"/>
      <c r="F1635" s="14"/>
      <c r="G1635" s="15">
        <f t="shared" si="236"/>
        <v>0</v>
      </c>
      <c r="H1635" s="14"/>
      <c r="I1635" s="14"/>
      <c r="K1635" s="34">
        <f t="shared" si="231"/>
        <v>0</v>
      </c>
    </row>
    <row r="1636" spans="1:11" s="5" customFormat="1" x14ac:dyDescent="0.25">
      <c r="A1636" s="5" t="s">
        <v>2854</v>
      </c>
      <c r="B1636" s="26">
        <v>178510</v>
      </c>
      <c r="C1636" s="27" t="s">
        <v>1001</v>
      </c>
      <c r="D1636" s="13">
        <v>0</v>
      </c>
      <c r="E1636" s="14"/>
      <c r="F1636" s="14"/>
      <c r="G1636" s="15">
        <f t="shared" si="236"/>
        <v>0</v>
      </c>
      <c r="H1636" s="14"/>
      <c r="I1636" s="14"/>
      <c r="K1636" s="34">
        <f t="shared" si="231"/>
        <v>0</v>
      </c>
    </row>
    <row r="1637" spans="1:11" s="5" customFormat="1" x14ac:dyDescent="0.25">
      <c r="A1637" s="5" t="s">
        <v>2854</v>
      </c>
      <c r="B1637" s="26">
        <v>178511</v>
      </c>
      <c r="C1637" s="27" t="s">
        <v>1002</v>
      </c>
      <c r="D1637" s="13">
        <v>0</v>
      </c>
      <c r="E1637" s="14"/>
      <c r="F1637" s="14"/>
      <c r="G1637" s="15">
        <f t="shared" si="236"/>
        <v>0</v>
      </c>
      <c r="H1637" s="14"/>
      <c r="I1637" s="14"/>
      <c r="K1637" s="34">
        <f t="shared" si="231"/>
        <v>0</v>
      </c>
    </row>
    <row r="1638" spans="1:11" s="5" customFormat="1" x14ac:dyDescent="0.25">
      <c r="A1638" s="5" t="s">
        <v>2854</v>
      </c>
      <c r="B1638" s="26">
        <v>178512</v>
      </c>
      <c r="C1638" s="27" t="s">
        <v>811</v>
      </c>
      <c r="D1638" s="13">
        <v>0</v>
      </c>
      <c r="E1638" s="14"/>
      <c r="F1638" s="14"/>
      <c r="G1638" s="15">
        <f t="shared" si="236"/>
        <v>0</v>
      </c>
      <c r="H1638" s="14"/>
      <c r="I1638" s="14"/>
      <c r="K1638" s="34">
        <f t="shared" si="231"/>
        <v>0</v>
      </c>
    </row>
    <row r="1639" spans="1:11" s="5" customFormat="1" x14ac:dyDescent="0.25">
      <c r="A1639" s="5" t="s">
        <v>2854</v>
      </c>
      <c r="B1639" s="26">
        <v>178513</v>
      </c>
      <c r="C1639" s="27" t="s">
        <v>1023</v>
      </c>
      <c r="D1639" s="13">
        <v>0</v>
      </c>
      <c r="E1639" s="14"/>
      <c r="F1639" s="14"/>
      <c r="G1639" s="15">
        <f t="shared" si="236"/>
        <v>0</v>
      </c>
      <c r="H1639" s="14"/>
      <c r="I1639" s="14"/>
      <c r="K1639" s="34">
        <f t="shared" si="231"/>
        <v>0</v>
      </c>
    </row>
    <row r="1640" spans="1:11" s="5" customFormat="1" x14ac:dyDescent="0.25">
      <c r="A1640" s="5" t="s">
        <v>2854</v>
      </c>
      <c r="B1640" s="21">
        <v>178590</v>
      </c>
      <c r="C1640" s="22" t="s">
        <v>1024</v>
      </c>
      <c r="D1640" s="13">
        <v>0</v>
      </c>
      <c r="E1640" s="14"/>
      <c r="F1640" s="14"/>
      <c r="G1640" s="15">
        <f t="shared" si="236"/>
        <v>0</v>
      </c>
      <c r="H1640" s="14"/>
      <c r="I1640" s="14"/>
      <c r="K1640" s="34">
        <f t="shared" si="231"/>
        <v>0</v>
      </c>
    </row>
    <row r="1641" spans="1:11" s="5" customFormat="1" x14ac:dyDescent="0.25">
      <c r="A1641" s="5" t="s">
        <v>2854</v>
      </c>
      <c r="B1641" s="24">
        <v>1786</v>
      </c>
      <c r="C1641" s="25" t="s">
        <v>1025</v>
      </c>
      <c r="D1641" s="7">
        <f t="shared" ref="D1641:I1641" si="237">+SUBTOTAL(9,D1642:D1648)</f>
        <v>0</v>
      </c>
      <c r="E1641" s="8">
        <f t="shared" si="237"/>
        <v>0</v>
      </c>
      <c r="F1641" s="8">
        <f t="shared" si="237"/>
        <v>0</v>
      </c>
      <c r="G1641" s="18">
        <f t="shared" si="237"/>
        <v>0</v>
      </c>
      <c r="H1641" s="8">
        <f t="shared" si="237"/>
        <v>0</v>
      </c>
      <c r="I1641" s="8">
        <f t="shared" si="237"/>
        <v>0</v>
      </c>
      <c r="K1641" s="34">
        <f t="shared" si="231"/>
        <v>0</v>
      </c>
    </row>
    <row r="1642" spans="1:11" s="5" customFormat="1" x14ac:dyDescent="0.25">
      <c r="A1642" s="5" t="s">
        <v>2854</v>
      </c>
      <c r="B1642" s="26">
        <v>178601</v>
      </c>
      <c r="C1642" s="27" t="s">
        <v>999</v>
      </c>
      <c r="D1642" s="13">
        <v>0</v>
      </c>
      <c r="E1642" s="14"/>
      <c r="F1642" s="14"/>
      <c r="G1642" s="15">
        <f t="shared" ref="G1642:G1648" si="238">+D1642+E1642-F1642</f>
        <v>0</v>
      </c>
      <c r="H1642" s="14"/>
      <c r="I1642" s="14"/>
      <c r="K1642" s="34">
        <f t="shared" si="231"/>
        <v>0</v>
      </c>
    </row>
    <row r="1643" spans="1:11" s="5" customFormat="1" x14ac:dyDescent="0.25">
      <c r="A1643" s="5" t="s">
        <v>2854</v>
      </c>
      <c r="B1643" s="26">
        <v>178602</v>
      </c>
      <c r="C1643" s="27" t="s">
        <v>1000</v>
      </c>
      <c r="D1643" s="13">
        <v>0</v>
      </c>
      <c r="E1643" s="14"/>
      <c r="F1643" s="14"/>
      <c r="G1643" s="15">
        <f t="shared" si="238"/>
        <v>0</v>
      </c>
      <c r="H1643" s="14"/>
      <c r="I1643" s="14"/>
      <c r="K1643" s="34">
        <f t="shared" si="231"/>
        <v>0</v>
      </c>
    </row>
    <row r="1644" spans="1:11" s="5" customFormat="1" x14ac:dyDescent="0.25">
      <c r="A1644" s="5" t="s">
        <v>2854</v>
      </c>
      <c r="B1644" s="26">
        <v>178603</v>
      </c>
      <c r="C1644" s="27" t="s">
        <v>960</v>
      </c>
      <c r="D1644" s="13">
        <v>0</v>
      </c>
      <c r="E1644" s="14"/>
      <c r="F1644" s="14"/>
      <c r="G1644" s="15">
        <f t="shared" si="238"/>
        <v>0</v>
      </c>
      <c r="H1644" s="14"/>
      <c r="I1644" s="14"/>
      <c r="K1644" s="34">
        <f t="shared" si="231"/>
        <v>0</v>
      </c>
    </row>
    <row r="1645" spans="1:11" s="5" customFormat="1" x14ac:dyDescent="0.25">
      <c r="A1645" s="5" t="s">
        <v>2854</v>
      </c>
      <c r="B1645" s="26">
        <v>178604</v>
      </c>
      <c r="C1645" s="27" t="s">
        <v>1015</v>
      </c>
      <c r="D1645" s="13">
        <v>0</v>
      </c>
      <c r="E1645" s="14"/>
      <c r="F1645" s="14"/>
      <c r="G1645" s="15">
        <f t="shared" si="238"/>
        <v>0</v>
      </c>
      <c r="H1645" s="14"/>
      <c r="I1645" s="14"/>
      <c r="K1645" s="34">
        <f t="shared" si="231"/>
        <v>0</v>
      </c>
    </row>
    <row r="1646" spans="1:11" s="5" customFormat="1" x14ac:dyDescent="0.25">
      <c r="A1646" s="5" t="s">
        <v>2854</v>
      </c>
      <c r="B1646" s="26">
        <v>178605</v>
      </c>
      <c r="C1646" s="27" t="s">
        <v>963</v>
      </c>
      <c r="D1646" s="13">
        <v>0</v>
      </c>
      <c r="E1646" s="14"/>
      <c r="F1646" s="14"/>
      <c r="G1646" s="15">
        <f t="shared" si="238"/>
        <v>0</v>
      </c>
      <c r="H1646" s="14"/>
      <c r="I1646" s="14"/>
      <c r="K1646" s="34">
        <f t="shared" si="231"/>
        <v>0</v>
      </c>
    </row>
    <row r="1647" spans="1:11" s="5" customFormat="1" x14ac:dyDescent="0.25">
      <c r="A1647" s="5" t="s">
        <v>2854</v>
      </c>
      <c r="B1647" s="26">
        <v>178606</v>
      </c>
      <c r="C1647" s="27" t="s">
        <v>1016</v>
      </c>
      <c r="D1647" s="13">
        <v>0</v>
      </c>
      <c r="E1647" s="14"/>
      <c r="F1647" s="14"/>
      <c r="G1647" s="15">
        <f t="shared" si="238"/>
        <v>0</v>
      </c>
      <c r="H1647" s="14"/>
      <c r="I1647" s="14"/>
      <c r="K1647" s="34">
        <f t="shared" si="231"/>
        <v>0</v>
      </c>
    </row>
    <row r="1648" spans="1:11" s="5" customFormat="1" x14ac:dyDescent="0.25">
      <c r="A1648" s="5" t="s">
        <v>2854</v>
      </c>
      <c r="B1648" s="26">
        <v>178690</v>
      </c>
      <c r="C1648" s="27" t="s">
        <v>1017</v>
      </c>
      <c r="D1648" s="13">
        <v>0</v>
      </c>
      <c r="E1648" s="14"/>
      <c r="F1648" s="14"/>
      <c r="G1648" s="15">
        <f t="shared" si="238"/>
        <v>0</v>
      </c>
      <c r="H1648" s="14"/>
      <c r="I1648" s="14"/>
      <c r="K1648" s="34">
        <f t="shared" si="231"/>
        <v>0</v>
      </c>
    </row>
    <row r="1649" spans="1:11" s="5" customFormat="1" x14ac:dyDescent="0.25">
      <c r="A1649" s="5" t="s">
        <v>2854</v>
      </c>
      <c r="B1649" s="24">
        <v>1790</v>
      </c>
      <c r="C1649" s="25" t="s">
        <v>1026</v>
      </c>
      <c r="D1649" s="7">
        <f t="shared" ref="D1649:I1649" si="239">+SUBTOTAL(9,D1650:D1662)</f>
        <v>0</v>
      </c>
      <c r="E1649" s="8">
        <f t="shared" si="239"/>
        <v>0</v>
      </c>
      <c r="F1649" s="8">
        <f t="shared" si="239"/>
        <v>0</v>
      </c>
      <c r="G1649" s="18">
        <f t="shared" si="239"/>
        <v>0</v>
      </c>
      <c r="H1649" s="8">
        <f t="shared" si="239"/>
        <v>0</v>
      </c>
      <c r="I1649" s="8">
        <f t="shared" si="239"/>
        <v>0</v>
      </c>
      <c r="K1649" s="34">
        <f t="shared" si="231"/>
        <v>0</v>
      </c>
    </row>
    <row r="1650" spans="1:11" s="5" customFormat="1" x14ac:dyDescent="0.25">
      <c r="A1650" s="5" t="s">
        <v>2854</v>
      </c>
      <c r="B1650" s="26">
        <v>179001</v>
      </c>
      <c r="C1650" s="27" t="s">
        <v>995</v>
      </c>
      <c r="D1650" s="13">
        <v>0</v>
      </c>
      <c r="E1650" s="14"/>
      <c r="F1650" s="14"/>
      <c r="G1650" s="15">
        <f t="shared" ref="G1650:G1662" si="240">+D1650+E1650-F1650</f>
        <v>0</v>
      </c>
      <c r="H1650" s="14"/>
      <c r="I1650" s="14"/>
      <c r="K1650" s="34">
        <f t="shared" si="231"/>
        <v>0</v>
      </c>
    </row>
    <row r="1651" spans="1:11" s="5" customFormat="1" x14ac:dyDescent="0.25">
      <c r="A1651" s="5" t="s">
        <v>2854</v>
      </c>
      <c r="B1651" s="26">
        <v>179004</v>
      </c>
      <c r="C1651" s="27" t="s">
        <v>996</v>
      </c>
      <c r="D1651" s="13">
        <v>0</v>
      </c>
      <c r="E1651" s="14"/>
      <c r="F1651" s="14"/>
      <c r="G1651" s="15">
        <f t="shared" si="240"/>
        <v>0</v>
      </c>
      <c r="H1651" s="14"/>
      <c r="I1651" s="14"/>
      <c r="K1651" s="34">
        <f t="shared" si="231"/>
        <v>0</v>
      </c>
    </row>
    <row r="1652" spans="1:11" s="5" customFormat="1" x14ac:dyDescent="0.25">
      <c r="A1652" s="5" t="s">
        <v>2854</v>
      </c>
      <c r="B1652" s="26">
        <v>179005</v>
      </c>
      <c r="C1652" s="27" t="s">
        <v>997</v>
      </c>
      <c r="D1652" s="13">
        <v>0</v>
      </c>
      <c r="E1652" s="14"/>
      <c r="F1652" s="14"/>
      <c r="G1652" s="15">
        <f t="shared" si="240"/>
        <v>0</v>
      </c>
      <c r="H1652" s="14"/>
      <c r="I1652" s="14"/>
      <c r="K1652" s="34">
        <f t="shared" si="231"/>
        <v>0</v>
      </c>
    </row>
    <row r="1653" spans="1:11" s="5" customFormat="1" x14ac:dyDescent="0.25">
      <c r="A1653" s="5" t="s">
        <v>2854</v>
      </c>
      <c r="B1653" s="26">
        <v>179006</v>
      </c>
      <c r="C1653" s="27" t="s">
        <v>1003</v>
      </c>
      <c r="D1653" s="13">
        <v>0</v>
      </c>
      <c r="E1653" s="14"/>
      <c r="F1653" s="14"/>
      <c r="G1653" s="15">
        <f t="shared" si="240"/>
        <v>0</v>
      </c>
      <c r="H1653" s="14"/>
      <c r="I1653" s="14"/>
      <c r="K1653" s="34">
        <f t="shared" si="231"/>
        <v>0</v>
      </c>
    </row>
    <row r="1654" spans="1:11" s="5" customFormat="1" x14ac:dyDescent="0.25">
      <c r="A1654" s="5" t="s">
        <v>2854</v>
      </c>
      <c r="B1654" s="26">
        <v>179007</v>
      </c>
      <c r="C1654" s="27" t="s">
        <v>1004</v>
      </c>
      <c r="D1654" s="13">
        <v>0</v>
      </c>
      <c r="E1654" s="14"/>
      <c r="F1654" s="14"/>
      <c r="G1654" s="15">
        <f t="shared" si="240"/>
        <v>0</v>
      </c>
      <c r="H1654" s="14"/>
      <c r="I1654" s="14"/>
      <c r="K1654" s="34">
        <f t="shared" si="231"/>
        <v>0</v>
      </c>
    </row>
    <row r="1655" spans="1:11" s="5" customFormat="1" x14ac:dyDescent="0.25">
      <c r="A1655" s="5" t="s">
        <v>2854</v>
      </c>
      <c r="B1655" s="26">
        <v>179008</v>
      </c>
      <c r="C1655" s="27" t="s">
        <v>1005</v>
      </c>
      <c r="D1655" s="13">
        <v>0</v>
      </c>
      <c r="E1655" s="14"/>
      <c r="F1655" s="14"/>
      <c r="G1655" s="15">
        <f t="shared" si="240"/>
        <v>0</v>
      </c>
      <c r="H1655" s="14"/>
      <c r="I1655" s="14"/>
      <c r="K1655" s="34">
        <f t="shared" si="231"/>
        <v>0</v>
      </c>
    </row>
    <row r="1656" spans="1:11" s="5" customFormat="1" x14ac:dyDescent="0.25">
      <c r="A1656" s="5" t="s">
        <v>2854</v>
      </c>
      <c r="B1656" s="26">
        <v>179009</v>
      </c>
      <c r="C1656" s="27" t="s">
        <v>1006</v>
      </c>
      <c r="D1656" s="13">
        <v>0</v>
      </c>
      <c r="E1656" s="14"/>
      <c r="F1656" s="14"/>
      <c r="G1656" s="15">
        <f t="shared" si="240"/>
        <v>0</v>
      </c>
      <c r="H1656" s="14"/>
      <c r="I1656" s="14"/>
      <c r="K1656" s="34">
        <f t="shared" si="231"/>
        <v>0</v>
      </c>
    </row>
    <row r="1657" spans="1:11" s="5" customFormat="1" x14ac:dyDescent="0.25">
      <c r="A1657" s="5" t="s">
        <v>2854</v>
      </c>
      <c r="B1657" s="26">
        <v>179010</v>
      </c>
      <c r="C1657" s="27" t="s">
        <v>1001</v>
      </c>
      <c r="D1657" s="13">
        <v>0</v>
      </c>
      <c r="E1657" s="14"/>
      <c r="F1657" s="14"/>
      <c r="G1657" s="15">
        <f t="shared" si="240"/>
        <v>0</v>
      </c>
      <c r="H1657" s="14"/>
      <c r="I1657" s="14"/>
      <c r="K1657" s="34">
        <f t="shared" si="231"/>
        <v>0</v>
      </c>
    </row>
    <row r="1658" spans="1:11" s="5" customFormat="1" x14ac:dyDescent="0.25">
      <c r="A1658" s="5" t="s">
        <v>2854</v>
      </c>
      <c r="B1658" s="26">
        <v>179011</v>
      </c>
      <c r="C1658" s="27" t="s">
        <v>1002</v>
      </c>
      <c r="D1658" s="13">
        <v>0</v>
      </c>
      <c r="E1658" s="14"/>
      <c r="F1658" s="14"/>
      <c r="G1658" s="15">
        <f t="shared" si="240"/>
        <v>0</v>
      </c>
      <c r="H1658" s="14"/>
      <c r="I1658" s="14"/>
      <c r="K1658" s="34">
        <f t="shared" si="231"/>
        <v>0</v>
      </c>
    </row>
    <row r="1659" spans="1:11" s="5" customFormat="1" x14ac:dyDescent="0.25">
      <c r="A1659" s="5" t="s">
        <v>2854</v>
      </c>
      <c r="B1659" s="26">
        <v>179012</v>
      </c>
      <c r="C1659" s="27" t="s">
        <v>811</v>
      </c>
      <c r="D1659" s="13">
        <v>0</v>
      </c>
      <c r="E1659" s="14"/>
      <c r="F1659" s="14"/>
      <c r="G1659" s="15">
        <f t="shared" si="240"/>
        <v>0</v>
      </c>
      <c r="H1659" s="14"/>
      <c r="I1659" s="14"/>
      <c r="K1659" s="34">
        <f t="shared" si="231"/>
        <v>0</v>
      </c>
    </row>
    <row r="1660" spans="1:11" s="5" customFormat="1" x14ac:dyDescent="0.25">
      <c r="A1660" s="5" t="s">
        <v>2854</v>
      </c>
      <c r="B1660" s="26">
        <v>179013</v>
      </c>
      <c r="C1660" s="27" t="s">
        <v>1023</v>
      </c>
      <c r="D1660" s="13">
        <v>0</v>
      </c>
      <c r="E1660" s="14"/>
      <c r="F1660" s="14"/>
      <c r="G1660" s="15">
        <f t="shared" si="240"/>
        <v>0</v>
      </c>
      <c r="H1660" s="14"/>
      <c r="I1660" s="14"/>
      <c r="K1660" s="34">
        <f t="shared" si="231"/>
        <v>0</v>
      </c>
    </row>
    <row r="1661" spans="1:11" s="5" customFormat="1" x14ac:dyDescent="0.25">
      <c r="A1661" s="5" t="s">
        <v>2854</v>
      </c>
      <c r="B1661" s="26">
        <v>179014</v>
      </c>
      <c r="C1661" s="27" t="s">
        <v>715</v>
      </c>
      <c r="D1661" s="13">
        <v>0</v>
      </c>
      <c r="E1661" s="14"/>
      <c r="F1661" s="14"/>
      <c r="G1661" s="15">
        <f t="shared" si="240"/>
        <v>0</v>
      </c>
      <c r="H1661" s="14"/>
      <c r="I1661" s="14"/>
      <c r="K1661" s="34">
        <f t="shared" si="231"/>
        <v>0</v>
      </c>
    </row>
    <row r="1662" spans="1:11" s="5" customFormat="1" x14ac:dyDescent="0.25">
      <c r="A1662" s="5" t="s">
        <v>2854</v>
      </c>
      <c r="B1662" s="26">
        <v>179090</v>
      </c>
      <c r="C1662" s="27" t="s">
        <v>1024</v>
      </c>
      <c r="D1662" s="13">
        <v>0</v>
      </c>
      <c r="E1662" s="14"/>
      <c r="F1662" s="14"/>
      <c r="G1662" s="15">
        <f t="shared" si="240"/>
        <v>0</v>
      </c>
      <c r="H1662" s="14"/>
      <c r="I1662" s="14"/>
      <c r="K1662" s="34">
        <f t="shared" si="231"/>
        <v>0</v>
      </c>
    </row>
    <row r="1663" spans="1:11" s="5" customFormat="1" x14ac:dyDescent="0.25">
      <c r="A1663" s="5" t="s">
        <v>2854</v>
      </c>
      <c r="B1663" s="19">
        <v>18</v>
      </c>
      <c r="C1663" s="20" t="s">
        <v>1027</v>
      </c>
      <c r="D1663" s="7">
        <f t="shared" ref="D1663:I1663" si="241">+SUBTOTAL(9,D1664:D1679)</f>
        <v>0</v>
      </c>
      <c r="E1663" s="8">
        <f t="shared" si="241"/>
        <v>0</v>
      </c>
      <c r="F1663" s="8">
        <f t="shared" si="241"/>
        <v>0</v>
      </c>
      <c r="G1663" s="18">
        <f t="shared" si="241"/>
        <v>0</v>
      </c>
      <c r="H1663" s="8">
        <f t="shared" si="241"/>
        <v>0</v>
      </c>
      <c r="I1663" s="8">
        <f t="shared" si="241"/>
        <v>0</v>
      </c>
      <c r="K1663" s="34">
        <f t="shared" si="231"/>
        <v>0</v>
      </c>
    </row>
    <row r="1664" spans="1:11" s="5" customFormat="1" x14ac:dyDescent="0.25">
      <c r="A1664" s="5" t="s">
        <v>2854</v>
      </c>
      <c r="B1664" s="19">
        <v>1820</v>
      </c>
      <c r="C1664" s="20" t="s">
        <v>1028</v>
      </c>
      <c r="D1664" s="7">
        <f t="shared" ref="D1664:I1664" si="242">+SUBTOTAL(9,D1665:D1667)</f>
        <v>0</v>
      </c>
      <c r="E1664" s="8">
        <f t="shared" si="242"/>
        <v>0</v>
      </c>
      <c r="F1664" s="8">
        <f t="shared" si="242"/>
        <v>0</v>
      </c>
      <c r="G1664" s="18">
        <f t="shared" si="242"/>
        <v>0</v>
      </c>
      <c r="H1664" s="8">
        <f t="shared" si="242"/>
        <v>0</v>
      </c>
      <c r="I1664" s="8">
        <f t="shared" si="242"/>
        <v>0</v>
      </c>
      <c r="K1664" s="34">
        <f t="shared" si="231"/>
        <v>0</v>
      </c>
    </row>
    <row r="1665" spans="1:11" s="5" customFormat="1" x14ac:dyDescent="0.25">
      <c r="A1665" s="5" t="s">
        <v>2854</v>
      </c>
      <c r="B1665" s="21">
        <v>182001</v>
      </c>
      <c r="C1665" s="22" t="s">
        <v>1029</v>
      </c>
      <c r="D1665" s="13">
        <v>0</v>
      </c>
      <c r="E1665" s="14"/>
      <c r="F1665" s="14"/>
      <c r="G1665" s="15">
        <f>+D1665+E1665-F1665</f>
        <v>0</v>
      </c>
      <c r="H1665" s="14"/>
      <c r="I1665" s="14"/>
      <c r="K1665" s="34">
        <f t="shared" si="231"/>
        <v>0</v>
      </c>
    </row>
    <row r="1666" spans="1:11" s="5" customFormat="1" x14ac:dyDescent="0.25">
      <c r="A1666" s="5" t="s">
        <v>2854</v>
      </c>
      <c r="B1666" s="21">
        <v>182003</v>
      </c>
      <c r="C1666" s="22" t="s">
        <v>1030</v>
      </c>
      <c r="D1666" s="13">
        <v>0</v>
      </c>
      <c r="E1666" s="14"/>
      <c r="F1666" s="14"/>
      <c r="G1666" s="15">
        <f>+D1666+E1666-F1666</f>
        <v>0</v>
      </c>
      <c r="H1666" s="14"/>
      <c r="I1666" s="14"/>
      <c r="K1666" s="34">
        <f t="shared" si="231"/>
        <v>0</v>
      </c>
    </row>
    <row r="1667" spans="1:11" s="5" customFormat="1" x14ac:dyDescent="0.25">
      <c r="A1667" s="5" t="s">
        <v>2854</v>
      </c>
      <c r="B1667" s="21">
        <v>182090</v>
      </c>
      <c r="C1667" s="22" t="s">
        <v>1031</v>
      </c>
      <c r="D1667" s="13">
        <v>0</v>
      </c>
      <c r="E1667" s="14"/>
      <c r="F1667" s="14"/>
      <c r="G1667" s="15">
        <f>+D1667+E1667-F1667</f>
        <v>0</v>
      </c>
      <c r="H1667" s="14"/>
      <c r="I1667" s="14"/>
      <c r="K1667" s="34">
        <f t="shared" si="231"/>
        <v>0</v>
      </c>
    </row>
    <row r="1668" spans="1:11" s="5" customFormat="1" x14ac:dyDescent="0.25">
      <c r="A1668" s="5" t="s">
        <v>2854</v>
      </c>
      <c r="B1668" s="19">
        <v>1825</v>
      </c>
      <c r="C1668" s="20" t="s">
        <v>1032</v>
      </c>
      <c r="D1668" s="7">
        <f t="shared" ref="D1668:I1668" si="243">+SUBTOTAL(9,D1669:D1671)</f>
        <v>0</v>
      </c>
      <c r="E1668" s="8">
        <f t="shared" si="243"/>
        <v>0</v>
      </c>
      <c r="F1668" s="8">
        <f t="shared" si="243"/>
        <v>0</v>
      </c>
      <c r="G1668" s="18">
        <f t="shared" si="243"/>
        <v>0</v>
      </c>
      <c r="H1668" s="8">
        <f t="shared" si="243"/>
        <v>0</v>
      </c>
      <c r="I1668" s="8">
        <f t="shared" si="243"/>
        <v>0</v>
      </c>
      <c r="K1668" s="34">
        <f t="shared" ref="K1668:K1731" si="244">IF(D1668&lt;&gt;0,1,IF(G1668&lt;&gt;0,2,IF(F1668&lt;&gt;0,3,IF(E1668&lt;&gt;0,4,0))))</f>
        <v>0</v>
      </c>
    </row>
    <row r="1669" spans="1:11" s="5" customFormat="1" x14ac:dyDescent="0.25">
      <c r="A1669" s="5" t="s">
        <v>2854</v>
      </c>
      <c r="B1669" s="21">
        <v>182501</v>
      </c>
      <c r="C1669" s="22" t="s">
        <v>1029</v>
      </c>
      <c r="D1669" s="13">
        <v>0</v>
      </c>
      <c r="E1669" s="14"/>
      <c r="F1669" s="14"/>
      <c r="G1669" s="15">
        <f>+D1669+E1669-F1669</f>
        <v>0</v>
      </c>
      <c r="H1669" s="14"/>
      <c r="I1669" s="14"/>
      <c r="K1669" s="34">
        <f t="shared" si="244"/>
        <v>0</v>
      </c>
    </row>
    <row r="1670" spans="1:11" s="5" customFormat="1" x14ac:dyDescent="0.25">
      <c r="A1670" s="5" t="s">
        <v>2854</v>
      </c>
      <c r="B1670" s="21">
        <v>182503</v>
      </c>
      <c r="C1670" s="22" t="s">
        <v>1030</v>
      </c>
      <c r="D1670" s="13">
        <v>0</v>
      </c>
      <c r="E1670" s="14"/>
      <c r="F1670" s="14"/>
      <c r="G1670" s="15">
        <f>+D1670+E1670-F1670</f>
        <v>0</v>
      </c>
      <c r="H1670" s="14"/>
      <c r="I1670" s="14"/>
      <c r="K1670" s="34">
        <f t="shared" si="244"/>
        <v>0</v>
      </c>
    </row>
    <row r="1671" spans="1:11" s="5" customFormat="1" x14ac:dyDescent="0.25">
      <c r="A1671" s="5" t="s">
        <v>2854</v>
      </c>
      <c r="B1671" s="21">
        <v>182590</v>
      </c>
      <c r="C1671" s="22" t="s">
        <v>1031</v>
      </c>
      <c r="D1671" s="13">
        <v>0</v>
      </c>
      <c r="E1671" s="14"/>
      <c r="F1671" s="14"/>
      <c r="G1671" s="15">
        <f>+D1671+E1671-F1671</f>
        <v>0</v>
      </c>
      <c r="H1671" s="14"/>
      <c r="I1671" s="14"/>
      <c r="K1671" s="34">
        <f t="shared" si="244"/>
        <v>0</v>
      </c>
    </row>
    <row r="1672" spans="1:11" s="5" customFormat="1" x14ac:dyDescent="0.25">
      <c r="A1672" s="5" t="s">
        <v>2854</v>
      </c>
      <c r="B1672" s="10">
        <v>1840</v>
      </c>
      <c r="C1672" s="6" t="s">
        <v>1033</v>
      </c>
      <c r="D1672" s="7">
        <f t="shared" ref="D1672:I1672" si="245">+SUBTOTAL(9,D1673:D1675)</f>
        <v>0</v>
      </c>
      <c r="E1672" s="8">
        <f t="shared" si="245"/>
        <v>0</v>
      </c>
      <c r="F1672" s="8">
        <f t="shared" si="245"/>
        <v>0</v>
      </c>
      <c r="G1672" s="15">
        <f t="shared" si="245"/>
        <v>0</v>
      </c>
      <c r="H1672" s="8">
        <f t="shared" si="245"/>
        <v>0</v>
      </c>
      <c r="I1672" s="8">
        <f t="shared" si="245"/>
        <v>0</v>
      </c>
      <c r="K1672" s="34">
        <f t="shared" si="244"/>
        <v>0</v>
      </c>
    </row>
    <row r="1673" spans="1:11" s="5" customFormat="1" x14ac:dyDescent="0.25">
      <c r="A1673" s="5" t="s">
        <v>2854</v>
      </c>
      <c r="B1673" s="11">
        <v>184001</v>
      </c>
      <c r="C1673" s="12" t="s">
        <v>1029</v>
      </c>
      <c r="D1673" s="13">
        <v>0</v>
      </c>
      <c r="E1673" s="14"/>
      <c r="F1673" s="14"/>
      <c r="G1673" s="15">
        <f>+D1673+E1673-F1673</f>
        <v>0</v>
      </c>
      <c r="H1673" s="14"/>
      <c r="I1673" s="14"/>
      <c r="K1673" s="34">
        <f t="shared" si="244"/>
        <v>0</v>
      </c>
    </row>
    <row r="1674" spans="1:11" s="5" customFormat="1" x14ac:dyDescent="0.25">
      <c r="A1674" s="5" t="s">
        <v>2854</v>
      </c>
      <c r="B1674" s="11">
        <v>184003</v>
      </c>
      <c r="C1674" s="12" t="s">
        <v>1030</v>
      </c>
      <c r="D1674" s="13">
        <v>0</v>
      </c>
      <c r="E1674" s="14"/>
      <c r="F1674" s="14"/>
      <c r="G1674" s="15">
        <f>+D1674+E1674-F1674</f>
        <v>0</v>
      </c>
      <c r="H1674" s="14"/>
      <c r="I1674" s="14"/>
      <c r="K1674" s="34">
        <f t="shared" si="244"/>
        <v>0</v>
      </c>
    </row>
    <row r="1675" spans="1:11" s="5" customFormat="1" x14ac:dyDescent="0.25">
      <c r="A1675" s="5" t="s">
        <v>2854</v>
      </c>
      <c r="B1675" s="11">
        <v>184090</v>
      </c>
      <c r="C1675" s="12" t="s">
        <v>1034</v>
      </c>
      <c r="D1675" s="13">
        <v>0</v>
      </c>
      <c r="E1675" s="14"/>
      <c r="F1675" s="14"/>
      <c r="G1675" s="15">
        <f>+D1675+E1675-F1675</f>
        <v>0</v>
      </c>
      <c r="H1675" s="14"/>
      <c r="I1675" s="14"/>
      <c r="K1675" s="34">
        <f t="shared" si="244"/>
        <v>0</v>
      </c>
    </row>
    <row r="1676" spans="1:11" s="5" customFormat="1" x14ac:dyDescent="0.25">
      <c r="A1676" s="5" t="s">
        <v>2854</v>
      </c>
      <c r="B1676" s="10">
        <v>1845</v>
      </c>
      <c r="C1676" s="6" t="s">
        <v>1035</v>
      </c>
      <c r="D1676" s="7">
        <f t="shared" ref="D1676:I1676" si="246">+SUBTOTAL(9,D1677:D1679)</f>
        <v>0</v>
      </c>
      <c r="E1676" s="8">
        <f t="shared" si="246"/>
        <v>0</v>
      </c>
      <c r="F1676" s="8">
        <f t="shared" si="246"/>
        <v>0</v>
      </c>
      <c r="G1676" s="15">
        <f t="shared" si="246"/>
        <v>0</v>
      </c>
      <c r="H1676" s="8">
        <f t="shared" si="246"/>
        <v>0</v>
      </c>
      <c r="I1676" s="8">
        <f t="shared" si="246"/>
        <v>0</v>
      </c>
      <c r="K1676" s="34">
        <f t="shared" si="244"/>
        <v>0</v>
      </c>
    </row>
    <row r="1677" spans="1:11" s="5" customFormat="1" x14ac:dyDescent="0.25">
      <c r="A1677" s="5" t="s">
        <v>2854</v>
      </c>
      <c r="B1677" s="11">
        <v>184501</v>
      </c>
      <c r="C1677" s="12" t="s">
        <v>1029</v>
      </c>
      <c r="D1677" s="13">
        <v>0</v>
      </c>
      <c r="E1677" s="14"/>
      <c r="F1677" s="14"/>
      <c r="G1677" s="15">
        <f>+D1677+E1677-F1677</f>
        <v>0</v>
      </c>
      <c r="H1677" s="14"/>
      <c r="I1677" s="14"/>
      <c r="K1677" s="34">
        <f t="shared" si="244"/>
        <v>0</v>
      </c>
    </row>
    <row r="1678" spans="1:11" s="5" customFormat="1" x14ac:dyDescent="0.25">
      <c r="A1678" s="5" t="s">
        <v>2854</v>
      </c>
      <c r="B1678" s="11">
        <v>184503</v>
      </c>
      <c r="C1678" s="12" t="s">
        <v>1030</v>
      </c>
      <c r="D1678" s="13">
        <v>0</v>
      </c>
      <c r="E1678" s="14"/>
      <c r="F1678" s="14"/>
      <c r="G1678" s="15">
        <f>+D1678+E1678-F1678</f>
        <v>0</v>
      </c>
      <c r="H1678" s="14"/>
      <c r="I1678" s="14"/>
      <c r="K1678" s="34">
        <f t="shared" si="244"/>
        <v>0</v>
      </c>
    </row>
    <row r="1679" spans="1:11" s="5" customFormat="1" x14ac:dyDescent="0.25">
      <c r="A1679" s="5" t="s">
        <v>2854</v>
      </c>
      <c r="B1679" s="11">
        <v>184590</v>
      </c>
      <c r="C1679" s="12" t="s">
        <v>1034</v>
      </c>
      <c r="D1679" s="13">
        <v>0</v>
      </c>
      <c r="E1679" s="14"/>
      <c r="F1679" s="14"/>
      <c r="G1679" s="15">
        <f>+D1679+E1679-F1679</f>
        <v>0</v>
      </c>
      <c r="H1679" s="14"/>
      <c r="I1679" s="14"/>
      <c r="K1679" s="34">
        <f t="shared" si="244"/>
        <v>0</v>
      </c>
    </row>
    <row r="1680" spans="1:11" s="5" customFormat="1" x14ac:dyDescent="0.25">
      <c r="A1680" s="5" t="s">
        <v>2854</v>
      </c>
      <c r="B1680" s="19">
        <v>19</v>
      </c>
      <c r="C1680" s="20" t="s">
        <v>1036</v>
      </c>
      <c r="D1680" s="7">
        <f t="shared" ref="D1680:I1680" si="247">+SUBTOTAL(9,D1681:D1992)</f>
        <v>3465630931</v>
      </c>
      <c r="E1680" s="8">
        <f t="shared" si="247"/>
        <v>1250519438</v>
      </c>
      <c r="F1680" s="8">
        <f t="shared" si="247"/>
        <v>869739633</v>
      </c>
      <c r="G1680" s="18">
        <f t="shared" si="247"/>
        <v>3846410736</v>
      </c>
      <c r="H1680" s="8">
        <f t="shared" si="247"/>
        <v>2859052414</v>
      </c>
      <c r="I1680" s="8">
        <f t="shared" si="247"/>
        <v>987358322</v>
      </c>
      <c r="J1680" s="32">
        <f>+I1680+H1680-G1680</f>
        <v>0</v>
      </c>
      <c r="K1680" s="34">
        <f t="shared" si="244"/>
        <v>1</v>
      </c>
    </row>
    <row r="1681" spans="1:11" s="5" customFormat="1" x14ac:dyDescent="0.25">
      <c r="A1681" s="5" t="s">
        <v>2854</v>
      </c>
      <c r="B1681" s="10">
        <v>1901</v>
      </c>
      <c r="C1681" s="6" t="s">
        <v>1037</v>
      </c>
      <c r="D1681" s="7">
        <f t="shared" ref="D1681:I1681" si="248">+SUBTOTAL(9,D1682:D1687)</f>
        <v>0</v>
      </c>
      <c r="E1681" s="8">
        <f t="shared" si="248"/>
        <v>0</v>
      </c>
      <c r="F1681" s="8">
        <f t="shared" si="248"/>
        <v>0</v>
      </c>
      <c r="G1681" s="15">
        <f t="shared" si="248"/>
        <v>0</v>
      </c>
      <c r="H1681" s="8">
        <f t="shared" si="248"/>
        <v>0</v>
      </c>
      <c r="I1681" s="8">
        <f t="shared" si="248"/>
        <v>0</v>
      </c>
      <c r="K1681" s="34">
        <f t="shared" si="244"/>
        <v>0</v>
      </c>
    </row>
    <row r="1682" spans="1:11" s="5" customFormat="1" x14ac:dyDescent="0.25">
      <c r="A1682" s="5" t="s">
        <v>2854</v>
      </c>
      <c r="B1682" s="11">
        <v>190101</v>
      </c>
      <c r="C1682" s="12" t="s">
        <v>1038</v>
      </c>
      <c r="D1682" s="13">
        <v>0</v>
      </c>
      <c r="E1682" s="14"/>
      <c r="F1682" s="14"/>
      <c r="G1682" s="15">
        <f t="shared" ref="G1682:G1687" si="249">+D1682+E1682-F1682</f>
        <v>0</v>
      </c>
      <c r="H1682" s="14"/>
      <c r="I1682" s="14"/>
      <c r="K1682" s="34">
        <f t="shared" si="244"/>
        <v>0</v>
      </c>
    </row>
    <row r="1683" spans="1:11" s="5" customFormat="1" x14ac:dyDescent="0.25">
      <c r="A1683" s="5" t="s">
        <v>2854</v>
      </c>
      <c r="B1683" s="11">
        <v>190102</v>
      </c>
      <c r="C1683" s="12" t="s">
        <v>1039</v>
      </c>
      <c r="D1683" s="13">
        <v>0</v>
      </c>
      <c r="E1683" s="14"/>
      <c r="F1683" s="14"/>
      <c r="G1683" s="15">
        <f t="shared" si="249"/>
        <v>0</v>
      </c>
      <c r="H1683" s="14"/>
      <c r="I1683" s="14"/>
      <c r="K1683" s="34">
        <f t="shared" si="244"/>
        <v>0</v>
      </c>
    </row>
    <row r="1684" spans="1:11" s="5" customFormat="1" x14ac:dyDescent="0.25">
      <c r="A1684" s="5" t="s">
        <v>2854</v>
      </c>
      <c r="B1684" s="11">
        <v>190103</v>
      </c>
      <c r="C1684" s="12" t="s">
        <v>1040</v>
      </c>
      <c r="D1684" s="13">
        <v>0</v>
      </c>
      <c r="E1684" s="14"/>
      <c r="F1684" s="14"/>
      <c r="G1684" s="15">
        <f t="shared" si="249"/>
        <v>0</v>
      </c>
      <c r="H1684" s="14"/>
      <c r="I1684" s="14"/>
      <c r="K1684" s="34">
        <f t="shared" si="244"/>
        <v>0</v>
      </c>
    </row>
    <row r="1685" spans="1:11" s="5" customFormat="1" x14ac:dyDescent="0.25">
      <c r="A1685" s="5" t="s">
        <v>2854</v>
      </c>
      <c r="B1685" s="11">
        <v>190104</v>
      </c>
      <c r="C1685" s="12" t="s">
        <v>1041</v>
      </c>
      <c r="D1685" s="13">
        <v>0</v>
      </c>
      <c r="E1685" s="14"/>
      <c r="F1685" s="14"/>
      <c r="G1685" s="15">
        <f t="shared" si="249"/>
        <v>0</v>
      </c>
      <c r="H1685" s="14"/>
      <c r="I1685" s="14"/>
      <c r="K1685" s="34">
        <f t="shared" si="244"/>
        <v>0</v>
      </c>
    </row>
    <row r="1686" spans="1:11" s="5" customFormat="1" x14ac:dyDescent="0.25">
      <c r="A1686" s="5" t="s">
        <v>2854</v>
      </c>
      <c r="B1686" s="11">
        <v>190105</v>
      </c>
      <c r="C1686" s="12" t="s">
        <v>1042</v>
      </c>
      <c r="D1686" s="13">
        <v>0</v>
      </c>
      <c r="E1686" s="14"/>
      <c r="F1686" s="14"/>
      <c r="G1686" s="15">
        <f t="shared" si="249"/>
        <v>0</v>
      </c>
      <c r="H1686" s="14"/>
      <c r="I1686" s="14"/>
      <c r="K1686" s="34">
        <f t="shared" si="244"/>
        <v>0</v>
      </c>
    </row>
    <row r="1687" spans="1:11" s="5" customFormat="1" x14ac:dyDescent="0.25">
      <c r="A1687" s="5" t="s">
        <v>2854</v>
      </c>
      <c r="B1687" s="11">
        <v>190106</v>
      </c>
      <c r="C1687" s="12" t="s">
        <v>1043</v>
      </c>
      <c r="D1687" s="13">
        <v>0</v>
      </c>
      <c r="E1687" s="14"/>
      <c r="F1687" s="14"/>
      <c r="G1687" s="15">
        <f t="shared" si="249"/>
        <v>0</v>
      </c>
      <c r="H1687" s="14"/>
      <c r="I1687" s="14"/>
      <c r="K1687" s="34">
        <f t="shared" si="244"/>
        <v>0</v>
      </c>
    </row>
    <row r="1688" spans="1:11" s="5" customFormat="1" x14ac:dyDescent="0.25">
      <c r="A1688" s="5" t="s">
        <v>2854</v>
      </c>
      <c r="B1688" s="24">
        <v>1902</v>
      </c>
      <c r="C1688" s="25" t="s">
        <v>1044</v>
      </c>
      <c r="D1688" s="7">
        <f>+SUBTOTAL(9,D1689:D1695)</f>
        <v>49284976</v>
      </c>
      <c r="E1688" s="8">
        <f>+SUBTOTAL(9,E1689:E1695)</f>
        <v>13656938</v>
      </c>
      <c r="F1688" s="8">
        <f>+SUBTOTAL(9,F1689:F1695)</f>
        <v>0</v>
      </c>
      <c r="G1688" s="18">
        <f>+SUBTOTAL(9,G1689:G1695)</f>
        <v>62941914</v>
      </c>
      <c r="H1688" s="8">
        <f>+SUBTOTAL(9,H1689:H1695)</f>
        <v>62941914</v>
      </c>
      <c r="I1688" s="8">
        <v>0</v>
      </c>
      <c r="K1688" s="34">
        <f t="shared" si="244"/>
        <v>1</v>
      </c>
    </row>
    <row r="1689" spans="1:11" s="5" customFormat="1" x14ac:dyDescent="0.25">
      <c r="A1689" s="5" t="s">
        <v>2854</v>
      </c>
      <c r="B1689" s="26">
        <v>190201</v>
      </c>
      <c r="C1689" s="27" t="s">
        <v>1045</v>
      </c>
      <c r="D1689" s="13">
        <v>0</v>
      </c>
      <c r="E1689" s="14"/>
      <c r="F1689" s="14"/>
      <c r="G1689" s="15">
        <f t="shared" ref="G1689:G1695" si="250">+D1689+E1689-F1689</f>
        <v>0</v>
      </c>
      <c r="H1689" s="14"/>
      <c r="I1689" s="14"/>
      <c r="K1689" s="34">
        <f t="shared" si="244"/>
        <v>0</v>
      </c>
    </row>
    <row r="1690" spans="1:11" s="5" customFormat="1" x14ac:dyDescent="0.25">
      <c r="A1690" s="5" t="s">
        <v>2854</v>
      </c>
      <c r="B1690" s="26">
        <v>190202</v>
      </c>
      <c r="C1690" s="27" t="s">
        <v>1039</v>
      </c>
      <c r="D1690" s="13">
        <v>0</v>
      </c>
      <c r="E1690" s="14"/>
      <c r="F1690" s="14"/>
      <c r="G1690" s="15">
        <f t="shared" si="250"/>
        <v>0</v>
      </c>
      <c r="H1690" s="14"/>
      <c r="I1690" s="14"/>
      <c r="K1690" s="34">
        <f t="shared" si="244"/>
        <v>0</v>
      </c>
    </row>
    <row r="1691" spans="1:11" s="5" customFormat="1" x14ac:dyDescent="0.25">
      <c r="A1691" s="5" t="s">
        <v>2854</v>
      </c>
      <c r="B1691" s="26">
        <v>190203</v>
      </c>
      <c r="C1691" s="27" t="s">
        <v>1040</v>
      </c>
      <c r="D1691" s="13">
        <v>0</v>
      </c>
      <c r="E1691" s="14"/>
      <c r="F1691" s="14"/>
      <c r="G1691" s="15">
        <f t="shared" si="250"/>
        <v>0</v>
      </c>
      <c r="H1691" s="14"/>
      <c r="I1691" s="14"/>
      <c r="K1691" s="34">
        <f t="shared" si="244"/>
        <v>0</v>
      </c>
    </row>
    <row r="1692" spans="1:11" s="5" customFormat="1" x14ac:dyDescent="0.25">
      <c r="A1692" s="5" t="s">
        <v>2854</v>
      </c>
      <c r="B1692" s="26">
        <v>190204</v>
      </c>
      <c r="C1692" s="27" t="s">
        <v>1041</v>
      </c>
      <c r="D1692" s="13">
        <v>49284976</v>
      </c>
      <c r="E1692" s="14">
        <v>13656938</v>
      </c>
      <c r="F1692" s="14">
        <v>0</v>
      </c>
      <c r="G1692" s="15">
        <f t="shared" si="250"/>
        <v>62941914</v>
      </c>
      <c r="H1692" s="14">
        <f>+G1692</f>
        <v>62941914</v>
      </c>
      <c r="I1692" s="14"/>
      <c r="K1692" s="34">
        <f t="shared" si="244"/>
        <v>1</v>
      </c>
    </row>
    <row r="1693" spans="1:11" s="5" customFormat="1" x14ac:dyDescent="0.25">
      <c r="A1693" s="5" t="s">
        <v>2854</v>
      </c>
      <c r="B1693" s="26">
        <v>190205</v>
      </c>
      <c r="C1693" s="27" t="s">
        <v>1042</v>
      </c>
      <c r="D1693" s="13">
        <v>0</v>
      </c>
      <c r="E1693" s="14"/>
      <c r="F1693" s="14"/>
      <c r="G1693" s="15">
        <f t="shared" si="250"/>
        <v>0</v>
      </c>
      <c r="H1693" s="14"/>
      <c r="I1693" s="14"/>
      <c r="K1693" s="34">
        <f t="shared" si="244"/>
        <v>0</v>
      </c>
    </row>
    <row r="1694" spans="1:11" s="5" customFormat="1" x14ac:dyDescent="0.25">
      <c r="A1694" s="5" t="s">
        <v>2854</v>
      </c>
      <c r="B1694" s="26">
        <v>190206</v>
      </c>
      <c r="C1694" s="27" t="s">
        <v>1046</v>
      </c>
      <c r="D1694" s="13">
        <v>0</v>
      </c>
      <c r="E1694" s="14"/>
      <c r="F1694" s="14"/>
      <c r="G1694" s="15">
        <f t="shared" si="250"/>
        <v>0</v>
      </c>
      <c r="H1694" s="14"/>
      <c r="I1694" s="14"/>
      <c r="K1694" s="34">
        <f t="shared" si="244"/>
        <v>0</v>
      </c>
    </row>
    <row r="1695" spans="1:11" s="5" customFormat="1" x14ac:dyDescent="0.25">
      <c r="A1695" s="5" t="s">
        <v>2854</v>
      </c>
      <c r="B1695" s="26">
        <v>190207</v>
      </c>
      <c r="C1695" s="27" t="s">
        <v>1043</v>
      </c>
      <c r="D1695" s="13">
        <v>0</v>
      </c>
      <c r="E1695" s="14"/>
      <c r="F1695" s="14"/>
      <c r="G1695" s="15">
        <f t="shared" si="250"/>
        <v>0</v>
      </c>
      <c r="H1695" s="14"/>
      <c r="I1695" s="14"/>
      <c r="K1695" s="34">
        <f t="shared" si="244"/>
        <v>0</v>
      </c>
    </row>
    <row r="1696" spans="1:11" s="5" customFormat="1" x14ac:dyDescent="0.25">
      <c r="A1696" s="5" t="s">
        <v>2854</v>
      </c>
      <c r="B1696" s="24">
        <v>1903</v>
      </c>
      <c r="C1696" s="25" t="s">
        <v>1047</v>
      </c>
      <c r="D1696" s="7">
        <f>+SUBTOTAL(9,D1697:D1703)</f>
        <v>0</v>
      </c>
      <c r="E1696" s="8"/>
      <c r="F1696" s="8"/>
      <c r="G1696" s="18">
        <f>+SUBTOTAL(9,G1697:G1703)</f>
        <v>0</v>
      </c>
      <c r="H1696" s="8">
        <f>+SUBTOTAL(9,H1697:H1703)</f>
        <v>0</v>
      </c>
      <c r="I1696" s="8">
        <f>+SUBTOTAL(9,I1697:I1703)</f>
        <v>0</v>
      </c>
      <c r="K1696" s="34">
        <f t="shared" si="244"/>
        <v>0</v>
      </c>
    </row>
    <row r="1697" spans="1:11" s="5" customFormat="1" x14ac:dyDescent="0.25">
      <c r="A1697" s="5" t="s">
        <v>2854</v>
      </c>
      <c r="B1697" s="26">
        <v>190301</v>
      </c>
      <c r="C1697" s="27" t="s">
        <v>1045</v>
      </c>
      <c r="D1697" s="13">
        <v>0</v>
      </c>
      <c r="E1697" s="14"/>
      <c r="F1697" s="14"/>
      <c r="G1697" s="15">
        <f t="shared" ref="G1697:G1703" si="251">+D1697+E1697-F1697</f>
        <v>0</v>
      </c>
      <c r="H1697" s="14"/>
      <c r="I1697" s="14"/>
      <c r="K1697" s="34">
        <f t="shared" si="244"/>
        <v>0</v>
      </c>
    </row>
    <row r="1698" spans="1:11" s="5" customFormat="1" x14ac:dyDescent="0.25">
      <c r="A1698" s="5" t="s">
        <v>2854</v>
      </c>
      <c r="B1698" s="26">
        <v>190302</v>
      </c>
      <c r="C1698" s="27" t="s">
        <v>1039</v>
      </c>
      <c r="D1698" s="13">
        <v>0</v>
      </c>
      <c r="E1698" s="14"/>
      <c r="F1698" s="14"/>
      <c r="G1698" s="15">
        <f t="shared" si="251"/>
        <v>0</v>
      </c>
      <c r="H1698" s="14"/>
      <c r="I1698" s="14"/>
      <c r="K1698" s="34">
        <f t="shared" si="244"/>
        <v>0</v>
      </c>
    </row>
    <row r="1699" spans="1:11" s="5" customFormat="1" x14ac:dyDescent="0.25">
      <c r="A1699" s="5" t="s">
        <v>2854</v>
      </c>
      <c r="B1699" s="26">
        <v>190303</v>
      </c>
      <c r="C1699" s="27" t="s">
        <v>1040</v>
      </c>
      <c r="D1699" s="13">
        <v>0</v>
      </c>
      <c r="E1699" s="14"/>
      <c r="F1699" s="14"/>
      <c r="G1699" s="15">
        <f t="shared" si="251"/>
        <v>0</v>
      </c>
      <c r="H1699" s="14"/>
      <c r="I1699" s="14"/>
      <c r="K1699" s="34">
        <f t="shared" si="244"/>
        <v>0</v>
      </c>
    </row>
    <row r="1700" spans="1:11" s="5" customFormat="1" x14ac:dyDescent="0.25">
      <c r="A1700" s="5" t="s">
        <v>2854</v>
      </c>
      <c r="B1700" s="26">
        <v>190304</v>
      </c>
      <c r="C1700" s="27" t="s">
        <v>1041</v>
      </c>
      <c r="D1700" s="13">
        <v>0</v>
      </c>
      <c r="E1700" s="14"/>
      <c r="F1700" s="14"/>
      <c r="G1700" s="15">
        <f t="shared" si="251"/>
        <v>0</v>
      </c>
      <c r="H1700" s="14"/>
      <c r="I1700" s="14"/>
      <c r="K1700" s="34">
        <f t="shared" si="244"/>
        <v>0</v>
      </c>
    </row>
    <row r="1701" spans="1:11" s="5" customFormat="1" x14ac:dyDescent="0.25">
      <c r="A1701" s="5" t="s">
        <v>2854</v>
      </c>
      <c r="B1701" s="26">
        <v>190305</v>
      </c>
      <c r="C1701" s="27" t="s">
        <v>1042</v>
      </c>
      <c r="D1701" s="13">
        <v>0</v>
      </c>
      <c r="E1701" s="14"/>
      <c r="F1701" s="14"/>
      <c r="G1701" s="15">
        <f t="shared" si="251"/>
        <v>0</v>
      </c>
      <c r="H1701" s="14"/>
      <c r="I1701" s="14"/>
      <c r="K1701" s="34">
        <f t="shared" si="244"/>
        <v>0</v>
      </c>
    </row>
    <row r="1702" spans="1:11" s="5" customFormat="1" x14ac:dyDescent="0.25">
      <c r="A1702" s="5" t="s">
        <v>2854</v>
      </c>
      <c r="B1702" s="26">
        <v>190306</v>
      </c>
      <c r="C1702" s="27" t="s">
        <v>1046</v>
      </c>
      <c r="D1702" s="13">
        <v>0</v>
      </c>
      <c r="E1702" s="14"/>
      <c r="F1702" s="14"/>
      <c r="G1702" s="15">
        <f t="shared" si="251"/>
        <v>0</v>
      </c>
      <c r="H1702" s="14"/>
      <c r="I1702" s="14"/>
      <c r="K1702" s="34">
        <f t="shared" si="244"/>
        <v>0</v>
      </c>
    </row>
    <row r="1703" spans="1:11" s="5" customFormat="1" x14ac:dyDescent="0.25">
      <c r="A1703" s="5" t="s">
        <v>2854</v>
      </c>
      <c r="B1703" s="26">
        <v>190307</v>
      </c>
      <c r="C1703" s="27" t="s">
        <v>1043</v>
      </c>
      <c r="D1703" s="13">
        <v>0</v>
      </c>
      <c r="E1703" s="14"/>
      <c r="F1703" s="14"/>
      <c r="G1703" s="15">
        <f t="shared" si="251"/>
        <v>0</v>
      </c>
      <c r="H1703" s="14"/>
      <c r="I1703" s="14"/>
      <c r="K1703" s="34">
        <f t="shared" si="244"/>
        <v>0</v>
      </c>
    </row>
    <row r="1704" spans="1:11" s="5" customFormat="1" x14ac:dyDescent="0.25">
      <c r="A1704" s="5" t="s">
        <v>2854</v>
      </c>
      <c r="B1704" s="24">
        <v>1904</v>
      </c>
      <c r="C1704" s="25" t="s">
        <v>1048</v>
      </c>
      <c r="D1704" s="7">
        <f t="shared" ref="D1704:I1704" si="252">+SUBTOTAL(9,D1705:D1714)</f>
        <v>0</v>
      </c>
      <c r="E1704" s="8">
        <f t="shared" si="252"/>
        <v>0</v>
      </c>
      <c r="F1704" s="8">
        <f t="shared" si="252"/>
        <v>0</v>
      </c>
      <c r="G1704" s="18">
        <f t="shared" si="252"/>
        <v>0</v>
      </c>
      <c r="H1704" s="8">
        <f t="shared" si="252"/>
        <v>0</v>
      </c>
      <c r="I1704" s="8">
        <f t="shared" si="252"/>
        <v>0</v>
      </c>
      <c r="K1704" s="34">
        <f t="shared" si="244"/>
        <v>0</v>
      </c>
    </row>
    <row r="1705" spans="1:11" s="5" customFormat="1" x14ac:dyDescent="0.25">
      <c r="A1705" s="5" t="s">
        <v>2854</v>
      </c>
      <c r="B1705" s="26">
        <v>190401</v>
      </c>
      <c r="C1705" s="27" t="s">
        <v>1045</v>
      </c>
      <c r="D1705" s="13">
        <v>0</v>
      </c>
      <c r="E1705" s="14"/>
      <c r="F1705" s="14"/>
      <c r="G1705" s="15">
        <f t="shared" ref="G1705:G1714" si="253">+D1705+E1705-F1705</f>
        <v>0</v>
      </c>
      <c r="H1705" s="14"/>
      <c r="I1705" s="14"/>
      <c r="K1705" s="34">
        <f t="shared" si="244"/>
        <v>0</v>
      </c>
    </row>
    <row r="1706" spans="1:11" s="5" customFormat="1" x14ac:dyDescent="0.25">
      <c r="A1706" s="5" t="s">
        <v>2854</v>
      </c>
      <c r="B1706" s="26">
        <v>190402</v>
      </c>
      <c r="C1706" s="27" t="s">
        <v>1039</v>
      </c>
      <c r="D1706" s="13">
        <v>0</v>
      </c>
      <c r="E1706" s="14"/>
      <c r="F1706" s="14"/>
      <c r="G1706" s="15">
        <f t="shared" si="253"/>
        <v>0</v>
      </c>
      <c r="H1706" s="14"/>
      <c r="I1706" s="14"/>
      <c r="K1706" s="34">
        <f t="shared" si="244"/>
        <v>0</v>
      </c>
    </row>
    <row r="1707" spans="1:11" s="5" customFormat="1" x14ac:dyDescent="0.25">
      <c r="A1707" s="5" t="s">
        <v>2854</v>
      </c>
      <c r="B1707" s="26">
        <v>190403</v>
      </c>
      <c r="C1707" s="27" t="s">
        <v>1040</v>
      </c>
      <c r="D1707" s="13">
        <v>0</v>
      </c>
      <c r="E1707" s="14"/>
      <c r="F1707" s="14"/>
      <c r="G1707" s="15">
        <f t="shared" si="253"/>
        <v>0</v>
      </c>
      <c r="H1707" s="14"/>
      <c r="I1707" s="14"/>
      <c r="K1707" s="34">
        <f t="shared" si="244"/>
        <v>0</v>
      </c>
    </row>
    <row r="1708" spans="1:11" s="5" customFormat="1" x14ac:dyDescent="0.25">
      <c r="A1708" s="5" t="s">
        <v>2854</v>
      </c>
      <c r="B1708" s="26">
        <v>190404</v>
      </c>
      <c r="C1708" s="27" t="s">
        <v>1041</v>
      </c>
      <c r="D1708" s="13">
        <v>0</v>
      </c>
      <c r="E1708" s="14"/>
      <c r="F1708" s="14"/>
      <c r="G1708" s="15">
        <f t="shared" si="253"/>
        <v>0</v>
      </c>
      <c r="H1708" s="14"/>
      <c r="I1708" s="14"/>
      <c r="K1708" s="34">
        <f t="shared" si="244"/>
        <v>0</v>
      </c>
    </row>
    <row r="1709" spans="1:11" s="5" customFormat="1" x14ac:dyDescent="0.25">
      <c r="A1709" s="5" t="s">
        <v>2854</v>
      </c>
      <c r="B1709" s="26">
        <v>190405</v>
      </c>
      <c r="C1709" s="27" t="s">
        <v>1042</v>
      </c>
      <c r="D1709" s="13">
        <v>0</v>
      </c>
      <c r="E1709" s="14"/>
      <c r="F1709" s="14"/>
      <c r="G1709" s="15">
        <f t="shared" si="253"/>
        <v>0</v>
      </c>
      <c r="H1709" s="14"/>
      <c r="I1709" s="14"/>
      <c r="K1709" s="34">
        <f t="shared" si="244"/>
        <v>0</v>
      </c>
    </row>
    <row r="1710" spans="1:11" s="5" customFormat="1" x14ac:dyDescent="0.25">
      <c r="A1710" s="5" t="s">
        <v>2854</v>
      </c>
      <c r="B1710" s="26">
        <v>190406</v>
      </c>
      <c r="C1710" s="27" t="s">
        <v>1046</v>
      </c>
      <c r="D1710" s="13">
        <v>0</v>
      </c>
      <c r="E1710" s="14"/>
      <c r="F1710" s="14"/>
      <c r="G1710" s="15">
        <f t="shared" si="253"/>
        <v>0</v>
      </c>
      <c r="H1710" s="14"/>
      <c r="I1710" s="14"/>
      <c r="K1710" s="34">
        <f t="shared" si="244"/>
        <v>0</v>
      </c>
    </row>
    <row r="1711" spans="1:11" s="5" customFormat="1" x14ac:dyDescent="0.25">
      <c r="A1711" s="5" t="s">
        <v>2854</v>
      </c>
      <c r="B1711" s="26">
        <v>190407</v>
      </c>
      <c r="C1711" s="27" t="s">
        <v>1043</v>
      </c>
      <c r="D1711" s="13">
        <v>0</v>
      </c>
      <c r="E1711" s="14"/>
      <c r="F1711" s="14"/>
      <c r="G1711" s="15">
        <f t="shared" si="253"/>
        <v>0</v>
      </c>
      <c r="H1711" s="14"/>
      <c r="I1711" s="14"/>
      <c r="K1711" s="34">
        <f t="shared" si="244"/>
        <v>0</v>
      </c>
    </row>
    <row r="1712" spans="1:11" s="5" customFormat="1" x14ac:dyDescent="0.25">
      <c r="A1712" s="5" t="s">
        <v>2854</v>
      </c>
      <c r="B1712" s="26">
        <v>190408</v>
      </c>
      <c r="C1712" s="27" t="s">
        <v>1049</v>
      </c>
      <c r="D1712" s="13">
        <v>0</v>
      </c>
      <c r="E1712" s="14"/>
      <c r="F1712" s="14"/>
      <c r="G1712" s="15">
        <f t="shared" si="253"/>
        <v>0</v>
      </c>
      <c r="H1712" s="14"/>
      <c r="I1712" s="14"/>
      <c r="K1712" s="34">
        <f t="shared" si="244"/>
        <v>0</v>
      </c>
    </row>
    <row r="1713" spans="1:11" s="5" customFormat="1" x14ac:dyDescent="0.25">
      <c r="A1713" s="5" t="s">
        <v>2854</v>
      </c>
      <c r="B1713" s="26">
        <v>190409</v>
      </c>
      <c r="C1713" s="27" t="s">
        <v>1050</v>
      </c>
      <c r="D1713" s="13">
        <v>0</v>
      </c>
      <c r="E1713" s="14"/>
      <c r="F1713" s="14"/>
      <c r="G1713" s="15">
        <f t="shared" si="253"/>
        <v>0</v>
      </c>
      <c r="H1713" s="14"/>
      <c r="I1713" s="14"/>
      <c r="K1713" s="34">
        <f t="shared" si="244"/>
        <v>0</v>
      </c>
    </row>
    <row r="1714" spans="1:11" s="5" customFormat="1" x14ac:dyDescent="0.25">
      <c r="A1714" s="5" t="s">
        <v>2854</v>
      </c>
      <c r="B1714" s="26">
        <v>190410</v>
      </c>
      <c r="C1714" s="27" t="s">
        <v>1051</v>
      </c>
      <c r="D1714" s="13">
        <v>0</v>
      </c>
      <c r="E1714" s="14"/>
      <c r="F1714" s="14"/>
      <c r="G1714" s="15">
        <f t="shared" si="253"/>
        <v>0</v>
      </c>
      <c r="H1714" s="14"/>
      <c r="I1714" s="14"/>
      <c r="K1714" s="34">
        <f t="shared" si="244"/>
        <v>0</v>
      </c>
    </row>
    <row r="1715" spans="1:11" s="5" customFormat="1" x14ac:dyDescent="0.25">
      <c r="A1715" s="5" t="s">
        <v>2854</v>
      </c>
      <c r="B1715" s="19">
        <v>1905</v>
      </c>
      <c r="C1715" s="20" t="s">
        <v>1052</v>
      </c>
      <c r="D1715" s="7">
        <f t="shared" ref="D1715:I1715" si="254">+SUBTOTAL(9,D1716:D1731)</f>
        <v>2671910602</v>
      </c>
      <c r="E1715" s="8">
        <f t="shared" si="254"/>
        <v>672372500</v>
      </c>
      <c r="F1715" s="8">
        <f t="shared" si="254"/>
        <v>548172602</v>
      </c>
      <c r="G1715" s="18">
        <f t="shared" si="254"/>
        <v>2796110500</v>
      </c>
      <c r="H1715" s="8">
        <f t="shared" si="254"/>
        <v>2796110500</v>
      </c>
      <c r="I1715" s="8">
        <f t="shared" si="254"/>
        <v>0</v>
      </c>
      <c r="K1715" s="34">
        <f t="shared" si="244"/>
        <v>1</v>
      </c>
    </row>
    <row r="1716" spans="1:11" s="5" customFormat="1" x14ac:dyDescent="0.25">
      <c r="A1716" s="5" t="s">
        <v>2854</v>
      </c>
      <c r="B1716" s="21">
        <v>190501</v>
      </c>
      <c r="C1716" s="22" t="s">
        <v>1053</v>
      </c>
      <c r="D1716" s="13">
        <v>347944686</v>
      </c>
      <c r="E1716" s="14">
        <v>0</v>
      </c>
      <c r="F1716" s="14">
        <v>347944686</v>
      </c>
      <c r="G1716" s="15">
        <f t="shared" ref="G1716:G1731" si="255">+D1716+E1716-F1716</f>
        <v>0</v>
      </c>
      <c r="H1716" s="14">
        <f>+G1716</f>
        <v>0</v>
      </c>
      <c r="I1716" s="14"/>
      <c r="K1716" s="34">
        <f t="shared" si="244"/>
        <v>1</v>
      </c>
    </row>
    <row r="1717" spans="1:11" s="5" customFormat="1" x14ac:dyDescent="0.25">
      <c r="A1717" s="5" t="s">
        <v>2854</v>
      </c>
      <c r="B1717" s="21">
        <v>190502</v>
      </c>
      <c r="C1717" s="22" t="s">
        <v>263</v>
      </c>
      <c r="D1717" s="13"/>
      <c r="E1717" s="14"/>
      <c r="F1717" s="14"/>
      <c r="G1717" s="15">
        <f t="shared" si="255"/>
        <v>0</v>
      </c>
      <c r="H1717" s="14"/>
      <c r="I1717" s="14"/>
      <c r="K1717" s="34">
        <f t="shared" si="244"/>
        <v>0</v>
      </c>
    </row>
    <row r="1718" spans="1:11" s="5" customFormat="1" x14ac:dyDescent="0.25">
      <c r="A1718" s="5" t="s">
        <v>2854</v>
      </c>
      <c r="B1718" s="21">
        <v>190503</v>
      </c>
      <c r="C1718" s="22" t="s">
        <v>461</v>
      </c>
      <c r="D1718" s="13">
        <v>0</v>
      </c>
      <c r="E1718" s="14"/>
      <c r="F1718" s="14"/>
      <c r="G1718" s="15">
        <f t="shared" si="255"/>
        <v>0</v>
      </c>
      <c r="H1718" s="14"/>
      <c r="I1718" s="14"/>
      <c r="K1718" s="34">
        <f t="shared" si="244"/>
        <v>0</v>
      </c>
    </row>
    <row r="1719" spans="1:11" s="5" customFormat="1" x14ac:dyDescent="0.25">
      <c r="A1719" s="5" t="s">
        <v>2854</v>
      </c>
      <c r="B1719" s="21">
        <v>190504</v>
      </c>
      <c r="C1719" s="22" t="s">
        <v>491</v>
      </c>
      <c r="D1719" s="13">
        <v>0</v>
      </c>
      <c r="E1719" s="14">
        <v>200735000</v>
      </c>
      <c r="F1719" s="14">
        <v>16727916</v>
      </c>
      <c r="G1719" s="15">
        <f t="shared" si="255"/>
        <v>184007084</v>
      </c>
      <c r="H1719" s="14">
        <f>+G1719</f>
        <v>184007084</v>
      </c>
      <c r="I1719" s="14"/>
      <c r="K1719" s="34">
        <f t="shared" si="244"/>
        <v>2</v>
      </c>
    </row>
    <row r="1720" spans="1:11" s="5" customFormat="1" x14ac:dyDescent="0.25">
      <c r="A1720" s="5" t="s">
        <v>2854</v>
      </c>
      <c r="B1720" s="21">
        <v>190505</v>
      </c>
      <c r="C1720" s="22" t="s">
        <v>1054</v>
      </c>
      <c r="D1720" s="13">
        <v>0</v>
      </c>
      <c r="E1720" s="14"/>
      <c r="F1720" s="14"/>
      <c r="G1720" s="15">
        <f t="shared" si="255"/>
        <v>0</v>
      </c>
      <c r="H1720" s="14"/>
      <c r="I1720" s="14"/>
      <c r="K1720" s="34">
        <f t="shared" si="244"/>
        <v>0</v>
      </c>
    </row>
    <row r="1721" spans="1:11" s="5" customFormat="1" x14ac:dyDescent="0.25">
      <c r="A1721" s="5" t="s">
        <v>2854</v>
      </c>
      <c r="B1721" s="21">
        <v>190506</v>
      </c>
      <c r="C1721" s="22" t="s">
        <v>474</v>
      </c>
      <c r="D1721" s="13">
        <v>0</v>
      </c>
      <c r="E1721" s="14"/>
      <c r="F1721" s="14"/>
      <c r="G1721" s="15">
        <f t="shared" si="255"/>
        <v>0</v>
      </c>
      <c r="H1721" s="14"/>
      <c r="I1721" s="14"/>
      <c r="K1721" s="34">
        <f t="shared" si="244"/>
        <v>0</v>
      </c>
    </row>
    <row r="1722" spans="1:11" s="5" customFormat="1" x14ac:dyDescent="0.25">
      <c r="A1722" s="5" t="s">
        <v>2854</v>
      </c>
      <c r="B1722" s="21">
        <v>190508</v>
      </c>
      <c r="C1722" s="22" t="s">
        <v>1055</v>
      </c>
      <c r="D1722" s="13">
        <v>0</v>
      </c>
      <c r="E1722" s="14"/>
      <c r="F1722" s="14"/>
      <c r="G1722" s="15">
        <f t="shared" si="255"/>
        <v>0</v>
      </c>
      <c r="H1722" s="14"/>
      <c r="I1722" s="14"/>
      <c r="K1722" s="34">
        <f t="shared" si="244"/>
        <v>0</v>
      </c>
    </row>
    <row r="1723" spans="1:11" s="5" customFormat="1" x14ac:dyDescent="0.25">
      <c r="A1723" s="5" t="s">
        <v>2854</v>
      </c>
      <c r="B1723" s="21">
        <v>190509</v>
      </c>
      <c r="C1723" s="22" t="s">
        <v>1056</v>
      </c>
      <c r="D1723" s="13">
        <v>0</v>
      </c>
      <c r="E1723" s="14"/>
      <c r="F1723" s="14"/>
      <c r="G1723" s="15">
        <f t="shared" si="255"/>
        <v>0</v>
      </c>
      <c r="H1723" s="14"/>
      <c r="I1723" s="14"/>
      <c r="K1723" s="34">
        <f t="shared" si="244"/>
        <v>0</v>
      </c>
    </row>
    <row r="1724" spans="1:11" s="5" customFormat="1" x14ac:dyDescent="0.25">
      <c r="A1724" s="5" t="s">
        <v>2854</v>
      </c>
      <c r="B1724" s="21">
        <v>190510</v>
      </c>
      <c r="C1724" s="22" t="s">
        <v>1057</v>
      </c>
      <c r="D1724" s="13">
        <v>0</v>
      </c>
      <c r="E1724" s="14"/>
      <c r="F1724" s="14"/>
      <c r="G1724" s="15">
        <f t="shared" si="255"/>
        <v>0</v>
      </c>
      <c r="H1724" s="14"/>
      <c r="I1724" s="14"/>
      <c r="K1724" s="34">
        <f t="shared" si="244"/>
        <v>0</v>
      </c>
    </row>
    <row r="1725" spans="1:11" s="5" customFormat="1" x14ac:dyDescent="0.25">
      <c r="A1725" s="5" t="s">
        <v>2854</v>
      </c>
      <c r="B1725" s="21">
        <v>190511</v>
      </c>
      <c r="C1725" s="22" t="s">
        <v>1058</v>
      </c>
      <c r="D1725" s="13">
        <v>0</v>
      </c>
      <c r="E1725" s="14"/>
      <c r="F1725" s="14"/>
      <c r="G1725" s="15">
        <f t="shared" si="255"/>
        <v>0</v>
      </c>
      <c r="H1725" s="14"/>
      <c r="I1725" s="14"/>
      <c r="K1725" s="34">
        <f t="shared" si="244"/>
        <v>0</v>
      </c>
    </row>
    <row r="1726" spans="1:11" s="5" customFormat="1" x14ac:dyDescent="0.25">
      <c r="A1726" s="5" t="s">
        <v>2854</v>
      </c>
      <c r="B1726" s="21">
        <v>190512</v>
      </c>
      <c r="C1726" s="22" t="s">
        <v>1059</v>
      </c>
      <c r="D1726" s="13">
        <v>0</v>
      </c>
      <c r="E1726" s="14"/>
      <c r="F1726" s="14"/>
      <c r="G1726" s="15">
        <f t="shared" si="255"/>
        <v>0</v>
      </c>
      <c r="H1726" s="14"/>
      <c r="I1726" s="14"/>
      <c r="K1726" s="34">
        <f t="shared" si="244"/>
        <v>0</v>
      </c>
    </row>
    <row r="1727" spans="1:11" s="5" customFormat="1" x14ac:dyDescent="0.25">
      <c r="A1727" s="5" t="s">
        <v>2854</v>
      </c>
      <c r="B1727" s="21">
        <v>190513</v>
      </c>
      <c r="C1727" s="22" t="s">
        <v>1060</v>
      </c>
      <c r="D1727" s="13">
        <v>0</v>
      </c>
      <c r="E1727" s="14"/>
      <c r="F1727" s="14"/>
      <c r="G1727" s="15">
        <f t="shared" si="255"/>
        <v>0</v>
      </c>
      <c r="H1727" s="14"/>
      <c r="I1727" s="14"/>
      <c r="K1727" s="34">
        <f t="shared" si="244"/>
        <v>0</v>
      </c>
    </row>
    <row r="1728" spans="1:11" s="5" customFormat="1" x14ac:dyDescent="0.25">
      <c r="A1728" s="5" t="s">
        <v>2854</v>
      </c>
      <c r="B1728" s="21">
        <v>190514</v>
      </c>
      <c r="C1728" s="22" t="s">
        <v>1061</v>
      </c>
      <c r="D1728" s="13">
        <v>2072577328</v>
      </c>
      <c r="E1728" s="14">
        <v>471637500</v>
      </c>
      <c r="F1728" s="14">
        <v>183500000</v>
      </c>
      <c r="G1728" s="15">
        <f t="shared" si="255"/>
        <v>2360714828</v>
      </c>
      <c r="H1728" s="14">
        <f>+G1728</f>
        <v>2360714828</v>
      </c>
      <c r="I1728" s="14"/>
      <c r="K1728" s="34">
        <f t="shared" si="244"/>
        <v>1</v>
      </c>
    </row>
    <row r="1729" spans="1:11" s="5" customFormat="1" x14ac:dyDescent="0.25">
      <c r="A1729" s="5" t="s">
        <v>2854</v>
      </c>
      <c r="B1729" s="26">
        <v>190515</v>
      </c>
      <c r="C1729" s="27" t="s">
        <v>1062</v>
      </c>
      <c r="D1729" s="13">
        <v>251388588</v>
      </c>
      <c r="E1729" s="14"/>
      <c r="F1729" s="14">
        <v>0</v>
      </c>
      <c r="G1729" s="15">
        <f t="shared" si="255"/>
        <v>251388588</v>
      </c>
      <c r="H1729" s="14">
        <f>+G1729</f>
        <v>251388588</v>
      </c>
      <c r="I1729" s="14"/>
      <c r="K1729" s="34">
        <f t="shared" si="244"/>
        <v>1</v>
      </c>
    </row>
    <row r="1730" spans="1:11" s="5" customFormat="1" x14ac:dyDescent="0.25">
      <c r="A1730" s="5" t="s">
        <v>2854</v>
      </c>
      <c r="B1730" s="26">
        <v>190516</v>
      </c>
      <c r="C1730" s="27" t="s">
        <v>1063</v>
      </c>
      <c r="D1730" s="13">
        <v>0</v>
      </c>
      <c r="E1730" s="14"/>
      <c r="F1730" s="14"/>
      <c r="G1730" s="15">
        <f t="shared" si="255"/>
        <v>0</v>
      </c>
      <c r="H1730" s="14"/>
      <c r="I1730" s="14"/>
      <c r="K1730" s="34">
        <f t="shared" si="244"/>
        <v>0</v>
      </c>
    </row>
    <row r="1731" spans="1:11" s="5" customFormat="1" x14ac:dyDescent="0.25">
      <c r="A1731" s="5" t="s">
        <v>2854</v>
      </c>
      <c r="B1731" s="21">
        <v>190590</v>
      </c>
      <c r="C1731" s="22" t="s">
        <v>1064</v>
      </c>
      <c r="D1731" s="13">
        <v>0</v>
      </c>
      <c r="E1731" s="14"/>
      <c r="F1731" s="14"/>
      <c r="G1731" s="15">
        <f t="shared" si="255"/>
        <v>0</v>
      </c>
      <c r="H1731" s="14"/>
      <c r="I1731" s="14"/>
      <c r="K1731" s="34">
        <f t="shared" si="244"/>
        <v>0</v>
      </c>
    </row>
    <row r="1732" spans="1:11" s="5" customFormat="1" x14ac:dyDescent="0.25">
      <c r="A1732" s="5" t="s">
        <v>2854</v>
      </c>
      <c r="B1732" s="24">
        <v>1906</v>
      </c>
      <c r="C1732" s="25" t="s">
        <v>617</v>
      </c>
      <c r="D1732" s="7">
        <f t="shared" ref="D1732:I1732" si="256">+SUBTOTAL(9,D1733:D1738)</f>
        <v>0</v>
      </c>
      <c r="E1732" s="8">
        <f t="shared" si="256"/>
        <v>0</v>
      </c>
      <c r="F1732" s="8">
        <f t="shared" si="256"/>
        <v>0</v>
      </c>
      <c r="G1732" s="18">
        <f t="shared" si="256"/>
        <v>0</v>
      </c>
      <c r="H1732" s="8">
        <f t="shared" si="256"/>
        <v>0</v>
      </c>
      <c r="I1732" s="8">
        <f t="shared" si="256"/>
        <v>0</v>
      </c>
      <c r="K1732" s="34">
        <f t="shared" ref="K1732:K1795" si="257">IF(D1732&lt;&gt;0,1,IF(G1732&lt;&gt;0,2,IF(F1732&lt;&gt;0,3,IF(E1732&lt;&gt;0,4,0))))</f>
        <v>0</v>
      </c>
    </row>
    <row r="1733" spans="1:11" s="5" customFormat="1" x14ac:dyDescent="0.25">
      <c r="A1733" s="5" t="s">
        <v>2854</v>
      </c>
      <c r="B1733" s="26">
        <v>190601</v>
      </c>
      <c r="C1733" s="27" t="s">
        <v>618</v>
      </c>
      <c r="D1733" s="13">
        <v>0</v>
      </c>
      <c r="E1733" s="14"/>
      <c r="F1733" s="14"/>
      <c r="G1733" s="15">
        <f t="shared" ref="G1733:G1738" si="258">+D1733+E1733-F1733</f>
        <v>0</v>
      </c>
      <c r="H1733" s="14"/>
      <c r="I1733" s="14"/>
      <c r="K1733" s="34">
        <f t="shared" si="257"/>
        <v>0</v>
      </c>
    </row>
    <row r="1734" spans="1:11" s="5" customFormat="1" x14ac:dyDescent="0.25">
      <c r="A1734" s="5" t="s">
        <v>2854</v>
      </c>
      <c r="B1734" s="26">
        <v>190602</v>
      </c>
      <c r="C1734" s="27" t="s">
        <v>619</v>
      </c>
      <c r="D1734" s="13">
        <v>0</v>
      </c>
      <c r="E1734" s="14"/>
      <c r="F1734" s="14"/>
      <c r="G1734" s="15">
        <f t="shared" si="258"/>
        <v>0</v>
      </c>
      <c r="H1734" s="14"/>
      <c r="I1734" s="14"/>
      <c r="K1734" s="34">
        <f t="shared" si="257"/>
        <v>0</v>
      </c>
    </row>
    <row r="1735" spans="1:11" s="5" customFormat="1" x14ac:dyDescent="0.25">
      <c r="A1735" s="5" t="s">
        <v>2854</v>
      </c>
      <c r="B1735" s="26">
        <v>190603</v>
      </c>
      <c r="C1735" s="27" t="s">
        <v>620</v>
      </c>
      <c r="D1735" s="13">
        <v>0</v>
      </c>
      <c r="E1735" s="14"/>
      <c r="F1735" s="14"/>
      <c r="G1735" s="15">
        <f t="shared" si="258"/>
        <v>0</v>
      </c>
      <c r="H1735" s="14">
        <f>+G1735</f>
        <v>0</v>
      </c>
      <c r="I1735" s="14"/>
      <c r="K1735" s="34">
        <f t="shared" si="257"/>
        <v>0</v>
      </c>
    </row>
    <row r="1736" spans="1:11" s="5" customFormat="1" x14ac:dyDescent="0.25">
      <c r="A1736" s="5" t="s">
        <v>2854</v>
      </c>
      <c r="B1736" s="26">
        <v>190604</v>
      </c>
      <c r="C1736" s="27" t="s">
        <v>621</v>
      </c>
      <c r="D1736" s="13">
        <v>0</v>
      </c>
      <c r="E1736" s="14"/>
      <c r="F1736" s="14"/>
      <c r="G1736" s="15">
        <f t="shared" si="258"/>
        <v>0</v>
      </c>
      <c r="H1736" s="14"/>
      <c r="I1736" s="14"/>
      <c r="K1736" s="34">
        <f t="shared" si="257"/>
        <v>0</v>
      </c>
    </row>
    <row r="1737" spans="1:11" s="5" customFormat="1" x14ac:dyDescent="0.25">
      <c r="A1737" s="5" t="s">
        <v>2854</v>
      </c>
      <c r="B1737" s="26">
        <v>190605</v>
      </c>
      <c r="C1737" s="27" t="s">
        <v>1065</v>
      </c>
      <c r="D1737" s="13">
        <v>0</v>
      </c>
      <c r="E1737" s="14"/>
      <c r="F1737" s="14"/>
      <c r="G1737" s="15">
        <f t="shared" si="258"/>
        <v>0</v>
      </c>
      <c r="H1737" s="14"/>
      <c r="I1737" s="14"/>
      <c r="K1737" s="34">
        <f t="shared" si="257"/>
        <v>0</v>
      </c>
    </row>
    <row r="1738" spans="1:11" s="5" customFormat="1" x14ac:dyDescent="0.25">
      <c r="A1738" s="5" t="s">
        <v>2854</v>
      </c>
      <c r="B1738" s="26">
        <v>190690</v>
      </c>
      <c r="C1738" s="27" t="s">
        <v>624</v>
      </c>
      <c r="D1738" s="13">
        <v>0</v>
      </c>
      <c r="E1738" s="14"/>
      <c r="F1738" s="14"/>
      <c r="G1738" s="15">
        <f t="shared" si="258"/>
        <v>0</v>
      </c>
      <c r="H1738" s="14"/>
      <c r="I1738" s="14"/>
      <c r="K1738" s="34">
        <f t="shared" si="257"/>
        <v>0</v>
      </c>
    </row>
    <row r="1739" spans="1:11" s="5" customFormat="1" x14ac:dyDescent="0.25">
      <c r="A1739" s="5" t="s">
        <v>2854</v>
      </c>
      <c r="B1739" s="24">
        <v>1907</v>
      </c>
      <c r="C1739" s="25" t="s">
        <v>1066</v>
      </c>
      <c r="D1739" s="7">
        <f t="shared" ref="D1739:I1739" si="259">+SUBTOTAL(9,D1740:D1749)</f>
        <v>0</v>
      </c>
      <c r="E1739" s="8">
        <f t="shared" si="259"/>
        <v>0</v>
      </c>
      <c r="F1739" s="8">
        <f t="shared" si="259"/>
        <v>0</v>
      </c>
      <c r="G1739" s="18">
        <f t="shared" si="259"/>
        <v>0</v>
      </c>
      <c r="H1739" s="8">
        <f t="shared" si="259"/>
        <v>0</v>
      </c>
      <c r="I1739" s="8">
        <f t="shared" si="259"/>
        <v>0</v>
      </c>
      <c r="K1739" s="34">
        <f t="shared" si="257"/>
        <v>0</v>
      </c>
    </row>
    <row r="1740" spans="1:11" s="5" customFormat="1" x14ac:dyDescent="0.25">
      <c r="A1740" s="5" t="s">
        <v>2854</v>
      </c>
      <c r="B1740" s="26">
        <v>190701</v>
      </c>
      <c r="C1740" s="27" t="s">
        <v>626</v>
      </c>
      <c r="D1740" s="13">
        <v>0</v>
      </c>
      <c r="E1740" s="14"/>
      <c r="F1740" s="14"/>
      <c r="G1740" s="15">
        <f t="shared" ref="G1740:G1749" si="260">+D1740+E1740-F1740</f>
        <v>0</v>
      </c>
      <c r="H1740" s="14"/>
      <c r="I1740" s="14"/>
      <c r="K1740" s="34">
        <f t="shared" si="257"/>
        <v>0</v>
      </c>
    </row>
    <row r="1741" spans="1:11" s="5" customFormat="1" x14ac:dyDescent="0.25">
      <c r="A1741" s="5" t="s">
        <v>2854</v>
      </c>
      <c r="B1741" s="26">
        <v>190702</v>
      </c>
      <c r="C1741" s="27" t="s">
        <v>627</v>
      </c>
      <c r="D1741" s="13">
        <v>0</v>
      </c>
      <c r="E1741" s="14"/>
      <c r="F1741" s="14"/>
      <c r="G1741" s="15">
        <f t="shared" si="260"/>
        <v>0</v>
      </c>
      <c r="H1741" s="14"/>
      <c r="I1741" s="14"/>
      <c r="K1741" s="34">
        <f t="shared" si="257"/>
        <v>0</v>
      </c>
    </row>
    <row r="1742" spans="1:11" s="5" customFormat="1" x14ac:dyDescent="0.25">
      <c r="A1742" s="5" t="s">
        <v>2854</v>
      </c>
      <c r="B1742" s="26">
        <v>190703</v>
      </c>
      <c r="C1742" s="27" t="s">
        <v>628</v>
      </c>
      <c r="D1742" s="13">
        <v>0</v>
      </c>
      <c r="E1742" s="14"/>
      <c r="F1742" s="14"/>
      <c r="G1742" s="15">
        <f t="shared" si="260"/>
        <v>0</v>
      </c>
      <c r="H1742" s="14"/>
      <c r="I1742" s="14"/>
      <c r="K1742" s="34">
        <f t="shared" si="257"/>
        <v>0</v>
      </c>
    </row>
    <row r="1743" spans="1:11" s="5" customFormat="1" x14ac:dyDescent="0.25">
      <c r="A1743" s="5" t="s">
        <v>2854</v>
      </c>
      <c r="B1743" s="26">
        <v>190704</v>
      </c>
      <c r="C1743" s="27" t="s">
        <v>629</v>
      </c>
      <c r="D1743" s="13">
        <v>0</v>
      </c>
      <c r="E1743" s="14"/>
      <c r="F1743" s="14"/>
      <c r="G1743" s="15">
        <f t="shared" si="260"/>
        <v>0</v>
      </c>
      <c r="H1743" s="14"/>
      <c r="I1743" s="14"/>
      <c r="K1743" s="34">
        <f t="shared" si="257"/>
        <v>0</v>
      </c>
    </row>
    <row r="1744" spans="1:11" s="5" customFormat="1" x14ac:dyDescent="0.25">
      <c r="A1744" s="5" t="s">
        <v>2854</v>
      </c>
      <c r="B1744" s="26">
        <v>190705</v>
      </c>
      <c r="C1744" s="27" t="s">
        <v>630</v>
      </c>
      <c r="D1744" s="13">
        <v>0</v>
      </c>
      <c r="E1744" s="14"/>
      <c r="F1744" s="14"/>
      <c r="G1744" s="15">
        <f t="shared" si="260"/>
        <v>0</v>
      </c>
      <c r="H1744" s="14"/>
      <c r="I1744" s="14"/>
      <c r="K1744" s="34">
        <f t="shared" si="257"/>
        <v>0</v>
      </c>
    </row>
    <row r="1745" spans="1:11" s="5" customFormat="1" x14ac:dyDescent="0.25">
      <c r="A1745" s="5" t="s">
        <v>2854</v>
      </c>
      <c r="B1745" s="26">
        <v>190706</v>
      </c>
      <c r="C1745" s="27" t="s">
        <v>631</v>
      </c>
      <c r="D1745" s="13">
        <v>0</v>
      </c>
      <c r="E1745" s="14"/>
      <c r="F1745" s="14"/>
      <c r="G1745" s="15">
        <f t="shared" si="260"/>
        <v>0</v>
      </c>
      <c r="H1745" s="14"/>
      <c r="I1745" s="14"/>
      <c r="K1745" s="34">
        <f t="shared" si="257"/>
        <v>0</v>
      </c>
    </row>
    <row r="1746" spans="1:11" s="5" customFormat="1" x14ac:dyDescent="0.25">
      <c r="A1746" s="5" t="s">
        <v>2854</v>
      </c>
      <c r="B1746" s="26">
        <v>190708</v>
      </c>
      <c r="C1746" s="27" t="s">
        <v>633</v>
      </c>
      <c r="D1746" s="13">
        <v>0</v>
      </c>
      <c r="E1746" s="14"/>
      <c r="F1746" s="14"/>
      <c r="G1746" s="15">
        <f t="shared" si="260"/>
        <v>0</v>
      </c>
      <c r="H1746" s="14"/>
      <c r="I1746" s="14"/>
      <c r="K1746" s="34">
        <f t="shared" si="257"/>
        <v>0</v>
      </c>
    </row>
    <row r="1747" spans="1:11" s="5" customFormat="1" x14ac:dyDescent="0.25">
      <c r="A1747" s="5" t="s">
        <v>2854</v>
      </c>
      <c r="B1747" s="26">
        <v>190709</v>
      </c>
      <c r="C1747" s="27" t="s">
        <v>635</v>
      </c>
      <c r="D1747" s="13">
        <v>0</v>
      </c>
      <c r="E1747" s="14"/>
      <c r="F1747" s="14"/>
      <c r="G1747" s="15">
        <f t="shared" si="260"/>
        <v>0</v>
      </c>
      <c r="H1747" s="14"/>
      <c r="I1747" s="14"/>
      <c r="K1747" s="34">
        <f t="shared" si="257"/>
        <v>0</v>
      </c>
    </row>
    <row r="1748" spans="1:11" s="5" customFormat="1" x14ac:dyDescent="0.25">
      <c r="A1748" s="5" t="s">
        <v>2854</v>
      </c>
      <c r="B1748" s="26">
        <v>190711</v>
      </c>
      <c r="C1748" s="27" t="s">
        <v>1067</v>
      </c>
      <c r="D1748" s="13">
        <v>0</v>
      </c>
      <c r="E1748" s="14"/>
      <c r="F1748" s="14"/>
      <c r="G1748" s="15">
        <f t="shared" si="260"/>
        <v>0</v>
      </c>
      <c r="H1748" s="14"/>
      <c r="I1748" s="14"/>
      <c r="K1748" s="34">
        <f t="shared" si="257"/>
        <v>0</v>
      </c>
    </row>
    <row r="1749" spans="1:11" s="5" customFormat="1" x14ac:dyDescent="0.25">
      <c r="A1749" s="5" t="s">
        <v>2854</v>
      </c>
      <c r="B1749" s="26">
        <v>190790</v>
      </c>
      <c r="C1749" s="27" t="s">
        <v>636</v>
      </c>
      <c r="D1749" s="13">
        <v>0</v>
      </c>
      <c r="E1749" s="14"/>
      <c r="F1749" s="14"/>
      <c r="G1749" s="15">
        <f t="shared" si="260"/>
        <v>0</v>
      </c>
      <c r="H1749" s="14"/>
      <c r="I1749" s="14"/>
      <c r="K1749" s="34">
        <f t="shared" si="257"/>
        <v>0</v>
      </c>
    </row>
    <row r="1750" spans="1:11" s="5" customFormat="1" x14ac:dyDescent="0.25">
      <c r="A1750" s="5" t="s">
        <v>2854</v>
      </c>
      <c r="B1750" s="24">
        <v>1908</v>
      </c>
      <c r="C1750" s="25" t="s">
        <v>637</v>
      </c>
      <c r="D1750" s="7">
        <f t="shared" ref="D1750:I1750" si="261">+SUBTOTAL(9,D1751:D1755)</f>
        <v>0</v>
      </c>
      <c r="E1750" s="8">
        <f t="shared" si="261"/>
        <v>0</v>
      </c>
      <c r="F1750" s="8">
        <f t="shared" si="261"/>
        <v>0</v>
      </c>
      <c r="G1750" s="18">
        <f t="shared" si="261"/>
        <v>0</v>
      </c>
      <c r="H1750" s="8">
        <f t="shared" si="261"/>
        <v>0</v>
      </c>
      <c r="I1750" s="8">
        <f t="shared" si="261"/>
        <v>0</v>
      </c>
      <c r="K1750" s="34">
        <f t="shared" si="257"/>
        <v>0</v>
      </c>
    </row>
    <row r="1751" spans="1:11" s="5" customFormat="1" x14ac:dyDescent="0.25">
      <c r="A1751" s="5" t="s">
        <v>2854</v>
      </c>
      <c r="B1751" s="26">
        <v>190801</v>
      </c>
      <c r="C1751" s="27" t="s">
        <v>638</v>
      </c>
      <c r="D1751" s="13">
        <v>0</v>
      </c>
      <c r="E1751" s="14"/>
      <c r="F1751" s="14"/>
      <c r="G1751" s="15">
        <f>+D1751+E1751-F1751</f>
        <v>0</v>
      </c>
      <c r="H1751" s="14">
        <f>+G1751</f>
        <v>0</v>
      </c>
      <c r="I1751" s="14"/>
      <c r="K1751" s="34">
        <f t="shared" si="257"/>
        <v>0</v>
      </c>
    </row>
    <row r="1752" spans="1:11" s="5" customFormat="1" x14ac:dyDescent="0.25">
      <c r="A1752" s="5" t="s">
        <v>2854</v>
      </c>
      <c r="B1752" s="26">
        <v>190802</v>
      </c>
      <c r="C1752" s="27" t="s">
        <v>639</v>
      </c>
      <c r="D1752" s="13">
        <v>0</v>
      </c>
      <c r="E1752" s="14"/>
      <c r="F1752" s="14"/>
      <c r="G1752" s="15">
        <f>+D1752+E1752-F1752</f>
        <v>0</v>
      </c>
      <c r="H1752" s="14"/>
      <c r="I1752" s="14"/>
      <c r="K1752" s="34">
        <f t="shared" si="257"/>
        <v>0</v>
      </c>
    </row>
    <row r="1753" spans="1:11" s="5" customFormat="1" x14ac:dyDescent="0.25">
      <c r="A1753" s="5" t="s">
        <v>2854</v>
      </c>
      <c r="B1753" s="26">
        <v>190803</v>
      </c>
      <c r="C1753" s="27" t="s">
        <v>640</v>
      </c>
      <c r="D1753" s="13">
        <v>0</v>
      </c>
      <c r="E1753" s="14"/>
      <c r="F1753" s="14"/>
      <c r="G1753" s="15">
        <f>+D1753+E1753-F1753</f>
        <v>0</v>
      </c>
      <c r="H1753" s="14"/>
      <c r="I1753" s="14"/>
      <c r="K1753" s="34">
        <f t="shared" si="257"/>
        <v>0</v>
      </c>
    </row>
    <row r="1754" spans="1:11" s="5" customFormat="1" x14ac:dyDescent="0.25">
      <c r="A1754" s="5" t="s">
        <v>2854</v>
      </c>
      <c r="B1754" s="26">
        <v>190804</v>
      </c>
      <c r="C1754" s="27" t="s">
        <v>641</v>
      </c>
      <c r="D1754" s="13">
        <v>0</v>
      </c>
      <c r="E1754" s="14"/>
      <c r="F1754" s="14"/>
      <c r="G1754" s="15">
        <f>+D1754+E1754-F1754</f>
        <v>0</v>
      </c>
      <c r="H1754" s="14"/>
      <c r="I1754" s="14"/>
      <c r="K1754" s="34">
        <f t="shared" si="257"/>
        <v>0</v>
      </c>
    </row>
    <row r="1755" spans="1:11" s="5" customFormat="1" x14ac:dyDescent="0.25">
      <c r="A1755" s="5" t="s">
        <v>2854</v>
      </c>
      <c r="B1755" s="26">
        <v>190805</v>
      </c>
      <c r="C1755" s="27" t="s">
        <v>642</v>
      </c>
      <c r="D1755" s="13">
        <v>0</v>
      </c>
      <c r="E1755" s="14"/>
      <c r="F1755" s="14"/>
      <c r="G1755" s="15">
        <f>+D1755+E1755-F1755</f>
        <v>0</v>
      </c>
      <c r="H1755" s="14"/>
      <c r="I1755" s="14"/>
      <c r="K1755" s="34">
        <f t="shared" si="257"/>
        <v>0</v>
      </c>
    </row>
    <row r="1756" spans="1:11" s="5" customFormat="1" x14ac:dyDescent="0.25">
      <c r="A1756" s="5" t="s">
        <v>2854</v>
      </c>
      <c r="B1756" s="24">
        <v>1909</v>
      </c>
      <c r="C1756" s="25" t="s">
        <v>643</v>
      </c>
      <c r="D1756" s="7">
        <f t="shared" ref="D1756:I1756" si="262">+SUBTOTAL(9,D1757:D1768)</f>
        <v>0</v>
      </c>
      <c r="E1756" s="8">
        <f t="shared" si="262"/>
        <v>0</v>
      </c>
      <c r="F1756" s="8">
        <f t="shared" si="262"/>
        <v>0</v>
      </c>
      <c r="G1756" s="18">
        <f t="shared" si="262"/>
        <v>0</v>
      </c>
      <c r="H1756" s="8">
        <f t="shared" si="262"/>
        <v>0</v>
      </c>
      <c r="I1756" s="8">
        <f t="shared" si="262"/>
        <v>0</v>
      </c>
      <c r="K1756" s="34">
        <f t="shared" si="257"/>
        <v>0</v>
      </c>
    </row>
    <row r="1757" spans="1:11" s="5" customFormat="1" x14ac:dyDescent="0.25">
      <c r="A1757" s="5" t="s">
        <v>2854</v>
      </c>
      <c r="B1757" s="26">
        <v>190901</v>
      </c>
      <c r="C1757" s="27" t="s">
        <v>644</v>
      </c>
      <c r="D1757" s="13">
        <v>0</v>
      </c>
      <c r="E1757" s="14"/>
      <c r="F1757" s="14"/>
      <c r="G1757" s="15">
        <f t="shared" ref="G1757:G1768" si="263">+D1757+E1757-F1757</f>
        <v>0</v>
      </c>
      <c r="H1757" s="14"/>
      <c r="I1757" s="14"/>
      <c r="K1757" s="34">
        <f t="shared" si="257"/>
        <v>0</v>
      </c>
    </row>
    <row r="1758" spans="1:11" s="5" customFormat="1" x14ac:dyDescent="0.25">
      <c r="A1758" s="5" t="s">
        <v>2854</v>
      </c>
      <c r="B1758" s="26">
        <v>190902</v>
      </c>
      <c r="C1758" s="27" t="s">
        <v>645</v>
      </c>
      <c r="D1758" s="13">
        <v>0</v>
      </c>
      <c r="E1758" s="14"/>
      <c r="F1758" s="14"/>
      <c r="G1758" s="15">
        <f t="shared" si="263"/>
        <v>0</v>
      </c>
      <c r="H1758" s="14"/>
      <c r="I1758" s="14"/>
      <c r="K1758" s="34">
        <f t="shared" si="257"/>
        <v>0</v>
      </c>
    </row>
    <row r="1759" spans="1:11" s="5" customFormat="1" x14ac:dyDescent="0.25">
      <c r="A1759" s="5" t="s">
        <v>2854</v>
      </c>
      <c r="B1759" s="26">
        <v>190903</v>
      </c>
      <c r="C1759" s="27" t="s">
        <v>646</v>
      </c>
      <c r="D1759" s="13">
        <v>0</v>
      </c>
      <c r="E1759" s="14"/>
      <c r="F1759" s="14"/>
      <c r="G1759" s="15">
        <f t="shared" si="263"/>
        <v>0</v>
      </c>
      <c r="H1759" s="14"/>
      <c r="I1759" s="14"/>
      <c r="K1759" s="34">
        <f t="shared" si="257"/>
        <v>0</v>
      </c>
    </row>
    <row r="1760" spans="1:11" s="5" customFormat="1" x14ac:dyDescent="0.25">
      <c r="A1760" s="5" t="s">
        <v>2854</v>
      </c>
      <c r="B1760" s="26">
        <v>190904</v>
      </c>
      <c r="C1760" s="27" t="s">
        <v>647</v>
      </c>
      <c r="D1760" s="13">
        <v>0</v>
      </c>
      <c r="E1760" s="14"/>
      <c r="F1760" s="14"/>
      <c r="G1760" s="15">
        <f t="shared" si="263"/>
        <v>0</v>
      </c>
      <c r="H1760" s="14"/>
      <c r="I1760" s="14"/>
      <c r="K1760" s="34">
        <f t="shared" si="257"/>
        <v>0</v>
      </c>
    </row>
    <row r="1761" spans="1:11" s="5" customFormat="1" x14ac:dyDescent="0.25">
      <c r="A1761" s="5" t="s">
        <v>2854</v>
      </c>
      <c r="B1761" s="26">
        <v>190905</v>
      </c>
      <c r="C1761" s="27" t="s">
        <v>648</v>
      </c>
      <c r="D1761" s="13">
        <v>0</v>
      </c>
      <c r="E1761" s="14"/>
      <c r="F1761" s="14"/>
      <c r="G1761" s="15">
        <f t="shared" si="263"/>
        <v>0</v>
      </c>
      <c r="H1761" s="14"/>
      <c r="I1761" s="14"/>
      <c r="K1761" s="34">
        <f t="shared" si="257"/>
        <v>0</v>
      </c>
    </row>
    <row r="1762" spans="1:11" s="5" customFormat="1" x14ac:dyDescent="0.25">
      <c r="A1762" s="5" t="s">
        <v>2854</v>
      </c>
      <c r="B1762" s="26">
        <v>190906</v>
      </c>
      <c r="C1762" s="27" t="s">
        <v>649</v>
      </c>
      <c r="D1762" s="13">
        <v>0</v>
      </c>
      <c r="E1762" s="14"/>
      <c r="F1762" s="14"/>
      <c r="G1762" s="15">
        <f t="shared" si="263"/>
        <v>0</v>
      </c>
      <c r="H1762" s="14"/>
      <c r="I1762" s="14"/>
      <c r="K1762" s="34">
        <f t="shared" si="257"/>
        <v>0</v>
      </c>
    </row>
    <row r="1763" spans="1:11" s="5" customFormat="1" x14ac:dyDescent="0.25">
      <c r="A1763" s="5" t="s">
        <v>2854</v>
      </c>
      <c r="B1763" s="26">
        <v>190907</v>
      </c>
      <c r="C1763" s="27" t="s">
        <v>650</v>
      </c>
      <c r="D1763" s="13">
        <v>0</v>
      </c>
      <c r="E1763" s="14"/>
      <c r="F1763" s="14"/>
      <c r="G1763" s="15">
        <f t="shared" si="263"/>
        <v>0</v>
      </c>
      <c r="H1763" s="14"/>
      <c r="I1763" s="14"/>
      <c r="K1763" s="34">
        <f t="shared" si="257"/>
        <v>0</v>
      </c>
    </row>
    <row r="1764" spans="1:11" s="5" customFormat="1" x14ac:dyDescent="0.25">
      <c r="A1764" s="5" t="s">
        <v>2854</v>
      </c>
      <c r="B1764" s="26">
        <v>190908</v>
      </c>
      <c r="C1764" s="27" t="s">
        <v>651</v>
      </c>
      <c r="D1764" s="13">
        <v>0</v>
      </c>
      <c r="E1764" s="14"/>
      <c r="F1764" s="14"/>
      <c r="G1764" s="15">
        <f t="shared" si="263"/>
        <v>0</v>
      </c>
      <c r="H1764" s="14"/>
      <c r="I1764" s="14"/>
      <c r="K1764" s="34">
        <f t="shared" si="257"/>
        <v>0</v>
      </c>
    </row>
    <row r="1765" spans="1:11" s="5" customFormat="1" x14ac:dyDescent="0.25">
      <c r="A1765" s="5" t="s">
        <v>2854</v>
      </c>
      <c r="B1765" s="26">
        <v>190909</v>
      </c>
      <c r="C1765" s="27" t="s">
        <v>652</v>
      </c>
      <c r="D1765" s="13">
        <v>0</v>
      </c>
      <c r="E1765" s="14"/>
      <c r="F1765" s="14"/>
      <c r="G1765" s="15">
        <f t="shared" si="263"/>
        <v>0</v>
      </c>
      <c r="H1765" s="14"/>
      <c r="I1765" s="14"/>
      <c r="K1765" s="34">
        <f t="shared" si="257"/>
        <v>0</v>
      </c>
    </row>
    <row r="1766" spans="1:11" s="5" customFormat="1" x14ac:dyDescent="0.25">
      <c r="A1766" s="5" t="s">
        <v>2854</v>
      </c>
      <c r="B1766" s="26">
        <v>190910</v>
      </c>
      <c r="C1766" s="27" t="s">
        <v>653</v>
      </c>
      <c r="D1766" s="13">
        <v>0</v>
      </c>
      <c r="E1766" s="14"/>
      <c r="F1766" s="14"/>
      <c r="G1766" s="15">
        <f t="shared" si="263"/>
        <v>0</v>
      </c>
      <c r="H1766" s="14"/>
      <c r="I1766" s="14"/>
      <c r="K1766" s="34">
        <f t="shared" si="257"/>
        <v>0</v>
      </c>
    </row>
    <row r="1767" spans="1:11" s="5" customFormat="1" x14ac:dyDescent="0.25">
      <c r="A1767" s="5" t="s">
        <v>2854</v>
      </c>
      <c r="B1767" s="26">
        <v>190911</v>
      </c>
      <c r="C1767" s="27" t="s">
        <v>654</v>
      </c>
      <c r="D1767" s="13">
        <v>0</v>
      </c>
      <c r="E1767" s="14"/>
      <c r="F1767" s="14"/>
      <c r="G1767" s="15">
        <f t="shared" si="263"/>
        <v>0</v>
      </c>
      <c r="H1767" s="14"/>
      <c r="I1767" s="14"/>
      <c r="K1767" s="34">
        <f t="shared" si="257"/>
        <v>0</v>
      </c>
    </row>
    <row r="1768" spans="1:11" s="5" customFormat="1" x14ac:dyDescent="0.25">
      <c r="A1768" s="5" t="s">
        <v>2854</v>
      </c>
      <c r="B1768" s="26">
        <v>190990</v>
      </c>
      <c r="C1768" s="27" t="s">
        <v>656</v>
      </c>
      <c r="D1768" s="13">
        <v>0</v>
      </c>
      <c r="E1768" s="14"/>
      <c r="F1768" s="14"/>
      <c r="G1768" s="15">
        <f t="shared" si="263"/>
        <v>0</v>
      </c>
      <c r="H1768" s="14"/>
      <c r="I1768" s="14"/>
      <c r="K1768" s="34">
        <f t="shared" si="257"/>
        <v>0</v>
      </c>
    </row>
    <row r="1769" spans="1:11" s="5" customFormat="1" x14ac:dyDescent="0.25">
      <c r="A1769" s="5" t="s">
        <v>2854</v>
      </c>
      <c r="B1769" s="10">
        <v>1910</v>
      </c>
      <c r="C1769" s="6" t="s">
        <v>1068</v>
      </c>
      <c r="D1769" s="7">
        <f t="shared" ref="D1769:I1769" si="264">+SUBTOTAL(9,D1770:D1807)</f>
        <v>0</v>
      </c>
      <c r="E1769" s="8">
        <f t="shared" si="264"/>
        <v>0</v>
      </c>
      <c r="F1769" s="8">
        <f t="shared" si="264"/>
        <v>0</v>
      </c>
      <c r="G1769" s="15">
        <f t="shared" si="264"/>
        <v>0</v>
      </c>
      <c r="H1769" s="8">
        <f t="shared" si="264"/>
        <v>0</v>
      </c>
      <c r="I1769" s="8">
        <f t="shared" si="264"/>
        <v>0</v>
      </c>
      <c r="K1769" s="34">
        <f t="shared" si="257"/>
        <v>0</v>
      </c>
    </row>
    <row r="1770" spans="1:11" s="5" customFormat="1" x14ac:dyDescent="0.25">
      <c r="A1770" s="5" t="s">
        <v>2854</v>
      </c>
      <c r="B1770" s="11">
        <v>191001</v>
      </c>
      <c r="C1770" s="12" t="s">
        <v>789</v>
      </c>
      <c r="D1770" s="13">
        <v>0</v>
      </c>
      <c r="E1770" s="14"/>
      <c r="F1770" s="14"/>
      <c r="G1770" s="15">
        <f t="shared" ref="G1770:G1807" si="265">+D1770+E1770-F1770</f>
        <v>0</v>
      </c>
      <c r="H1770" s="14"/>
      <c r="I1770" s="14"/>
      <c r="K1770" s="34">
        <f t="shared" si="257"/>
        <v>0</v>
      </c>
    </row>
    <row r="1771" spans="1:11" s="5" customFormat="1" x14ac:dyDescent="0.25">
      <c r="A1771" s="5" t="s">
        <v>2854</v>
      </c>
      <c r="B1771" s="11">
        <v>191002</v>
      </c>
      <c r="C1771" s="12" t="s">
        <v>757</v>
      </c>
      <c r="D1771" s="13">
        <v>0</v>
      </c>
      <c r="E1771" s="14"/>
      <c r="F1771" s="14"/>
      <c r="G1771" s="15">
        <f t="shared" si="265"/>
        <v>0</v>
      </c>
      <c r="H1771" s="14"/>
      <c r="I1771" s="14"/>
      <c r="K1771" s="34">
        <f t="shared" si="257"/>
        <v>0</v>
      </c>
    </row>
    <row r="1772" spans="1:11" s="5" customFormat="1" x14ac:dyDescent="0.25">
      <c r="A1772" s="5" t="s">
        <v>2854</v>
      </c>
      <c r="B1772" s="11">
        <v>191003</v>
      </c>
      <c r="C1772" s="12" t="s">
        <v>1069</v>
      </c>
      <c r="D1772" s="13">
        <v>0</v>
      </c>
      <c r="E1772" s="14"/>
      <c r="F1772" s="14"/>
      <c r="G1772" s="15">
        <f t="shared" si="265"/>
        <v>0</v>
      </c>
      <c r="H1772" s="14"/>
      <c r="I1772" s="14"/>
      <c r="K1772" s="34">
        <f t="shared" si="257"/>
        <v>0</v>
      </c>
    </row>
    <row r="1773" spans="1:11" s="5" customFormat="1" x14ac:dyDescent="0.25">
      <c r="A1773" s="5" t="s">
        <v>2854</v>
      </c>
      <c r="B1773" s="11">
        <v>191004</v>
      </c>
      <c r="C1773" s="12" t="s">
        <v>758</v>
      </c>
      <c r="D1773" s="13">
        <v>0</v>
      </c>
      <c r="E1773" s="14"/>
      <c r="F1773" s="14"/>
      <c r="G1773" s="15">
        <f t="shared" si="265"/>
        <v>0</v>
      </c>
      <c r="H1773" s="14"/>
      <c r="I1773" s="14"/>
      <c r="K1773" s="34">
        <f t="shared" si="257"/>
        <v>0</v>
      </c>
    </row>
    <row r="1774" spans="1:11" s="5" customFormat="1" x14ac:dyDescent="0.25">
      <c r="A1774" s="5" t="s">
        <v>2854</v>
      </c>
      <c r="B1774" s="11">
        <v>191005</v>
      </c>
      <c r="C1774" s="12" t="s">
        <v>1070</v>
      </c>
      <c r="D1774" s="13">
        <v>0</v>
      </c>
      <c r="E1774" s="14"/>
      <c r="F1774" s="14"/>
      <c r="G1774" s="15">
        <f t="shared" si="265"/>
        <v>0</v>
      </c>
      <c r="H1774" s="14"/>
      <c r="I1774" s="14"/>
      <c r="K1774" s="34">
        <f t="shared" si="257"/>
        <v>0</v>
      </c>
    </row>
    <row r="1775" spans="1:11" s="5" customFormat="1" x14ac:dyDescent="0.25">
      <c r="A1775" s="5" t="s">
        <v>2854</v>
      </c>
      <c r="B1775" s="11">
        <v>191006</v>
      </c>
      <c r="C1775" s="12" t="s">
        <v>1071</v>
      </c>
      <c r="D1775" s="13">
        <v>0</v>
      </c>
      <c r="E1775" s="14"/>
      <c r="F1775" s="14"/>
      <c r="G1775" s="15">
        <f t="shared" si="265"/>
        <v>0</v>
      </c>
      <c r="H1775" s="14"/>
      <c r="I1775" s="14"/>
      <c r="K1775" s="34">
        <f t="shared" si="257"/>
        <v>0</v>
      </c>
    </row>
    <row r="1776" spans="1:11" s="5" customFormat="1" x14ac:dyDescent="0.25">
      <c r="A1776" s="5" t="s">
        <v>2854</v>
      </c>
      <c r="B1776" s="11">
        <v>191007</v>
      </c>
      <c r="C1776" s="12" t="s">
        <v>1072</v>
      </c>
      <c r="D1776" s="13">
        <v>0</v>
      </c>
      <c r="E1776" s="14"/>
      <c r="F1776" s="14"/>
      <c r="G1776" s="15">
        <f t="shared" si="265"/>
        <v>0</v>
      </c>
      <c r="H1776" s="14"/>
      <c r="I1776" s="14"/>
      <c r="K1776" s="34">
        <f t="shared" si="257"/>
        <v>0</v>
      </c>
    </row>
    <row r="1777" spans="1:11" s="5" customFormat="1" x14ac:dyDescent="0.25">
      <c r="A1777" s="5" t="s">
        <v>2854</v>
      </c>
      <c r="B1777" s="11">
        <v>191008</v>
      </c>
      <c r="C1777" s="12" t="s">
        <v>1060</v>
      </c>
      <c r="D1777" s="13">
        <v>0</v>
      </c>
      <c r="E1777" s="14"/>
      <c r="F1777" s="14"/>
      <c r="G1777" s="15">
        <f t="shared" si="265"/>
        <v>0</v>
      </c>
      <c r="H1777" s="14"/>
      <c r="I1777" s="14"/>
      <c r="K1777" s="34">
        <f t="shared" si="257"/>
        <v>0</v>
      </c>
    </row>
    <row r="1778" spans="1:11" s="5" customFormat="1" x14ac:dyDescent="0.25">
      <c r="A1778" s="5" t="s">
        <v>2854</v>
      </c>
      <c r="B1778" s="11">
        <v>191009</v>
      </c>
      <c r="C1778" s="12" t="s">
        <v>338</v>
      </c>
      <c r="D1778" s="13">
        <v>0</v>
      </c>
      <c r="E1778" s="14"/>
      <c r="F1778" s="14"/>
      <c r="G1778" s="15">
        <f t="shared" si="265"/>
        <v>0</v>
      </c>
      <c r="H1778" s="14"/>
      <c r="I1778" s="14"/>
      <c r="K1778" s="34">
        <f t="shared" si="257"/>
        <v>0</v>
      </c>
    </row>
    <row r="1779" spans="1:11" s="5" customFormat="1" x14ac:dyDescent="0.25">
      <c r="A1779" s="5" t="s">
        <v>2854</v>
      </c>
      <c r="B1779" s="11">
        <v>191010</v>
      </c>
      <c r="C1779" s="12" t="s">
        <v>1073</v>
      </c>
      <c r="D1779" s="13">
        <v>0</v>
      </c>
      <c r="E1779" s="14"/>
      <c r="F1779" s="14"/>
      <c r="G1779" s="15">
        <f t="shared" si="265"/>
        <v>0</v>
      </c>
      <c r="H1779" s="14"/>
      <c r="I1779" s="14"/>
      <c r="K1779" s="34">
        <f t="shared" si="257"/>
        <v>0</v>
      </c>
    </row>
    <row r="1780" spans="1:11" s="5" customFormat="1" x14ac:dyDescent="0.25">
      <c r="A1780" s="5" t="s">
        <v>2854</v>
      </c>
      <c r="B1780" s="11">
        <v>191012</v>
      </c>
      <c r="C1780" s="12" t="s">
        <v>1074</v>
      </c>
      <c r="D1780" s="13">
        <v>0</v>
      </c>
      <c r="E1780" s="14"/>
      <c r="F1780" s="14"/>
      <c r="G1780" s="15">
        <f t="shared" si="265"/>
        <v>0</v>
      </c>
      <c r="H1780" s="14"/>
      <c r="I1780" s="14"/>
      <c r="K1780" s="34">
        <f t="shared" si="257"/>
        <v>0</v>
      </c>
    </row>
    <row r="1781" spans="1:11" s="5" customFormat="1" x14ac:dyDescent="0.25">
      <c r="A1781" s="5" t="s">
        <v>2854</v>
      </c>
      <c r="B1781" s="11">
        <v>191014</v>
      </c>
      <c r="C1781" s="12" t="s">
        <v>1075</v>
      </c>
      <c r="D1781" s="13">
        <v>0</v>
      </c>
      <c r="E1781" s="14"/>
      <c r="F1781" s="14"/>
      <c r="G1781" s="15">
        <f t="shared" si="265"/>
        <v>0</v>
      </c>
      <c r="H1781" s="14"/>
      <c r="I1781" s="14"/>
      <c r="K1781" s="34">
        <f t="shared" si="257"/>
        <v>0</v>
      </c>
    </row>
    <row r="1782" spans="1:11" s="5" customFormat="1" x14ac:dyDescent="0.25">
      <c r="A1782" s="5" t="s">
        <v>2854</v>
      </c>
      <c r="B1782" s="11">
        <v>191018</v>
      </c>
      <c r="C1782" s="12" t="s">
        <v>1076</v>
      </c>
      <c r="D1782" s="13">
        <v>0</v>
      </c>
      <c r="E1782" s="14"/>
      <c r="F1782" s="14"/>
      <c r="G1782" s="15">
        <f t="shared" si="265"/>
        <v>0</v>
      </c>
      <c r="H1782" s="14"/>
      <c r="I1782" s="14"/>
      <c r="K1782" s="34">
        <f t="shared" si="257"/>
        <v>0</v>
      </c>
    </row>
    <row r="1783" spans="1:11" s="5" customFormat="1" x14ac:dyDescent="0.25">
      <c r="A1783" s="5" t="s">
        <v>2854</v>
      </c>
      <c r="B1783" s="11">
        <v>191020</v>
      </c>
      <c r="C1783" s="12" t="s">
        <v>759</v>
      </c>
      <c r="D1783" s="13">
        <v>0</v>
      </c>
      <c r="E1783" s="14"/>
      <c r="F1783" s="14"/>
      <c r="G1783" s="15">
        <f t="shared" si="265"/>
        <v>0</v>
      </c>
      <c r="H1783" s="14"/>
      <c r="I1783" s="14"/>
      <c r="K1783" s="34">
        <f t="shared" si="257"/>
        <v>0</v>
      </c>
    </row>
    <row r="1784" spans="1:11" s="5" customFormat="1" x14ac:dyDescent="0.25">
      <c r="A1784" s="5" t="s">
        <v>2854</v>
      </c>
      <c r="B1784" s="11">
        <v>191021</v>
      </c>
      <c r="C1784" s="12" t="s">
        <v>1077</v>
      </c>
      <c r="D1784" s="13">
        <v>0</v>
      </c>
      <c r="E1784" s="14"/>
      <c r="F1784" s="14"/>
      <c r="G1784" s="15">
        <f t="shared" si="265"/>
        <v>0</v>
      </c>
      <c r="H1784" s="14"/>
      <c r="I1784" s="14"/>
      <c r="K1784" s="34">
        <f t="shared" si="257"/>
        <v>0</v>
      </c>
    </row>
    <row r="1785" spans="1:11" s="5" customFormat="1" x14ac:dyDescent="0.25">
      <c r="A1785" s="5" t="s">
        <v>2854</v>
      </c>
      <c r="B1785" s="11">
        <v>191022</v>
      </c>
      <c r="C1785" s="12" t="s">
        <v>760</v>
      </c>
      <c r="D1785" s="13">
        <v>0</v>
      </c>
      <c r="E1785" s="14"/>
      <c r="F1785" s="14"/>
      <c r="G1785" s="15">
        <f t="shared" si="265"/>
        <v>0</v>
      </c>
      <c r="H1785" s="14"/>
      <c r="I1785" s="14"/>
      <c r="K1785" s="34">
        <f t="shared" si="257"/>
        <v>0</v>
      </c>
    </row>
    <row r="1786" spans="1:11" s="5" customFormat="1" x14ac:dyDescent="0.25">
      <c r="A1786" s="5" t="s">
        <v>2854</v>
      </c>
      <c r="B1786" s="11">
        <v>191023</v>
      </c>
      <c r="C1786" s="12" t="s">
        <v>1078</v>
      </c>
      <c r="D1786" s="13">
        <v>0</v>
      </c>
      <c r="E1786" s="14"/>
      <c r="F1786" s="14"/>
      <c r="G1786" s="15">
        <f t="shared" si="265"/>
        <v>0</v>
      </c>
      <c r="H1786" s="14"/>
      <c r="I1786" s="14"/>
      <c r="K1786" s="34">
        <f t="shared" si="257"/>
        <v>0</v>
      </c>
    </row>
    <row r="1787" spans="1:11" s="5" customFormat="1" x14ac:dyDescent="0.25">
      <c r="A1787" s="5" t="s">
        <v>2854</v>
      </c>
      <c r="B1787" s="11">
        <v>191024</v>
      </c>
      <c r="C1787" s="12" t="s">
        <v>1079</v>
      </c>
      <c r="D1787" s="13">
        <v>0</v>
      </c>
      <c r="E1787" s="14"/>
      <c r="F1787" s="14"/>
      <c r="G1787" s="15">
        <f t="shared" si="265"/>
        <v>0</v>
      </c>
      <c r="H1787" s="14"/>
      <c r="I1787" s="14"/>
      <c r="K1787" s="34">
        <f t="shared" si="257"/>
        <v>0</v>
      </c>
    </row>
    <row r="1788" spans="1:11" s="5" customFormat="1" x14ac:dyDescent="0.25">
      <c r="A1788" s="5" t="s">
        <v>2854</v>
      </c>
      <c r="B1788" s="11">
        <v>191025</v>
      </c>
      <c r="C1788" s="12" t="s">
        <v>1080</v>
      </c>
      <c r="D1788" s="13">
        <v>0</v>
      </c>
      <c r="E1788" s="14"/>
      <c r="F1788" s="14"/>
      <c r="G1788" s="15">
        <f t="shared" si="265"/>
        <v>0</v>
      </c>
      <c r="H1788" s="14"/>
      <c r="I1788" s="14"/>
      <c r="K1788" s="34">
        <f t="shared" si="257"/>
        <v>0</v>
      </c>
    </row>
    <row r="1789" spans="1:11" s="5" customFormat="1" x14ac:dyDescent="0.25">
      <c r="A1789" s="5" t="s">
        <v>2854</v>
      </c>
      <c r="B1789" s="11">
        <v>191026</v>
      </c>
      <c r="C1789" s="12" t="s">
        <v>1055</v>
      </c>
      <c r="D1789" s="13">
        <v>0</v>
      </c>
      <c r="E1789" s="14"/>
      <c r="F1789" s="14"/>
      <c r="G1789" s="15">
        <f t="shared" si="265"/>
        <v>0</v>
      </c>
      <c r="H1789" s="14"/>
      <c r="I1789" s="14"/>
      <c r="K1789" s="34">
        <f t="shared" si="257"/>
        <v>0</v>
      </c>
    </row>
    <row r="1790" spans="1:11" s="5" customFormat="1" x14ac:dyDescent="0.25">
      <c r="A1790" s="5" t="s">
        <v>2854</v>
      </c>
      <c r="B1790" s="11">
        <v>191027</v>
      </c>
      <c r="C1790" s="12" t="s">
        <v>1081</v>
      </c>
      <c r="D1790" s="13">
        <v>0</v>
      </c>
      <c r="E1790" s="14"/>
      <c r="F1790" s="14"/>
      <c r="G1790" s="15">
        <f t="shared" si="265"/>
        <v>0</v>
      </c>
      <c r="H1790" s="14"/>
      <c r="I1790" s="14"/>
      <c r="K1790" s="34">
        <f t="shared" si="257"/>
        <v>0</v>
      </c>
    </row>
    <row r="1791" spans="1:11" s="5" customFormat="1" x14ac:dyDescent="0.25">
      <c r="A1791" s="5" t="s">
        <v>2854</v>
      </c>
      <c r="B1791" s="11">
        <v>191028</v>
      </c>
      <c r="C1791" s="12" t="s">
        <v>237</v>
      </c>
      <c r="D1791" s="13">
        <v>0</v>
      </c>
      <c r="E1791" s="14"/>
      <c r="F1791" s="14"/>
      <c r="G1791" s="15">
        <f t="shared" si="265"/>
        <v>0</v>
      </c>
      <c r="H1791" s="14"/>
      <c r="I1791" s="14"/>
      <c r="K1791" s="34">
        <f t="shared" si="257"/>
        <v>0</v>
      </c>
    </row>
    <row r="1792" spans="1:11" s="5" customFormat="1" x14ac:dyDescent="0.25">
      <c r="A1792" s="5" t="s">
        <v>2854</v>
      </c>
      <c r="B1792" s="11">
        <v>191029</v>
      </c>
      <c r="C1792" s="12" t="s">
        <v>1082</v>
      </c>
      <c r="D1792" s="13">
        <v>0</v>
      </c>
      <c r="E1792" s="14"/>
      <c r="F1792" s="14"/>
      <c r="G1792" s="15">
        <f t="shared" si="265"/>
        <v>0</v>
      </c>
      <c r="H1792" s="14"/>
      <c r="I1792" s="14"/>
      <c r="K1792" s="34">
        <f t="shared" si="257"/>
        <v>0</v>
      </c>
    </row>
    <row r="1793" spans="1:11" s="5" customFormat="1" x14ac:dyDescent="0.25">
      <c r="A1793" s="5" t="s">
        <v>2854</v>
      </c>
      <c r="B1793" s="11">
        <v>191030</v>
      </c>
      <c r="C1793" s="12" t="s">
        <v>1083</v>
      </c>
      <c r="D1793" s="13">
        <v>0</v>
      </c>
      <c r="E1793" s="14"/>
      <c r="F1793" s="14"/>
      <c r="G1793" s="15">
        <f t="shared" si="265"/>
        <v>0</v>
      </c>
      <c r="H1793" s="14"/>
      <c r="I1793" s="14"/>
      <c r="K1793" s="34">
        <f t="shared" si="257"/>
        <v>0</v>
      </c>
    </row>
    <row r="1794" spans="1:11" s="5" customFormat="1" x14ac:dyDescent="0.25">
      <c r="A1794" s="5" t="s">
        <v>2854</v>
      </c>
      <c r="B1794" s="11">
        <v>191031</v>
      </c>
      <c r="C1794" s="12" t="s">
        <v>1084</v>
      </c>
      <c r="D1794" s="13">
        <v>0</v>
      </c>
      <c r="E1794" s="14"/>
      <c r="F1794" s="14"/>
      <c r="G1794" s="15">
        <f t="shared" si="265"/>
        <v>0</v>
      </c>
      <c r="H1794" s="14"/>
      <c r="I1794" s="14"/>
      <c r="K1794" s="34">
        <f t="shared" si="257"/>
        <v>0</v>
      </c>
    </row>
    <row r="1795" spans="1:11" s="5" customFormat="1" x14ac:dyDescent="0.25">
      <c r="A1795" s="5" t="s">
        <v>2854</v>
      </c>
      <c r="B1795" s="11">
        <v>191032</v>
      </c>
      <c r="C1795" s="12" t="s">
        <v>1085</v>
      </c>
      <c r="D1795" s="13">
        <v>0</v>
      </c>
      <c r="E1795" s="14"/>
      <c r="F1795" s="14"/>
      <c r="G1795" s="15">
        <f t="shared" si="265"/>
        <v>0</v>
      </c>
      <c r="H1795" s="14"/>
      <c r="I1795" s="14"/>
      <c r="K1795" s="34">
        <f t="shared" si="257"/>
        <v>0</v>
      </c>
    </row>
    <row r="1796" spans="1:11" s="5" customFormat="1" x14ac:dyDescent="0.25">
      <c r="A1796" s="5" t="s">
        <v>2854</v>
      </c>
      <c r="B1796" s="11">
        <v>191033</v>
      </c>
      <c r="C1796" s="12" t="s">
        <v>1086</v>
      </c>
      <c r="D1796" s="13">
        <v>0</v>
      </c>
      <c r="E1796" s="14"/>
      <c r="F1796" s="14"/>
      <c r="G1796" s="15">
        <f t="shared" si="265"/>
        <v>0</v>
      </c>
      <c r="H1796" s="14"/>
      <c r="I1796" s="14"/>
      <c r="K1796" s="34">
        <f t="shared" ref="K1796:K1859" si="266">IF(D1796&lt;&gt;0,1,IF(G1796&lt;&gt;0,2,IF(F1796&lt;&gt;0,3,IF(E1796&lt;&gt;0,4,0))))</f>
        <v>0</v>
      </c>
    </row>
    <row r="1797" spans="1:11" s="5" customFormat="1" x14ac:dyDescent="0.25">
      <c r="A1797" s="5" t="s">
        <v>2854</v>
      </c>
      <c r="B1797" s="11">
        <v>191034</v>
      </c>
      <c r="C1797" s="12" t="s">
        <v>1087</v>
      </c>
      <c r="D1797" s="13">
        <v>0</v>
      </c>
      <c r="E1797" s="14"/>
      <c r="F1797" s="14"/>
      <c r="G1797" s="15">
        <f t="shared" si="265"/>
        <v>0</v>
      </c>
      <c r="H1797" s="14"/>
      <c r="I1797" s="14"/>
      <c r="K1797" s="34">
        <f t="shared" si="266"/>
        <v>0</v>
      </c>
    </row>
    <row r="1798" spans="1:11" s="5" customFormat="1" x14ac:dyDescent="0.25">
      <c r="A1798" s="5" t="s">
        <v>2854</v>
      </c>
      <c r="B1798" s="11">
        <v>191035</v>
      </c>
      <c r="C1798" s="12" t="s">
        <v>1088</v>
      </c>
      <c r="D1798" s="13">
        <v>0</v>
      </c>
      <c r="E1798" s="14"/>
      <c r="F1798" s="14"/>
      <c r="G1798" s="15">
        <f t="shared" si="265"/>
        <v>0</v>
      </c>
      <c r="H1798" s="14"/>
      <c r="I1798" s="14"/>
      <c r="K1798" s="34">
        <f t="shared" si="266"/>
        <v>0</v>
      </c>
    </row>
    <row r="1799" spans="1:11" s="5" customFormat="1" x14ac:dyDescent="0.25">
      <c r="A1799" s="5" t="s">
        <v>2854</v>
      </c>
      <c r="B1799" s="11">
        <v>191036</v>
      </c>
      <c r="C1799" s="12" t="s">
        <v>1089</v>
      </c>
      <c r="D1799" s="13">
        <v>0</v>
      </c>
      <c r="E1799" s="14"/>
      <c r="F1799" s="14"/>
      <c r="G1799" s="15">
        <f t="shared" si="265"/>
        <v>0</v>
      </c>
      <c r="H1799" s="14"/>
      <c r="I1799" s="14"/>
      <c r="K1799" s="34">
        <f t="shared" si="266"/>
        <v>0</v>
      </c>
    </row>
    <row r="1800" spans="1:11" s="5" customFormat="1" x14ac:dyDescent="0.25">
      <c r="A1800" s="5" t="s">
        <v>2854</v>
      </c>
      <c r="B1800" s="11">
        <v>191037</v>
      </c>
      <c r="C1800" s="12" t="s">
        <v>1090</v>
      </c>
      <c r="D1800" s="13">
        <v>0</v>
      </c>
      <c r="E1800" s="14"/>
      <c r="F1800" s="14"/>
      <c r="G1800" s="15">
        <f t="shared" si="265"/>
        <v>0</v>
      </c>
      <c r="H1800" s="14"/>
      <c r="I1800" s="14"/>
      <c r="K1800" s="34">
        <f t="shared" si="266"/>
        <v>0</v>
      </c>
    </row>
    <row r="1801" spans="1:11" s="5" customFormat="1" x14ac:dyDescent="0.25">
      <c r="A1801" s="5" t="s">
        <v>2854</v>
      </c>
      <c r="B1801" s="11">
        <v>191038</v>
      </c>
      <c r="C1801" s="12" t="s">
        <v>1091</v>
      </c>
      <c r="D1801" s="13">
        <v>0</v>
      </c>
      <c r="E1801" s="14"/>
      <c r="F1801" s="14"/>
      <c r="G1801" s="15">
        <f t="shared" si="265"/>
        <v>0</v>
      </c>
      <c r="H1801" s="14"/>
      <c r="I1801" s="14"/>
      <c r="K1801" s="34">
        <f t="shared" si="266"/>
        <v>0</v>
      </c>
    </row>
    <row r="1802" spans="1:11" s="5" customFormat="1" x14ac:dyDescent="0.25">
      <c r="A1802" s="5" t="s">
        <v>2854</v>
      </c>
      <c r="B1802" s="11">
        <v>191039</v>
      </c>
      <c r="C1802" s="12" t="s">
        <v>294</v>
      </c>
      <c r="D1802" s="13">
        <v>0</v>
      </c>
      <c r="E1802" s="14"/>
      <c r="F1802" s="14"/>
      <c r="G1802" s="15">
        <f t="shared" si="265"/>
        <v>0</v>
      </c>
      <c r="H1802" s="14"/>
      <c r="I1802" s="14"/>
      <c r="K1802" s="34">
        <f t="shared" si="266"/>
        <v>0</v>
      </c>
    </row>
    <row r="1803" spans="1:11" s="5" customFormat="1" x14ac:dyDescent="0.25">
      <c r="A1803" s="5" t="s">
        <v>2854</v>
      </c>
      <c r="B1803" s="11">
        <v>191040</v>
      </c>
      <c r="C1803" s="12" t="s">
        <v>1092</v>
      </c>
      <c r="D1803" s="13">
        <v>0</v>
      </c>
      <c r="E1803" s="14"/>
      <c r="F1803" s="14"/>
      <c r="G1803" s="15">
        <f t="shared" si="265"/>
        <v>0</v>
      </c>
      <c r="H1803" s="14"/>
      <c r="I1803" s="14"/>
      <c r="K1803" s="34">
        <f t="shared" si="266"/>
        <v>0</v>
      </c>
    </row>
    <row r="1804" spans="1:11" s="5" customFormat="1" x14ac:dyDescent="0.25">
      <c r="A1804" s="5" t="s">
        <v>2854</v>
      </c>
      <c r="B1804" s="11">
        <v>191085</v>
      </c>
      <c r="C1804" s="12" t="s">
        <v>1093</v>
      </c>
      <c r="D1804" s="13">
        <v>0</v>
      </c>
      <c r="E1804" s="14"/>
      <c r="F1804" s="14"/>
      <c r="G1804" s="15">
        <f t="shared" si="265"/>
        <v>0</v>
      </c>
      <c r="H1804" s="14"/>
      <c r="I1804" s="14"/>
      <c r="K1804" s="34">
        <f t="shared" si="266"/>
        <v>0</v>
      </c>
    </row>
    <row r="1805" spans="1:11" s="5" customFormat="1" x14ac:dyDescent="0.25">
      <c r="A1805" s="5" t="s">
        <v>2854</v>
      </c>
      <c r="B1805" s="11">
        <v>191087</v>
      </c>
      <c r="C1805" s="12" t="s">
        <v>1094</v>
      </c>
      <c r="D1805" s="13">
        <v>0</v>
      </c>
      <c r="E1805" s="14"/>
      <c r="F1805" s="14"/>
      <c r="G1805" s="15">
        <f t="shared" si="265"/>
        <v>0</v>
      </c>
      <c r="H1805" s="14"/>
      <c r="I1805" s="14"/>
      <c r="K1805" s="34">
        <f t="shared" si="266"/>
        <v>0</v>
      </c>
    </row>
    <row r="1806" spans="1:11" s="5" customFormat="1" x14ac:dyDescent="0.25">
      <c r="A1806" s="5" t="s">
        <v>2854</v>
      </c>
      <c r="B1806" s="11">
        <v>191089</v>
      </c>
      <c r="C1806" s="12" t="s">
        <v>1095</v>
      </c>
      <c r="D1806" s="13">
        <v>0</v>
      </c>
      <c r="E1806" s="14"/>
      <c r="F1806" s="14"/>
      <c r="G1806" s="15">
        <f t="shared" si="265"/>
        <v>0</v>
      </c>
      <c r="H1806" s="14"/>
      <c r="I1806" s="14"/>
      <c r="K1806" s="34">
        <f t="shared" si="266"/>
        <v>0</v>
      </c>
    </row>
    <row r="1807" spans="1:11" s="5" customFormat="1" x14ac:dyDescent="0.25">
      <c r="A1807" s="5" t="s">
        <v>2854</v>
      </c>
      <c r="B1807" s="11">
        <v>191090</v>
      </c>
      <c r="C1807" s="12" t="s">
        <v>1096</v>
      </c>
      <c r="D1807" s="13">
        <v>0</v>
      </c>
      <c r="E1807" s="14"/>
      <c r="F1807" s="14"/>
      <c r="G1807" s="15">
        <f t="shared" si="265"/>
        <v>0</v>
      </c>
      <c r="H1807" s="14"/>
      <c r="I1807" s="14"/>
      <c r="K1807" s="34">
        <f t="shared" si="266"/>
        <v>0</v>
      </c>
    </row>
    <row r="1808" spans="1:11" s="5" customFormat="1" x14ac:dyDescent="0.25">
      <c r="A1808" s="5" t="s">
        <v>2854</v>
      </c>
      <c r="B1808" s="10">
        <v>1915</v>
      </c>
      <c r="C1808" s="6" t="s">
        <v>1097</v>
      </c>
      <c r="D1808" s="7">
        <f t="shared" ref="D1808:I1808" si="267">+SUBTOTAL(9,D1809:D1813)</f>
        <v>0</v>
      </c>
      <c r="E1808" s="8">
        <f t="shared" si="267"/>
        <v>0</v>
      </c>
      <c r="F1808" s="8">
        <f t="shared" si="267"/>
        <v>0</v>
      </c>
      <c r="G1808" s="15">
        <f t="shared" si="267"/>
        <v>0</v>
      </c>
      <c r="H1808" s="8">
        <f t="shared" si="267"/>
        <v>0</v>
      </c>
      <c r="I1808" s="8">
        <f t="shared" si="267"/>
        <v>0</v>
      </c>
      <c r="K1808" s="34">
        <f t="shared" si="266"/>
        <v>0</v>
      </c>
    </row>
    <row r="1809" spans="1:11" s="5" customFormat="1" x14ac:dyDescent="0.25">
      <c r="A1809" s="5" t="s">
        <v>2854</v>
      </c>
      <c r="B1809" s="11">
        <v>191501</v>
      </c>
      <c r="C1809" s="12" t="s">
        <v>715</v>
      </c>
      <c r="D1809" s="13">
        <v>0</v>
      </c>
      <c r="E1809" s="14"/>
      <c r="F1809" s="14"/>
      <c r="G1809" s="15">
        <f>+D1809+E1809-F1809</f>
        <v>0</v>
      </c>
      <c r="H1809" s="14"/>
      <c r="I1809" s="14"/>
      <c r="K1809" s="34">
        <f t="shared" si="266"/>
        <v>0</v>
      </c>
    </row>
    <row r="1810" spans="1:11" s="5" customFormat="1" x14ac:dyDescent="0.25">
      <c r="A1810" s="5" t="s">
        <v>2854</v>
      </c>
      <c r="B1810" s="11">
        <v>191502</v>
      </c>
      <c r="C1810" s="12" t="s">
        <v>811</v>
      </c>
      <c r="D1810" s="13">
        <v>0</v>
      </c>
      <c r="E1810" s="14"/>
      <c r="F1810" s="14"/>
      <c r="G1810" s="15">
        <f>+D1810+E1810-F1810</f>
        <v>0</v>
      </c>
      <c r="H1810" s="14"/>
      <c r="I1810" s="14"/>
      <c r="K1810" s="34">
        <f t="shared" si="266"/>
        <v>0</v>
      </c>
    </row>
    <row r="1811" spans="1:11" s="5" customFormat="1" x14ac:dyDescent="0.25">
      <c r="A1811" s="5" t="s">
        <v>2854</v>
      </c>
      <c r="B1811" s="11">
        <v>191511</v>
      </c>
      <c r="C1811" s="12" t="s">
        <v>812</v>
      </c>
      <c r="D1811" s="13">
        <v>0</v>
      </c>
      <c r="E1811" s="14"/>
      <c r="F1811" s="14"/>
      <c r="G1811" s="15">
        <f>+D1811+E1811-F1811</f>
        <v>0</v>
      </c>
      <c r="H1811" s="14"/>
      <c r="I1811" s="14"/>
      <c r="K1811" s="34">
        <f t="shared" si="266"/>
        <v>0</v>
      </c>
    </row>
    <row r="1812" spans="1:11" s="5" customFormat="1" x14ac:dyDescent="0.25">
      <c r="A1812" s="5" t="s">
        <v>2854</v>
      </c>
      <c r="B1812" s="11">
        <v>191512</v>
      </c>
      <c r="C1812" s="12" t="s">
        <v>813</v>
      </c>
      <c r="D1812" s="13">
        <v>0</v>
      </c>
      <c r="E1812" s="14"/>
      <c r="F1812" s="14"/>
      <c r="G1812" s="15">
        <f>+D1812+E1812-F1812</f>
        <v>0</v>
      </c>
      <c r="H1812" s="14"/>
      <c r="I1812" s="14"/>
      <c r="K1812" s="34">
        <f t="shared" si="266"/>
        <v>0</v>
      </c>
    </row>
    <row r="1813" spans="1:11" s="5" customFormat="1" x14ac:dyDescent="0.25">
      <c r="A1813" s="5" t="s">
        <v>2854</v>
      </c>
      <c r="B1813" s="11">
        <v>191590</v>
      </c>
      <c r="C1813" s="12" t="s">
        <v>1098</v>
      </c>
      <c r="D1813" s="13">
        <v>0</v>
      </c>
      <c r="E1813" s="14"/>
      <c r="F1813" s="14"/>
      <c r="G1813" s="15">
        <f>+D1813+E1813-F1813</f>
        <v>0</v>
      </c>
      <c r="H1813" s="14"/>
      <c r="I1813" s="14"/>
      <c r="K1813" s="34">
        <f t="shared" si="266"/>
        <v>0</v>
      </c>
    </row>
    <row r="1814" spans="1:11" s="5" customFormat="1" x14ac:dyDescent="0.25">
      <c r="A1814" s="5" t="s">
        <v>2854</v>
      </c>
      <c r="B1814" s="10">
        <v>1920</v>
      </c>
      <c r="C1814" s="6" t="s">
        <v>1099</v>
      </c>
      <c r="D1814" s="7">
        <f t="shared" ref="D1814:I1814" si="268">+SUBTOTAL(9,D1815:D1825)</f>
        <v>0</v>
      </c>
      <c r="E1814" s="8">
        <f t="shared" si="268"/>
        <v>0</v>
      </c>
      <c r="F1814" s="8">
        <f t="shared" si="268"/>
        <v>0</v>
      </c>
      <c r="G1814" s="15">
        <f t="shared" si="268"/>
        <v>0</v>
      </c>
      <c r="H1814" s="8">
        <f t="shared" si="268"/>
        <v>0</v>
      </c>
      <c r="I1814" s="8">
        <f t="shared" si="268"/>
        <v>0</v>
      </c>
      <c r="K1814" s="34">
        <f t="shared" si="266"/>
        <v>0</v>
      </c>
    </row>
    <row r="1815" spans="1:11" s="5" customFormat="1" x14ac:dyDescent="0.25">
      <c r="A1815" s="5" t="s">
        <v>2854</v>
      </c>
      <c r="B1815" s="11">
        <v>192001</v>
      </c>
      <c r="C1815" s="12" t="s">
        <v>1100</v>
      </c>
      <c r="D1815" s="13">
        <v>0</v>
      </c>
      <c r="E1815" s="14"/>
      <c r="F1815" s="14"/>
      <c r="G1815" s="15">
        <f t="shared" ref="G1815:G1825" si="269">+D1815+E1815-F1815</f>
        <v>0</v>
      </c>
      <c r="H1815" s="14"/>
      <c r="I1815" s="14"/>
      <c r="K1815" s="34">
        <f t="shared" si="266"/>
        <v>0</v>
      </c>
    </row>
    <row r="1816" spans="1:11" s="5" customFormat="1" x14ac:dyDescent="0.25">
      <c r="A1816" s="5" t="s">
        <v>2854</v>
      </c>
      <c r="B1816" s="11">
        <v>192002</v>
      </c>
      <c r="C1816" s="12" t="s">
        <v>1101</v>
      </c>
      <c r="D1816" s="13">
        <v>0</v>
      </c>
      <c r="E1816" s="14"/>
      <c r="F1816" s="14"/>
      <c r="G1816" s="15">
        <f t="shared" si="269"/>
        <v>0</v>
      </c>
      <c r="H1816" s="14"/>
      <c r="I1816" s="14"/>
      <c r="K1816" s="34">
        <f t="shared" si="266"/>
        <v>0</v>
      </c>
    </row>
    <row r="1817" spans="1:11" s="5" customFormat="1" x14ac:dyDescent="0.25">
      <c r="A1817" s="5" t="s">
        <v>2854</v>
      </c>
      <c r="B1817" s="11">
        <v>192003</v>
      </c>
      <c r="C1817" s="12" t="s">
        <v>1102</v>
      </c>
      <c r="D1817" s="13">
        <v>0</v>
      </c>
      <c r="E1817" s="14"/>
      <c r="F1817" s="14"/>
      <c r="G1817" s="15">
        <f t="shared" si="269"/>
        <v>0</v>
      </c>
      <c r="H1817" s="14"/>
      <c r="I1817" s="14"/>
      <c r="K1817" s="34">
        <f t="shared" si="266"/>
        <v>0</v>
      </c>
    </row>
    <row r="1818" spans="1:11" s="5" customFormat="1" x14ac:dyDescent="0.25">
      <c r="A1818" s="5" t="s">
        <v>2854</v>
      </c>
      <c r="B1818" s="11">
        <v>192004</v>
      </c>
      <c r="C1818" s="12" t="s">
        <v>1103</v>
      </c>
      <c r="D1818" s="13">
        <v>0</v>
      </c>
      <c r="E1818" s="14"/>
      <c r="F1818" s="14"/>
      <c r="G1818" s="15">
        <f t="shared" si="269"/>
        <v>0</v>
      </c>
      <c r="H1818" s="14"/>
      <c r="I1818" s="14"/>
      <c r="K1818" s="34">
        <f t="shared" si="266"/>
        <v>0</v>
      </c>
    </row>
    <row r="1819" spans="1:11" s="5" customFormat="1" x14ac:dyDescent="0.25">
      <c r="A1819" s="5" t="s">
        <v>2854</v>
      </c>
      <c r="B1819" s="11">
        <v>192005</v>
      </c>
      <c r="C1819" s="12" t="s">
        <v>1104</v>
      </c>
      <c r="D1819" s="13">
        <v>0</v>
      </c>
      <c r="E1819" s="14"/>
      <c r="F1819" s="14"/>
      <c r="G1819" s="15">
        <f t="shared" si="269"/>
        <v>0</v>
      </c>
      <c r="H1819" s="14"/>
      <c r="I1819" s="14"/>
      <c r="K1819" s="34">
        <f t="shared" si="266"/>
        <v>0</v>
      </c>
    </row>
    <row r="1820" spans="1:11" s="5" customFormat="1" x14ac:dyDescent="0.25">
      <c r="A1820" s="5" t="s">
        <v>2854</v>
      </c>
      <c r="B1820" s="11">
        <v>192006</v>
      </c>
      <c r="C1820" s="12" t="s">
        <v>1105</v>
      </c>
      <c r="D1820" s="13">
        <v>0</v>
      </c>
      <c r="E1820" s="14"/>
      <c r="F1820" s="14"/>
      <c r="G1820" s="15">
        <f t="shared" si="269"/>
        <v>0</v>
      </c>
      <c r="H1820" s="14"/>
      <c r="I1820" s="14"/>
      <c r="K1820" s="34">
        <f t="shared" si="266"/>
        <v>0</v>
      </c>
    </row>
    <row r="1821" spans="1:11" s="5" customFormat="1" x14ac:dyDescent="0.25">
      <c r="A1821" s="5" t="s">
        <v>2854</v>
      </c>
      <c r="B1821" s="11">
        <v>192009</v>
      </c>
      <c r="C1821" s="12" t="s">
        <v>1106</v>
      </c>
      <c r="D1821" s="13">
        <v>0</v>
      </c>
      <c r="E1821" s="14"/>
      <c r="F1821" s="14"/>
      <c r="G1821" s="15">
        <f t="shared" si="269"/>
        <v>0</v>
      </c>
      <c r="H1821" s="14"/>
      <c r="I1821" s="14"/>
      <c r="K1821" s="34">
        <f t="shared" si="266"/>
        <v>0</v>
      </c>
    </row>
    <row r="1822" spans="1:11" s="5" customFormat="1" x14ac:dyDescent="0.25">
      <c r="A1822" s="5" t="s">
        <v>2854</v>
      </c>
      <c r="B1822" s="11">
        <v>192010</v>
      </c>
      <c r="C1822" s="12" t="s">
        <v>1107</v>
      </c>
      <c r="D1822" s="13">
        <v>0</v>
      </c>
      <c r="E1822" s="14"/>
      <c r="F1822" s="14"/>
      <c r="G1822" s="15">
        <f t="shared" si="269"/>
        <v>0</v>
      </c>
      <c r="H1822" s="14"/>
      <c r="I1822" s="14"/>
      <c r="K1822" s="34">
        <f t="shared" si="266"/>
        <v>0</v>
      </c>
    </row>
    <row r="1823" spans="1:11" s="5" customFormat="1" x14ac:dyDescent="0.25">
      <c r="A1823" s="5" t="s">
        <v>2854</v>
      </c>
      <c r="B1823" s="11">
        <v>192011</v>
      </c>
      <c r="C1823" s="12" t="s">
        <v>1108</v>
      </c>
      <c r="D1823" s="13">
        <v>0</v>
      </c>
      <c r="E1823" s="14"/>
      <c r="F1823" s="14"/>
      <c r="G1823" s="15">
        <f t="shared" si="269"/>
        <v>0</v>
      </c>
      <c r="H1823" s="14"/>
      <c r="I1823" s="14"/>
      <c r="K1823" s="34">
        <f t="shared" si="266"/>
        <v>0</v>
      </c>
    </row>
    <row r="1824" spans="1:11" s="5" customFormat="1" x14ac:dyDescent="0.25">
      <c r="A1824" s="5" t="s">
        <v>2854</v>
      </c>
      <c r="B1824" s="11">
        <v>192012</v>
      </c>
      <c r="C1824" s="12" t="s">
        <v>1109</v>
      </c>
      <c r="D1824" s="13">
        <v>0</v>
      </c>
      <c r="E1824" s="14"/>
      <c r="F1824" s="14"/>
      <c r="G1824" s="15">
        <f t="shared" si="269"/>
        <v>0</v>
      </c>
      <c r="H1824" s="14"/>
      <c r="I1824" s="14"/>
      <c r="K1824" s="34">
        <f t="shared" si="266"/>
        <v>0</v>
      </c>
    </row>
    <row r="1825" spans="1:11" s="5" customFormat="1" x14ac:dyDescent="0.25">
      <c r="A1825" s="5" t="s">
        <v>2854</v>
      </c>
      <c r="B1825" s="11">
        <v>192090</v>
      </c>
      <c r="C1825" s="12" t="s">
        <v>1110</v>
      </c>
      <c r="D1825" s="13">
        <v>0</v>
      </c>
      <c r="E1825" s="14"/>
      <c r="F1825" s="14"/>
      <c r="G1825" s="15">
        <f t="shared" si="269"/>
        <v>0</v>
      </c>
      <c r="H1825" s="14"/>
      <c r="I1825" s="14"/>
      <c r="K1825" s="34">
        <f t="shared" si="266"/>
        <v>0</v>
      </c>
    </row>
    <row r="1826" spans="1:11" s="5" customFormat="1" x14ac:dyDescent="0.25">
      <c r="A1826" s="5" t="s">
        <v>2854</v>
      </c>
      <c r="B1826" s="10">
        <v>1922</v>
      </c>
      <c r="C1826" s="6" t="s">
        <v>1111</v>
      </c>
      <c r="D1826" s="7">
        <f t="shared" ref="D1826:I1826" si="270">+SUBTOTAL(9,D1827:D1828)</f>
        <v>0</v>
      </c>
      <c r="E1826" s="8">
        <f t="shared" si="270"/>
        <v>0</v>
      </c>
      <c r="F1826" s="8">
        <f t="shared" si="270"/>
        <v>0</v>
      </c>
      <c r="G1826" s="15">
        <f t="shared" si="270"/>
        <v>0</v>
      </c>
      <c r="H1826" s="8">
        <f t="shared" si="270"/>
        <v>0</v>
      </c>
      <c r="I1826" s="8">
        <f t="shared" si="270"/>
        <v>0</v>
      </c>
      <c r="K1826" s="34">
        <f t="shared" si="266"/>
        <v>0</v>
      </c>
    </row>
    <row r="1827" spans="1:11" s="5" customFormat="1" x14ac:dyDescent="0.25">
      <c r="A1827" s="5" t="s">
        <v>2854</v>
      </c>
      <c r="B1827" s="11">
        <v>192201</v>
      </c>
      <c r="C1827" s="12" t="s">
        <v>1112</v>
      </c>
      <c r="D1827" s="13">
        <v>0</v>
      </c>
      <c r="E1827" s="14"/>
      <c r="F1827" s="14"/>
      <c r="G1827" s="15">
        <f>+D1827+E1827-F1827</f>
        <v>0</v>
      </c>
      <c r="H1827" s="14"/>
      <c r="I1827" s="14"/>
      <c r="K1827" s="34">
        <f t="shared" si="266"/>
        <v>0</v>
      </c>
    </row>
    <row r="1828" spans="1:11" s="5" customFormat="1" x14ac:dyDescent="0.25">
      <c r="A1828" s="5" t="s">
        <v>2854</v>
      </c>
      <c r="B1828" s="11">
        <v>192202</v>
      </c>
      <c r="C1828" s="12" t="s">
        <v>1113</v>
      </c>
      <c r="D1828" s="13">
        <v>0</v>
      </c>
      <c r="E1828" s="14"/>
      <c r="F1828" s="14"/>
      <c r="G1828" s="15">
        <f>+D1828+E1828-F1828</f>
        <v>0</v>
      </c>
      <c r="H1828" s="14"/>
      <c r="I1828" s="14"/>
      <c r="K1828" s="34">
        <f t="shared" si="266"/>
        <v>0</v>
      </c>
    </row>
    <row r="1829" spans="1:11" s="5" customFormat="1" x14ac:dyDescent="0.25">
      <c r="A1829" s="5" t="s">
        <v>2854</v>
      </c>
      <c r="B1829" s="10">
        <v>1925</v>
      </c>
      <c r="C1829" s="6" t="s">
        <v>1114</v>
      </c>
      <c r="D1829" s="7">
        <f t="shared" ref="D1829:I1829" si="271">+SUBTOTAL(9,D1830:D1840)</f>
        <v>0</v>
      </c>
      <c r="E1829" s="8">
        <f t="shared" si="271"/>
        <v>0</v>
      </c>
      <c r="F1829" s="8">
        <f t="shared" si="271"/>
        <v>0</v>
      </c>
      <c r="G1829" s="15">
        <f t="shared" si="271"/>
        <v>0</v>
      </c>
      <c r="H1829" s="8">
        <f t="shared" si="271"/>
        <v>0</v>
      </c>
      <c r="I1829" s="8">
        <f t="shared" si="271"/>
        <v>0</v>
      </c>
      <c r="K1829" s="34">
        <f t="shared" si="266"/>
        <v>0</v>
      </c>
    </row>
    <row r="1830" spans="1:11" s="5" customFormat="1" x14ac:dyDescent="0.25">
      <c r="A1830" s="5" t="s">
        <v>2854</v>
      </c>
      <c r="B1830" s="11">
        <v>192501</v>
      </c>
      <c r="C1830" s="12" t="s">
        <v>1100</v>
      </c>
      <c r="D1830" s="13">
        <v>0</v>
      </c>
      <c r="E1830" s="14"/>
      <c r="F1830" s="14"/>
      <c r="G1830" s="15">
        <f t="shared" ref="G1830:G1840" si="272">+D1830+E1830-F1830</f>
        <v>0</v>
      </c>
      <c r="H1830" s="14"/>
      <c r="I1830" s="14"/>
      <c r="K1830" s="34">
        <f t="shared" si="266"/>
        <v>0</v>
      </c>
    </row>
    <row r="1831" spans="1:11" s="5" customFormat="1" x14ac:dyDescent="0.25">
      <c r="A1831" s="5" t="s">
        <v>2854</v>
      </c>
      <c r="B1831" s="11">
        <v>192502</v>
      </c>
      <c r="C1831" s="12" t="s">
        <v>1101</v>
      </c>
      <c r="D1831" s="13">
        <v>0</v>
      </c>
      <c r="E1831" s="14"/>
      <c r="F1831" s="14"/>
      <c r="G1831" s="15">
        <f t="shared" si="272"/>
        <v>0</v>
      </c>
      <c r="H1831" s="14"/>
      <c r="I1831" s="14"/>
      <c r="K1831" s="34">
        <f t="shared" si="266"/>
        <v>0</v>
      </c>
    </row>
    <row r="1832" spans="1:11" s="5" customFormat="1" x14ac:dyDescent="0.25">
      <c r="A1832" s="5" t="s">
        <v>2854</v>
      </c>
      <c r="B1832" s="11">
        <v>192503</v>
      </c>
      <c r="C1832" s="12" t="s">
        <v>1102</v>
      </c>
      <c r="D1832" s="13">
        <v>0</v>
      </c>
      <c r="E1832" s="14"/>
      <c r="F1832" s="14"/>
      <c r="G1832" s="15">
        <f t="shared" si="272"/>
        <v>0</v>
      </c>
      <c r="H1832" s="14"/>
      <c r="I1832" s="14"/>
      <c r="K1832" s="34">
        <f t="shared" si="266"/>
        <v>0</v>
      </c>
    </row>
    <row r="1833" spans="1:11" s="5" customFormat="1" x14ac:dyDescent="0.25">
      <c r="A1833" s="5" t="s">
        <v>2854</v>
      </c>
      <c r="B1833" s="11">
        <v>192504</v>
      </c>
      <c r="C1833" s="12" t="s">
        <v>1103</v>
      </c>
      <c r="D1833" s="13">
        <v>0</v>
      </c>
      <c r="E1833" s="14"/>
      <c r="F1833" s="14"/>
      <c r="G1833" s="15">
        <f t="shared" si="272"/>
        <v>0</v>
      </c>
      <c r="H1833" s="14"/>
      <c r="I1833" s="14"/>
      <c r="K1833" s="34">
        <f t="shared" si="266"/>
        <v>0</v>
      </c>
    </row>
    <row r="1834" spans="1:11" s="5" customFormat="1" x14ac:dyDescent="0.25">
      <c r="A1834" s="5" t="s">
        <v>2854</v>
      </c>
      <c r="B1834" s="11">
        <v>192505</v>
      </c>
      <c r="C1834" s="12" t="s">
        <v>1104</v>
      </c>
      <c r="D1834" s="13">
        <v>0</v>
      </c>
      <c r="E1834" s="14"/>
      <c r="F1834" s="14"/>
      <c r="G1834" s="15">
        <f t="shared" si="272"/>
        <v>0</v>
      </c>
      <c r="H1834" s="14"/>
      <c r="I1834" s="14"/>
      <c r="K1834" s="34">
        <f t="shared" si="266"/>
        <v>0</v>
      </c>
    </row>
    <row r="1835" spans="1:11" s="5" customFormat="1" x14ac:dyDescent="0.25">
      <c r="A1835" s="5" t="s">
        <v>2854</v>
      </c>
      <c r="B1835" s="11">
        <v>192506</v>
      </c>
      <c r="C1835" s="12" t="s">
        <v>1105</v>
      </c>
      <c r="D1835" s="13">
        <v>0</v>
      </c>
      <c r="E1835" s="14"/>
      <c r="F1835" s="14"/>
      <c r="G1835" s="15">
        <f t="shared" si="272"/>
        <v>0</v>
      </c>
      <c r="H1835" s="14"/>
      <c r="I1835" s="14"/>
      <c r="K1835" s="34">
        <f t="shared" si="266"/>
        <v>0</v>
      </c>
    </row>
    <row r="1836" spans="1:11" s="5" customFormat="1" x14ac:dyDescent="0.25">
      <c r="A1836" s="5" t="s">
        <v>2854</v>
      </c>
      <c r="B1836" s="11">
        <v>192509</v>
      </c>
      <c r="C1836" s="12" t="s">
        <v>1106</v>
      </c>
      <c r="D1836" s="13">
        <v>0</v>
      </c>
      <c r="E1836" s="14"/>
      <c r="F1836" s="14"/>
      <c r="G1836" s="15">
        <f t="shared" si="272"/>
        <v>0</v>
      </c>
      <c r="H1836" s="14"/>
      <c r="I1836" s="14"/>
      <c r="K1836" s="34">
        <f t="shared" si="266"/>
        <v>0</v>
      </c>
    </row>
    <row r="1837" spans="1:11" s="5" customFormat="1" x14ac:dyDescent="0.25">
      <c r="A1837" s="5" t="s">
        <v>2854</v>
      </c>
      <c r="B1837" s="11">
        <v>192510</v>
      </c>
      <c r="C1837" s="12" t="s">
        <v>1107</v>
      </c>
      <c r="D1837" s="13">
        <v>0</v>
      </c>
      <c r="E1837" s="14"/>
      <c r="F1837" s="14"/>
      <c r="G1837" s="15">
        <f t="shared" si="272"/>
        <v>0</v>
      </c>
      <c r="H1837" s="14"/>
      <c r="I1837" s="14"/>
      <c r="K1837" s="34">
        <f t="shared" si="266"/>
        <v>0</v>
      </c>
    </row>
    <row r="1838" spans="1:11" s="5" customFormat="1" x14ac:dyDescent="0.25">
      <c r="A1838" s="5" t="s">
        <v>2854</v>
      </c>
      <c r="B1838" s="11">
        <v>192511</v>
      </c>
      <c r="C1838" s="12" t="s">
        <v>1108</v>
      </c>
      <c r="D1838" s="13">
        <v>0</v>
      </c>
      <c r="E1838" s="14"/>
      <c r="F1838" s="14"/>
      <c r="G1838" s="15">
        <f t="shared" si="272"/>
        <v>0</v>
      </c>
      <c r="H1838" s="14"/>
      <c r="I1838" s="14"/>
      <c r="K1838" s="34">
        <f t="shared" si="266"/>
        <v>0</v>
      </c>
    </row>
    <row r="1839" spans="1:11" s="5" customFormat="1" x14ac:dyDescent="0.25">
      <c r="A1839" s="5" t="s">
        <v>2854</v>
      </c>
      <c r="B1839" s="11">
        <v>192512</v>
      </c>
      <c r="C1839" s="12" t="s">
        <v>1109</v>
      </c>
      <c r="D1839" s="13">
        <v>0</v>
      </c>
      <c r="E1839" s="14"/>
      <c r="F1839" s="14"/>
      <c r="G1839" s="15">
        <f t="shared" si="272"/>
        <v>0</v>
      </c>
      <c r="H1839" s="14"/>
      <c r="I1839" s="14"/>
      <c r="K1839" s="34">
        <f t="shared" si="266"/>
        <v>0</v>
      </c>
    </row>
    <row r="1840" spans="1:11" s="5" customFormat="1" x14ac:dyDescent="0.25">
      <c r="A1840" s="5" t="s">
        <v>2854</v>
      </c>
      <c r="B1840" s="11">
        <v>192590</v>
      </c>
      <c r="C1840" s="12" t="s">
        <v>1110</v>
      </c>
      <c r="D1840" s="13">
        <v>0</v>
      </c>
      <c r="E1840" s="14"/>
      <c r="F1840" s="14"/>
      <c r="G1840" s="15">
        <f t="shared" si="272"/>
        <v>0</v>
      </c>
      <c r="H1840" s="14"/>
      <c r="I1840" s="14"/>
      <c r="K1840" s="34">
        <f t="shared" si="266"/>
        <v>0</v>
      </c>
    </row>
    <row r="1841" spans="1:11" s="5" customFormat="1" x14ac:dyDescent="0.25">
      <c r="A1841" s="5" t="s">
        <v>2854</v>
      </c>
      <c r="B1841" s="19">
        <v>1926</v>
      </c>
      <c r="C1841" s="20" t="s">
        <v>1115</v>
      </c>
      <c r="D1841" s="7">
        <f t="shared" ref="D1841:I1841" si="273">+SUBTOTAL(9,D1842)</f>
        <v>0</v>
      </c>
      <c r="E1841" s="8">
        <f t="shared" si="273"/>
        <v>0</v>
      </c>
      <c r="F1841" s="8">
        <f t="shared" si="273"/>
        <v>0</v>
      </c>
      <c r="G1841" s="18">
        <f t="shared" si="273"/>
        <v>0</v>
      </c>
      <c r="H1841" s="8">
        <f t="shared" si="273"/>
        <v>0</v>
      </c>
      <c r="I1841" s="8">
        <f t="shared" si="273"/>
        <v>0</v>
      </c>
      <c r="K1841" s="34">
        <f t="shared" si="266"/>
        <v>0</v>
      </c>
    </row>
    <row r="1842" spans="1:11" s="5" customFormat="1" x14ac:dyDescent="0.25">
      <c r="A1842" s="5" t="s">
        <v>2854</v>
      </c>
      <c r="B1842" s="21">
        <v>192603</v>
      </c>
      <c r="C1842" s="22" t="s">
        <v>1116</v>
      </c>
      <c r="D1842" s="13">
        <v>0</v>
      </c>
      <c r="E1842" s="14"/>
      <c r="F1842" s="14"/>
      <c r="G1842" s="15">
        <f>+D1842+E1842-F1842</f>
        <v>0</v>
      </c>
      <c r="H1842" s="14"/>
      <c r="I1842" s="14"/>
      <c r="K1842" s="34">
        <f t="shared" si="266"/>
        <v>0</v>
      </c>
    </row>
    <row r="1843" spans="1:11" s="5" customFormat="1" x14ac:dyDescent="0.25">
      <c r="A1843" s="5" t="s">
        <v>2854</v>
      </c>
      <c r="B1843" s="10">
        <v>1930</v>
      </c>
      <c r="C1843" s="6" t="s">
        <v>1117</v>
      </c>
      <c r="D1843" s="7">
        <f t="shared" ref="D1843:I1843" si="274">+SUBTOTAL(9,D1844:D1848)</f>
        <v>0</v>
      </c>
      <c r="E1843" s="8">
        <f t="shared" si="274"/>
        <v>0</v>
      </c>
      <c r="F1843" s="8">
        <f t="shared" si="274"/>
        <v>0</v>
      </c>
      <c r="G1843" s="15">
        <f t="shared" si="274"/>
        <v>0</v>
      </c>
      <c r="H1843" s="8">
        <f t="shared" si="274"/>
        <v>0</v>
      </c>
      <c r="I1843" s="8">
        <f t="shared" si="274"/>
        <v>0</v>
      </c>
      <c r="K1843" s="34">
        <f t="shared" si="266"/>
        <v>0</v>
      </c>
    </row>
    <row r="1844" spans="1:11" s="5" customFormat="1" x14ac:dyDescent="0.25">
      <c r="A1844" s="5" t="s">
        <v>2854</v>
      </c>
      <c r="B1844" s="11">
        <v>193001</v>
      </c>
      <c r="C1844" s="12" t="s">
        <v>1112</v>
      </c>
      <c r="D1844" s="13">
        <v>0</v>
      </c>
      <c r="E1844" s="14"/>
      <c r="F1844" s="14"/>
      <c r="G1844" s="15">
        <f>+D1844+E1844-F1844</f>
        <v>0</v>
      </c>
      <c r="H1844" s="14"/>
      <c r="I1844" s="14"/>
      <c r="K1844" s="34">
        <f t="shared" si="266"/>
        <v>0</v>
      </c>
    </row>
    <row r="1845" spans="1:11" s="5" customFormat="1" x14ac:dyDescent="0.25">
      <c r="A1845" s="5" t="s">
        <v>2854</v>
      </c>
      <c r="B1845" s="11">
        <v>193002</v>
      </c>
      <c r="C1845" s="12" t="s">
        <v>1113</v>
      </c>
      <c r="D1845" s="13">
        <v>0</v>
      </c>
      <c r="E1845" s="14"/>
      <c r="F1845" s="14"/>
      <c r="G1845" s="15">
        <f>+D1845+E1845-F1845</f>
        <v>0</v>
      </c>
      <c r="H1845" s="14"/>
      <c r="I1845" s="14"/>
      <c r="K1845" s="34">
        <f t="shared" si="266"/>
        <v>0</v>
      </c>
    </row>
    <row r="1846" spans="1:11" s="5" customFormat="1" x14ac:dyDescent="0.25">
      <c r="A1846" s="5" t="s">
        <v>2854</v>
      </c>
      <c r="B1846" s="11">
        <v>193003</v>
      </c>
      <c r="C1846" s="12" t="s">
        <v>1118</v>
      </c>
      <c r="D1846" s="13">
        <v>0</v>
      </c>
      <c r="E1846" s="14"/>
      <c r="F1846" s="14"/>
      <c r="G1846" s="15">
        <f>+D1846+E1846-F1846</f>
        <v>0</v>
      </c>
      <c r="H1846" s="14"/>
      <c r="I1846" s="14"/>
      <c r="K1846" s="34">
        <f t="shared" si="266"/>
        <v>0</v>
      </c>
    </row>
    <row r="1847" spans="1:11" s="5" customFormat="1" x14ac:dyDescent="0.25">
      <c r="A1847" s="5" t="s">
        <v>2854</v>
      </c>
      <c r="B1847" s="11">
        <v>193004</v>
      </c>
      <c r="C1847" s="12" t="s">
        <v>1119</v>
      </c>
      <c r="D1847" s="13">
        <v>0</v>
      </c>
      <c r="E1847" s="14"/>
      <c r="F1847" s="14"/>
      <c r="G1847" s="15">
        <f>+D1847+E1847-F1847</f>
        <v>0</v>
      </c>
      <c r="H1847" s="14"/>
      <c r="I1847" s="14"/>
      <c r="K1847" s="34">
        <f t="shared" si="266"/>
        <v>0</v>
      </c>
    </row>
    <row r="1848" spans="1:11" s="5" customFormat="1" x14ac:dyDescent="0.25">
      <c r="A1848" s="5" t="s">
        <v>2854</v>
      </c>
      <c r="B1848" s="11">
        <v>193090</v>
      </c>
      <c r="C1848" s="12" t="s">
        <v>1120</v>
      </c>
      <c r="D1848" s="13">
        <v>0</v>
      </c>
      <c r="E1848" s="14"/>
      <c r="F1848" s="14"/>
      <c r="G1848" s="15">
        <f>+D1848+E1848-F1848</f>
        <v>0</v>
      </c>
      <c r="H1848" s="14"/>
      <c r="I1848" s="14"/>
      <c r="K1848" s="34">
        <f t="shared" si="266"/>
        <v>0</v>
      </c>
    </row>
    <row r="1849" spans="1:11" s="5" customFormat="1" x14ac:dyDescent="0.25">
      <c r="A1849" s="5" t="s">
        <v>2854</v>
      </c>
      <c r="B1849" s="10">
        <v>1935</v>
      </c>
      <c r="C1849" s="6" t="s">
        <v>1121</v>
      </c>
      <c r="D1849" s="7">
        <f t="shared" ref="D1849:I1849" si="275">+SUBTOTAL(9,D1850:D1854)</f>
        <v>0</v>
      </c>
      <c r="E1849" s="8">
        <f t="shared" si="275"/>
        <v>0</v>
      </c>
      <c r="F1849" s="8">
        <f t="shared" si="275"/>
        <v>0</v>
      </c>
      <c r="G1849" s="15">
        <f t="shared" si="275"/>
        <v>0</v>
      </c>
      <c r="H1849" s="8">
        <f t="shared" si="275"/>
        <v>0</v>
      </c>
      <c r="I1849" s="8">
        <f t="shared" si="275"/>
        <v>0</v>
      </c>
      <c r="K1849" s="34">
        <f t="shared" si="266"/>
        <v>0</v>
      </c>
    </row>
    <row r="1850" spans="1:11" s="5" customFormat="1" x14ac:dyDescent="0.25">
      <c r="A1850" s="5" t="s">
        <v>2854</v>
      </c>
      <c r="B1850" s="11">
        <v>193501</v>
      </c>
      <c r="C1850" s="12" t="s">
        <v>1112</v>
      </c>
      <c r="D1850" s="13">
        <v>0</v>
      </c>
      <c r="E1850" s="14"/>
      <c r="F1850" s="14"/>
      <c r="G1850" s="15">
        <f>+D1850+E1850-F1850</f>
        <v>0</v>
      </c>
      <c r="H1850" s="14"/>
      <c r="I1850" s="14"/>
      <c r="K1850" s="34">
        <f t="shared" si="266"/>
        <v>0</v>
      </c>
    </row>
    <row r="1851" spans="1:11" s="5" customFormat="1" x14ac:dyDescent="0.25">
      <c r="A1851" s="5" t="s">
        <v>2854</v>
      </c>
      <c r="B1851" s="11">
        <v>193502</v>
      </c>
      <c r="C1851" s="12" t="s">
        <v>1113</v>
      </c>
      <c r="D1851" s="13">
        <v>0</v>
      </c>
      <c r="E1851" s="14"/>
      <c r="F1851" s="14"/>
      <c r="G1851" s="15">
        <f>+D1851+E1851-F1851</f>
        <v>0</v>
      </c>
      <c r="H1851" s="14"/>
      <c r="I1851" s="14"/>
      <c r="K1851" s="34">
        <f t="shared" si="266"/>
        <v>0</v>
      </c>
    </row>
    <row r="1852" spans="1:11" s="5" customFormat="1" x14ac:dyDescent="0.25">
      <c r="A1852" s="5" t="s">
        <v>2854</v>
      </c>
      <c r="B1852" s="11">
        <v>193503</v>
      </c>
      <c r="C1852" s="12" t="s">
        <v>1118</v>
      </c>
      <c r="D1852" s="13">
        <v>0</v>
      </c>
      <c r="E1852" s="14"/>
      <c r="F1852" s="14"/>
      <c r="G1852" s="15">
        <f>+D1852+E1852-F1852</f>
        <v>0</v>
      </c>
      <c r="H1852" s="14"/>
      <c r="I1852" s="14"/>
      <c r="K1852" s="34">
        <f t="shared" si="266"/>
        <v>0</v>
      </c>
    </row>
    <row r="1853" spans="1:11" s="5" customFormat="1" x14ac:dyDescent="0.25">
      <c r="A1853" s="5" t="s">
        <v>2854</v>
      </c>
      <c r="B1853" s="11">
        <v>193504</v>
      </c>
      <c r="C1853" s="12" t="s">
        <v>1119</v>
      </c>
      <c r="D1853" s="13">
        <v>0</v>
      </c>
      <c r="E1853" s="14"/>
      <c r="F1853" s="14"/>
      <c r="G1853" s="15">
        <f>+D1853+E1853-F1853</f>
        <v>0</v>
      </c>
      <c r="H1853" s="14"/>
      <c r="I1853" s="14"/>
      <c r="K1853" s="34">
        <f t="shared" si="266"/>
        <v>0</v>
      </c>
    </row>
    <row r="1854" spans="1:11" s="5" customFormat="1" x14ac:dyDescent="0.25">
      <c r="A1854" s="5" t="s">
        <v>2854</v>
      </c>
      <c r="B1854" s="11">
        <v>193590</v>
      </c>
      <c r="C1854" s="12" t="s">
        <v>1120</v>
      </c>
      <c r="D1854" s="13">
        <v>0</v>
      </c>
      <c r="E1854" s="14"/>
      <c r="F1854" s="14"/>
      <c r="G1854" s="15">
        <f>+D1854+E1854-F1854</f>
        <v>0</v>
      </c>
      <c r="H1854" s="14"/>
      <c r="I1854" s="14"/>
      <c r="K1854" s="34">
        <f t="shared" si="266"/>
        <v>0</v>
      </c>
    </row>
    <row r="1855" spans="1:11" s="5" customFormat="1" x14ac:dyDescent="0.25">
      <c r="A1855" s="5" t="s">
        <v>2854</v>
      </c>
      <c r="B1855" s="10">
        <v>1940</v>
      </c>
      <c r="C1855" s="6" t="s">
        <v>1122</v>
      </c>
      <c r="D1855" s="7">
        <f t="shared" ref="D1855:I1855" si="276">+SUBTOTAL(9,D1856:D1859)</f>
        <v>0</v>
      </c>
      <c r="E1855" s="8">
        <f t="shared" si="276"/>
        <v>0</v>
      </c>
      <c r="F1855" s="8">
        <f t="shared" si="276"/>
        <v>0</v>
      </c>
      <c r="G1855" s="15">
        <f t="shared" si="276"/>
        <v>0</v>
      </c>
      <c r="H1855" s="8">
        <f t="shared" si="276"/>
        <v>0</v>
      </c>
      <c r="I1855" s="8">
        <f t="shared" si="276"/>
        <v>0</v>
      </c>
      <c r="K1855" s="34">
        <f t="shared" si="266"/>
        <v>0</v>
      </c>
    </row>
    <row r="1856" spans="1:11" s="5" customFormat="1" x14ac:dyDescent="0.25">
      <c r="A1856" s="5" t="s">
        <v>2854</v>
      </c>
      <c r="B1856" s="11">
        <v>194001</v>
      </c>
      <c r="C1856" s="12" t="s">
        <v>1123</v>
      </c>
      <c r="D1856" s="13">
        <v>0</v>
      </c>
      <c r="E1856" s="14"/>
      <c r="F1856" s="14"/>
      <c r="G1856" s="15">
        <f>+D1856+E1856-F1856</f>
        <v>0</v>
      </c>
      <c r="H1856" s="14"/>
      <c r="I1856" s="14"/>
      <c r="K1856" s="34">
        <f t="shared" si="266"/>
        <v>0</v>
      </c>
    </row>
    <row r="1857" spans="1:11" s="5" customFormat="1" x14ac:dyDescent="0.25">
      <c r="A1857" s="5" t="s">
        <v>2854</v>
      </c>
      <c r="B1857" s="11">
        <v>194002</v>
      </c>
      <c r="C1857" s="12" t="s">
        <v>1124</v>
      </c>
      <c r="D1857" s="13">
        <v>0</v>
      </c>
      <c r="E1857" s="14"/>
      <c r="F1857" s="14"/>
      <c r="G1857" s="15">
        <f>+D1857+E1857-F1857</f>
        <v>0</v>
      </c>
      <c r="H1857" s="14"/>
      <c r="I1857" s="14"/>
      <c r="K1857" s="34">
        <f t="shared" si="266"/>
        <v>0</v>
      </c>
    </row>
    <row r="1858" spans="1:11" s="5" customFormat="1" x14ac:dyDescent="0.25">
      <c r="A1858" s="5" t="s">
        <v>2854</v>
      </c>
      <c r="B1858" s="11">
        <v>194003</v>
      </c>
      <c r="C1858" s="12" t="s">
        <v>1125</v>
      </c>
      <c r="D1858" s="13">
        <v>0</v>
      </c>
      <c r="E1858" s="14"/>
      <c r="F1858" s="14"/>
      <c r="G1858" s="15">
        <f>+D1858+E1858-F1858</f>
        <v>0</v>
      </c>
      <c r="H1858" s="14"/>
      <c r="I1858" s="14"/>
      <c r="K1858" s="34">
        <f t="shared" si="266"/>
        <v>0</v>
      </c>
    </row>
    <row r="1859" spans="1:11" s="5" customFormat="1" x14ac:dyDescent="0.25">
      <c r="A1859" s="5" t="s">
        <v>2854</v>
      </c>
      <c r="B1859" s="11">
        <v>194004</v>
      </c>
      <c r="C1859" s="12" t="s">
        <v>1126</v>
      </c>
      <c r="D1859" s="13">
        <v>0</v>
      </c>
      <c r="E1859" s="14"/>
      <c r="F1859" s="14"/>
      <c r="G1859" s="15">
        <f>+D1859+E1859-F1859</f>
        <v>0</v>
      </c>
      <c r="H1859" s="14"/>
      <c r="I1859" s="14"/>
      <c r="K1859" s="34">
        <f t="shared" si="266"/>
        <v>0</v>
      </c>
    </row>
    <row r="1860" spans="1:11" s="5" customFormat="1" x14ac:dyDescent="0.25">
      <c r="A1860" s="5" t="s">
        <v>2854</v>
      </c>
      <c r="B1860" s="10">
        <v>1941</v>
      </c>
      <c r="C1860" s="6" t="s">
        <v>1127</v>
      </c>
      <c r="D1860" s="7">
        <f t="shared" ref="D1860:I1860" si="277">+SUBTOTAL(9,D1861:D1866)</f>
        <v>0</v>
      </c>
      <c r="E1860" s="8">
        <f t="shared" si="277"/>
        <v>0</v>
      </c>
      <c r="F1860" s="8">
        <f t="shared" si="277"/>
        <v>0</v>
      </c>
      <c r="G1860" s="15">
        <f t="shared" si="277"/>
        <v>0</v>
      </c>
      <c r="H1860" s="8">
        <f t="shared" si="277"/>
        <v>0</v>
      </c>
      <c r="I1860" s="8">
        <f t="shared" si="277"/>
        <v>0</v>
      </c>
      <c r="K1860" s="34">
        <f t="shared" ref="K1860:K1923" si="278">IF(D1860&lt;&gt;0,1,IF(G1860&lt;&gt;0,2,IF(F1860&lt;&gt;0,3,IF(E1860&lt;&gt;0,4,0))))</f>
        <v>0</v>
      </c>
    </row>
    <row r="1861" spans="1:11" s="5" customFormat="1" x14ac:dyDescent="0.25">
      <c r="A1861" s="5" t="s">
        <v>2854</v>
      </c>
      <c r="B1861" s="11">
        <v>194101</v>
      </c>
      <c r="C1861" s="12" t="s">
        <v>715</v>
      </c>
      <c r="D1861" s="13">
        <v>0</v>
      </c>
      <c r="E1861" s="14"/>
      <c r="F1861" s="14"/>
      <c r="G1861" s="15">
        <f t="shared" ref="G1861:G1866" si="279">+D1861+E1861-F1861</f>
        <v>0</v>
      </c>
      <c r="H1861" s="14"/>
      <c r="I1861" s="14"/>
      <c r="K1861" s="34">
        <f t="shared" si="278"/>
        <v>0</v>
      </c>
    </row>
    <row r="1862" spans="1:11" s="5" customFormat="1" x14ac:dyDescent="0.25">
      <c r="A1862" s="5" t="s">
        <v>2854</v>
      </c>
      <c r="B1862" s="11">
        <v>194102</v>
      </c>
      <c r="C1862" s="12" t="s">
        <v>1113</v>
      </c>
      <c r="D1862" s="13">
        <v>0</v>
      </c>
      <c r="E1862" s="14"/>
      <c r="F1862" s="14"/>
      <c r="G1862" s="15">
        <f t="shared" si="279"/>
        <v>0</v>
      </c>
      <c r="H1862" s="14"/>
      <c r="I1862" s="14"/>
      <c r="K1862" s="34">
        <f t="shared" si="278"/>
        <v>0</v>
      </c>
    </row>
    <row r="1863" spans="1:11" s="5" customFormat="1" x14ac:dyDescent="0.25">
      <c r="A1863" s="5" t="s">
        <v>2854</v>
      </c>
      <c r="B1863" s="11">
        <v>194103</v>
      </c>
      <c r="C1863" s="12" t="s">
        <v>1128</v>
      </c>
      <c r="D1863" s="13">
        <v>0</v>
      </c>
      <c r="E1863" s="14"/>
      <c r="F1863" s="14"/>
      <c r="G1863" s="15">
        <f t="shared" si="279"/>
        <v>0</v>
      </c>
      <c r="H1863" s="14"/>
      <c r="I1863" s="14"/>
      <c r="K1863" s="34">
        <f t="shared" si="278"/>
        <v>0</v>
      </c>
    </row>
    <row r="1864" spans="1:11" s="5" customFormat="1" x14ac:dyDescent="0.25">
      <c r="A1864" s="5" t="s">
        <v>2854</v>
      </c>
      <c r="B1864" s="11">
        <v>194104</v>
      </c>
      <c r="C1864" s="12" t="s">
        <v>1129</v>
      </c>
      <c r="D1864" s="13">
        <v>0</v>
      </c>
      <c r="E1864" s="14"/>
      <c r="F1864" s="14"/>
      <c r="G1864" s="15">
        <f t="shared" si="279"/>
        <v>0</v>
      </c>
      <c r="H1864" s="14"/>
      <c r="I1864" s="14"/>
      <c r="K1864" s="34">
        <f t="shared" si="278"/>
        <v>0</v>
      </c>
    </row>
    <row r="1865" spans="1:11" s="5" customFormat="1" x14ac:dyDescent="0.25">
      <c r="A1865" s="5" t="s">
        <v>2854</v>
      </c>
      <c r="B1865" s="11">
        <v>194105</v>
      </c>
      <c r="C1865" s="12" t="s">
        <v>725</v>
      </c>
      <c r="D1865" s="13">
        <v>0</v>
      </c>
      <c r="E1865" s="14"/>
      <c r="F1865" s="14"/>
      <c r="G1865" s="15">
        <f t="shared" si="279"/>
        <v>0</v>
      </c>
      <c r="H1865" s="14"/>
      <c r="I1865" s="14"/>
      <c r="K1865" s="34">
        <f t="shared" si="278"/>
        <v>0</v>
      </c>
    </row>
    <row r="1866" spans="1:11" s="5" customFormat="1" x14ac:dyDescent="0.25">
      <c r="A1866" s="5" t="s">
        <v>2854</v>
      </c>
      <c r="B1866" s="11">
        <v>194190</v>
      </c>
      <c r="C1866" s="12" t="s">
        <v>1043</v>
      </c>
      <c r="D1866" s="13">
        <v>0</v>
      </c>
      <c r="E1866" s="14"/>
      <c r="F1866" s="14"/>
      <c r="G1866" s="15">
        <f t="shared" si="279"/>
        <v>0</v>
      </c>
      <c r="H1866" s="14"/>
      <c r="I1866" s="14"/>
      <c r="K1866" s="34">
        <f t="shared" si="278"/>
        <v>0</v>
      </c>
    </row>
    <row r="1867" spans="1:11" s="5" customFormat="1" x14ac:dyDescent="0.25">
      <c r="A1867" s="5" t="s">
        <v>2854</v>
      </c>
      <c r="B1867" s="10">
        <v>1942</v>
      </c>
      <c r="C1867" s="6" t="s">
        <v>1130</v>
      </c>
      <c r="D1867" s="7">
        <f t="shared" ref="D1867:I1867" si="280">+SUBTOTAL(9,D1868:D1872)</f>
        <v>0</v>
      </c>
      <c r="E1867" s="8">
        <f t="shared" si="280"/>
        <v>0</v>
      </c>
      <c r="F1867" s="8">
        <f t="shared" si="280"/>
        <v>0</v>
      </c>
      <c r="G1867" s="15">
        <f t="shared" si="280"/>
        <v>0</v>
      </c>
      <c r="H1867" s="8">
        <f t="shared" si="280"/>
        <v>0</v>
      </c>
      <c r="I1867" s="8">
        <f t="shared" si="280"/>
        <v>0</v>
      </c>
      <c r="K1867" s="34">
        <f t="shared" si="278"/>
        <v>0</v>
      </c>
    </row>
    <row r="1868" spans="1:11" s="5" customFormat="1" x14ac:dyDescent="0.25">
      <c r="A1868" s="5" t="s">
        <v>2854</v>
      </c>
      <c r="B1868" s="11">
        <v>194201</v>
      </c>
      <c r="C1868" s="12" t="s">
        <v>1113</v>
      </c>
      <c r="D1868" s="13">
        <v>0</v>
      </c>
      <c r="E1868" s="14"/>
      <c r="F1868" s="14"/>
      <c r="G1868" s="15">
        <f>+D1868+E1868-F1868</f>
        <v>0</v>
      </c>
      <c r="H1868" s="14"/>
      <c r="I1868" s="14"/>
      <c r="K1868" s="34">
        <f t="shared" si="278"/>
        <v>0</v>
      </c>
    </row>
    <row r="1869" spans="1:11" s="5" customFormat="1" x14ac:dyDescent="0.25">
      <c r="A1869" s="5" t="s">
        <v>2854</v>
      </c>
      <c r="B1869" s="11">
        <v>194202</v>
      </c>
      <c r="C1869" s="12" t="s">
        <v>1128</v>
      </c>
      <c r="D1869" s="13">
        <v>0</v>
      </c>
      <c r="E1869" s="14"/>
      <c r="F1869" s="14"/>
      <c r="G1869" s="15">
        <f>+D1869+E1869-F1869</f>
        <v>0</v>
      </c>
      <c r="H1869" s="14"/>
      <c r="I1869" s="14"/>
      <c r="K1869" s="34">
        <f t="shared" si="278"/>
        <v>0</v>
      </c>
    </row>
    <row r="1870" spans="1:11" s="5" customFormat="1" x14ac:dyDescent="0.25">
      <c r="A1870" s="5" t="s">
        <v>2854</v>
      </c>
      <c r="B1870" s="11">
        <v>194203</v>
      </c>
      <c r="C1870" s="12" t="s">
        <v>1129</v>
      </c>
      <c r="D1870" s="13">
        <v>0</v>
      </c>
      <c r="E1870" s="14"/>
      <c r="F1870" s="14"/>
      <c r="G1870" s="15">
        <f>+D1870+E1870-F1870</f>
        <v>0</v>
      </c>
      <c r="H1870" s="14"/>
      <c r="I1870" s="14"/>
      <c r="K1870" s="34">
        <f t="shared" si="278"/>
        <v>0</v>
      </c>
    </row>
    <row r="1871" spans="1:11" s="5" customFormat="1" x14ac:dyDescent="0.25">
      <c r="A1871" s="5" t="s">
        <v>2854</v>
      </c>
      <c r="B1871" s="11">
        <v>194204</v>
      </c>
      <c r="C1871" s="12" t="s">
        <v>725</v>
      </c>
      <c r="D1871" s="13">
        <v>0</v>
      </c>
      <c r="E1871" s="14"/>
      <c r="F1871" s="14"/>
      <c r="G1871" s="15">
        <f>+D1871+E1871-F1871</f>
        <v>0</v>
      </c>
      <c r="H1871" s="14"/>
      <c r="I1871" s="14"/>
      <c r="K1871" s="34">
        <f t="shared" si="278"/>
        <v>0</v>
      </c>
    </row>
    <row r="1872" spans="1:11" s="5" customFormat="1" x14ac:dyDescent="0.25">
      <c r="A1872" s="5" t="s">
        <v>2854</v>
      </c>
      <c r="B1872" s="11">
        <v>194290</v>
      </c>
      <c r="C1872" s="12" t="s">
        <v>1043</v>
      </c>
      <c r="D1872" s="13">
        <v>0</v>
      </c>
      <c r="E1872" s="14"/>
      <c r="F1872" s="14"/>
      <c r="G1872" s="15">
        <f>+D1872+E1872-F1872</f>
        <v>0</v>
      </c>
      <c r="H1872" s="14"/>
      <c r="I1872" s="14"/>
      <c r="K1872" s="34">
        <f t="shared" si="278"/>
        <v>0</v>
      </c>
    </row>
    <row r="1873" spans="1:11" s="5" customFormat="1" x14ac:dyDescent="0.25">
      <c r="A1873" s="5" t="s">
        <v>2854</v>
      </c>
      <c r="B1873" s="24">
        <v>1951</v>
      </c>
      <c r="C1873" s="25" t="s">
        <v>967</v>
      </c>
      <c r="D1873" s="7">
        <f t="shared" ref="D1873:I1873" si="281">+SUBTOTAL(9,D1874:D1875)</f>
        <v>0</v>
      </c>
      <c r="E1873" s="8">
        <f t="shared" si="281"/>
        <v>0</v>
      </c>
      <c r="F1873" s="8">
        <f t="shared" si="281"/>
        <v>0</v>
      </c>
      <c r="G1873" s="18">
        <f t="shared" si="281"/>
        <v>0</v>
      </c>
      <c r="H1873" s="8">
        <f t="shared" si="281"/>
        <v>0</v>
      </c>
      <c r="I1873" s="8">
        <f t="shared" si="281"/>
        <v>0</v>
      </c>
      <c r="K1873" s="34">
        <f t="shared" si="278"/>
        <v>0</v>
      </c>
    </row>
    <row r="1874" spans="1:11" s="5" customFormat="1" x14ac:dyDescent="0.25">
      <c r="A1874" s="5" t="s">
        <v>2854</v>
      </c>
      <c r="B1874" s="26">
        <v>195101</v>
      </c>
      <c r="C1874" s="27" t="s">
        <v>715</v>
      </c>
      <c r="D1874" s="13">
        <v>0</v>
      </c>
      <c r="E1874" s="14"/>
      <c r="F1874" s="14"/>
      <c r="G1874" s="15">
        <f>+D1874+E1874-F1874</f>
        <v>0</v>
      </c>
      <c r="H1874" s="14"/>
      <c r="I1874" s="14"/>
      <c r="K1874" s="34">
        <f t="shared" si="278"/>
        <v>0</v>
      </c>
    </row>
    <row r="1875" spans="1:11" s="5" customFormat="1" x14ac:dyDescent="0.25">
      <c r="A1875" s="5" t="s">
        <v>2854</v>
      </c>
      <c r="B1875" s="26">
        <v>195102</v>
      </c>
      <c r="C1875" s="27" t="s">
        <v>811</v>
      </c>
      <c r="D1875" s="13">
        <v>0</v>
      </c>
      <c r="E1875" s="14"/>
      <c r="F1875" s="14"/>
      <c r="G1875" s="15">
        <f>+D1875+E1875-F1875</f>
        <v>0</v>
      </c>
      <c r="H1875" s="14"/>
      <c r="I1875" s="14"/>
      <c r="K1875" s="34">
        <f t="shared" si="278"/>
        <v>0</v>
      </c>
    </row>
    <row r="1876" spans="1:11" s="5" customFormat="1" x14ac:dyDescent="0.25">
      <c r="A1876" s="5" t="s">
        <v>2854</v>
      </c>
      <c r="B1876" s="24">
        <v>1952</v>
      </c>
      <c r="C1876" s="25" t="s">
        <v>1131</v>
      </c>
      <c r="D1876" s="7">
        <f t="shared" ref="D1876:I1876" si="282">+SUBTOTAL(9,D1877)</f>
        <v>0</v>
      </c>
      <c r="E1876" s="8">
        <f t="shared" si="282"/>
        <v>0</v>
      </c>
      <c r="F1876" s="8">
        <f t="shared" si="282"/>
        <v>0</v>
      </c>
      <c r="G1876" s="18">
        <f t="shared" si="282"/>
        <v>0</v>
      </c>
      <c r="H1876" s="8">
        <f t="shared" si="282"/>
        <v>0</v>
      </c>
      <c r="I1876" s="8">
        <f t="shared" si="282"/>
        <v>0</v>
      </c>
      <c r="K1876" s="34">
        <f t="shared" si="278"/>
        <v>0</v>
      </c>
    </row>
    <row r="1877" spans="1:11" s="5" customFormat="1" x14ac:dyDescent="0.25">
      <c r="A1877" s="5" t="s">
        <v>2854</v>
      </c>
      <c r="B1877" s="26">
        <v>195201</v>
      </c>
      <c r="C1877" s="27" t="s">
        <v>811</v>
      </c>
      <c r="D1877" s="13">
        <v>0</v>
      </c>
      <c r="E1877" s="14"/>
      <c r="F1877" s="14"/>
      <c r="G1877" s="15">
        <f>+D1877+E1877-F1877</f>
        <v>0</v>
      </c>
      <c r="H1877" s="14"/>
      <c r="I1877" s="14"/>
      <c r="K1877" s="34">
        <f t="shared" si="278"/>
        <v>0</v>
      </c>
    </row>
    <row r="1878" spans="1:11" s="5" customFormat="1" x14ac:dyDescent="0.25">
      <c r="A1878" s="5" t="s">
        <v>2854</v>
      </c>
      <c r="B1878" s="24">
        <v>1953</v>
      </c>
      <c r="C1878" s="25" t="s">
        <v>1132</v>
      </c>
      <c r="D1878" s="7">
        <f t="shared" ref="D1878:I1878" si="283">+SUBTOTAL(9,D1879:D1880)</f>
        <v>0</v>
      </c>
      <c r="E1878" s="8">
        <f t="shared" si="283"/>
        <v>0</v>
      </c>
      <c r="F1878" s="8">
        <f t="shared" si="283"/>
        <v>0</v>
      </c>
      <c r="G1878" s="18">
        <f t="shared" si="283"/>
        <v>0</v>
      </c>
      <c r="H1878" s="8">
        <f t="shared" si="283"/>
        <v>0</v>
      </c>
      <c r="I1878" s="8">
        <f t="shared" si="283"/>
        <v>0</v>
      </c>
      <c r="K1878" s="34">
        <f t="shared" si="278"/>
        <v>0</v>
      </c>
    </row>
    <row r="1879" spans="1:11" s="5" customFormat="1" x14ac:dyDescent="0.25">
      <c r="A1879" s="5" t="s">
        <v>2854</v>
      </c>
      <c r="B1879" s="26">
        <v>195301</v>
      </c>
      <c r="C1879" s="27" t="s">
        <v>715</v>
      </c>
      <c r="D1879" s="13">
        <v>0</v>
      </c>
      <c r="E1879" s="14"/>
      <c r="F1879" s="14"/>
      <c r="G1879" s="15">
        <f>+D1879+E1879-F1879</f>
        <v>0</v>
      </c>
      <c r="H1879" s="14"/>
      <c r="I1879" s="14"/>
      <c r="K1879" s="34">
        <f t="shared" si="278"/>
        <v>0</v>
      </c>
    </row>
    <row r="1880" spans="1:11" s="5" customFormat="1" x14ac:dyDescent="0.25">
      <c r="A1880" s="5" t="s">
        <v>2854</v>
      </c>
      <c r="B1880" s="26">
        <v>195302</v>
      </c>
      <c r="C1880" s="27" t="s">
        <v>811</v>
      </c>
      <c r="D1880" s="13">
        <v>0</v>
      </c>
      <c r="E1880" s="14"/>
      <c r="F1880" s="14"/>
      <c r="G1880" s="15">
        <f>+D1880+E1880-F1880</f>
        <v>0</v>
      </c>
      <c r="H1880" s="14"/>
      <c r="I1880" s="14"/>
      <c r="K1880" s="34">
        <f t="shared" si="278"/>
        <v>0</v>
      </c>
    </row>
    <row r="1881" spans="1:11" s="5" customFormat="1" x14ac:dyDescent="0.25">
      <c r="A1881" s="5" t="s">
        <v>2854</v>
      </c>
      <c r="B1881" s="10">
        <v>1960</v>
      </c>
      <c r="C1881" s="6" t="s">
        <v>959</v>
      </c>
      <c r="D1881" s="7">
        <f t="shared" ref="D1881:I1881" si="284">+SUBTOTAL(9,D1882:D1888)</f>
        <v>0</v>
      </c>
      <c r="E1881" s="8">
        <f t="shared" si="284"/>
        <v>0</v>
      </c>
      <c r="F1881" s="8">
        <f t="shared" si="284"/>
        <v>0</v>
      </c>
      <c r="G1881" s="15">
        <f t="shared" si="284"/>
        <v>0</v>
      </c>
      <c r="H1881" s="8">
        <f t="shared" si="284"/>
        <v>0</v>
      </c>
      <c r="I1881" s="8">
        <f t="shared" si="284"/>
        <v>0</v>
      </c>
      <c r="K1881" s="34">
        <f t="shared" si="278"/>
        <v>0</v>
      </c>
    </row>
    <row r="1882" spans="1:11" s="5" customFormat="1" x14ac:dyDescent="0.25">
      <c r="A1882" s="5" t="s">
        <v>2854</v>
      </c>
      <c r="B1882" s="11">
        <v>196001</v>
      </c>
      <c r="C1882" s="12" t="s">
        <v>960</v>
      </c>
      <c r="D1882" s="13">
        <v>0</v>
      </c>
      <c r="E1882" s="14"/>
      <c r="F1882" s="14"/>
      <c r="G1882" s="15">
        <f t="shared" ref="G1882:G1888" si="285">+D1882+E1882-F1882</f>
        <v>0</v>
      </c>
      <c r="H1882" s="14"/>
      <c r="I1882" s="14"/>
      <c r="K1882" s="34">
        <f t="shared" si="278"/>
        <v>0</v>
      </c>
    </row>
    <row r="1883" spans="1:11" s="5" customFormat="1" x14ac:dyDescent="0.25">
      <c r="A1883" s="5" t="s">
        <v>2854</v>
      </c>
      <c r="B1883" s="11">
        <v>196003</v>
      </c>
      <c r="C1883" s="12" t="s">
        <v>961</v>
      </c>
      <c r="D1883" s="13">
        <v>0</v>
      </c>
      <c r="E1883" s="14"/>
      <c r="F1883" s="14"/>
      <c r="G1883" s="15">
        <f t="shared" si="285"/>
        <v>0</v>
      </c>
      <c r="H1883" s="14"/>
      <c r="I1883" s="14"/>
      <c r="K1883" s="34">
        <f t="shared" si="278"/>
        <v>0</v>
      </c>
    </row>
    <row r="1884" spans="1:11" s="5" customFormat="1" x14ac:dyDescent="0.25">
      <c r="A1884" s="5" t="s">
        <v>2854</v>
      </c>
      <c r="B1884" s="11">
        <v>196004</v>
      </c>
      <c r="C1884" s="12" t="s">
        <v>962</v>
      </c>
      <c r="D1884" s="13">
        <v>0</v>
      </c>
      <c r="E1884" s="14"/>
      <c r="F1884" s="14"/>
      <c r="G1884" s="15">
        <f t="shared" si="285"/>
        <v>0</v>
      </c>
      <c r="H1884" s="14"/>
      <c r="I1884" s="14"/>
      <c r="K1884" s="34">
        <f t="shared" si="278"/>
        <v>0</v>
      </c>
    </row>
    <row r="1885" spans="1:11" s="5" customFormat="1" x14ac:dyDescent="0.25">
      <c r="A1885" s="5" t="s">
        <v>2854</v>
      </c>
      <c r="B1885" s="11">
        <v>196005</v>
      </c>
      <c r="C1885" s="12" t="s">
        <v>963</v>
      </c>
      <c r="D1885" s="13">
        <v>0</v>
      </c>
      <c r="E1885" s="14"/>
      <c r="F1885" s="14"/>
      <c r="G1885" s="15">
        <f t="shared" si="285"/>
        <v>0</v>
      </c>
      <c r="H1885" s="14"/>
      <c r="I1885" s="14"/>
      <c r="K1885" s="34">
        <f t="shared" si="278"/>
        <v>0</v>
      </c>
    </row>
    <row r="1886" spans="1:11" s="5" customFormat="1" x14ac:dyDescent="0.25">
      <c r="A1886" s="5" t="s">
        <v>2854</v>
      </c>
      <c r="B1886" s="11">
        <v>196006</v>
      </c>
      <c r="C1886" s="12" t="s">
        <v>964</v>
      </c>
      <c r="D1886" s="13">
        <v>0</v>
      </c>
      <c r="E1886" s="14"/>
      <c r="F1886" s="14"/>
      <c r="G1886" s="15">
        <f t="shared" si="285"/>
        <v>0</v>
      </c>
      <c r="H1886" s="14"/>
      <c r="I1886" s="14"/>
      <c r="K1886" s="34">
        <f t="shared" si="278"/>
        <v>0</v>
      </c>
    </row>
    <row r="1887" spans="1:11" s="5" customFormat="1" x14ac:dyDescent="0.25">
      <c r="A1887" s="5" t="s">
        <v>2854</v>
      </c>
      <c r="B1887" s="11">
        <v>196007</v>
      </c>
      <c r="C1887" s="12" t="s">
        <v>965</v>
      </c>
      <c r="D1887" s="13">
        <v>0</v>
      </c>
      <c r="E1887" s="14"/>
      <c r="F1887" s="14"/>
      <c r="G1887" s="15">
        <f t="shared" si="285"/>
        <v>0</v>
      </c>
      <c r="H1887" s="14"/>
      <c r="I1887" s="14"/>
      <c r="K1887" s="34">
        <f t="shared" si="278"/>
        <v>0</v>
      </c>
    </row>
    <row r="1888" spans="1:11" s="5" customFormat="1" x14ac:dyDescent="0.25">
      <c r="A1888" s="5" t="s">
        <v>2854</v>
      </c>
      <c r="B1888" s="11">
        <v>196090</v>
      </c>
      <c r="C1888" s="12" t="s">
        <v>966</v>
      </c>
      <c r="D1888" s="13">
        <v>0</v>
      </c>
      <c r="E1888" s="14"/>
      <c r="F1888" s="14"/>
      <c r="G1888" s="15">
        <f t="shared" si="285"/>
        <v>0</v>
      </c>
      <c r="H1888" s="14"/>
      <c r="I1888" s="14"/>
      <c r="K1888" s="34">
        <f t="shared" si="278"/>
        <v>0</v>
      </c>
    </row>
    <row r="1889" spans="1:11" s="5" customFormat="1" x14ac:dyDescent="0.25">
      <c r="A1889" s="5" t="s">
        <v>2854</v>
      </c>
      <c r="B1889" s="19">
        <v>1970</v>
      </c>
      <c r="C1889" s="20" t="s">
        <v>1133</v>
      </c>
      <c r="D1889" s="7">
        <f t="shared" ref="D1889:I1889" si="286">+SUBTOTAL(9,D1890:D1901)</f>
        <v>789840029</v>
      </c>
      <c r="E1889" s="8">
        <f t="shared" si="286"/>
        <v>564490000</v>
      </c>
      <c r="F1889" s="8">
        <f t="shared" si="286"/>
        <v>282245000</v>
      </c>
      <c r="G1889" s="18">
        <f t="shared" si="286"/>
        <v>1072085029</v>
      </c>
      <c r="H1889" s="8">
        <f t="shared" si="286"/>
        <v>0</v>
      </c>
      <c r="I1889" s="8">
        <f t="shared" si="286"/>
        <v>1072085029</v>
      </c>
      <c r="J1889" s="32"/>
      <c r="K1889" s="34">
        <f t="shared" si="278"/>
        <v>1</v>
      </c>
    </row>
    <row r="1890" spans="1:11" s="5" customFormat="1" x14ac:dyDescent="0.25">
      <c r="A1890" s="5" t="s">
        <v>2854</v>
      </c>
      <c r="B1890" s="21">
        <v>197002</v>
      </c>
      <c r="C1890" s="22" t="s">
        <v>1134</v>
      </c>
      <c r="D1890" s="13">
        <v>0</v>
      </c>
      <c r="E1890" s="14"/>
      <c r="F1890" s="14"/>
      <c r="G1890" s="15">
        <f t="shared" ref="G1890:G1901" si="287">+D1890+E1890-F1890</f>
        <v>0</v>
      </c>
      <c r="H1890" s="14"/>
      <c r="I1890" s="14"/>
      <c r="K1890" s="34">
        <f t="shared" si="278"/>
        <v>0</v>
      </c>
    </row>
    <row r="1891" spans="1:11" s="5" customFormat="1" x14ac:dyDescent="0.25">
      <c r="A1891" s="5" t="s">
        <v>2854</v>
      </c>
      <c r="B1891" s="21">
        <v>197003</v>
      </c>
      <c r="C1891" s="22" t="s">
        <v>274</v>
      </c>
      <c r="D1891" s="13">
        <v>0</v>
      </c>
      <c r="E1891" s="14"/>
      <c r="F1891" s="14"/>
      <c r="G1891" s="15">
        <f t="shared" si="287"/>
        <v>0</v>
      </c>
      <c r="H1891" s="14"/>
      <c r="I1891" s="14"/>
      <c r="K1891" s="34">
        <f t="shared" si="278"/>
        <v>0</v>
      </c>
    </row>
    <row r="1892" spans="1:11" s="5" customFormat="1" x14ac:dyDescent="0.25">
      <c r="A1892" s="5" t="s">
        <v>2854</v>
      </c>
      <c r="B1892" s="21">
        <v>197004</v>
      </c>
      <c r="C1892" s="22" t="s">
        <v>1135</v>
      </c>
      <c r="D1892" s="13">
        <v>0</v>
      </c>
      <c r="E1892" s="14"/>
      <c r="F1892" s="14"/>
      <c r="G1892" s="15">
        <f t="shared" si="287"/>
        <v>0</v>
      </c>
      <c r="H1892" s="14"/>
      <c r="I1892" s="14"/>
      <c r="K1892" s="34">
        <f t="shared" si="278"/>
        <v>0</v>
      </c>
    </row>
    <row r="1893" spans="1:11" s="5" customFormat="1" x14ac:dyDescent="0.25">
      <c r="A1893" s="5" t="s">
        <v>2854</v>
      </c>
      <c r="B1893" s="21">
        <v>197005</v>
      </c>
      <c r="C1893" s="22" t="s">
        <v>1136</v>
      </c>
      <c r="D1893" s="13">
        <v>0</v>
      </c>
      <c r="E1893" s="14"/>
      <c r="F1893" s="14"/>
      <c r="G1893" s="15">
        <f t="shared" si="287"/>
        <v>0</v>
      </c>
      <c r="H1893" s="14"/>
      <c r="I1893" s="14"/>
      <c r="K1893" s="34">
        <f t="shared" si="278"/>
        <v>0</v>
      </c>
    </row>
    <row r="1894" spans="1:11" s="5" customFormat="1" x14ac:dyDescent="0.25">
      <c r="A1894" s="5" t="s">
        <v>2854</v>
      </c>
      <c r="B1894" s="21">
        <v>197007</v>
      </c>
      <c r="C1894" s="22" t="s">
        <v>278</v>
      </c>
      <c r="D1894" s="13">
        <v>496267310</v>
      </c>
      <c r="E1894" s="14">
        <v>564490000</v>
      </c>
      <c r="F1894" s="14">
        <v>282245000</v>
      </c>
      <c r="G1894" s="15">
        <f t="shared" si="287"/>
        <v>778512310</v>
      </c>
      <c r="H1894" s="14"/>
      <c r="I1894" s="14">
        <f>+G1894</f>
        <v>778512310</v>
      </c>
      <c r="K1894" s="34">
        <f t="shared" si="278"/>
        <v>1</v>
      </c>
    </row>
    <row r="1895" spans="1:11" s="5" customFormat="1" x14ac:dyDescent="0.25">
      <c r="A1895" s="5" t="s">
        <v>2854</v>
      </c>
      <c r="B1895" s="21">
        <v>197008</v>
      </c>
      <c r="C1895" s="22" t="s">
        <v>1137</v>
      </c>
      <c r="D1895" s="13">
        <v>293572719</v>
      </c>
      <c r="E1895" s="14">
        <v>0</v>
      </c>
      <c r="F1895" s="14">
        <v>0</v>
      </c>
      <c r="G1895" s="15">
        <f t="shared" si="287"/>
        <v>293572719</v>
      </c>
      <c r="H1895" s="14"/>
      <c r="I1895" s="14">
        <f>+G1895</f>
        <v>293572719</v>
      </c>
      <c r="K1895" s="34">
        <f t="shared" si="278"/>
        <v>1</v>
      </c>
    </row>
    <row r="1896" spans="1:11" s="5" customFormat="1" x14ac:dyDescent="0.25">
      <c r="A1896" s="5" t="s">
        <v>2854</v>
      </c>
      <c r="B1896" s="26">
        <v>197010</v>
      </c>
      <c r="C1896" s="27" t="s">
        <v>1138</v>
      </c>
      <c r="D1896" s="13">
        <v>0</v>
      </c>
      <c r="E1896" s="14"/>
      <c r="F1896" s="14"/>
      <c r="G1896" s="15">
        <f t="shared" si="287"/>
        <v>0</v>
      </c>
      <c r="H1896" s="14"/>
      <c r="I1896" s="14"/>
      <c r="K1896" s="34">
        <f t="shared" si="278"/>
        <v>0</v>
      </c>
    </row>
    <row r="1897" spans="1:11" s="5" customFormat="1" x14ac:dyDescent="0.25">
      <c r="A1897" s="5" t="s">
        <v>2854</v>
      </c>
      <c r="B1897" s="26">
        <v>197012</v>
      </c>
      <c r="C1897" s="27" t="s">
        <v>1139</v>
      </c>
      <c r="D1897" s="13">
        <v>0</v>
      </c>
      <c r="E1897" s="14"/>
      <c r="F1897" s="14"/>
      <c r="G1897" s="15">
        <f t="shared" si="287"/>
        <v>0</v>
      </c>
      <c r="H1897" s="14"/>
      <c r="I1897" s="14"/>
      <c r="K1897" s="34">
        <f t="shared" si="278"/>
        <v>0</v>
      </c>
    </row>
    <row r="1898" spans="1:11" s="5" customFormat="1" x14ac:dyDescent="0.25">
      <c r="A1898" s="5" t="s">
        <v>2854</v>
      </c>
      <c r="B1898" s="21">
        <v>197090</v>
      </c>
      <c r="C1898" s="22" t="s">
        <v>1140</v>
      </c>
      <c r="D1898" s="13">
        <v>0</v>
      </c>
      <c r="E1898" s="14"/>
      <c r="F1898" s="14"/>
      <c r="G1898" s="15">
        <f t="shared" si="287"/>
        <v>0</v>
      </c>
      <c r="H1898" s="14"/>
      <c r="I1898" s="14"/>
      <c r="K1898" s="34">
        <f t="shared" si="278"/>
        <v>0</v>
      </c>
    </row>
    <row r="1899" spans="1:11" s="5" customFormat="1" x14ac:dyDescent="0.25">
      <c r="A1899" s="5" t="s">
        <v>2854</v>
      </c>
      <c r="B1899" s="11">
        <v>197001</v>
      </c>
      <c r="C1899" s="12" t="s">
        <v>1141</v>
      </c>
      <c r="D1899" s="13">
        <v>0</v>
      </c>
      <c r="E1899" s="14"/>
      <c r="F1899" s="14"/>
      <c r="G1899" s="15">
        <f t="shared" si="287"/>
        <v>0</v>
      </c>
      <c r="H1899" s="14"/>
      <c r="I1899" s="14"/>
      <c r="K1899" s="34">
        <f t="shared" si="278"/>
        <v>0</v>
      </c>
    </row>
    <row r="1900" spans="1:11" s="5" customFormat="1" x14ac:dyDescent="0.25">
      <c r="A1900" s="5" t="s">
        <v>2854</v>
      </c>
      <c r="B1900" s="11">
        <v>197006</v>
      </c>
      <c r="C1900" s="12" t="s">
        <v>1142</v>
      </c>
      <c r="D1900" s="13">
        <v>0</v>
      </c>
      <c r="E1900" s="14"/>
      <c r="F1900" s="14"/>
      <c r="G1900" s="15">
        <f t="shared" si="287"/>
        <v>0</v>
      </c>
      <c r="H1900" s="14"/>
      <c r="I1900" s="14"/>
      <c r="K1900" s="34">
        <f t="shared" si="278"/>
        <v>0</v>
      </c>
    </row>
    <row r="1901" spans="1:11" s="5" customFormat="1" x14ac:dyDescent="0.25">
      <c r="A1901" s="5" t="s">
        <v>2854</v>
      </c>
      <c r="B1901" s="11">
        <v>197009</v>
      </c>
      <c r="C1901" s="12" t="s">
        <v>1143</v>
      </c>
      <c r="D1901" s="13">
        <v>0</v>
      </c>
      <c r="E1901" s="14"/>
      <c r="F1901" s="14"/>
      <c r="G1901" s="15">
        <f t="shared" si="287"/>
        <v>0</v>
      </c>
      <c r="H1901" s="14"/>
      <c r="I1901" s="14"/>
      <c r="K1901" s="34">
        <f t="shared" si="278"/>
        <v>0</v>
      </c>
    </row>
    <row r="1902" spans="1:11" s="5" customFormat="1" x14ac:dyDescent="0.25">
      <c r="A1902" s="5" t="s">
        <v>2854</v>
      </c>
      <c r="B1902" s="19">
        <v>1975</v>
      </c>
      <c r="C1902" s="20" t="s">
        <v>1144</v>
      </c>
      <c r="D1902" s="7">
        <f t="shared" ref="D1902:I1902" si="288">+SUBTOTAL(9,D1903:D1913)</f>
        <v>-45404676</v>
      </c>
      <c r="E1902" s="8">
        <f t="shared" si="288"/>
        <v>0</v>
      </c>
      <c r="F1902" s="8">
        <f t="shared" si="288"/>
        <v>39322031</v>
      </c>
      <c r="G1902" s="18">
        <f t="shared" si="288"/>
        <v>-84726707</v>
      </c>
      <c r="H1902" s="8">
        <f t="shared" si="288"/>
        <v>0</v>
      </c>
      <c r="I1902" s="8">
        <f t="shared" si="288"/>
        <v>-84726707</v>
      </c>
      <c r="K1902" s="34">
        <f t="shared" si="278"/>
        <v>1</v>
      </c>
    </row>
    <row r="1903" spans="1:11" s="5" customFormat="1" x14ac:dyDescent="0.25">
      <c r="A1903" s="5" t="s">
        <v>2854</v>
      </c>
      <c r="B1903" s="21">
        <v>197502</v>
      </c>
      <c r="C1903" s="22" t="s">
        <v>1134</v>
      </c>
      <c r="D1903" s="13">
        <v>0</v>
      </c>
      <c r="E1903" s="14"/>
      <c r="F1903" s="14"/>
      <c r="G1903" s="15">
        <f t="shared" ref="G1903:G1913" si="289">+D1903+E1903-F1903</f>
        <v>0</v>
      </c>
      <c r="H1903" s="14"/>
      <c r="I1903" s="14"/>
      <c r="K1903" s="34">
        <f t="shared" si="278"/>
        <v>0</v>
      </c>
    </row>
    <row r="1904" spans="1:11" s="5" customFormat="1" x14ac:dyDescent="0.25">
      <c r="A1904" s="5" t="s">
        <v>2854</v>
      </c>
      <c r="B1904" s="21">
        <v>197503</v>
      </c>
      <c r="C1904" s="22" t="s">
        <v>274</v>
      </c>
      <c r="D1904" s="13">
        <v>0</v>
      </c>
      <c r="E1904" s="14"/>
      <c r="F1904" s="14"/>
      <c r="G1904" s="15">
        <f t="shared" si="289"/>
        <v>0</v>
      </c>
      <c r="H1904" s="14"/>
      <c r="I1904" s="14"/>
      <c r="K1904" s="34">
        <f t="shared" si="278"/>
        <v>0</v>
      </c>
    </row>
    <row r="1905" spans="1:11" s="5" customFormat="1" x14ac:dyDescent="0.25">
      <c r="A1905" s="5" t="s">
        <v>2854</v>
      </c>
      <c r="B1905" s="21">
        <v>197504</v>
      </c>
      <c r="C1905" s="22" t="s">
        <v>1135</v>
      </c>
      <c r="D1905" s="13">
        <v>0</v>
      </c>
      <c r="E1905" s="14"/>
      <c r="F1905" s="14"/>
      <c r="G1905" s="15">
        <f t="shared" si="289"/>
        <v>0</v>
      </c>
      <c r="H1905" s="14"/>
      <c r="I1905" s="14"/>
      <c r="K1905" s="34">
        <f t="shared" si="278"/>
        <v>0</v>
      </c>
    </row>
    <row r="1906" spans="1:11" s="5" customFormat="1" x14ac:dyDescent="0.25">
      <c r="A1906" s="5" t="s">
        <v>2854</v>
      </c>
      <c r="B1906" s="21">
        <v>197505</v>
      </c>
      <c r="C1906" s="22" t="s">
        <v>1136</v>
      </c>
      <c r="D1906" s="13">
        <v>0</v>
      </c>
      <c r="E1906" s="14"/>
      <c r="F1906" s="14"/>
      <c r="G1906" s="15">
        <f t="shared" si="289"/>
        <v>0</v>
      </c>
      <c r="H1906" s="14"/>
      <c r="I1906" s="14"/>
      <c r="K1906" s="34">
        <f t="shared" si="278"/>
        <v>0</v>
      </c>
    </row>
    <row r="1907" spans="1:11" s="5" customFormat="1" x14ac:dyDescent="0.25">
      <c r="A1907" s="5" t="s">
        <v>2854</v>
      </c>
      <c r="B1907" s="21">
        <v>197507</v>
      </c>
      <c r="C1907" s="22" t="s">
        <v>278</v>
      </c>
      <c r="D1907" s="13">
        <v>-45404676</v>
      </c>
      <c r="E1907" s="14">
        <v>0</v>
      </c>
      <c r="F1907" s="14">
        <v>39322031</v>
      </c>
      <c r="G1907" s="15">
        <f t="shared" si="289"/>
        <v>-84726707</v>
      </c>
      <c r="H1907" s="14"/>
      <c r="I1907" s="14">
        <f>+G1907</f>
        <v>-84726707</v>
      </c>
      <c r="K1907" s="34">
        <f t="shared" si="278"/>
        <v>1</v>
      </c>
    </row>
    <row r="1908" spans="1:11" s="5" customFormat="1" x14ac:dyDescent="0.25">
      <c r="A1908" s="5" t="s">
        <v>2854</v>
      </c>
      <c r="B1908" s="21">
        <v>197508</v>
      </c>
      <c r="C1908" s="22" t="s">
        <v>1137</v>
      </c>
      <c r="D1908" s="13">
        <v>0</v>
      </c>
      <c r="E1908" s="14"/>
      <c r="F1908" s="14"/>
      <c r="G1908" s="15">
        <f t="shared" si="289"/>
        <v>0</v>
      </c>
      <c r="H1908" s="14"/>
      <c r="I1908" s="14"/>
      <c r="K1908" s="34">
        <f t="shared" si="278"/>
        <v>0</v>
      </c>
    </row>
    <row r="1909" spans="1:11" s="5" customFormat="1" x14ac:dyDescent="0.25">
      <c r="A1909" s="5" t="s">
        <v>2854</v>
      </c>
      <c r="B1909" s="26">
        <v>197511</v>
      </c>
      <c r="C1909" s="27" t="s">
        <v>1139</v>
      </c>
      <c r="D1909" s="13">
        <v>0</v>
      </c>
      <c r="E1909" s="14"/>
      <c r="F1909" s="14"/>
      <c r="G1909" s="15">
        <f t="shared" si="289"/>
        <v>0</v>
      </c>
      <c r="H1909" s="14"/>
      <c r="I1909" s="14"/>
      <c r="K1909" s="34">
        <f t="shared" si="278"/>
        <v>0</v>
      </c>
    </row>
    <row r="1910" spans="1:11" s="5" customFormat="1" x14ac:dyDescent="0.25">
      <c r="A1910" s="5" t="s">
        <v>2854</v>
      </c>
      <c r="B1910" s="21">
        <v>197590</v>
      </c>
      <c r="C1910" s="22" t="s">
        <v>1140</v>
      </c>
      <c r="D1910" s="13">
        <v>0</v>
      </c>
      <c r="E1910" s="14"/>
      <c r="F1910" s="14"/>
      <c r="G1910" s="15">
        <f t="shared" si="289"/>
        <v>0</v>
      </c>
      <c r="H1910" s="14"/>
      <c r="I1910" s="14"/>
      <c r="K1910" s="34">
        <f t="shared" si="278"/>
        <v>0</v>
      </c>
    </row>
    <row r="1911" spans="1:11" s="5" customFormat="1" x14ac:dyDescent="0.25">
      <c r="A1911" s="5" t="s">
        <v>2854</v>
      </c>
      <c r="B1911" s="11">
        <v>197501</v>
      </c>
      <c r="C1911" s="12" t="s">
        <v>1141</v>
      </c>
      <c r="D1911" s="13">
        <v>0</v>
      </c>
      <c r="E1911" s="14"/>
      <c r="F1911" s="14"/>
      <c r="G1911" s="15">
        <f t="shared" si="289"/>
        <v>0</v>
      </c>
      <c r="H1911" s="14"/>
      <c r="I1911" s="14"/>
      <c r="K1911" s="34">
        <f t="shared" si="278"/>
        <v>0</v>
      </c>
    </row>
    <row r="1912" spans="1:11" s="5" customFormat="1" x14ac:dyDescent="0.25">
      <c r="A1912" s="5" t="s">
        <v>2854</v>
      </c>
      <c r="B1912" s="11">
        <v>197506</v>
      </c>
      <c r="C1912" s="12" t="s">
        <v>1142</v>
      </c>
      <c r="D1912" s="13">
        <v>0</v>
      </c>
      <c r="E1912" s="14"/>
      <c r="F1912" s="14"/>
      <c r="G1912" s="15">
        <f t="shared" si="289"/>
        <v>0</v>
      </c>
      <c r="H1912" s="14"/>
      <c r="I1912" s="14"/>
      <c r="K1912" s="34">
        <f t="shared" si="278"/>
        <v>0</v>
      </c>
    </row>
    <row r="1913" spans="1:11" s="5" customFormat="1" x14ac:dyDescent="0.25">
      <c r="A1913" s="5" t="s">
        <v>2854</v>
      </c>
      <c r="B1913" s="11">
        <v>197509</v>
      </c>
      <c r="C1913" s="12" t="s">
        <v>1143</v>
      </c>
      <c r="D1913" s="13">
        <v>0</v>
      </c>
      <c r="E1913" s="14"/>
      <c r="F1913" s="14"/>
      <c r="G1913" s="15">
        <f t="shared" si="289"/>
        <v>0</v>
      </c>
      <c r="H1913" s="14"/>
      <c r="I1913" s="14"/>
      <c r="K1913" s="34">
        <f t="shared" si="278"/>
        <v>0</v>
      </c>
    </row>
    <row r="1914" spans="1:11" s="5" customFormat="1" x14ac:dyDescent="0.25">
      <c r="A1914" s="5" t="s">
        <v>2854</v>
      </c>
      <c r="B1914" s="24">
        <v>1976</v>
      </c>
      <c r="C1914" s="25" t="s">
        <v>1145</v>
      </c>
      <c r="D1914" s="7">
        <f t="shared" ref="D1914:I1914" si="290">+SUBTOTAL(9,D1915:D1923)</f>
        <v>0</v>
      </c>
      <c r="E1914" s="8">
        <f t="shared" si="290"/>
        <v>0</v>
      </c>
      <c r="F1914" s="8">
        <f t="shared" si="290"/>
        <v>0</v>
      </c>
      <c r="G1914" s="18">
        <f t="shared" si="290"/>
        <v>0</v>
      </c>
      <c r="H1914" s="8">
        <f t="shared" si="290"/>
        <v>0</v>
      </c>
      <c r="I1914" s="8">
        <f t="shared" si="290"/>
        <v>0</v>
      </c>
      <c r="K1914" s="34">
        <f t="shared" si="278"/>
        <v>0</v>
      </c>
    </row>
    <row r="1915" spans="1:11" s="5" customFormat="1" x14ac:dyDescent="0.25">
      <c r="A1915" s="5" t="s">
        <v>2854</v>
      </c>
      <c r="B1915" s="26">
        <v>197602</v>
      </c>
      <c r="C1915" s="27" t="s">
        <v>1134</v>
      </c>
      <c r="D1915" s="13">
        <v>0</v>
      </c>
      <c r="E1915" s="14"/>
      <c r="F1915" s="14"/>
      <c r="G1915" s="15">
        <f t="shared" ref="G1915:G1923" si="291">+D1915+E1915-F1915</f>
        <v>0</v>
      </c>
      <c r="H1915" s="14"/>
      <c r="I1915" s="14"/>
      <c r="K1915" s="34">
        <f t="shared" si="278"/>
        <v>0</v>
      </c>
    </row>
    <row r="1916" spans="1:11" s="5" customFormat="1" x14ac:dyDescent="0.25">
      <c r="A1916" s="5" t="s">
        <v>2854</v>
      </c>
      <c r="B1916" s="26">
        <v>197603</v>
      </c>
      <c r="C1916" s="27" t="s">
        <v>274</v>
      </c>
      <c r="D1916" s="13">
        <v>0</v>
      </c>
      <c r="E1916" s="14"/>
      <c r="F1916" s="14"/>
      <c r="G1916" s="15">
        <f t="shared" si="291"/>
        <v>0</v>
      </c>
      <c r="H1916" s="14"/>
      <c r="I1916" s="14"/>
      <c r="K1916" s="34">
        <f t="shared" si="278"/>
        <v>0</v>
      </c>
    </row>
    <row r="1917" spans="1:11" s="5" customFormat="1" x14ac:dyDescent="0.25">
      <c r="A1917" s="5" t="s">
        <v>2854</v>
      </c>
      <c r="B1917" s="26">
        <v>197604</v>
      </c>
      <c r="C1917" s="27" t="s">
        <v>1135</v>
      </c>
      <c r="D1917" s="13">
        <v>0</v>
      </c>
      <c r="E1917" s="14"/>
      <c r="F1917" s="14"/>
      <c r="G1917" s="15">
        <f t="shared" si="291"/>
        <v>0</v>
      </c>
      <c r="H1917" s="14"/>
      <c r="I1917" s="14"/>
      <c r="K1917" s="34">
        <f t="shared" si="278"/>
        <v>0</v>
      </c>
    </row>
    <row r="1918" spans="1:11" s="5" customFormat="1" x14ac:dyDescent="0.25">
      <c r="A1918" s="5" t="s">
        <v>2854</v>
      </c>
      <c r="B1918" s="26">
        <v>197605</v>
      </c>
      <c r="C1918" s="27" t="s">
        <v>1136</v>
      </c>
      <c r="D1918" s="13">
        <v>0</v>
      </c>
      <c r="E1918" s="14"/>
      <c r="F1918" s="14"/>
      <c r="G1918" s="15">
        <f t="shared" si="291"/>
        <v>0</v>
      </c>
      <c r="H1918" s="14"/>
      <c r="I1918" s="14"/>
      <c r="K1918" s="34">
        <f t="shared" si="278"/>
        <v>0</v>
      </c>
    </row>
    <row r="1919" spans="1:11" s="5" customFormat="1" x14ac:dyDescent="0.25">
      <c r="A1919" s="5" t="s">
        <v>2854</v>
      </c>
      <c r="B1919" s="26">
        <v>197606</v>
      </c>
      <c r="C1919" s="27" t="s">
        <v>278</v>
      </c>
      <c r="D1919" s="13">
        <v>0</v>
      </c>
      <c r="E1919" s="14"/>
      <c r="F1919" s="14"/>
      <c r="G1919" s="15">
        <f t="shared" si="291"/>
        <v>0</v>
      </c>
      <c r="H1919" s="14"/>
      <c r="I1919" s="14"/>
      <c r="K1919" s="34">
        <f t="shared" si="278"/>
        <v>0</v>
      </c>
    </row>
    <row r="1920" spans="1:11" s="5" customFormat="1" x14ac:dyDescent="0.25">
      <c r="A1920" s="5" t="s">
        <v>2854</v>
      </c>
      <c r="B1920" s="26">
        <v>197607</v>
      </c>
      <c r="C1920" s="27" t="s">
        <v>1137</v>
      </c>
      <c r="D1920" s="13">
        <v>0</v>
      </c>
      <c r="E1920" s="14"/>
      <c r="F1920" s="14"/>
      <c r="G1920" s="15">
        <f t="shared" si="291"/>
        <v>0</v>
      </c>
      <c r="H1920" s="14"/>
      <c r="I1920" s="14"/>
      <c r="K1920" s="34">
        <f t="shared" si="278"/>
        <v>0</v>
      </c>
    </row>
    <row r="1921" spans="1:11" s="5" customFormat="1" x14ac:dyDescent="0.25">
      <c r="A1921" s="5" t="s">
        <v>2854</v>
      </c>
      <c r="B1921" s="26">
        <v>197609</v>
      </c>
      <c r="C1921" s="27" t="s">
        <v>1138</v>
      </c>
      <c r="D1921" s="13">
        <v>0</v>
      </c>
      <c r="E1921" s="14"/>
      <c r="F1921" s="14"/>
      <c r="G1921" s="15">
        <f t="shared" si="291"/>
        <v>0</v>
      </c>
      <c r="H1921" s="14"/>
      <c r="I1921" s="14"/>
      <c r="K1921" s="34">
        <f t="shared" si="278"/>
        <v>0</v>
      </c>
    </row>
    <row r="1922" spans="1:11" s="5" customFormat="1" x14ac:dyDescent="0.25">
      <c r="A1922" s="5" t="s">
        <v>2854</v>
      </c>
      <c r="B1922" s="26">
        <v>197611</v>
      </c>
      <c r="C1922" s="27" t="s">
        <v>1139</v>
      </c>
      <c r="D1922" s="13">
        <v>0</v>
      </c>
      <c r="E1922" s="14"/>
      <c r="F1922" s="14"/>
      <c r="G1922" s="15">
        <f t="shared" si="291"/>
        <v>0</v>
      </c>
      <c r="H1922" s="14"/>
      <c r="I1922" s="14"/>
      <c r="K1922" s="34">
        <f t="shared" si="278"/>
        <v>0</v>
      </c>
    </row>
    <row r="1923" spans="1:11" s="5" customFormat="1" x14ac:dyDescent="0.25">
      <c r="A1923" s="5" t="s">
        <v>2854</v>
      </c>
      <c r="B1923" s="26">
        <v>197690</v>
      </c>
      <c r="C1923" s="27" t="s">
        <v>1140</v>
      </c>
      <c r="D1923" s="13">
        <v>0</v>
      </c>
      <c r="E1923" s="14"/>
      <c r="F1923" s="14"/>
      <c r="G1923" s="15">
        <f t="shared" si="291"/>
        <v>0</v>
      </c>
      <c r="H1923" s="14"/>
      <c r="I1923" s="14"/>
      <c r="K1923" s="34">
        <f t="shared" si="278"/>
        <v>0</v>
      </c>
    </row>
    <row r="1924" spans="1:11" s="5" customFormat="1" x14ac:dyDescent="0.25">
      <c r="A1924" s="5" t="s">
        <v>2854</v>
      </c>
      <c r="B1924" s="24">
        <v>1980</v>
      </c>
      <c r="C1924" s="25" t="s">
        <v>1146</v>
      </c>
      <c r="D1924" s="7">
        <f t="shared" ref="D1924:I1924" si="292">+SUBTOTAL(9,D1925:D1928)</f>
        <v>0</v>
      </c>
      <c r="E1924" s="8">
        <f t="shared" si="292"/>
        <v>0</v>
      </c>
      <c r="F1924" s="8">
        <f t="shared" si="292"/>
        <v>0</v>
      </c>
      <c r="G1924" s="18">
        <f t="shared" si="292"/>
        <v>0</v>
      </c>
      <c r="H1924" s="8">
        <f t="shared" si="292"/>
        <v>0</v>
      </c>
      <c r="I1924" s="8">
        <f t="shared" si="292"/>
        <v>0</v>
      </c>
      <c r="K1924" s="34">
        <f t="shared" ref="K1924:K1987" si="293">IF(D1924&lt;&gt;0,1,IF(G1924&lt;&gt;0,2,IF(F1924&lt;&gt;0,3,IF(E1924&lt;&gt;0,4,0))))</f>
        <v>0</v>
      </c>
    </row>
    <row r="1925" spans="1:11" s="5" customFormat="1" x14ac:dyDescent="0.25">
      <c r="A1925" s="5" t="s">
        <v>2854</v>
      </c>
      <c r="B1925" s="26">
        <v>198001</v>
      </c>
      <c r="C1925" s="27" t="s">
        <v>1147</v>
      </c>
      <c r="D1925" s="13">
        <v>0</v>
      </c>
      <c r="E1925" s="14"/>
      <c r="F1925" s="14"/>
      <c r="G1925" s="15">
        <f>+D1925+E1925-F1925</f>
        <v>0</v>
      </c>
      <c r="H1925" s="14"/>
      <c r="I1925" s="14"/>
      <c r="K1925" s="34">
        <f t="shared" si="293"/>
        <v>0</v>
      </c>
    </row>
    <row r="1926" spans="1:11" s="5" customFormat="1" x14ac:dyDescent="0.25">
      <c r="A1926" s="5" t="s">
        <v>2854</v>
      </c>
      <c r="B1926" s="26">
        <v>198002</v>
      </c>
      <c r="C1926" s="27" t="s">
        <v>1148</v>
      </c>
      <c r="D1926" s="13">
        <v>0</v>
      </c>
      <c r="E1926" s="14"/>
      <c r="F1926" s="14"/>
      <c r="G1926" s="15">
        <f>+D1926+E1926-F1926</f>
        <v>0</v>
      </c>
      <c r="H1926" s="14"/>
      <c r="I1926" s="14"/>
      <c r="K1926" s="34">
        <f t="shared" si="293"/>
        <v>0</v>
      </c>
    </row>
    <row r="1927" spans="1:11" s="5" customFormat="1" x14ac:dyDescent="0.25">
      <c r="A1927" s="5" t="s">
        <v>2854</v>
      </c>
      <c r="B1927" s="26">
        <v>198003</v>
      </c>
      <c r="C1927" s="27" t="s">
        <v>1149</v>
      </c>
      <c r="D1927" s="13">
        <v>0</v>
      </c>
      <c r="E1927" s="14"/>
      <c r="F1927" s="14"/>
      <c r="G1927" s="15">
        <f>+D1927+E1927-F1927</f>
        <v>0</v>
      </c>
      <c r="H1927" s="14"/>
      <c r="I1927" s="14"/>
      <c r="K1927" s="34">
        <f t="shared" si="293"/>
        <v>0</v>
      </c>
    </row>
    <row r="1928" spans="1:11" s="5" customFormat="1" x14ac:dyDescent="0.25">
      <c r="A1928" s="5" t="s">
        <v>2854</v>
      </c>
      <c r="B1928" s="26">
        <v>198004</v>
      </c>
      <c r="C1928" s="27" t="s">
        <v>1150</v>
      </c>
      <c r="D1928" s="13">
        <v>0</v>
      </c>
      <c r="E1928" s="14"/>
      <c r="F1928" s="14"/>
      <c r="G1928" s="15">
        <f>+D1928+E1928-F1928</f>
        <v>0</v>
      </c>
      <c r="H1928" s="14"/>
      <c r="I1928" s="14"/>
      <c r="K1928" s="34">
        <f t="shared" si="293"/>
        <v>0</v>
      </c>
    </row>
    <row r="1929" spans="1:11" s="5" customFormat="1" x14ac:dyDescent="0.25">
      <c r="A1929" s="5" t="s">
        <v>2854</v>
      </c>
      <c r="B1929" s="24">
        <v>1981</v>
      </c>
      <c r="C1929" s="25" t="s">
        <v>1151</v>
      </c>
      <c r="D1929" s="7">
        <f t="shared" ref="D1929:I1929" si="294">+SUBTOTAL(9,D1930:D1933)</f>
        <v>0</v>
      </c>
      <c r="E1929" s="8">
        <f t="shared" si="294"/>
        <v>0</v>
      </c>
      <c r="F1929" s="8">
        <f t="shared" si="294"/>
        <v>0</v>
      </c>
      <c r="G1929" s="18">
        <f t="shared" si="294"/>
        <v>0</v>
      </c>
      <c r="H1929" s="8">
        <f t="shared" si="294"/>
        <v>0</v>
      </c>
      <c r="I1929" s="8">
        <f t="shared" si="294"/>
        <v>0</v>
      </c>
      <c r="K1929" s="34">
        <f t="shared" si="293"/>
        <v>0</v>
      </c>
    </row>
    <row r="1930" spans="1:11" s="5" customFormat="1" x14ac:dyDescent="0.25">
      <c r="A1930" s="5" t="s">
        <v>2854</v>
      </c>
      <c r="B1930" s="26">
        <v>198101</v>
      </c>
      <c r="C1930" s="27" t="s">
        <v>1147</v>
      </c>
      <c r="D1930" s="13">
        <v>0</v>
      </c>
      <c r="E1930" s="14"/>
      <c r="F1930" s="14"/>
      <c r="G1930" s="15">
        <f>+D1930+E1930-F1930</f>
        <v>0</v>
      </c>
      <c r="H1930" s="14"/>
      <c r="I1930" s="14"/>
      <c r="K1930" s="34">
        <f t="shared" si="293"/>
        <v>0</v>
      </c>
    </row>
    <row r="1931" spans="1:11" s="5" customFormat="1" x14ac:dyDescent="0.25">
      <c r="A1931" s="5" t="s">
        <v>2854</v>
      </c>
      <c r="B1931" s="26">
        <v>198102</v>
      </c>
      <c r="C1931" s="27" t="s">
        <v>1148</v>
      </c>
      <c r="D1931" s="13">
        <v>0</v>
      </c>
      <c r="E1931" s="14"/>
      <c r="F1931" s="14"/>
      <c r="G1931" s="15">
        <f>+D1931+E1931-F1931</f>
        <v>0</v>
      </c>
      <c r="H1931" s="14"/>
      <c r="I1931" s="14"/>
      <c r="K1931" s="34">
        <f t="shared" si="293"/>
        <v>0</v>
      </c>
    </row>
    <row r="1932" spans="1:11" s="5" customFormat="1" x14ac:dyDescent="0.25">
      <c r="A1932" s="5" t="s">
        <v>2854</v>
      </c>
      <c r="B1932" s="26">
        <v>198103</v>
      </c>
      <c r="C1932" s="27" t="s">
        <v>1149</v>
      </c>
      <c r="D1932" s="13">
        <v>0</v>
      </c>
      <c r="E1932" s="14"/>
      <c r="F1932" s="14"/>
      <c r="G1932" s="15">
        <f>+D1932+E1932-F1932</f>
        <v>0</v>
      </c>
      <c r="H1932" s="14"/>
      <c r="I1932" s="14"/>
      <c r="K1932" s="34">
        <f t="shared" si="293"/>
        <v>0</v>
      </c>
    </row>
    <row r="1933" spans="1:11" s="5" customFormat="1" x14ac:dyDescent="0.25">
      <c r="A1933" s="5" t="s">
        <v>2854</v>
      </c>
      <c r="B1933" s="26">
        <v>198104</v>
      </c>
      <c r="C1933" s="27" t="s">
        <v>1150</v>
      </c>
      <c r="D1933" s="13">
        <v>0</v>
      </c>
      <c r="E1933" s="14"/>
      <c r="F1933" s="14"/>
      <c r="G1933" s="15">
        <f>+D1933+E1933-F1933</f>
        <v>0</v>
      </c>
      <c r="H1933" s="14"/>
      <c r="I1933" s="14"/>
      <c r="K1933" s="34">
        <f t="shared" si="293"/>
        <v>0</v>
      </c>
    </row>
    <row r="1934" spans="1:11" s="5" customFormat="1" x14ac:dyDescent="0.25">
      <c r="A1934" s="5" t="s">
        <v>2854</v>
      </c>
      <c r="B1934" s="24">
        <v>1982</v>
      </c>
      <c r="C1934" s="25" t="s">
        <v>1152</v>
      </c>
      <c r="D1934" s="7">
        <f t="shared" ref="D1934:I1934" si="295">+SUBTOTAL(9,D1935:D1938)</f>
        <v>0</v>
      </c>
      <c r="E1934" s="8">
        <f t="shared" si="295"/>
        <v>0</v>
      </c>
      <c r="F1934" s="8">
        <f t="shared" si="295"/>
        <v>0</v>
      </c>
      <c r="G1934" s="18">
        <f t="shared" si="295"/>
        <v>0</v>
      </c>
      <c r="H1934" s="8">
        <f t="shared" si="295"/>
        <v>0</v>
      </c>
      <c r="I1934" s="8">
        <f t="shared" si="295"/>
        <v>0</v>
      </c>
      <c r="K1934" s="34">
        <f t="shared" si="293"/>
        <v>0</v>
      </c>
    </row>
    <row r="1935" spans="1:11" s="5" customFormat="1" x14ac:dyDescent="0.25">
      <c r="A1935" s="5" t="s">
        <v>2854</v>
      </c>
      <c r="B1935" s="26">
        <v>198201</v>
      </c>
      <c r="C1935" s="27" t="s">
        <v>1147</v>
      </c>
      <c r="D1935" s="13">
        <v>0</v>
      </c>
      <c r="E1935" s="14"/>
      <c r="F1935" s="14"/>
      <c r="G1935" s="15">
        <f>+D1935+E1935-F1935</f>
        <v>0</v>
      </c>
      <c r="H1935" s="14"/>
      <c r="I1935" s="14"/>
      <c r="K1935" s="34">
        <f t="shared" si="293"/>
        <v>0</v>
      </c>
    </row>
    <row r="1936" spans="1:11" s="5" customFormat="1" x14ac:dyDescent="0.25">
      <c r="A1936" s="5" t="s">
        <v>2854</v>
      </c>
      <c r="B1936" s="26">
        <v>198202</v>
      </c>
      <c r="C1936" s="27" t="s">
        <v>1148</v>
      </c>
      <c r="D1936" s="13">
        <v>0</v>
      </c>
      <c r="E1936" s="14"/>
      <c r="F1936" s="14"/>
      <c r="G1936" s="15">
        <f>+D1936+E1936-F1936</f>
        <v>0</v>
      </c>
      <c r="H1936" s="14"/>
      <c r="I1936" s="14"/>
      <c r="K1936" s="34">
        <f t="shared" si="293"/>
        <v>0</v>
      </c>
    </row>
    <row r="1937" spans="1:11" s="5" customFormat="1" x14ac:dyDescent="0.25">
      <c r="A1937" s="5" t="s">
        <v>2854</v>
      </c>
      <c r="B1937" s="26">
        <v>198203</v>
      </c>
      <c r="C1937" s="27" t="s">
        <v>1149</v>
      </c>
      <c r="D1937" s="13">
        <v>0</v>
      </c>
      <c r="E1937" s="14"/>
      <c r="F1937" s="14"/>
      <c r="G1937" s="15">
        <f>+D1937+E1937-F1937</f>
        <v>0</v>
      </c>
      <c r="H1937" s="14"/>
      <c r="I1937" s="14"/>
      <c r="K1937" s="34">
        <f t="shared" si="293"/>
        <v>0</v>
      </c>
    </row>
    <row r="1938" spans="1:11" s="5" customFormat="1" x14ac:dyDescent="0.25">
      <c r="A1938" s="5" t="s">
        <v>2854</v>
      </c>
      <c r="B1938" s="26">
        <v>198204</v>
      </c>
      <c r="C1938" s="27" t="s">
        <v>1150</v>
      </c>
      <c r="D1938" s="13">
        <v>0</v>
      </c>
      <c r="E1938" s="14"/>
      <c r="F1938" s="14"/>
      <c r="G1938" s="15">
        <f>+D1938+E1938-F1938</f>
        <v>0</v>
      </c>
      <c r="H1938" s="14"/>
      <c r="I1938" s="14"/>
      <c r="K1938" s="34">
        <f t="shared" si="293"/>
        <v>0</v>
      </c>
    </row>
    <row r="1939" spans="1:11" s="5" customFormat="1" x14ac:dyDescent="0.25">
      <c r="A1939" s="5" t="s">
        <v>2854</v>
      </c>
      <c r="B1939" s="24">
        <v>1983</v>
      </c>
      <c r="C1939" s="25" t="s">
        <v>1153</v>
      </c>
      <c r="D1939" s="7">
        <f t="shared" ref="D1939:I1939" si="296">+SUBTOTAL(9,D1940:D1943)</f>
        <v>0</v>
      </c>
      <c r="E1939" s="8">
        <f t="shared" si="296"/>
        <v>0</v>
      </c>
      <c r="F1939" s="8">
        <f t="shared" si="296"/>
        <v>0</v>
      </c>
      <c r="G1939" s="18">
        <f t="shared" si="296"/>
        <v>0</v>
      </c>
      <c r="H1939" s="8">
        <f t="shared" si="296"/>
        <v>0</v>
      </c>
      <c r="I1939" s="8">
        <f t="shared" si="296"/>
        <v>0</v>
      </c>
      <c r="K1939" s="34">
        <f t="shared" si="293"/>
        <v>0</v>
      </c>
    </row>
    <row r="1940" spans="1:11" s="5" customFormat="1" x14ac:dyDescent="0.25">
      <c r="A1940" s="5" t="s">
        <v>2854</v>
      </c>
      <c r="B1940" s="26">
        <v>198301</v>
      </c>
      <c r="C1940" s="27" t="s">
        <v>1147</v>
      </c>
      <c r="D1940" s="13">
        <v>0</v>
      </c>
      <c r="E1940" s="14"/>
      <c r="F1940" s="14"/>
      <c r="G1940" s="15">
        <f>+D1940+E1940-F1940</f>
        <v>0</v>
      </c>
      <c r="H1940" s="14"/>
      <c r="I1940" s="14"/>
      <c r="K1940" s="34">
        <f t="shared" si="293"/>
        <v>0</v>
      </c>
    </row>
    <row r="1941" spans="1:11" s="5" customFormat="1" x14ac:dyDescent="0.25">
      <c r="A1941" s="5" t="s">
        <v>2854</v>
      </c>
      <c r="B1941" s="26">
        <v>198302</v>
      </c>
      <c r="C1941" s="27" t="s">
        <v>1148</v>
      </c>
      <c r="D1941" s="13">
        <v>0</v>
      </c>
      <c r="E1941" s="14"/>
      <c r="F1941" s="14"/>
      <c r="G1941" s="15">
        <f>+D1941+E1941-F1941</f>
        <v>0</v>
      </c>
      <c r="H1941" s="14"/>
      <c r="I1941" s="14"/>
      <c r="K1941" s="34">
        <f t="shared" si="293"/>
        <v>0</v>
      </c>
    </row>
    <row r="1942" spans="1:11" s="5" customFormat="1" x14ac:dyDescent="0.25">
      <c r="A1942" s="5" t="s">
        <v>2854</v>
      </c>
      <c r="B1942" s="26">
        <v>198303</v>
      </c>
      <c r="C1942" s="27" t="s">
        <v>1149</v>
      </c>
      <c r="D1942" s="13">
        <v>0</v>
      </c>
      <c r="E1942" s="14"/>
      <c r="F1942" s="14"/>
      <c r="G1942" s="15">
        <f>+D1942+E1942-F1942</f>
        <v>0</v>
      </c>
      <c r="H1942" s="14"/>
      <c r="I1942" s="14"/>
      <c r="K1942" s="34">
        <f t="shared" si="293"/>
        <v>0</v>
      </c>
    </row>
    <row r="1943" spans="1:11" s="5" customFormat="1" x14ac:dyDescent="0.25">
      <c r="A1943" s="5" t="s">
        <v>2854</v>
      </c>
      <c r="B1943" s="26">
        <v>198304</v>
      </c>
      <c r="C1943" s="27" t="s">
        <v>1150</v>
      </c>
      <c r="D1943" s="13">
        <v>0</v>
      </c>
      <c r="E1943" s="14"/>
      <c r="F1943" s="14"/>
      <c r="G1943" s="15">
        <f>+D1943+E1943-F1943</f>
        <v>0</v>
      </c>
      <c r="H1943" s="14"/>
      <c r="I1943" s="14"/>
      <c r="K1943" s="34">
        <f t="shared" si="293"/>
        <v>0</v>
      </c>
    </row>
    <row r="1944" spans="1:11" s="5" customFormat="1" x14ac:dyDescent="0.25">
      <c r="A1944" s="5" t="s">
        <v>2854</v>
      </c>
      <c r="B1944" s="24">
        <v>1984</v>
      </c>
      <c r="C1944" s="25" t="s">
        <v>1154</v>
      </c>
      <c r="D1944" s="7">
        <f t="shared" ref="D1944:I1944" si="297">+SUBTOTAL(9,D1945:D1948)</f>
        <v>0</v>
      </c>
      <c r="E1944" s="8">
        <f t="shared" si="297"/>
        <v>0</v>
      </c>
      <c r="F1944" s="8">
        <f t="shared" si="297"/>
        <v>0</v>
      </c>
      <c r="G1944" s="18">
        <f t="shared" si="297"/>
        <v>0</v>
      </c>
      <c r="H1944" s="8">
        <f t="shared" si="297"/>
        <v>0</v>
      </c>
      <c r="I1944" s="8">
        <f t="shared" si="297"/>
        <v>0</v>
      </c>
      <c r="K1944" s="34">
        <f t="shared" si="293"/>
        <v>0</v>
      </c>
    </row>
    <row r="1945" spans="1:11" s="5" customFormat="1" x14ac:dyDescent="0.25">
      <c r="A1945" s="5" t="s">
        <v>2854</v>
      </c>
      <c r="B1945" s="26">
        <v>198401</v>
      </c>
      <c r="C1945" s="27" t="s">
        <v>1147</v>
      </c>
      <c r="D1945" s="13">
        <v>0</v>
      </c>
      <c r="E1945" s="14"/>
      <c r="F1945" s="14"/>
      <c r="G1945" s="15">
        <f>+D1945+E1945-F1945</f>
        <v>0</v>
      </c>
      <c r="H1945" s="14"/>
      <c r="I1945" s="14"/>
      <c r="K1945" s="34">
        <f t="shared" si="293"/>
        <v>0</v>
      </c>
    </row>
    <row r="1946" spans="1:11" s="5" customFormat="1" x14ac:dyDescent="0.25">
      <c r="A1946" s="5" t="s">
        <v>2854</v>
      </c>
      <c r="B1946" s="26">
        <v>198402</v>
      </c>
      <c r="C1946" s="27" t="s">
        <v>1148</v>
      </c>
      <c r="D1946" s="13">
        <v>0</v>
      </c>
      <c r="E1946" s="14"/>
      <c r="F1946" s="14"/>
      <c r="G1946" s="15">
        <f>+D1946+E1946-F1946</f>
        <v>0</v>
      </c>
      <c r="H1946" s="14"/>
      <c r="I1946" s="14"/>
      <c r="K1946" s="34">
        <f t="shared" si="293"/>
        <v>0</v>
      </c>
    </row>
    <row r="1947" spans="1:11" s="5" customFormat="1" x14ac:dyDescent="0.25">
      <c r="A1947" s="5" t="s">
        <v>2854</v>
      </c>
      <c r="B1947" s="26">
        <v>198403</v>
      </c>
      <c r="C1947" s="27" t="s">
        <v>1149</v>
      </c>
      <c r="D1947" s="13">
        <v>0</v>
      </c>
      <c r="E1947" s="14"/>
      <c r="F1947" s="14"/>
      <c r="G1947" s="15">
        <f>+D1947+E1947-F1947</f>
        <v>0</v>
      </c>
      <c r="H1947" s="14"/>
      <c r="I1947" s="14"/>
      <c r="K1947" s="34">
        <f t="shared" si="293"/>
        <v>0</v>
      </c>
    </row>
    <row r="1948" spans="1:11" s="5" customFormat="1" x14ac:dyDescent="0.25">
      <c r="A1948" s="5" t="s">
        <v>2854</v>
      </c>
      <c r="B1948" s="26">
        <v>198404</v>
      </c>
      <c r="C1948" s="27" t="s">
        <v>1150</v>
      </c>
      <c r="D1948" s="13">
        <v>0</v>
      </c>
      <c r="E1948" s="14"/>
      <c r="F1948" s="14"/>
      <c r="G1948" s="15">
        <f>+D1948+E1948-F1948</f>
        <v>0</v>
      </c>
      <c r="H1948" s="14"/>
      <c r="I1948" s="14"/>
      <c r="K1948" s="34">
        <f t="shared" si="293"/>
        <v>0</v>
      </c>
    </row>
    <row r="1949" spans="1:11" s="5" customFormat="1" x14ac:dyDescent="0.25">
      <c r="A1949" s="5" t="s">
        <v>2854</v>
      </c>
      <c r="B1949" s="24">
        <v>1985</v>
      </c>
      <c r="C1949" s="25" t="s">
        <v>1155</v>
      </c>
      <c r="D1949" s="7">
        <f t="shared" ref="D1949:I1949" si="298">+SUBTOTAL(9,D1950:D1967)</f>
        <v>0</v>
      </c>
      <c r="E1949" s="8">
        <f t="shared" si="298"/>
        <v>0</v>
      </c>
      <c r="F1949" s="8">
        <f t="shared" si="298"/>
        <v>0</v>
      </c>
      <c r="G1949" s="18">
        <f t="shared" si="298"/>
        <v>0</v>
      </c>
      <c r="H1949" s="8">
        <f t="shared" si="298"/>
        <v>0</v>
      </c>
      <c r="I1949" s="8">
        <f t="shared" si="298"/>
        <v>0</v>
      </c>
      <c r="K1949" s="34">
        <f t="shared" si="293"/>
        <v>0</v>
      </c>
    </row>
    <row r="1950" spans="1:11" s="5" customFormat="1" x14ac:dyDescent="0.25">
      <c r="A1950" s="5" t="s">
        <v>2854</v>
      </c>
      <c r="B1950" s="26">
        <v>198501</v>
      </c>
      <c r="C1950" s="27" t="s">
        <v>1045</v>
      </c>
      <c r="D1950" s="13">
        <v>0</v>
      </c>
      <c r="E1950" s="14"/>
      <c r="F1950" s="14"/>
      <c r="G1950" s="15">
        <f t="shared" ref="G1950:G1967" si="299">+D1950+E1950-F1950</f>
        <v>0</v>
      </c>
      <c r="H1950" s="14"/>
      <c r="I1950" s="14"/>
      <c r="K1950" s="34">
        <f t="shared" si="293"/>
        <v>0</v>
      </c>
    </row>
    <row r="1951" spans="1:11" s="5" customFormat="1" x14ac:dyDescent="0.25">
      <c r="A1951" s="5" t="s">
        <v>2854</v>
      </c>
      <c r="B1951" s="26">
        <v>198502</v>
      </c>
      <c r="C1951" s="27" t="s">
        <v>1156</v>
      </c>
      <c r="D1951" s="13">
        <v>0</v>
      </c>
      <c r="E1951" s="14"/>
      <c r="F1951" s="14"/>
      <c r="G1951" s="15">
        <f t="shared" si="299"/>
        <v>0</v>
      </c>
      <c r="H1951" s="14"/>
      <c r="I1951" s="14"/>
      <c r="K1951" s="34">
        <f t="shared" si="293"/>
        <v>0</v>
      </c>
    </row>
    <row r="1952" spans="1:11" s="5" customFormat="1" x14ac:dyDescent="0.25">
      <c r="A1952" s="5" t="s">
        <v>2854</v>
      </c>
      <c r="B1952" s="26">
        <v>198503</v>
      </c>
      <c r="C1952" s="27" t="s">
        <v>440</v>
      </c>
      <c r="D1952" s="13">
        <v>0</v>
      </c>
      <c r="E1952" s="14"/>
      <c r="F1952" s="14"/>
      <c r="G1952" s="15">
        <f t="shared" si="299"/>
        <v>0</v>
      </c>
      <c r="H1952" s="14"/>
      <c r="I1952" s="14"/>
      <c r="K1952" s="34">
        <f t="shared" si="293"/>
        <v>0</v>
      </c>
    </row>
    <row r="1953" spans="1:11" s="5" customFormat="1" x14ac:dyDescent="0.25">
      <c r="A1953" s="5" t="s">
        <v>2854</v>
      </c>
      <c r="B1953" s="26">
        <v>198504</v>
      </c>
      <c r="C1953" s="27" t="s">
        <v>659</v>
      </c>
      <c r="D1953" s="13">
        <v>0</v>
      </c>
      <c r="E1953" s="14"/>
      <c r="F1953" s="14"/>
      <c r="G1953" s="15">
        <f t="shared" si="299"/>
        <v>0</v>
      </c>
      <c r="H1953" s="14"/>
      <c r="I1953" s="14"/>
      <c r="K1953" s="34">
        <f t="shared" si="293"/>
        <v>0</v>
      </c>
    </row>
    <row r="1954" spans="1:11" s="5" customFormat="1" x14ac:dyDescent="0.25">
      <c r="A1954" s="5" t="s">
        <v>2854</v>
      </c>
      <c r="B1954" s="26">
        <v>198505</v>
      </c>
      <c r="C1954" s="27" t="s">
        <v>1157</v>
      </c>
      <c r="D1954" s="13">
        <v>0</v>
      </c>
      <c r="E1954" s="14"/>
      <c r="F1954" s="14"/>
      <c r="G1954" s="15">
        <f t="shared" si="299"/>
        <v>0</v>
      </c>
      <c r="H1954" s="14"/>
      <c r="I1954" s="14"/>
      <c r="K1954" s="34">
        <f t="shared" si="293"/>
        <v>0</v>
      </c>
    </row>
    <row r="1955" spans="1:11" s="5" customFormat="1" x14ac:dyDescent="0.25">
      <c r="A1955" s="5" t="s">
        <v>2854</v>
      </c>
      <c r="B1955" s="26">
        <v>198506</v>
      </c>
      <c r="C1955" s="27" t="s">
        <v>1042</v>
      </c>
      <c r="D1955" s="13">
        <v>0</v>
      </c>
      <c r="E1955" s="14"/>
      <c r="F1955" s="14"/>
      <c r="G1955" s="15">
        <f t="shared" si="299"/>
        <v>0</v>
      </c>
      <c r="H1955" s="14"/>
      <c r="I1955" s="14"/>
      <c r="K1955" s="34">
        <f t="shared" si="293"/>
        <v>0</v>
      </c>
    </row>
    <row r="1956" spans="1:11" s="5" customFormat="1" x14ac:dyDescent="0.25">
      <c r="A1956" s="5" t="s">
        <v>2854</v>
      </c>
      <c r="B1956" s="26">
        <v>198507</v>
      </c>
      <c r="C1956" s="27" t="s">
        <v>1158</v>
      </c>
      <c r="D1956" s="13">
        <v>0</v>
      </c>
      <c r="E1956" s="14"/>
      <c r="F1956" s="14"/>
      <c r="G1956" s="15">
        <f t="shared" si="299"/>
        <v>0</v>
      </c>
      <c r="H1956" s="14"/>
      <c r="I1956" s="14"/>
      <c r="K1956" s="34">
        <f t="shared" si="293"/>
        <v>0</v>
      </c>
    </row>
    <row r="1957" spans="1:11" s="5" customFormat="1" x14ac:dyDescent="0.25">
      <c r="A1957" s="5" t="s">
        <v>2854</v>
      </c>
      <c r="B1957" s="26">
        <v>198508</v>
      </c>
      <c r="C1957" s="27" t="s">
        <v>1046</v>
      </c>
      <c r="D1957" s="13">
        <v>0</v>
      </c>
      <c r="E1957" s="14"/>
      <c r="F1957" s="14"/>
      <c r="G1957" s="15">
        <f t="shared" si="299"/>
        <v>0</v>
      </c>
      <c r="H1957" s="14"/>
      <c r="I1957" s="14"/>
      <c r="K1957" s="34">
        <f t="shared" si="293"/>
        <v>0</v>
      </c>
    </row>
    <row r="1958" spans="1:11" s="5" customFormat="1" x14ac:dyDescent="0.25">
      <c r="A1958" s="5" t="s">
        <v>2854</v>
      </c>
      <c r="B1958" s="26">
        <v>198509</v>
      </c>
      <c r="C1958" s="27" t="s">
        <v>1159</v>
      </c>
      <c r="D1958" s="13">
        <v>0</v>
      </c>
      <c r="E1958" s="14"/>
      <c r="F1958" s="14"/>
      <c r="G1958" s="15">
        <f t="shared" si="299"/>
        <v>0</v>
      </c>
      <c r="H1958" s="14"/>
      <c r="I1958" s="14"/>
      <c r="K1958" s="34">
        <f t="shared" si="293"/>
        <v>0</v>
      </c>
    </row>
    <row r="1959" spans="1:11" s="5" customFormat="1" x14ac:dyDescent="0.25">
      <c r="A1959" s="5" t="s">
        <v>2854</v>
      </c>
      <c r="B1959" s="26">
        <v>198510</v>
      </c>
      <c r="C1959" s="27" t="s">
        <v>1043</v>
      </c>
      <c r="D1959" s="13">
        <v>0</v>
      </c>
      <c r="E1959" s="14"/>
      <c r="F1959" s="14"/>
      <c r="G1959" s="15">
        <f t="shared" si="299"/>
        <v>0</v>
      </c>
      <c r="H1959" s="14"/>
      <c r="I1959" s="14"/>
      <c r="K1959" s="34">
        <f t="shared" si="293"/>
        <v>0</v>
      </c>
    </row>
    <row r="1960" spans="1:11" s="5" customFormat="1" x14ac:dyDescent="0.25">
      <c r="A1960" s="5" t="s">
        <v>2854</v>
      </c>
      <c r="B1960" s="26">
        <v>198511</v>
      </c>
      <c r="C1960" s="27" t="s">
        <v>1160</v>
      </c>
      <c r="D1960" s="13">
        <v>0</v>
      </c>
      <c r="E1960" s="14"/>
      <c r="F1960" s="14"/>
      <c r="G1960" s="15">
        <f t="shared" si="299"/>
        <v>0</v>
      </c>
      <c r="H1960" s="14"/>
      <c r="I1960" s="14"/>
      <c r="K1960" s="34">
        <f t="shared" si="293"/>
        <v>0</v>
      </c>
    </row>
    <row r="1961" spans="1:11" s="5" customFormat="1" x14ac:dyDescent="0.25">
      <c r="A1961" s="5" t="s">
        <v>2854</v>
      </c>
      <c r="B1961" s="26">
        <v>198512</v>
      </c>
      <c r="C1961" s="27" t="s">
        <v>1161</v>
      </c>
      <c r="D1961" s="13">
        <v>0</v>
      </c>
      <c r="E1961" s="14"/>
      <c r="F1961" s="14"/>
      <c r="G1961" s="15">
        <f t="shared" si="299"/>
        <v>0</v>
      </c>
      <c r="H1961" s="14"/>
      <c r="I1961" s="14"/>
      <c r="K1961" s="34">
        <f t="shared" si="293"/>
        <v>0</v>
      </c>
    </row>
    <row r="1962" spans="1:11" s="5" customFormat="1" x14ac:dyDescent="0.25">
      <c r="A1962" s="5" t="s">
        <v>2854</v>
      </c>
      <c r="B1962" s="26">
        <v>198513</v>
      </c>
      <c r="C1962" s="27" t="s">
        <v>1162</v>
      </c>
      <c r="D1962" s="13">
        <v>0</v>
      </c>
      <c r="E1962" s="14"/>
      <c r="F1962" s="14"/>
      <c r="G1962" s="15">
        <f t="shared" si="299"/>
        <v>0</v>
      </c>
      <c r="H1962" s="14"/>
      <c r="I1962" s="14"/>
      <c r="K1962" s="34">
        <f t="shared" si="293"/>
        <v>0</v>
      </c>
    </row>
    <row r="1963" spans="1:11" s="5" customFormat="1" x14ac:dyDescent="0.25">
      <c r="A1963" s="5" t="s">
        <v>2854</v>
      </c>
      <c r="B1963" s="26">
        <v>198514</v>
      </c>
      <c r="C1963" s="27" t="s">
        <v>1163</v>
      </c>
      <c r="D1963" s="13">
        <v>0</v>
      </c>
      <c r="E1963" s="14"/>
      <c r="F1963" s="14"/>
      <c r="G1963" s="15">
        <f t="shared" si="299"/>
        <v>0</v>
      </c>
      <c r="H1963" s="14"/>
      <c r="I1963" s="14"/>
      <c r="K1963" s="34">
        <f t="shared" si="293"/>
        <v>0</v>
      </c>
    </row>
    <row r="1964" spans="1:11" s="5" customFormat="1" x14ac:dyDescent="0.25">
      <c r="A1964" s="5" t="s">
        <v>2854</v>
      </c>
      <c r="B1964" s="26">
        <v>198515</v>
      </c>
      <c r="C1964" s="27" t="s">
        <v>1164</v>
      </c>
      <c r="D1964" s="13">
        <v>0</v>
      </c>
      <c r="E1964" s="14"/>
      <c r="F1964" s="14"/>
      <c r="G1964" s="15">
        <f t="shared" si="299"/>
        <v>0</v>
      </c>
      <c r="H1964" s="14"/>
      <c r="I1964" s="14"/>
      <c r="K1964" s="34">
        <f t="shared" si="293"/>
        <v>0</v>
      </c>
    </row>
    <row r="1965" spans="1:11" s="5" customFormat="1" x14ac:dyDescent="0.25">
      <c r="A1965" s="5" t="s">
        <v>2854</v>
      </c>
      <c r="B1965" s="26">
        <v>198516</v>
      </c>
      <c r="C1965" s="27" t="s">
        <v>1165</v>
      </c>
      <c r="D1965" s="13">
        <v>0</v>
      </c>
      <c r="E1965" s="14"/>
      <c r="F1965" s="14"/>
      <c r="G1965" s="15">
        <f t="shared" si="299"/>
        <v>0</v>
      </c>
      <c r="H1965" s="14"/>
      <c r="I1965" s="14"/>
      <c r="K1965" s="34">
        <f t="shared" si="293"/>
        <v>0</v>
      </c>
    </row>
    <row r="1966" spans="1:11" s="5" customFormat="1" x14ac:dyDescent="0.25">
      <c r="A1966" s="5" t="s">
        <v>2854</v>
      </c>
      <c r="B1966" s="26">
        <v>198517</v>
      </c>
      <c r="C1966" s="27" t="s">
        <v>1166</v>
      </c>
      <c r="D1966" s="13">
        <v>0</v>
      </c>
      <c r="E1966" s="14"/>
      <c r="F1966" s="14"/>
      <c r="G1966" s="15">
        <f t="shared" si="299"/>
        <v>0</v>
      </c>
      <c r="H1966" s="14"/>
      <c r="I1966" s="14"/>
      <c r="K1966" s="34">
        <f t="shared" si="293"/>
        <v>0</v>
      </c>
    </row>
    <row r="1967" spans="1:11" s="5" customFormat="1" x14ac:dyDescent="0.25">
      <c r="A1967" s="5" t="s">
        <v>2854</v>
      </c>
      <c r="B1967" s="26">
        <v>198518</v>
      </c>
      <c r="C1967" s="27" t="s">
        <v>1167</v>
      </c>
      <c r="D1967" s="13">
        <v>0</v>
      </c>
      <c r="E1967" s="14"/>
      <c r="F1967" s="14"/>
      <c r="G1967" s="15">
        <f t="shared" si="299"/>
        <v>0</v>
      </c>
      <c r="H1967" s="14"/>
      <c r="I1967" s="14"/>
      <c r="K1967" s="34">
        <f t="shared" si="293"/>
        <v>0</v>
      </c>
    </row>
    <row r="1968" spans="1:11" s="5" customFormat="1" x14ac:dyDescent="0.25">
      <c r="A1968" s="5" t="s">
        <v>2854</v>
      </c>
      <c r="B1968" s="24">
        <v>1986</v>
      </c>
      <c r="C1968" s="25" t="s">
        <v>1168</v>
      </c>
      <c r="D1968" s="7">
        <f t="shared" ref="D1968:I1968" si="300">+SUBTOTAL(9,D1969:D1972)</f>
        <v>0</v>
      </c>
      <c r="E1968" s="8">
        <f t="shared" si="300"/>
        <v>0</v>
      </c>
      <c r="F1968" s="8">
        <f t="shared" si="300"/>
        <v>0</v>
      </c>
      <c r="G1968" s="18">
        <f t="shared" si="300"/>
        <v>0</v>
      </c>
      <c r="H1968" s="8">
        <f t="shared" si="300"/>
        <v>0</v>
      </c>
      <c r="I1968" s="8">
        <f t="shared" si="300"/>
        <v>0</v>
      </c>
      <c r="K1968" s="34">
        <f t="shared" si="293"/>
        <v>0</v>
      </c>
    </row>
    <row r="1969" spans="1:11" s="5" customFormat="1" x14ac:dyDescent="0.25">
      <c r="A1969" s="5" t="s">
        <v>2854</v>
      </c>
      <c r="B1969" s="26">
        <v>198603</v>
      </c>
      <c r="C1969" s="27" t="s">
        <v>1169</v>
      </c>
      <c r="D1969" s="13">
        <v>0</v>
      </c>
      <c r="E1969" s="14"/>
      <c r="F1969" s="14"/>
      <c r="G1969" s="15">
        <f>+D1969+E1969-F1969</f>
        <v>0</v>
      </c>
      <c r="H1969" s="14"/>
      <c r="I1969" s="14"/>
      <c r="K1969" s="34">
        <f t="shared" si="293"/>
        <v>0</v>
      </c>
    </row>
    <row r="1970" spans="1:11" s="5" customFormat="1" x14ac:dyDescent="0.25">
      <c r="A1970" s="5" t="s">
        <v>2854</v>
      </c>
      <c r="B1970" s="26">
        <v>198604</v>
      </c>
      <c r="C1970" s="27" t="s">
        <v>1170</v>
      </c>
      <c r="D1970" s="13">
        <v>0</v>
      </c>
      <c r="E1970" s="14"/>
      <c r="F1970" s="14"/>
      <c r="G1970" s="15">
        <f>+D1970+E1970-F1970</f>
        <v>0</v>
      </c>
      <c r="H1970" s="14"/>
      <c r="I1970" s="14"/>
      <c r="K1970" s="34">
        <f t="shared" si="293"/>
        <v>0</v>
      </c>
    </row>
    <row r="1971" spans="1:11" s="5" customFormat="1" x14ac:dyDescent="0.25">
      <c r="A1971" s="5" t="s">
        <v>2854</v>
      </c>
      <c r="B1971" s="26">
        <v>198605</v>
      </c>
      <c r="C1971" s="27" t="s">
        <v>1171</v>
      </c>
      <c r="D1971" s="13">
        <v>0</v>
      </c>
      <c r="E1971" s="14"/>
      <c r="F1971" s="14"/>
      <c r="G1971" s="15">
        <f>+D1971+E1971-F1971</f>
        <v>0</v>
      </c>
      <c r="H1971" s="14"/>
      <c r="I1971" s="14"/>
      <c r="K1971" s="34">
        <f t="shared" si="293"/>
        <v>0</v>
      </c>
    </row>
    <row r="1972" spans="1:11" s="5" customFormat="1" x14ac:dyDescent="0.25">
      <c r="A1972" s="5" t="s">
        <v>2854</v>
      </c>
      <c r="B1972" s="26">
        <v>198606</v>
      </c>
      <c r="C1972" s="27" t="s">
        <v>1172</v>
      </c>
      <c r="D1972" s="13">
        <v>0</v>
      </c>
      <c r="E1972" s="14"/>
      <c r="F1972" s="14"/>
      <c r="G1972" s="15">
        <f>+D1972+E1972-F1972</f>
        <v>0</v>
      </c>
      <c r="H1972" s="14"/>
      <c r="I1972" s="14"/>
      <c r="K1972" s="34">
        <f t="shared" si="293"/>
        <v>0</v>
      </c>
    </row>
    <row r="1973" spans="1:11" s="5" customFormat="1" x14ac:dyDescent="0.25">
      <c r="A1973" s="5" t="s">
        <v>2854</v>
      </c>
      <c r="B1973" s="10">
        <v>1999</v>
      </c>
      <c r="C1973" s="6" t="s">
        <v>1173</v>
      </c>
      <c r="D1973" s="7">
        <f t="shared" ref="D1973:I1973" si="301">+SUBTOTAL(9,D1974:D1992)</f>
        <v>0</v>
      </c>
      <c r="E1973" s="8">
        <f t="shared" si="301"/>
        <v>0</v>
      </c>
      <c r="F1973" s="8">
        <f t="shared" si="301"/>
        <v>0</v>
      </c>
      <c r="G1973" s="15">
        <f t="shared" si="301"/>
        <v>0</v>
      </c>
      <c r="H1973" s="8">
        <f t="shared" si="301"/>
        <v>0</v>
      </c>
      <c r="I1973" s="8">
        <f t="shared" si="301"/>
        <v>0</v>
      </c>
      <c r="K1973" s="34">
        <f t="shared" si="293"/>
        <v>0</v>
      </c>
    </row>
    <row r="1974" spans="1:11" s="5" customFormat="1" x14ac:dyDescent="0.25">
      <c r="A1974" s="5" t="s">
        <v>2854</v>
      </c>
      <c r="B1974" s="11">
        <v>199933</v>
      </c>
      <c r="C1974" s="12" t="s">
        <v>1174</v>
      </c>
      <c r="D1974" s="13">
        <v>0</v>
      </c>
      <c r="E1974" s="14"/>
      <c r="F1974" s="14"/>
      <c r="G1974" s="15">
        <f t="shared" ref="G1974:G1992" si="302">+D1974+E1974-F1974</f>
        <v>0</v>
      </c>
      <c r="H1974" s="14"/>
      <c r="I1974" s="14"/>
      <c r="K1974" s="34">
        <f t="shared" si="293"/>
        <v>0</v>
      </c>
    </row>
    <row r="1975" spans="1:11" s="5" customFormat="1" x14ac:dyDescent="0.25">
      <c r="A1975" s="5" t="s">
        <v>2854</v>
      </c>
      <c r="B1975" s="11">
        <v>199934</v>
      </c>
      <c r="C1975" s="12" t="s">
        <v>1175</v>
      </c>
      <c r="D1975" s="13">
        <v>0</v>
      </c>
      <c r="E1975" s="14"/>
      <c r="F1975" s="14"/>
      <c r="G1975" s="15">
        <f t="shared" si="302"/>
        <v>0</v>
      </c>
      <c r="H1975" s="14"/>
      <c r="I1975" s="14"/>
      <c r="K1975" s="34">
        <f t="shared" si="293"/>
        <v>0</v>
      </c>
    </row>
    <row r="1976" spans="1:11" s="5" customFormat="1" x14ac:dyDescent="0.25">
      <c r="A1976" s="5" t="s">
        <v>2854</v>
      </c>
      <c r="B1976" s="11">
        <v>199935</v>
      </c>
      <c r="C1976" s="12" t="s">
        <v>1176</v>
      </c>
      <c r="D1976" s="13">
        <v>0</v>
      </c>
      <c r="E1976" s="14"/>
      <c r="F1976" s="14"/>
      <c r="G1976" s="15">
        <f t="shared" si="302"/>
        <v>0</v>
      </c>
      <c r="H1976" s="14"/>
      <c r="I1976" s="14"/>
      <c r="K1976" s="34">
        <f t="shared" si="293"/>
        <v>0</v>
      </c>
    </row>
    <row r="1977" spans="1:11" s="5" customFormat="1" x14ac:dyDescent="0.25">
      <c r="A1977" s="5" t="s">
        <v>2854</v>
      </c>
      <c r="B1977" s="11">
        <v>199936</v>
      </c>
      <c r="C1977" s="12" t="s">
        <v>1177</v>
      </c>
      <c r="D1977" s="13">
        <v>0</v>
      </c>
      <c r="E1977" s="14"/>
      <c r="F1977" s="14"/>
      <c r="G1977" s="15">
        <f t="shared" si="302"/>
        <v>0</v>
      </c>
      <c r="H1977" s="14"/>
      <c r="I1977" s="14"/>
      <c r="K1977" s="34">
        <f t="shared" si="293"/>
        <v>0</v>
      </c>
    </row>
    <row r="1978" spans="1:11" s="5" customFormat="1" x14ac:dyDescent="0.25">
      <c r="A1978" s="5" t="s">
        <v>2854</v>
      </c>
      <c r="B1978" s="11">
        <v>199937</v>
      </c>
      <c r="C1978" s="12" t="s">
        <v>1178</v>
      </c>
      <c r="D1978" s="13">
        <v>0</v>
      </c>
      <c r="E1978" s="14"/>
      <c r="F1978" s="14"/>
      <c r="G1978" s="15">
        <f t="shared" si="302"/>
        <v>0</v>
      </c>
      <c r="H1978" s="14"/>
      <c r="I1978" s="14"/>
      <c r="K1978" s="34">
        <f t="shared" si="293"/>
        <v>0</v>
      </c>
    </row>
    <row r="1979" spans="1:11" s="5" customFormat="1" x14ac:dyDescent="0.25">
      <c r="A1979" s="5" t="s">
        <v>2854</v>
      </c>
      <c r="B1979" s="11">
        <v>199938</v>
      </c>
      <c r="C1979" s="12" t="s">
        <v>1179</v>
      </c>
      <c r="D1979" s="13">
        <v>0</v>
      </c>
      <c r="E1979" s="14"/>
      <c r="F1979" s="14"/>
      <c r="G1979" s="15">
        <f t="shared" si="302"/>
        <v>0</v>
      </c>
      <c r="H1979" s="14"/>
      <c r="I1979" s="14"/>
      <c r="K1979" s="34">
        <f t="shared" si="293"/>
        <v>0</v>
      </c>
    </row>
    <row r="1980" spans="1:11" s="5" customFormat="1" x14ac:dyDescent="0.25">
      <c r="A1980" s="5" t="s">
        <v>2854</v>
      </c>
      <c r="B1980" s="11">
        <v>199952</v>
      </c>
      <c r="C1980" s="12" t="s">
        <v>715</v>
      </c>
      <c r="D1980" s="13">
        <v>0</v>
      </c>
      <c r="E1980" s="14"/>
      <c r="F1980" s="14"/>
      <c r="G1980" s="15">
        <f t="shared" si="302"/>
        <v>0</v>
      </c>
      <c r="H1980" s="14"/>
      <c r="I1980" s="14"/>
      <c r="K1980" s="34">
        <f t="shared" si="293"/>
        <v>0</v>
      </c>
    </row>
    <row r="1981" spans="1:11" s="5" customFormat="1" x14ac:dyDescent="0.25">
      <c r="A1981" s="5" t="s">
        <v>2854</v>
      </c>
      <c r="B1981" s="11">
        <v>199953</v>
      </c>
      <c r="C1981" s="12" t="s">
        <v>713</v>
      </c>
      <c r="D1981" s="13">
        <v>0</v>
      </c>
      <c r="E1981" s="14"/>
      <c r="F1981" s="14"/>
      <c r="G1981" s="15">
        <f t="shared" si="302"/>
        <v>0</v>
      </c>
      <c r="H1981" s="14"/>
      <c r="I1981" s="14"/>
      <c r="K1981" s="34">
        <f t="shared" si="293"/>
        <v>0</v>
      </c>
    </row>
    <row r="1982" spans="1:11" s="5" customFormat="1" x14ac:dyDescent="0.25">
      <c r="A1982" s="5" t="s">
        <v>2854</v>
      </c>
      <c r="B1982" s="11">
        <v>199954</v>
      </c>
      <c r="C1982" s="12" t="s">
        <v>981</v>
      </c>
      <c r="D1982" s="13">
        <v>0</v>
      </c>
      <c r="E1982" s="14"/>
      <c r="F1982" s="14"/>
      <c r="G1982" s="15">
        <f t="shared" si="302"/>
        <v>0</v>
      </c>
      <c r="H1982" s="14"/>
      <c r="I1982" s="14"/>
      <c r="K1982" s="34">
        <f t="shared" si="293"/>
        <v>0</v>
      </c>
    </row>
    <row r="1983" spans="1:11" s="5" customFormat="1" x14ac:dyDescent="0.25">
      <c r="A1983" s="5" t="s">
        <v>2854</v>
      </c>
      <c r="B1983" s="11">
        <v>199962</v>
      </c>
      <c r="C1983" s="12" t="s">
        <v>811</v>
      </c>
      <c r="D1983" s="13">
        <v>0</v>
      </c>
      <c r="E1983" s="14"/>
      <c r="F1983" s="14"/>
      <c r="G1983" s="15">
        <f t="shared" si="302"/>
        <v>0</v>
      </c>
      <c r="H1983" s="14"/>
      <c r="I1983" s="14"/>
      <c r="K1983" s="34">
        <f t="shared" si="293"/>
        <v>0</v>
      </c>
    </row>
    <row r="1984" spans="1:11" s="5" customFormat="1" x14ac:dyDescent="0.25">
      <c r="A1984" s="5" t="s">
        <v>2854</v>
      </c>
      <c r="B1984" s="11">
        <v>199964</v>
      </c>
      <c r="C1984" s="12" t="s">
        <v>812</v>
      </c>
      <c r="D1984" s="13">
        <v>0</v>
      </c>
      <c r="E1984" s="14"/>
      <c r="F1984" s="14"/>
      <c r="G1984" s="15">
        <f t="shared" si="302"/>
        <v>0</v>
      </c>
      <c r="H1984" s="14"/>
      <c r="I1984" s="14"/>
      <c r="K1984" s="34">
        <f t="shared" si="293"/>
        <v>0</v>
      </c>
    </row>
    <row r="1985" spans="1:11" s="5" customFormat="1" x14ac:dyDescent="0.25">
      <c r="A1985" s="5" t="s">
        <v>2854</v>
      </c>
      <c r="B1985" s="11">
        <v>199965</v>
      </c>
      <c r="C1985" s="12" t="s">
        <v>813</v>
      </c>
      <c r="D1985" s="13">
        <v>0</v>
      </c>
      <c r="E1985" s="14"/>
      <c r="F1985" s="14"/>
      <c r="G1985" s="15">
        <f t="shared" si="302"/>
        <v>0</v>
      </c>
      <c r="H1985" s="14"/>
      <c r="I1985" s="14"/>
      <c r="K1985" s="34">
        <f t="shared" si="293"/>
        <v>0</v>
      </c>
    </row>
    <row r="1986" spans="1:11" s="5" customFormat="1" x14ac:dyDescent="0.25">
      <c r="A1986" s="5" t="s">
        <v>2854</v>
      </c>
      <c r="B1986" s="11">
        <v>199966</v>
      </c>
      <c r="C1986" s="12" t="s">
        <v>816</v>
      </c>
      <c r="D1986" s="13">
        <v>0</v>
      </c>
      <c r="E1986" s="14"/>
      <c r="F1986" s="14"/>
      <c r="G1986" s="15">
        <f t="shared" si="302"/>
        <v>0</v>
      </c>
      <c r="H1986" s="14"/>
      <c r="I1986" s="14"/>
      <c r="K1986" s="34">
        <f t="shared" si="293"/>
        <v>0</v>
      </c>
    </row>
    <row r="1987" spans="1:11" s="5" customFormat="1" x14ac:dyDescent="0.25">
      <c r="A1987" s="5" t="s">
        <v>2854</v>
      </c>
      <c r="B1987" s="11">
        <v>199967</v>
      </c>
      <c r="C1987" s="12" t="s">
        <v>817</v>
      </c>
      <c r="D1987" s="13">
        <v>0</v>
      </c>
      <c r="E1987" s="14"/>
      <c r="F1987" s="14"/>
      <c r="G1987" s="15">
        <f t="shared" si="302"/>
        <v>0</v>
      </c>
      <c r="H1987" s="14"/>
      <c r="I1987" s="14"/>
      <c r="K1987" s="34">
        <f t="shared" si="293"/>
        <v>0</v>
      </c>
    </row>
    <row r="1988" spans="1:11" s="5" customFormat="1" x14ac:dyDescent="0.25">
      <c r="A1988" s="5" t="s">
        <v>2854</v>
      </c>
      <c r="B1988" s="11">
        <v>199968</v>
      </c>
      <c r="C1988" s="12" t="s">
        <v>1180</v>
      </c>
      <c r="D1988" s="13">
        <v>0</v>
      </c>
      <c r="E1988" s="14"/>
      <c r="F1988" s="14"/>
      <c r="G1988" s="15">
        <f t="shared" si="302"/>
        <v>0</v>
      </c>
      <c r="H1988" s="14"/>
      <c r="I1988" s="14"/>
      <c r="K1988" s="34">
        <f t="shared" ref="K1988:K2051" si="303">IF(D1988&lt;&gt;0,1,IF(G1988&lt;&gt;0,2,IF(F1988&lt;&gt;0,3,IF(E1988&lt;&gt;0,4,0))))</f>
        <v>0</v>
      </c>
    </row>
    <row r="1989" spans="1:11" s="5" customFormat="1" x14ac:dyDescent="0.25">
      <c r="A1989" s="5" t="s">
        <v>2854</v>
      </c>
      <c r="B1989" s="11">
        <v>199969</v>
      </c>
      <c r="C1989" s="12" t="s">
        <v>718</v>
      </c>
      <c r="D1989" s="13">
        <v>0</v>
      </c>
      <c r="E1989" s="14"/>
      <c r="F1989" s="14"/>
      <c r="G1989" s="15">
        <f t="shared" si="302"/>
        <v>0</v>
      </c>
      <c r="H1989" s="14"/>
      <c r="I1989" s="14"/>
      <c r="K1989" s="34">
        <f t="shared" si="303"/>
        <v>0</v>
      </c>
    </row>
    <row r="1990" spans="1:11" s="5" customFormat="1" x14ac:dyDescent="0.25">
      <c r="A1990" s="5" t="s">
        <v>2854</v>
      </c>
      <c r="B1990" s="11">
        <v>199970</v>
      </c>
      <c r="C1990" s="12" t="s">
        <v>819</v>
      </c>
      <c r="D1990" s="13">
        <v>0</v>
      </c>
      <c r="E1990" s="14"/>
      <c r="F1990" s="14"/>
      <c r="G1990" s="15">
        <f t="shared" si="302"/>
        <v>0</v>
      </c>
      <c r="H1990" s="14"/>
      <c r="I1990" s="14"/>
      <c r="K1990" s="34">
        <f t="shared" si="303"/>
        <v>0</v>
      </c>
    </row>
    <row r="1991" spans="1:11" s="5" customFormat="1" x14ac:dyDescent="0.25">
      <c r="A1991" s="5" t="s">
        <v>2854</v>
      </c>
      <c r="B1991" s="11">
        <v>199971</v>
      </c>
      <c r="C1991" s="12" t="s">
        <v>818</v>
      </c>
      <c r="D1991" s="13">
        <v>0</v>
      </c>
      <c r="E1991" s="14"/>
      <c r="F1991" s="14"/>
      <c r="G1991" s="15">
        <f t="shared" si="302"/>
        <v>0</v>
      </c>
      <c r="H1991" s="14"/>
      <c r="I1991" s="14"/>
      <c r="K1991" s="34">
        <f t="shared" si="303"/>
        <v>0</v>
      </c>
    </row>
    <row r="1992" spans="1:11" s="5" customFormat="1" x14ac:dyDescent="0.25">
      <c r="A1992" s="5" t="s">
        <v>2854</v>
      </c>
      <c r="B1992" s="11">
        <v>199977</v>
      </c>
      <c r="C1992" s="12" t="s">
        <v>1043</v>
      </c>
      <c r="D1992" s="13">
        <v>0</v>
      </c>
      <c r="E1992" s="14"/>
      <c r="F1992" s="14"/>
      <c r="G1992" s="15">
        <f t="shared" si="302"/>
        <v>0</v>
      </c>
      <c r="H1992" s="14"/>
      <c r="I1992" s="14"/>
      <c r="K1992" s="34">
        <f t="shared" si="303"/>
        <v>0</v>
      </c>
    </row>
    <row r="1993" spans="1:11" s="5" customFormat="1" x14ac:dyDescent="0.25">
      <c r="A1993" s="5" t="s">
        <v>2854</v>
      </c>
      <c r="B1993" s="19">
        <v>2</v>
      </c>
      <c r="C1993" s="20" t="s">
        <v>1181</v>
      </c>
      <c r="D1993" s="7">
        <f>+D1994+D2025+D2074+D2174+D2578+D2690+D2739+D2827</f>
        <v>20261690035</v>
      </c>
      <c r="E1993" s="8">
        <f>+E1994+E2025+E2074+E2174+E2578+E2690+E2739+E2827</f>
        <v>33396910880</v>
      </c>
      <c r="F1993" s="8">
        <f>+F1994+F2025+F2074+F2174+F2578+F2690+F2739+F2827</f>
        <v>30734107756</v>
      </c>
      <c r="G1993" s="18">
        <f>+G1994+G2025+G2074+G2174+G2578+G2690+G2739+G2827</f>
        <v>17598886911</v>
      </c>
      <c r="H1993" s="8">
        <f>+G1993-I1993</f>
        <v>12856366336</v>
      </c>
      <c r="I1993" s="8">
        <f>+I1994+I2025+I2074+I2174+I2578+I2690+I2739+I2827</f>
        <v>4742520575</v>
      </c>
      <c r="K1993" s="34">
        <f t="shared" si="303"/>
        <v>1</v>
      </c>
    </row>
    <row r="1994" spans="1:11" s="5" customFormat="1" x14ac:dyDescent="0.25">
      <c r="A1994" s="5" t="s">
        <v>2854</v>
      </c>
      <c r="B1994" s="10">
        <v>21</v>
      </c>
      <c r="C1994" s="6" t="s">
        <v>1182</v>
      </c>
      <c r="D1994" s="7">
        <f t="shared" ref="D1994:I1994" si="304">+SUBTOTAL(9,D1995:D2024)</f>
        <v>0</v>
      </c>
      <c r="E1994" s="8">
        <f t="shared" si="304"/>
        <v>0</v>
      </c>
      <c r="F1994" s="8">
        <f t="shared" si="304"/>
        <v>0</v>
      </c>
      <c r="G1994" s="15">
        <f t="shared" si="304"/>
        <v>0</v>
      </c>
      <c r="H1994" s="8">
        <f t="shared" si="304"/>
        <v>0</v>
      </c>
      <c r="I1994" s="8">
        <f t="shared" si="304"/>
        <v>0</v>
      </c>
      <c r="K1994" s="34">
        <f t="shared" si="303"/>
        <v>0</v>
      </c>
    </row>
    <row r="1995" spans="1:11" s="5" customFormat="1" x14ac:dyDescent="0.25">
      <c r="A1995" s="5" t="s">
        <v>2854</v>
      </c>
      <c r="B1995" s="10">
        <v>2105</v>
      </c>
      <c r="C1995" s="6" t="s">
        <v>1183</v>
      </c>
      <c r="D1995" s="7">
        <f t="shared" ref="D1995:I1995" si="305">+SUBTOTAL(9,D1996:D2004)</f>
        <v>0</v>
      </c>
      <c r="E1995" s="8">
        <f t="shared" si="305"/>
        <v>0</v>
      </c>
      <c r="F1995" s="8">
        <f t="shared" si="305"/>
        <v>0</v>
      </c>
      <c r="G1995" s="15">
        <f t="shared" si="305"/>
        <v>0</v>
      </c>
      <c r="H1995" s="8">
        <f t="shared" si="305"/>
        <v>0</v>
      </c>
      <c r="I1995" s="8">
        <f t="shared" si="305"/>
        <v>0</v>
      </c>
      <c r="K1995" s="34">
        <f t="shared" si="303"/>
        <v>0</v>
      </c>
    </row>
    <row r="1996" spans="1:11" s="5" customFormat="1" x14ac:dyDescent="0.25">
      <c r="A1996" s="5" t="s">
        <v>2854</v>
      </c>
      <c r="B1996" s="11">
        <v>210501</v>
      </c>
      <c r="C1996" s="12" t="s">
        <v>1184</v>
      </c>
      <c r="D1996" s="13">
        <v>0</v>
      </c>
      <c r="E1996" s="14"/>
      <c r="F1996" s="14"/>
      <c r="G1996" s="15">
        <f t="shared" ref="G1996:G2004" si="306">+D1996-E1996+F1996</f>
        <v>0</v>
      </c>
      <c r="H1996" s="14"/>
      <c r="I1996" s="14"/>
      <c r="K1996" s="34">
        <f t="shared" si="303"/>
        <v>0</v>
      </c>
    </row>
    <row r="1997" spans="1:11" s="5" customFormat="1" x14ac:dyDescent="0.25">
      <c r="A1997" s="5" t="s">
        <v>2854</v>
      </c>
      <c r="B1997" s="11">
        <v>210504</v>
      </c>
      <c r="C1997" s="12" t="s">
        <v>1185</v>
      </c>
      <c r="D1997" s="13">
        <v>0</v>
      </c>
      <c r="E1997" s="14"/>
      <c r="F1997" s="14"/>
      <c r="G1997" s="15">
        <f t="shared" si="306"/>
        <v>0</v>
      </c>
      <c r="H1997" s="14"/>
      <c r="I1997" s="14"/>
      <c r="K1997" s="34">
        <f t="shared" si="303"/>
        <v>0</v>
      </c>
    </row>
    <row r="1998" spans="1:11" s="5" customFormat="1" x14ac:dyDescent="0.25">
      <c r="A1998" s="5" t="s">
        <v>2854</v>
      </c>
      <c r="B1998" s="11">
        <v>210505</v>
      </c>
      <c r="C1998" s="12" t="s">
        <v>1186</v>
      </c>
      <c r="D1998" s="13">
        <v>0</v>
      </c>
      <c r="E1998" s="14"/>
      <c r="F1998" s="14"/>
      <c r="G1998" s="15">
        <f t="shared" si="306"/>
        <v>0</v>
      </c>
      <c r="H1998" s="14"/>
      <c r="I1998" s="14"/>
      <c r="K1998" s="34">
        <f t="shared" si="303"/>
        <v>0</v>
      </c>
    </row>
    <row r="1999" spans="1:11" s="5" customFormat="1" x14ac:dyDescent="0.25">
      <c r="A1999" s="5" t="s">
        <v>2854</v>
      </c>
      <c r="B1999" s="11">
        <v>210506</v>
      </c>
      <c r="C1999" s="12" t="s">
        <v>1187</v>
      </c>
      <c r="D1999" s="13">
        <v>0</v>
      </c>
      <c r="E1999" s="14"/>
      <c r="F1999" s="14"/>
      <c r="G1999" s="15">
        <f t="shared" si="306"/>
        <v>0</v>
      </c>
      <c r="H1999" s="14"/>
      <c r="I1999" s="14"/>
      <c r="K1999" s="34">
        <f t="shared" si="303"/>
        <v>0</v>
      </c>
    </row>
    <row r="2000" spans="1:11" s="5" customFormat="1" x14ac:dyDescent="0.25">
      <c r="A2000" s="5" t="s">
        <v>2854</v>
      </c>
      <c r="B2000" s="11">
        <v>210509</v>
      </c>
      <c r="C2000" s="12" t="s">
        <v>1188</v>
      </c>
      <c r="D2000" s="13">
        <v>0</v>
      </c>
      <c r="E2000" s="14"/>
      <c r="F2000" s="14"/>
      <c r="G2000" s="15">
        <f t="shared" si="306"/>
        <v>0</v>
      </c>
      <c r="H2000" s="14"/>
      <c r="I2000" s="14"/>
      <c r="K2000" s="34">
        <f t="shared" si="303"/>
        <v>0</v>
      </c>
    </row>
    <row r="2001" spans="1:11" s="5" customFormat="1" x14ac:dyDescent="0.25">
      <c r="A2001" s="5" t="s">
        <v>2854</v>
      </c>
      <c r="B2001" s="11">
        <v>210510</v>
      </c>
      <c r="C2001" s="12" t="s">
        <v>1189</v>
      </c>
      <c r="D2001" s="13">
        <v>0</v>
      </c>
      <c r="E2001" s="14"/>
      <c r="F2001" s="14"/>
      <c r="G2001" s="15">
        <f t="shared" si="306"/>
        <v>0</v>
      </c>
      <c r="H2001" s="14"/>
      <c r="I2001" s="14"/>
      <c r="K2001" s="34">
        <f t="shared" si="303"/>
        <v>0</v>
      </c>
    </row>
    <row r="2002" spans="1:11" s="5" customFormat="1" x14ac:dyDescent="0.25">
      <c r="A2002" s="5" t="s">
        <v>2854</v>
      </c>
      <c r="B2002" s="11">
        <v>210511</v>
      </c>
      <c r="C2002" s="12" t="s">
        <v>1190</v>
      </c>
      <c r="D2002" s="13">
        <v>0</v>
      </c>
      <c r="E2002" s="14"/>
      <c r="F2002" s="14"/>
      <c r="G2002" s="15">
        <f t="shared" si="306"/>
        <v>0</v>
      </c>
      <c r="H2002" s="14"/>
      <c r="I2002" s="14"/>
      <c r="K2002" s="34">
        <f t="shared" si="303"/>
        <v>0</v>
      </c>
    </row>
    <row r="2003" spans="1:11" s="5" customFormat="1" x14ac:dyDescent="0.25">
      <c r="A2003" s="5" t="s">
        <v>2854</v>
      </c>
      <c r="B2003" s="11">
        <v>210512</v>
      </c>
      <c r="C2003" s="12" t="s">
        <v>1191</v>
      </c>
      <c r="D2003" s="13">
        <v>0</v>
      </c>
      <c r="E2003" s="14"/>
      <c r="F2003" s="14"/>
      <c r="G2003" s="15">
        <f t="shared" si="306"/>
        <v>0</v>
      </c>
      <c r="H2003" s="14"/>
      <c r="I2003" s="14"/>
      <c r="K2003" s="34">
        <f t="shared" si="303"/>
        <v>0</v>
      </c>
    </row>
    <row r="2004" spans="1:11" s="5" customFormat="1" x14ac:dyDescent="0.25">
      <c r="A2004" s="5" t="s">
        <v>2854</v>
      </c>
      <c r="B2004" s="11">
        <v>210590</v>
      </c>
      <c r="C2004" s="12" t="s">
        <v>1192</v>
      </c>
      <c r="D2004" s="13">
        <v>0</v>
      </c>
      <c r="E2004" s="14"/>
      <c r="F2004" s="14"/>
      <c r="G2004" s="15">
        <f t="shared" si="306"/>
        <v>0</v>
      </c>
      <c r="H2004" s="14"/>
      <c r="I2004" s="14"/>
      <c r="K2004" s="34">
        <f t="shared" si="303"/>
        <v>0</v>
      </c>
    </row>
    <row r="2005" spans="1:11" s="5" customFormat="1" x14ac:dyDescent="0.25">
      <c r="A2005" s="5" t="s">
        <v>2854</v>
      </c>
      <c r="B2005" s="10">
        <v>2106</v>
      </c>
      <c r="C2005" s="6" t="s">
        <v>1193</v>
      </c>
      <c r="D2005" s="7">
        <f t="shared" ref="D2005:I2005" si="307">+SUBTOTAL(9,D2006:D2011)</f>
        <v>0</v>
      </c>
      <c r="E2005" s="8">
        <f t="shared" si="307"/>
        <v>0</v>
      </c>
      <c r="F2005" s="8">
        <f t="shared" si="307"/>
        <v>0</v>
      </c>
      <c r="G2005" s="15">
        <f t="shared" si="307"/>
        <v>0</v>
      </c>
      <c r="H2005" s="8">
        <f t="shared" si="307"/>
        <v>0</v>
      </c>
      <c r="I2005" s="8">
        <f t="shared" si="307"/>
        <v>0</v>
      </c>
      <c r="K2005" s="34">
        <f t="shared" si="303"/>
        <v>0</v>
      </c>
    </row>
    <row r="2006" spans="1:11" s="5" customFormat="1" x14ac:dyDescent="0.25">
      <c r="A2006" s="5" t="s">
        <v>2854</v>
      </c>
      <c r="B2006" s="11">
        <v>210601</v>
      </c>
      <c r="C2006" s="12" t="s">
        <v>1194</v>
      </c>
      <c r="D2006" s="13">
        <v>0</v>
      </c>
      <c r="E2006" s="14"/>
      <c r="F2006" s="14"/>
      <c r="G2006" s="15">
        <f t="shared" ref="G2006:G2011" si="308">+D2006-E2006+F2006</f>
        <v>0</v>
      </c>
      <c r="H2006" s="14"/>
      <c r="I2006" s="14"/>
      <c r="K2006" s="34">
        <f t="shared" si="303"/>
        <v>0</v>
      </c>
    </row>
    <row r="2007" spans="1:11" s="5" customFormat="1" x14ac:dyDescent="0.25">
      <c r="A2007" s="5" t="s">
        <v>2854</v>
      </c>
      <c r="B2007" s="11">
        <v>210602</v>
      </c>
      <c r="C2007" s="12" t="s">
        <v>1195</v>
      </c>
      <c r="D2007" s="13">
        <v>0</v>
      </c>
      <c r="E2007" s="14"/>
      <c r="F2007" s="14"/>
      <c r="G2007" s="15">
        <f t="shared" si="308"/>
        <v>0</v>
      </c>
      <c r="H2007" s="14"/>
      <c r="I2007" s="14"/>
      <c r="K2007" s="34">
        <f t="shared" si="303"/>
        <v>0</v>
      </c>
    </row>
    <row r="2008" spans="1:11" s="5" customFormat="1" x14ac:dyDescent="0.25">
      <c r="A2008" s="5" t="s">
        <v>2854</v>
      </c>
      <c r="B2008" s="11">
        <v>210603</v>
      </c>
      <c r="C2008" s="12" t="s">
        <v>1196</v>
      </c>
      <c r="D2008" s="13">
        <v>0</v>
      </c>
      <c r="E2008" s="14"/>
      <c r="F2008" s="14"/>
      <c r="G2008" s="15">
        <f t="shared" si="308"/>
        <v>0</v>
      </c>
      <c r="H2008" s="14"/>
      <c r="I2008" s="14"/>
      <c r="K2008" s="34">
        <f t="shared" si="303"/>
        <v>0</v>
      </c>
    </row>
    <row r="2009" spans="1:11" s="5" customFormat="1" x14ac:dyDescent="0.25">
      <c r="A2009" s="5" t="s">
        <v>2854</v>
      </c>
      <c r="B2009" s="11">
        <v>210604</v>
      </c>
      <c r="C2009" s="12" t="s">
        <v>1197</v>
      </c>
      <c r="D2009" s="13">
        <v>0</v>
      </c>
      <c r="E2009" s="14"/>
      <c r="F2009" s="14"/>
      <c r="G2009" s="15">
        <f t="shared" si="308"/>
        <v>0</v>
      </c>
      <c r="H2009" s="14"/>
      <c r="I2009" s="14"/>
      <c r="K2009" s="34">
        <f t="shared" si="303"/>
        <v>0</v>
      </c>
    </row>
    <row r="2010" spans="1:11" s="5" customFormat="1" x14ac:dyDescent="0.25">
      <c r="A2010" s="5" t="s">
        <v>2854</v>
      </c>
      <c r="B2010" s="11">
        <v>210605</v>
      </c>
      <c r="C2010" s="12" t="s">
        <v>1198</v>
      </c>
      <c r="D2010" s="13">
        <v>0</v>
      </c>
      <c r="E2010" s="14"/>
      <c r="F2010" s="14"/>
      <c r="G2010" s="15">
        <f t="shared" si="308"/>
        <v>0</v>
      </c>
      <c r="H2010" s="14"/>
      <c r="I2010" s="14"/>
      <c r="K2010" s="34">
        <f t="shared" si="303"/>
        <v>0</v>
      </c>
    </row>
    <row r="2011" spans="1:11" s="5" customFormat="1" x14ac:dyDescent="0.25">
      <c r="A2011" s="5" t="s">
        <v>2854</v>
      </c>
      <c r="B2011" s="11">
        <v>210690</v>
      </c>
      <c r="C2011" s="12" t="s">
        <v>1199</v>
      </c>
      <c r="D2011" s="13">
        <v>0</v>
      </c>
      <c r="E2011" s="14"/>
      <c r="F2011" s="14"/>
      <c r="G2011" s="15">
        <f t="shared" si="308"/>
        <v>0</v>
      </c>
      <c r="H2011" s="14"/>
      <c r="I2011" s="14"/>
      <c r="K2011" s="34">
        <f t="shared" si="303"/>
        <v>0</v>
      </c>
    </row>
    <row r="2012" spans="1:11" s="5" customFormat="1" x14ac:dyDescent="0.25">
      <c r="A2012" s="5" t="s">
        <v>2854</v>
      </c>
      <c r="B2012" s="10">
        <v>2110</v>
      </c>
      <c r="C2012" s="6" t="s">
        <v>1200</v>
      </c>
      <c r="D2012" s="7">
        <f t="shared" ref="D2012:I2012" si="309">+SUBTOTAL(9,D2013:D2024)</f>
        <v>0</v>
      </c>
      <c r="E2012" s="8">
        <f t="shared" si="309"/>
        <v>0</v>
      </c>
      <c r="F2012" s="8">
        <f t="shared" si="309"/>
        <v>0</v>
      </c>
      <c r="G2012" s="15">
        <f t="shared" si="309"/>
        <v>0</v>
      </c>
      <c r="H2012" s="8">
        <f t="shared" si="309"/>
        <v>0</v>
      </c>
      <c r="I2012" s="8">
        <f t="shared" si="309"/>
        <v>0</v>
      </c>
      <c r="K2012" s="34">
        <f t="shared" si="303"/>
        <v>0</v>
      </c>
    </row>
    <row r="2013" spans="1:11" s="5" customFormat="1" x14ac:dyDescent="0.25">
      <c r="A2013" s="5" t="s">
        <v>2854</v>
      </c>
      <c r="B2013" s="11">
        <v>211001</v>
      </c>
      <c r="C2013" s="12" t="s">
        <v>1201</v>
      </c>
      <c r="D2013" s="13">
        <v>0</v>
      </c>
      <c r="E2013" s="14"/>
      <c r="F2013" s="14"/>
      <c r="G2013" s="15">
        <f t="shared" ref="G2013:G2024" si="310">+D2013-E2013+F2013</f>
        <v>0</v>
      </c>
      <c r="H2013" s="14"/>
      <c r="I2013" s="14"/>
      <c r="K2013" s="34">
        <f t="shared" si="303"/>
        <v>0</v>
      </c>
    </row>
    <row r="2014" spans="1:11" s="5" customFormat="1" x14ac:dyDescent="0.25">
      <c r="A2014" s="5" t="s">
        <v>2854</v>
      </c>
      <c r="B2014" s="11">
        <v>211002</v>
      </c>
      <c r="C2014" s="12" t="s">
        <v>34</v>
      </c>
      <c r="D2014" s="13">
        <v>0</v>
      </c>
      <c r="E2014" s="14"/>
      <c r="F2014" s="14"/>
      <c r="G2014" s="15">
        <f t="shared" si="310"/>
        <v>0</v>
      </c>
      <c r="H2014" s="14"/>
      <c r="I2014" s="14"/>
      <c r="K2014" s="34">
        <f t="shared" si="303"/>
        <v>0</v>
      </c>
    </row>
    <row r="2015" spans="1:11" s="5" customFormat="1" x14ac:dyDescent="0.25">
      <c r="A2015" s="5" t="s">
        <v>2854</v>
      </c>
      <c r="B2015" s="11">
        <v>211003</v>
      </c>
      <c r="C2015" s="12" t="s">
        <v>72</v>
      </c>
      <c r="D2015" s="13">
        <v>0</v>
      </c>
      <c r="E2015" s="14"/>
      <c r="F2015" s="14"/>
      <c r="G2015" s="15">
        <f t="shared" si="310"/>
        <v>0</v>
      </c>
      <c r="H2015" s="14"/>
      <c r="I2015" s="14"/>
      <c r="K2015" s="34">
        <f t="shared" si="303"/>
        <v>0</v>
      </c>
    </row>
    <row r="2016" spans="1:11" s="5" customFormat="1" x14ac:dyDescent="0.25">
      <c r="A2016" s="5" t="s">
        <v>2854</v>
      </c>
      <c r="B2016" s="11">
        <v>211004</v>
      </c>
      <c r="C2016" s="12" t="s">
        <v>1202</v>
      </c>
      <c r="D2016" s="13">
        <v>0</v>
      </c>
      <c r="E2016" s="14"/>
      <c r="F2016" s="14"/>
      <c r="G2016" s="15">
        <f t="shared" si="310"/>
        <v>0</v>
      </c>
      <c r="H2016" s="14"/>
      <c r="I2016" s="14"/>
      <c r="K2016" s="34">
        <f t="shared" si="303"/>
        <v>0</v>
      </c>
    </row>
    <row r="2017" spans="1:11" s="5" customFormat="1" x14ac:dyDescent="0.25">
      <c r="A2017" s="5" t="s">
        <v>2854</v>
      </c>
      <c r="B2017" s="11">
        <v>211005</v>
      </c>
      <c r="C2017" s="12" t="s">
        <v>1203</v>
      </c>
      <c r="D2017" s="13">
        <v>0</v>
      </c>
      <c r="E2017" s="14"/>
      <c r="F2017" s="14"/>
      <c r="G2017" s="15">
        <f t="shared" si="310"/>
        <v>0</v>
      </c>
      <c r="H2017" s="14"/>
      <c r="I2017" s="14"/>
      <c r="K2017" s="34">
        <f t="shared" si="303"/>
        <v>0</v>
      </c>
    </row>
    <row r="2018" spans="1:11" s="5" customFormat="1" x14ac:dyDescent="0.25">
      <c r="A2018" s="5" t="s">
        <v>2854</v>
      </c>
      <c r="B2018" s="11">
        <v>211007</v>
      </c>
      <c r="C2018" s="12" t="s">
        <v>1204</v>
      </c>
      <c r="D2018" s="13">
        <v>0</v>
      </c>
      <c r="E2018" s="14"/>
      <c r="F2018" s="14"/>
      <c r="G2018" s="15">
        <f t="shared" si="310"/>
        <v>0</v>
      </c>
      <c r="H2018" s="14"/>
      <c r="I2018" s="14"/>
      <c r="K2018" s="34">
        <f t="shared" si="303"/>
        <v>0</v>
      </c>
    </row>
    <row r="2019" spans="1:11" s="5" customFormat="1" x14ac:dyDescent="0.25">
      <c r="A2019" s="5" t="s">
        <v>2854</v>
      </c>
      <c r="B2019" s="11">
        <v>211008</v>
      </c>
      <c r="C2019" s="12" t="s">
        <v>1205</v>
      </c>
      <c r="D2019" s="13">
        <v>0</v>
      </c>
      <c r="E2019" s="14"/>
      <c r="F2019" s="14"/>
      <c r="G2019" s="15">
        <f t="shared" si="310"/>
        <v>0</v>
      </c>
      <c r="H2019" s="14"/>
      <c r="I2019" s="14"/>
      <c r="K2019" s="34">
        <f t="shared" si="303"/>
        <v>0</v>
      </c>
    </row>
    <row r="2020" spans="1:11" s="5" customFormat="1" x14ac:dyDescent="0.25">
      <c r="A2020" s="5" t="s">
        <v>2854</v>
      </c>
      <c r="B2020" s="11">
        <v>211009</v>
      </c>
      <c r="C2020" s="12" t="s">
        <v>1206</v>
      </c>
      <c r="D2020" s="13">
        <v>0</v>
      </c>
      <c r="E2020" s="14"/>
      <c r="F2020" s="14"/>
      <c r="G2020" s="15">
        <f t="shared" si="310"/>
        <v>0</v>
      </c>
      <c r="H2020" s="14"/>
      <c r="I2020" s="14"/>
      <c r="K2020" s="34">
        <f t="shared" si="303"/>
        <v>0</v>
      </c>
    </row>
    <row r="2021" spans="1:11" s="5" customFormat="1" x14ac:dyDescent="0.25">
      <c r="A2021" s="5" t="s">
        <v>2854</v>
      </c>
      <c r="B2021" s="11">
        <v>211010</v>
      </c>
      <c r="C2021" s="12" t="s">
        <v>1207</v>
      </c>
      <c r="D2021" s="13">
        <v>0</v>
      </c>
      <c r="E2021" s="14"/>
      <c r="F2021" s="14"/>
      <c r="G2021" s="15">
        <f t="shared" si="310"/>
        <v>0</v>
      </c>
      <c r="H2021" s="14"/>
      <c r="I2021" s="14"/>
      <c r="K2021" s="34">
        <f t="shared" si="303"/>
        <v>0</v>
      </c>
    </row>
    <row r="2022" spans="1:11" s="5" customFormat="1" x14ac:dyDescent="0.25">
      <c r="A2022" s="5" t="s">
        <v>2854</v>
      </c>
      <c r="B2022" s="11">
        <v>211011</v>
      </c>
      <c r="C2022" s="12" t="s">
        <v>1208</v>
      </c>
      <c r="D2022" s="13">
        <v>0</v>
      </c>
      <c r="E2022" s="14"/>
      <c r="F2022" s="14"/>
      <c r="G2022" s="15">
        <f t="shared" si="310"/>
        <v>0</v>
      </c>
      <c r="H2022" s="14"/>
      <c r="I2022" s="14"/>
      <c r="K2022" s="34">
        <f t="shared" si="303"/>
        <v>0</v>
      </c>
    </row>
    <row r="2023" spans="1:11" s="5" customFormat="1" x14ac:dyDescent="0.25">
      <c r="A2023" s="5" t="s">
        <v>2854</v>
      </c>
      <c r="B2023" s="11">
        <v>211012</v>
      </c>
      <c r="C2023" s="12" t="s">
        <v>1209</v>
      </c>
      <c r="D2023" s="13">
        <v>0</v>
      </c>
      <c r="E2023" s="14"/>
      <c r="F2023" s="14"/>
      <c r="G2023" s="15">
        <f t="shared" si="310"/>
        <v>0</v>
      </c>
      <c r="H2023" s="14"/>
      <c r="I2023" s="14"/>
      <c r="K2023" s="34">
        <f t="shared" si="303"/>
        <v>0</v>
      </c>
    </row>
    <row r="2024" spans="1:11" s="5" customFormat="1" x14ac:dyDescent="0.25">
      <c r="A2024" s="5" t="s">
        <v>2854</v>
      </c>
      <c r="B2024" s="11">
        <v>211090</v>
      </c>
      <c r="C2024" s="12" t="s">
        <v>1210</v>
      </c>
      <c r="D2024" s="13">
        <v>0</v>
      </c>
      <c r="E2024" s="14"/>
      <c r="F2024" s="14"/>
      <c r="G2024" s="15">
        <f t="shared" si="310"/>
        <v>0</v>
      </c>
      <c r="H2024" s="14"/>
      <c r="I2024" s="14"/>
      <c r="K2024" s="34">
        <f t="shared" si="303"/>
        <v>0</v>
      </c>
    </row>
    <row r="2025" spans="1:11" s="5" customFormat="1" x14ac:dyDescent="0.25">
      <c r="A2025" s="5" t="s">
        <v>2854</v>
      </c>
      <c r="B2025" s="19">
        <v>22</v>
      </c>
      <c r="C2025" s="20" t="s">
        <v>1211</v>
      </c>
      <c r="D2025" s="7">
        <f t="shared" ref="D2025:I2025" si="311">+SUBTOTAL(9,D2026:D2073)</f>
        <v>0</v>
      </c>
      <c r="E2025" s="8">
        <f t="shared" si="311"/>
        <v>0</v>
      </c>
      <c r="F2025" s="8">
        <f t="shared" si="311"/>
        <v>0</v>
      </c>
      <c r="G2025" s="18">
        <f t="shared" si="311"/>
        <v>0</v>
      </c>
      <c r="H2025" s="8">
        <f t="shared" si="311"/>
        <v>0</v>
      </c>
      <c r="I2025" s="8">
        <f t="shared" si="311"/>
        <v>0</v>
      </c>
      <c r="K2025" s="34">
        <f t="shared" si="303"/>
        <v>0</v>
      </c>
    </row>
    <row r="2026" spans="1:11" s="5" customFormat="1" x14ac:dyDescent="0.25">
      <c r="A2026" s="5" t="s">
        <v>2854</v>
      </c>
      <c r="B2026" s="10">
        <v>2203</v>
      </c>
      <c r="C2026" s="6" t="s">
        <v>1212</v>
      </c>
      <c r="D2026" s="7">
        <f t="shared" ref="D2026:I2026" si="312">+SUBTOTAL(9,D2027:D2032)</f>
        <v>0</v>
      </c>
      <c r="E2026" s="8">
        <f t="shared" si="312"/>
        <v>0</v>
      </c>
      <c r="F2026" s="8">
        <f t="shared" si="312"/>
        <v>0</v>
      </c>
      <c r="G2026" s="15">
        <f t="shared" si="312"/>
        <v>0</v>
      </c>
      <c r="H2026" s="8">
        <f t="shared" si="312"/>
        <v>0</v>
      </c>
      <c r="I2026" s="8">
        <f t="shared" si="312"/>
        <v>0</v>
      </c>
      <c r="K2026" s="34">
        <f t="shared" si="303"/>
        <v>0</v>
      </c>
    </row>
    <row r="2027" spans="1:11" s="5" customFormat="1" x14ac:dyDescent="0.25">
      <c r="A2027" s="5" t="s">
        <v>2854</v>
      </c>
      <c r="B2027" s="11">
        <v>220331</v>
      </c>
      <c r="C2027" s="12" t="s">
        <v>1213</v>
      </c>
      <c r="D2027" s="13">
        <v>0</v>
      </c>
      <c r="E2027" s="14"/>
      <c r="F2027" s="14"/>
      <c r="G2027" s="15">
        <f t="shared" ref="G2027:G2032" si="313">+D2027-E2027+F2027</f>
        <v>0</v>
      </c>
      <c r="H2027" s="14"/>
      <c r="I2027" s="14"/>
      <c r="K2027" s="34">
        <f t="shared" si="303"/>
        <v>0</v>
      </c>
    </row>
    <row r="2028" spans="1:11" s="5" customFormat="1" x14ac:dyDescent="0.25">
      <c r="A2028" s="5" t="s">
        <v>2854</v>
      </c>
      <c r="B2028" s="11">
        <v>220332</v>
      </c>
      <c r="C2028" s="12" t="s">
        <v>1214</v>
      </c>
      <c r="D2028" s="13">
        <v>0</v>
      </c>
      <c r="E2028" s="14"/>
      <c r="F2028" s="14"/>
      <c r="G2028" s="15">
        <f t="shared" si="313"/>
        <v>0</v>
      </c>
      <c r="H2028" s="14"/>
      <c r="I2028" s="14"/>
      <c r="K2028" s="34">
        <f t="shared" si="303"/>
        <v>0</v>
      </c>
    </row>
    <row r="2029" spans="1:11" s="5" customFormat="1" x14ac:dyDescent="0.25">
      <c r="A2029" s="5" t="s">
        <v>2854</v>
      </c>
      <c r="B2029" s="11">
        <v>220333</v>
      </c>
      <c r="C2029" s="12" t="s">
        <v>1215</v>
      </c>
      <c r="D2029" s="13">
        <v>0</v>
      </c>
      <c r="E2029" s="14"/>
      <c r="F2029" s="14"/>
      <c r="G2029" s="15">
        <f t="shared" si="313"/>
        <v>0</v>
      </c>
      <c r="H2029" s="14"/>
      <c r="I2029" s="14"/>
      <c r="K2029" s="34">
        <f t="shared" si="303"/>
        <v>0</v>
      </c>
    </row>
    <row r="2030" spans="1:11" s="5" customFormat="1" x14ac:dyDescent="0.25">
      <c r="A2030" s="5" t="s">
        <v>2854</v>
      </c>
      <c r="B2030" s="11">
        <v>220334</v>
      </c>
      <c r="C2030" s="12" t="s">
        <v>605</v>
      </c>
      <c r="D2030" s="13">
        <v>0</v>
      </c>
      <c r="E2030" s="14"/>
      <c r="F2030" s="14"/>
      <c r="G2030" s="15">
        <f t="shared" si="313"/>
        <v>0</v>
      </c>
      <c r="H2030" s="14"/>
      <c r="I2030" s="14"/>
      <c r="K2030" s="34">
        <f t="shared" si="303"/>
        <v>0</v>
      </c>
    </row>
    <row r="2031" spans="1:11" s="5" customFormat="1" x14ac:dyDescent="0.25">
      <c r="A2031" s="5" t="s">
        <v>2854</v>
      </c>
      <c r="B2031" s="11">
        <v>220335</v>
      </c>
      <c r="C2031" s="12" t="s">
        <v>1216</v>
      </c>
      <c r="D2031" s="13">
        <v>0</v>
      </c>
      <c r="E2031" s="14"/>
      <c r="F2031" s="14"/>
      <c r="G2031" s="15">
        <f t="shared" si="313"/>
        <v>0</v>
      </c>
      <c r="H2031" s="14"/>
      <c r="I2031" s="14"/>
      <c r="K2031" s="34">
        <f t="shared" si="303"/>
        <v>0</v>
      </c>
    </row>
    <row r="2032" spans="1:11" s="5" customFormat="1" x14ac:dyDescent="0.25">
      <c r="A2032" s="5" t="s">
        <v>2854</v>
      </c>
      <c r="B2032" s="11">
        <v>220336</v>
      </c>
      <c r="C2032" s="12" t="s">
        <v>1217</v>
      </c>
      <c r="D2032" s="13">
        <v>0</v>
      </c>
      <c r="E2032" s="14"/>
      <c r="F2032" s="14"/>
      <c r="G2032" s="15">
        <f t="shared" si="313"/>
        <v>0</v>
      </c>
      <c r="H2032" s="14"/>
      <c r="I2032" s="14"/>
      <c r="K2032" s="34">
        <f t="shared" si="303"/>
        <v>0</v>
      </c>
    </row>
    <row r="2033" spans="1:11" s="5" customFormat="1" x14ac:dyDescent="0.25">
      <c r="A2033" s="5" t="s">
        <v>2854</v>
      </c>
      <c r="B2033" s="10">
        <v>2208</v>
      </c>
      <c r="C2033" s="6" t="s">
        <v>1218</v>
      </c>
      <c r="D2033" s="7">
        <f>+SUBTOTAL(9,D2034:D2040)</f>
        <v>0</v>
      </c>
      <c r="E2033" s="8">
        <f>+SUBTOTAL(9,E2034:E2039)</f>
        <v>0</v>
      </c>
      <c r="F2033" s="8">
        <f>+SUBTOTAL(9,F2034:F2039)</f>
        <v>0</v>
      </c>
      <c r="G2033" s="15">
        <f>+SUBTOTAL(9,G2034:G2039)</f>
        <v>0</v>
      </c>
      <c r="H2033" s="8">
        <f>+SUBTOTAL(9,H2034:H2039)</f>
        <v>0</v>
      </c>
      <c r="I2033" s="8">
        <f>+SUBTOTAL(9,I2034:I2039)</f>
        <v>0</v>
      </c>
      <c r="K2033" s="34">
        <f t="shared" si="303"/>
        <v>0</v>
      </c>
    </row>
    <row r="2034" spans="1:11" s="5" customFormat="1" x14ac:dyDescent="0.25">
      <c r="A2034" s="5" t="s">
        <v>2854</v>
      </c>
      <c r="B2034" s="11">
        <v>220830</v>
      </c>
      <c r="C2034" s="12" t="s">
        <v>1213</v>
      </c>
      <c r="D2034" s="13">
        <v>0</v>
      </c>
      <c r="E2034" s="14"/>
      <c r="F2034" s="14"/>
      <c r="G2034" s="15">
        <f t="shared" ref="G2034:G2040" si="314">+D2034-E2034+F2034</f>
        <v>0</v>
      </c>
      <c r="H2034" s="14"/>
      <c r="I2034" s="14"/>
      <c r="K2034" s="34">
        <f t="shared" si="303"/>
        <v>0</v>
      </c>
    </row>
    <row r="2035" spans="1:11" s="5" customFormat="1" x14ac:dyDescent="0.25">
      <c r="A2035" s="5" t="s">
        <v>2854</v>
      </c>
      <c r="B2035" s="11">
        <v>220831</v>
      </c>
      <c r="C2035" s="12" t="s">
        <v>1214</v>
      </c>
      <c r="D2035" s="13">
        <v>0</v>
      </c>
      <c r="E2035" s="14"/>
      <c r="F2035" s="14"/>
      <c r="G2035" s="15">
        <f t="shared" si="314"/>
        <v>0</v>
      </c>
      <c r="H2035" s="14"/>
      <c r="I2035" s="14"/>
      <c r="K2035" s="34">
        <f t="shared" si="303"/>
        <v>0</v>
      </c>
    </row>
    <row r="2036" spans="1:11" s="5" customFormat="1" x14ac:dyDescent="0.25">
      <c r="A2036" s="5" t="s">
        <v>2854</v>
      </c>
      <c r="B2036" s="11">
        <v>220832</v>
      </c>
      <c r="C2036" s="12" t="s">
        <v>1215</v>
      </c>
      <c r="D2036" s="13">
        <v>0</v>
      </c>
      <c r="E2036" s="14"/>
      <c r="F2036" s="14"/>
      <c r="G2036" s="15">
        <f t="shared" si="314"/>
        <v>0</v>
      </c>
      <c r="H2036" s="14"/>
      <c r="I2036" s="14"/>
      <c r="K2036" s="34">
        <f t="shared" si="303"/>
        <v>0</v>
      </c>
    </row>
    <row r="2037" spans="1:11" s="5" customFormat="1" x14ac:dyDescent="0.25">
      <c r="A2037" s="5" t="s">
        <v>2854</v>
      </c>
      <c r="B2037" s="11">
        <v>220833</v>
      </c>
      <c r="C2037" s="12" t="s">
        <v>1219</v>
      </c>
      <c r="D2037" s="13">
        <v>0</v>
      </c>
      <c r="E2037" s="14"/>
      <c r="F2037" s="14"/>
      <c r="G2037" s="15">
        <f t="shared" si="314"/>
        <v>0</v>
      </c>
      <c r="H2037" s="14"/>
      <c r="I2037" s="14"/>
      <c r="K2037" s="34">
        <f t="shared" si="303"/>
        <v>0</v>
      </c>
    </row>
    <row r="2038" spans="1:11" s="5" customFormat="1" x14ac:dyDescent="0.25">
      <c r="A2038" s="5" t="s">
        <v>2854</v>
      </c>
      <c r="B2038" s="11">
        <v>220834</v>
      </c>
      <c r="C2038" s="12" t="s">
        <v>1220</v>
      </c>
      <c r="D2038" s="13">
        <v>0</v>
      </c>
      <c r="E2038" s="14"/>
      <c r="F2038" s="14"/>
      <c r="G2038" s="15">
        <f t="shared" si="314"/>
        <v>0</v>
      </c>
      <c r="H2038" s="14"/>
      <c r="I2038" s="14"/>
      <c r="K2038" s="34">
        <f t="shared" si="303"/>
        <v>0</v>
      </c>
    </row>
    <row r="2039" spans="1:11" s="5" customFormat="1" x14ac:dyDescent="0.25">
      <c r="A2039" s="5" t="s">
        <v>2854</v>
      </c>
      <c r="B2039" s="11">
        <v>220835</v>
      </c>
      <c r="C2039" s="12" t="s">
        <v>1221</v>
      </c>
      <c r="D2039" s="13">
        <v>0</v>
      </c>
      <c r="E2039" s="14"/>
      <c r="F2039" s="14"/>
      <c r="G2039" s="15">
        <f t="shared" si="314"/>
        <v>0</v>
      </c>
      <c r="H2039" s="14"/>
      <c r="I2039" s="14"/>
      <c r="K2039" s="34">
        <f t="shared" si="303"/>
        <v>0</v>
      </c>
    </row>
    <row r="2040" spans="1:11" s="5" customFormat="1" x14ac:dyDescent="0.25">
      <c r="A2040" s="5" t="s">
        <v>2854</v>
      </c>
      <c r="B2040" s="11">
        <v>220836</v>
      </c>
      <c r="C2040" s="12" t="s">
        <v>1222</v>
      </c>
      <c r="D2040" s="13">
        <v>0</v>
      </c>
      <c r="E2040" s="14"/>
      <c r="F2040" s="14"/>
      <c r="G2040" s="15">
        <f t="shared" si="314"/>
        <v>0</v>
      </c>
      <c r="H2040" s="14"/>
      <c r="I2040" s="14"/>
      <c r="K2040" s="34">
        <f t="shared" si="303"/>
        <v>0</v>
      </c>
    </row>
    <row r="2041" spans="1:11" s="5" customFormat="1" x14ac:dyDescent="0.25">
      <c r="A2041" s="5" t="s">
        <v>2854</v>
      </c>
      <c r="B2041" s="10">
        <v>2212</v>
      </c>
      <c r="C2041" s="6" t="s">
        <v>1223</v>
      </c>
      <c r="D2041" s="7">
        <f t="shared" ref="D2041:I2041" si="315">+SUBTOTAL(9,D2042:D2046)</f>
        <v>0</v>
      </c>
      <c r="E2041" s="8">
        <f t="shared" si="315"/>
        <v>0</v>
      </c>
      <c r="F2041" s="8">
        <f t="shared" si="315"/>
        <v>0</v>
      </c>
      <c r="G2041" s="15">
        <f t="shared" si="315"/>
        <v>0</v>
      </c>
      <c r="H2041" s="8">
        <f t="shared" si="315"/>
        <v>0</v>
      </c>
      <c r="I2041" s="8">
        <f t="shared" si="315"/>
        <v>0</v>
      </c>
      <c r="K2041" s="34">
        <f t="shared" si="303"/>
        <v>0</v>
      </c>
    </row>
    <row r="2042" spans="1:11" s="5" customFormat="1" x14ac:dyDescent="0.25">
      <c r="A2042" s="5" t="s">
        <v>2854</v>
      </c>
      <c r="B2042" s="11">
        <v>221201</v>
      </c>
      <c r="C2042" s="12" t="s">
        <v>1213</v>
      </c>
      <c r="D2042" s="13">
        <v>0</v>
      </c>
      <c r="E2042" s="14"/>
      <c r="F2042" s="14"/>
      <c r="G2042" s="15">
        <f>+D2042-E2042+F2042</f>
        <v>0</v>
      </c>
      <c r="H2042" s="14"/>
      <c r="I2042" s="14"/>
      <c r="K2042" s="34">
        <f t="shared" si="303"/>
        <v>0</v>
      </c>
    </row>
    <row r="2043" spans="1:11" s="5" customFormat="1" x14ac:dyDescent="0.25">
      <c r="A2043" s="5" t="s">
        <v>2854</v>
      </c>
      <c r="B2043" s="11">
        <v>221202</v>
      </c>
      <c r="C2043" s="12" t="s">
        <v>1224</v>
      </c>
      <c r="D2043" s="13">
        <v>0</v>
      </c>
      <c r="E2043" s="14"/>
      <c r="F2043" s="14"/>
      <c r="G2043" s="15">
        <f>+D2043-E2043+F2043</f>
        <v>0</v>
      </c>
      <c r="H2043" s="14"/>
      <c r="I2043" s="14"/>
      <c r="K2043" s="34">
        <f t="shared" si="303"/>
        <v>0</v>
      </c>
    </row>
    <row r="2044" spans="1:11" s="5" customFormat="1" x14ac:dyDescent="0.25">
      <c r="A2044" s="5" t="s">
        <v>2854</v>
      </c>
      <c r="B2044" s="11">
        <v>221203</v>
      </c>
      <c r="C2044" s="12" t="s">
        <v>1214</v>
      </c>
      <c r="D2044" s="13">
        <v>0</v>
      </c>
      <c r="E2044" s="14"/>
      <c r="F2044" s="14"/>
      <c r="G2044" s="15">
        <f>+D2044-E2044+F2044</f>
        <v>0</v>
      </c>
      <c r="H2044" s="14"/>
      <c r="I2044" s="14"/>
      <c r="K2044" s="34">
        <f t="shared" si="303"/>
        <v>0</v>
      </c>
    </row>
    <row r="2045" spans="1:11" s="5" customFormat="1" x14ac:dyDescent="0.25">
      <c r="A2045" s="5" t="s">
        <v>2854</v>
      </c>
      <c r="B2045" s="11">
        <v>221204</v>
      </c>
      <c r="C2045" s="12" t="s">
        <v>1225</v>
      </c>
      <c r="D2045" s="13">
        <v>0</v>
      </c>
      <c r="E2045" s="14"/>
      <c r="F2045" s="14"/>
      <c r="G2045" s="15">
        <f>+D2045-E2045+F2045</f>
        <v>0</v>
      </c>
      <c r="H2045" s="14"/>
      <c r="I2045" s="14"/>
      <c r="K2045" s="34">
        <f t="shared" si="303"/>
        <v>0</v>
      </c>
    </row>
    <row r="2046" spans="1:11" s="5" customFormat="1" x14ac:dyDescent="0.25">
      <c r="A2046" s="5" t="s">
        <v>2854</v>
      </c>
      <c r="B2046" s="11">
        <v>221205</v>
      </c>
      <c r="C2046" s="12" t="s">
        <v>1217</v>
      </c>
      <c r="D2046" s="13">
        <v>0</v>
      </c>
      <c r="E2046" s="14"/>
      <c r="F2046" s="14"/>
      <c r="G2046" s="15">
        <f>+D2046-E2046+F2046</f>
        <v>0</v>
      </c>
      <c r="H2046" s="14"/>
      <c r="I2046" s="14"/>
      <c r="K2046" s="34">
        <f t="shared" si="303"/>
        <v>0</v>
      </c>
    </row>
    <row r="2047" spans="1:11" s="5" customFormat="1" x14ac:dyDescent="0.25">
      <c r="A2047" s="5" t="s">
        <v>2854</v>
      </c>
      <c r="B2047" s="10">
        <v>2213</v>
      </c>
      <c r="C2047" s="6" t="s">
        <v>1226</v>
      </c>
      <c r="D2047" s="7">
        <f t="shared" ref="D2047:I2047" si="316">+SUBTOTAL(9,D2048:D2055)</f>
        <v>0</v>
      </c>
      <c r="E2047" s="8">
        <f t="shared" si="316"/>
        <v>0</v>
      </c>
      <c r="F2047" s="8">
        <f t="shared" si="316"/>
        <v>0</v>
      </c>
      <c r="G2047" s="15">
        <f t="shared" si="316"/>
        <v>0</v>
      </c>
      <c r="H2047" s="8">
        <f t="shared" si="316"/>
        <v>0</v>
      </c>
      <c r="I2047" s="8">
        <f t="shared" si="316"/>
        <v>0</v>
      </c>
      <c r="K2047" s="34">
        <f t="shared" si="303"/>
        <v>0</v>
      </c>
    </row>
    <row r="2048" spans="1:11" s="5" customFormat="1" x14ac:dyDescent="0.25">
      <c r="A2048" s="5" t="s">
        <v>2854</v>
      </c>
      <c r="B2048" s="11">
        <v>221301</v>
      </c>
      <c r="C2048" s="12" t="s">
        <v>1213</v>
      </c>
      <c r="D2048" s="13">
        <v>0</v>
      </c>
      <c r="E2048" s="14"/>
      <c r="F2048" s="14"/>
      <c r="G2048" s="15">
        <f t="shared" ref="G2048:G2055" si="317">+D2048-E2048+F2048</f>
        <v>0</v>
      </c>
      <c r="H2048" s="14"/>
      <c r="I2048" s="14"/>
      <c r="K2048" s="34">
        <f t="shared" si="303"/>
        <v>0</v>
      </c>
    </row>
    <row r="2049" spans="1:11" s="5" customFormat="1" x14ac:dyDescent="0.25">
      <c r="A2049" s="5" t="s">
        <v>2854</v>
      </c>
      <c r="B2049" s="11">
        <v>221302</v>
      </c>
      <c r="C2049" s="12" t="s">
        <v>1224</v>
      </c>
      <c r="D2049" s="13">
        <v>0</v>
      </c>
      <c r="E2049" s="14"/>
      <c r="F2049" s="14"/>
      <c r="G2049" s="15">
        <f t="shared" si="317"/>
        <v>0</v>
      </c>
      <c r="H2049" s="14"/>
      <c r="I2049" s="14"/>
      <c r="K2049" s="34">
        <f t="shared" si="303"/>
        <v>0</v>
      </c>
    </row>
    <row r="2050" spans="1:11" s="5" customFormat="1" x14ac:dyDescent="0.25">
      <c r="A2050" s="5" t="s">
        <v>2854</v>
      </c>
      <c r="B2050" s="11">
        <v>221303</v>
      </c>
      <c r="C2050" s="12" t="s">
        <v>1214</v>
      </c>
      <c r="D2050" s="13">
        <v>0</v>
      </c>
      <c r="E2050" s="14"/>
      <c r="F2050" s="14"/>
      <c r="G2050" s="15">
        <f t="shared" si="317"/>
        <v>0</v>
      </c>
      <c r="H2050" s="14"/>
      <c r="I2050" s="14"/>
      <c r="K2050" s="34">
        <f t="shared" si="303"/>
        <v>0</v>
      </c>
    </row>
    <row r="2051" spans="1:11" s="5" customFormat="1" x14ac:dyDescent="0.25">
      <c r="A2051" s="5" t="s">
        <v>2854</v>
      </c>
      <c r="B2051" s="11">
        <v>221304</v>
      </c>
      <c r="C2051" s="12" t="s">
        <v>1225</v>
      </c>
      <c r="D2051" s="13">
        <v>0</v>
      </c>
      <c r="E2051" s="14"/>
      <c r="F2051" s="14"/>
      <c r="G2051" s="15">
        <f t="shared" si="317"/>
        <v>0</v>
      </c>
      <c r="H2051" s="14"/>
      <c r="I2051" s="14"/>
      <c r="K2051" s="34">
        <f t="shared" si="303"/>
        <v>0</v>
      </c>
    </row>
    <row r="2052" spans="1:11" s="5" customFormat="1" x14ac:dyDescent="0.25">
      <c r="A2052" s="5" t="s">
        <v>2854</v>
      </c>
      <c r="B2052" s="11">
        <v>221305</v>
      </c>
      <c r="C2052" s="12" t="s">
        <v>1220</v>
      </c>
      <c r="D2052" s="13">
        <v>0</v>
      </c>
      <c r="E2052" s="14"/>
      <c r="F2052" s="14"/>
      <c r="G2052" s="15">
        <f t="shared" si="317"/>
        <v>0</v>
      </c>
      <c r="H2052" s="14"/>
      <c r="I2052" s="14"/>
      <c r="K2052" s="34">
        <f t="shared" ref="K2052:K2115" si="318">IF(D2052&lt;&gt;0,1,IF(G2052&lt;&gt;0,2,IF(F2052&lt;&gt;0,3,IF(E2052&lt;&gt;0,4,0))))</f>
        <v>0</v>
      </c>
    </row>
    <row r="2053" spans="1:11" s="5" customFormat="1" x14ac:dyDescent="0.25">
      <c r="A2053" s="5" t="s">
        <v>2854</v>
      </c>
      <c r="B2053" s="11">
        <v>221306</v>
      </c>
      <c r="C2053" s="12" t="s">
        <v>1221</v>
      </c>
      <c r="D2053" s="13">
        <v>0</v>
      </c>
      <c r="E2053" s="14"/>
      <c r="F2053" s="14"/>
      <c r="G2053" s="15">
        <f t="shared" si="317"/>
        <v>0</v>
      </c>
      <c r="H2053" s="14"/>
      <c r="I2053" s="14"/>
      <c r="K2053" s="34">
        <f t="shared" si="318"/>
        <v>0</v>
      </c>
    </row>
    <row r="2054" spans="1:11" s="5" customFormat="1" x14ac:dyDescent="0.25">
      <c r="A2054" s="5" t="s">
        <v>2854</v>
      </c>
      <c r="B2054" s="11">
        <v>221307</v>
      </c>
      <c r="C2054" s="12" t="s">
        <v>1222</v>
      </c>
      <c r="D2054" s="13">
        <v>0</v>
      </c>
      <c r="E2054" s="14"/>
      <c r="F2054" s="14"/>
      <c r="G2054" s="15">
        <f t="shared" si="317"/>
        <v>0</v>
      </c>
      <c r="H2054" s="14"/>
      <c r="I2054" s="14"/>
      <c r="K2054" s="34">
        <f t="shared" si="318"/>
        <v>0</v>
      </c>
    </row>
    <row r="2055" spans="1:11" s="5" customFormat="1" x14ac:dyDescent="0.25">
      <c r="A2055" s="5" t="s">
        <v>2854</v>
      </c>
      <c r="B2055" s="11">
        <v>221308</v>
      </c>
      <c r="C2055" s="12" t="s">
        <v>1227</v>
      </c>
      <c r="D2055" s="13">
        <v>0</v>
      </c>
      <c r="E2055" s="14"/>
      <c r="F2055" s="14"/>
      <c r="G2055" s="15">
        <f t="shared" si="317"/>
        <v>0</v>
      </c>
      <c r="H2055" s="14"/>
      <c r="I2055" s="14"/>
      <c r="K2055" s="34">
        <f t="shared" si="318"/>
        <v>0</v>
      </c>
    </row>
    <row r="2056" spans="1:11" s="5" customFormat="1" x14ac:dyDescent="0.25">
      <c r="A2056" s="5" t="s">
        <v>2854</v>
      </c>
      <c r="B2056" s="10">
        <v>2214</v>
      </c>
      <c r="C2056" s="6" t="s">
        <v>1228</v>
      </c>
      <c r="D2056" s="7">
        <f t="shared" ref="D2056:I2056" si="319">+SUBTOTAL(9,D2057)</f>
        <v>0</v>
      </c>
      <c r="E2056" s="8">
        <f t="shared" si="319"/>
        <v>0</v>
      </c>
      <c r="F2056" s="8">
        <f t="shared" si="319"/>
        <v>0</v>
      </c>
      <c r="G2056" s="15">
        <f t="shared" si="319"/>
        <v>0</v>
      </c>
      <c r="H2056" s="8">
        <f t="shared" si="319"/>
        <v>0</v>
      </c>
      <c r="I2056" s="8">
        <f t="shared" si="319"/>
        <v>0</v>
      </c>
      <c r="K2056" s="34">
        <f t="shared" si="318"/>
        <v>0</v>
      </c>
    </row>
    <row r="2057" spans="1:11" s="5" customFormat="1" x14ac:dyDescent="0.25">
      <c r="A2057" s="5" t="s">
        <v>2854</v>
      </c>
      <c r="B2057" s="11">
        <v>221401</v>
      </c>
      <c r="C2057" s="12" t="s">
        <v>1229</v>
      </c>
      <c r="D2057" s="13">
        <v>0</v>
      </c>
      <c r="E2057" s="14"/>
      <c r="F2057" s="14"/>
      <c r="G2057" s="15">
        <f>+D2057-E2057+F2057</f>
        <v>0</v>
      </c>
      <c r="H2057" s="14"/>
      <c r="I2057" s="14"/>
      <c r="K2057" s="34">
        <f t="shared" si="318"/>
        <v>0</v>
      </c>
    </row>
    <row r="2058" spans="1:11" s="5" customFormat="1" x14ac:dyDescent="0.25">
      <c r="A2058" s="5" t="s">
        <v>2854</v>
      </c>
      <c r="B2058" s="24">
        <v>2222</v>
      </c>
      <c r="C2058" s="25" t="s">
        <v>1230</v>
      </c>
      <c r="D2058" s="7">
        <f t="shared" ref="D2058:I2058" si="320">+SUBTOTAL(9,D2059)</f>
        <v>0</v>
      </c>
      <c r="E2058" s="8">
        <f t="shared" si="320"/>
        <v>0</v>
      </c>
      <c r="F2058" s="8">
        <f t="shared" si="320"/>
        <v>0</v>
      </c>
      <c r="G2058" s="18">
        <f t="shared" si="320"/>
        <v>0</v>
      </c>
      <c r="H2058" s="8">
        <f t="shared" si="320"/>
        <v>0</v>
      </c>
      <c r="I2058" s="8">
        <f t="shared" si="320"/>
        <v>0</v>
      </c>
      <c r="K2058" s="34">
        <f t="shared" si="318"/>
        <v>0</v>
      </c>
    </row>
    <row r="2059" spans="1:11" s="5" customFormat="1" x14ac:dyDescent="0.25">
      <c r="A2059" s="5" t="s">
        <v>2854</v>
      </c>
      <c r="B2059" s="26">
        <v>222201</v>
      </c>
      <c r="C2059" s="27" t="s">
        <v>1217</v>
      </c>
      <c r="D2059" s="13">
        <v>0</v>
      </c>
      <c r="E2059" s="14"/>
      <c r="F2059" s="14"/>
      <c r="G2059" s="15">
        <f>+D2059-E2059+F2059</f>
        <v>0</v>
      </c>
      <c r="H2059" s="14"/>
      <c r="I2059" s="14"/>
      <c r="K2059" s="34">
        <f t="shared" si="318"/>
        <v>0</v>
      </c>
    </row>
    <row r="2060" spans="1:11" s="5" customFormat="1" x14ac:dyDescent="0.25">
      <c r="A2060" s="5" t="s">
        <v>2854</v>
      </c>
      <c r="B2060" s="24">
        <v>2223</v>
      </c>
      <c r="C2060" s="25" t="s">
        <v>1231</v>
      </c>
      <c r="D2060" s="7">
        <f t="shared" ref="D2060:I2060" si="321">+SUBTOTAL(9,D2061:D2062)</f>
        <v>0</v>
      </c>
      <c r="E2060" s="8">
        <f t="shared" si="321"/>
        <v>0</v>
      </c>
      <c r="F2060" s="8">
        <f t="shared" si="321"/>
        <v>0</v>
      </c>
      <c r="G2060" s="18">
        <f t="shared" si="321"/>
        <v>0</v>
      </c>
      <c r="H2060" s="8">
        <f t="shared" si="321"/>
        <v>0</v>
      </c>
      <c r="I2060" s="8">
        <f t="shared" si="321"/>
        <v>0</v>
      </c>
      <c r="K2060" s="34">
        <f t="shared" si="318"/>
        <v>0</v>
      </c>
    </row>
    <row r="2061" spans="1:11" s="5" customFormat="1" x14ac:dyDescent="0.25">
      <c r="A2061" s="5" t="s">
        <v>2854</v>
      </c>
      <c r="B2061" s="26">
        <v>222301</v>
      </c>
      <c r="C2061" s="27" t="s">
        <v>1221</v>
      </c>
      <c r="D2061" s="13">
        <v>0</v>
      </c>
      <c r="E2061" s="14"/>
      <c r="F2061" s="14"/>
      <c r="G2061" s="15">
        <f>+D2061-E2061+F2061</f>
        <v>0</v>
      </c>
      <c r="H2061" s="14"/>
      <c r="I2061" s="14"/>
      <c r="K2061" s="34">
        <f t="shared" si="318"/>
        <v>0</v>
      </c>
    </row>
    <row r="2062" spans="1:11" s="5" customFormat="1" x14ac:dyDescent="0.25">
      <c r="A2062" s="5" t="s">
        <v>2854</v>
      </c>
      <c r="B2062" s="26">
        <v>222390</v>
      </c>
      <c r="C2062" s="27" t="s">
        <v>1222</v>
      </c>
      <c r="D2062" s="13">
        <v>0</v>
      </c>
      <c r="E2062" s="14"/>
      <c r="F2062" s="14"/>
      <c r="G2062" s="15">
        <f>+D2062-E2062+F2062</f>
        <v>0</v>
      </c>
      <c r="H2062" s="14"/>
      <c r="I2062" s="14"/>
      <c r="K2062" s="34">
        <f t="shared" si="318"/>
        <v>0</v>
      </c>
    </row>
    <row r="2063" spans="1:11" s="5" customFormat="1" x14ac:dyDescent="0.25">
      <c r="A2063" s="5" t="s">
        <v>2854</v>
      </c>
      <c r="B2063" s="24">
        <v>2224</v>
      </c>
      <c r="C2063" s="25" t="s">
        <v>1232</v>
      </c>
      <c r="D2063" s="7">
        <f t="shared" ref="D2063:I2063" si="322">+SUBTOTAL(9,D2064)</f>
        <v>0</v>
      </c>
      <c r="E2063" s="8">
        <f t="shared" si="322"/>
        <v>0</v>
      </c>
      <c r="F2063" s="8">
        <f t="shared" si="322"/>
        <v>0</v>
      </c>
      <c r="G2063" s="18">
        <f t="shared" si="322"/>
        <v>0</v>
      </c>
      <c r="H2063" s="8">
        <f t="shared" si="322"/>
        <v>0</v>
      </c>
      <c r="I2063" s="8">
        <f t="shared" si="322"/>
        <v>0</v>
      </c>
      <c r="K2063" s="34">
        <f t="shared" si="318"/>
        <v>0</v>
      </c>
    </row>
    <row r="2064" spans="1:11" s="5" customFormat="1" x14ac:dyDescent="0.25">
      <c r="A2064" s="5" t="s">
        <v>2854</v>
      </c>
      <c r="B2064" s="26">
        <v>222401</v>
      </c>
      <c r="C2064" s="27" t="s">
        <v>1217</v>
      </c>
      <c r="D2064" s="13">
        <v>0</v>
      </c>
      <c r="E2064" s="14"/>
      <c r="F2064" s="14"/>
      <c r="G2064" s="15">
        <f>+D2064-E2064+F2064</f>
        <v>0</v>
      </c>
      <c r="H2064" s="14"/>
      <c r="I2064" s="14"/>
      <c r="K2064" s="34">
        <f t="shared" si="318"/>
        <v>0</v>
      </c>
    </row>
    <row r="2065" spans="1:11" s="5" customFormat="1" x14ac:dyDescent="0.25">
      <c r="A2065" s="5" t="s">
        <v>2854</v>
      </c>
      <c r="B2065" s="24">
        <v>2225</v>
      </c>
      <c r="C2065" s="25" t="s">
        <v>1233</v>
      </c>
      <c r="D2065" s="7">
        <f t="shared" ref="D2065:I2065" si="323">+SUBTOTAL(9,D2066:D2067)</f>
        <v>0</v>
      </c>
      <c r="E2065" s="8">
        <f t="shared" si="323"/>
        <v>0</v>
      </c>
      <c r="F2065" s="8">
        <f t="shared" si="323"/>
        <v>0</v>
      </c>
      <c r="G2065" s="18">
        <f t="shared" si="323"/>
        <v>0</v>
      </c>
      <c r="H2065" s="8">
        <f t="shared" si="323"/>
        <v>0</v>
      </c>
      <c r="I2065" s="8">
        <f t="shared" si="323"/>
        <v>0</v>
      </c>
      <c r="K2065" s="34">
        <f t="shared" si="318"/>
        <v>0</v>
      </c>
    </row>
    <row r="2066" spans="1:11" s="5" customFormat="1" x14ac:dyDescent="0.25">
      <c r="A2066" s="5" t="s">
        <v>2854</v>
      </c>
      <c r="B2066" s="26">
        <v>222501</v>
      </c>
      <c r="C2066" s="27" t="s">
        <v>1221</v>
      </c>
      <c r="D2066" s="13">
        <v>0</v>
      </c>
      <c r="E2066" s="14"/>
      <c r="F2066" s="14"/>
      <c r="G2066" s="15">
        <f>+D2066-E2066+F2066</f>
        <v>0</v>
      </c>
      <c r="H2066" s="14"/>
      <c r="I2066" s="14"/>
      <c r="K2066" s="34">
        <f t="shared" si="318"/>
        <v>0</v>
      </c>
    </row>
    <row r="2067" spans="1:11" s="5" customFormat="1" x14ac:dyDescent="0.25">
      <c r="A2067" s="5" t="s">
        <v>2854</v>
      </c>
      <c r="B2067" s="26">
        <v>222590</v>
      </c>
      <c r="C2067" s="27" t="s">
        <v>1222</v>
      </c>
      <c r="D2067" s="13">
        <v>0</v>
      </c>
      <c r="E2067" s="14"/>
      <c r="F2067" s="14"/>
      <c r="G2067" s="15">
        <f>+D2067-E2067+F2067</f>
        <v>0</v>
      </c>
      <c r="H2067" s="14"/>
      <c r="I2067" s="14"/>
      <c r="K2067" s="34">
        <f t="shared" si="318"/>
        <v>0</v>
      </c>
    </row>
    <row r="2068" spans="1:11" s="5" customFormat="1" x14ac:dyDescent="0.25">
      <c r="A2068" s="5" t="s">
        <v>2854</v>
      </c>
      <c r="B2068" s="24">
        <v>2230</v>
      </c>
      <c r="C2068" s="25" t="s">
        <v>1234</v>
      </c>
      <c r="D2068" s="7">
        <f t="shared" ref="D2068:I2068" si="324">+SUBTOTAL(9,D2069:D2073)</f>
        <v>0</v>
      </c>
      <c r="E2068" s="8">
        <f t="shared" si="324"/>
        <v>0</v>
      </c>
      <c r="F2068" s="8">
        <f t="shared" si="324"/>
        <v>0</v>
      </c>
      <c r="G2068" s="18">
        <f t="shared" si="324"/>
        <v>0</v>
      </c>
      <c r="H2068" s="8">
        <f t="shared" si="324"/>
        <v>0</v>
      </c>
      <c r="I2068" s="8">
        <f t="shared" si="324"/>
        <v>0</v>
      </c>
      <c r="K2068" s="34">
        <f t="shared" si="318"/>
        <v>0</v>
      </c>
    </row>
    <row r="2069" spans="1:11" s="5" customFormat="1" x14ac:dyDescent="0.25">
      <c r="A2069" s="5" t="s">
        <v>2854</v>
      </c>
      <c r="B2069" s="26">
        <v>223001</v>
      </c>
      <c r="C2069" s="27" t="s">
        <v>1235</v>
      </c>
      <c r="D2069" s="13">
        <v>0</v>
      </c>
      <c r="E2069" s="14"/>
      <c r="F2069" s="14"/>
      <c r="G2069" s="15">
        <f>+D2069-E2069+F2069</f>
        <v>0</v>
      </c>
      <c r="H2069" s="14"/>
      <c r="I2069" s="14"/>
      <c r="K2069" s="34">
        <f t="shared" si="318"/>
        <v>0</v>
      </c>
    </row>
    <row r="2070" spans="1:11" s="5" customFormat="1" x14ac:dyDescent="0.25">
      <c r="A2070" s="5" t="s">
        <v>2854</v>
      </c>
      <c r="B2070" s="26">
        <v>223002</v>
      </c>
      <c r="C2070" s="27" t="s">
        <v>1236</v>
      </c>
      <c r="D2070" s="13">
        <v>0</v>
      </c>
      <c r="E2070" s="14"/>
      <c r="F2070" s="14"/>
      <c r="G2070" s="15">
        <f>+D2070-E2070+F2070</f>
        <v>0</v>
      </c>
      <c r="H2070" s="14"/>
      <c r="I2070" s="14"/>
      <c r="K2070" s="34">
        <f t="shared" si="318"/>
        <v>0</v>
      </c>
    </row>
    <row r="2071" spans="1:11" s="5" customFormat="1" x14ac:dyDescent="0.25">
      <c r="A2071" s="5" t="s">
        <v>2854</v>
      </c>
      <c r="B2071" s="26">
        <v>223003</v>
      </c>
      <c r="C2071" s="27" t="s">
        <v>1237</v>
      </c>
      <c r="D2071" s="13">
        <v>0</v>
      </c>
      <c r="E2071" s="14"/>
      <c r="F2071" s="14"/>
      <c r="G2071" s="15">
        <f>+D2071-E2071+F2071</f>
        <v>0</v>
      </c>
      <c r="H2071" s="14"/>
      <c r="I2071" s="14"/>
      <c r="K2071" s="34">
        <f t="shared" si="318"/>
        <v>0</v>
      </c>
    </row>
    <row r="2072" spans="1:11" s="5" customFormat="1" x14ac:dyDescent="0.25">
      <c r="A2072" s="5" t="s">
        <v>2854</v>
      </c>
      <c r="B2072" s="26">
        <v>223004</v>
      </c>
      <c r="C2072" s="27" t="s">
        <v>1238</v>
      </c>
      <c r="D2072" s="13">
        <v>0</v>
      </c>
      <c r="E2072" s="14"/>
      <c r="F2072" s="14"/>
      <c r="G2072" s="15">
        <f>+D2072-E2072+F2072</f>
        <v>0</v>
      </c>
      <c r="H2072" s="14"/>
      <c r="I2072" s="14"/>
      <c r="K2072" s="34">
        <f t="shared" si="318"/>
        <v>0</v>
      </c>
    </row>
    <row r="2073" spans="1:11" s="5" customFormat="1" x14ac:dyDescent="0.25">
      <c r="A2073" s="5" t="s">
        <v>2854</v>
      </c>
      <c r="B2073" s="26">
        <v>223090</v>
      </c>
      <c r="C2073" s="27" t="s">
        <v>1239</v>
      </c>
      <c r="D2073" s="13">
        <v>0</v>
      </c>
      <c r="E2073" s="14"/>
      <c r="F2073" s="14"/>
      <c r="G2073" s="15">
        <f>+D2073-E2073+F2073</f>
        <v>0</v>
      </c>
      <c r="H2073" s="14"/>
      <c r="I2073" s="14"/>
      <c r="K2073" s="34">
        <f t="shared" si="318"/>
        <v>0</v>
      </c>
    </row>
    <row r="2074" spans="1:11" s="5" customFormat="1" x14ac:dyDescent="0.25">
      <c r="A2074" s="5" t="s">
        <v>2854</v>
      </c>
      <c r="B2074" s="19">
        <v>23</v>
      </c>
      <c r="C2074" s="20" t="s">
        <v>1240</v>
      </c>
      <c r="D2074" s="7">
        <f t="shared" ref="D2074:I2074" si="325">+SUBTOTAL(9,D2075:D2173)</f>
        <v>0</v>
      </c>
      <c r="E2074" s="8">
        <f t="shared" si="325"/>
        <v>0</v>
      </c>
      <c r="F2074" s="8">
        <f t="shared" si="325"/>
        <v>0</v>
      </c>
      <c r="G2074" s="18">
        <f t="shared" si="325"/>
        <v>0</v>
      </c>
      <c r="H2074" s="8">
        <f t="shared" si="325"/>
        <v>0</v>
      </c>
      <c r="I2074" s="8">
        <f t="shared" si="325"/>
        <v>0</v>
      </c>
      <c r="K2074" s="34">
        <f t="shared" si="318"/>
        <v>0</v>
      </c>
    </row>
    <row r="2075" spans="1:11" s="5" customFormat="1" x14ac:dyDescent="0.25">
      <c r="A2075" s="5" t="s">
        <v>2854</v>
      </c>
      <c r="B2075" s="10">
        <v>2306</v>
      </c>
      <c r="C2075" s="6" t="s">
        <v>1241</v>
      </c>
      <c r="D2075" s="7">
        <f t="shared" ref="D2075:I2075" si="326">+SUBTOTAL(9,D2076:D2093)</f>
        <v>0</v>
      </c>
      <c r="E2075" s="8">
        <f t="shared" si="326"/>
        <v>0</v>
      </c>
      <c r="F2075" s="8">
        <f t="shared" si="326"/>
        <v>0</v>
      </c>
      <c r="G2075" s="15">
        <f t="shared" si="326"/>
        <v>0</v>
      </c>
      <c r="H2075" s="8">
        <f t="shared" si="326"/>
        <v>0</v>
      </c>
      <c r="I2075" s="8">
        <f t="shared" si="326"/>
        <v>0</v>
      </c>
      <c r="K2075" s="34">
        <f t="shared" si="318"/>
        <v>0</v>
      </c>
    </row>
    <row r="2076" spans="1:11" s="5" customFormat="1" x14ac:dyDescent="0.25">
      <c r="A2076" s="5" t="s">
        <v>2854</v>
      </c>
      <c r="B2076" s="11">
        <v>230601</v>
      </c>
      <c r="C2076" s="12" t="s">
        <v>1242</v>
      </c>
      <c r="D2076" s="13">
        <v>0</v>
      </c>
      <c r="E2076" s="14"/>
      <c r="F2076" s="14"/>
      <c r="G2076" s="15">
        <f t="shared" ref="G2076:G2093" si="327">+D2076-E2076+F2076</f>
        <v>0</v>
      </c>
      <c r="H2076" s="14"/>
      <c r="I2076" s="14"/>
      <c r="K2076" s="34">
        <f t="shared" si="318"/>
        <v>0</v>
      </c>
    </row>
    <row r="2077" spans="1:11" s="5" customFormat="1" x14ac:dyDescent="0.25">
      <c r="A2077" s="5" t="s">
        <v>2854</v>
      </c>
      <c r="B2077" s="11">
        <v>230602</v>
      </c>
      <c r="C2077" s="12" t="s">
        <v>1243</v>
      </c>
      <c r="D2077" s="13">
        <v>0</v>
      </c>
      <c r="E2077" s="14"/>
      <c r="F2077" s="14"/>
      <c r="G2077" s="15">
        <f t="shared" si="327"/>
        <v>0</v>
      </c>
      <c r="H2077" s="14"/>
      <c r="I2077" s="14"/>
      <c r="K2077" s="34">
        <f t="shared" si="318"/>
        <v>0</v>
      </c>
    </row>
    <row r="2078" spans="1:11" s="5" customFormat="1" x14ac:dyDescent="0.25">
      <c r="A2078" s="5" t="s">
        <v>2854</v>
      </c>
      <c r="B2078" s="11">
        <v>230603</v>
      </c>
      <c r="C2078" s="12" t="s">
        <v>1244</v>
      </c>
      <c r="D2078" s="13">
        <v>0</v>
      </c>
      <c r="E2078" s="14"/>
      <c r="F2078" s="14"/>
      <c r="G2078" s="15">
        <f t="shared" si="327"/>
        <v>0</v>
      </c>
      <c r="H2078" s="14"/>
      <c r="I2078" s="14"/>
      <c r="K2078" s="34">
        <f t="shared" si="318"/>
        <v>0</v>
      </c>
    </row>
    <row r="2079" spans="1:11" s="5" customFormat="1" x14ac:dyDescent="0.25">
      <c r="A2079" s="5" t="s">
        <v>2854</v>
      </c>
      <c r="B2079" s="11">
        <v>230604</v>
      </c>
      <c r="C2079" s="12" t="s">
        <v>1245</v>
      </c>
      <c r="D2079" s="13">
        <v>0</v>
      </c>
      <c r="E2079" s="14"/>
      <c r="F2079" s="14"/>
      <c r="G2079" s="15">
        <f t="shared" si="327"/>
        <v>0</v>
      </c>
      <c r="H2079" s="14"/>
      <c r="I2079" s="14"/>
      <c r="K2079" s="34">
        <f t="shared" si="318"/>
        <v>0</v>
      </c>
    </row>
    <row r="2080" spans="1:11" s="5" customFormat="1" x14ac:dyDescent="0.25">
      <c r="A2080" s="5" t="s">
        <v>2854</v>
      </c>
      <c r="B2080" s="11">
        <v>230605</v>
      </c>
      <c r="C2080" s="12" t="s">
        <v>605</v>
      </c>
      <c r="D2080" s="13">
        <v>0</v>
      </c>
      <c r="E2080" s="14"/>
      <c r="F2080" s="14"/>
      <c r="G2080" s="15">
        <f t="shared" si="327"/>
        <v>0</v>
      </c>
      <c r="H2080" s="14"/>
      <c r="I2080" s="14"/>
      <c r="K2080" s="34">
        <f t="shared" si="318"/>
        <v>0</v>
      </c>
    </row>
    <row r="2081" spans="1:11" s="5" customFormat="1" x14ac:dyDescent="0.25">
      <c r="A2081" s="5" t="s">
        <v>2854</v>
      </c>
      <c r="B2081" s="11">
        <v>230606</v>
      </c>
      <c r="C2081" s="12" t="s">
        <v>1216</v>
      </c>
      <c r="D2081" s="13">
        <v>0</v>
      </c>
      <c r="E2081" s="14"/>
      <c r="F2081" s="14"/>
      <c r="G2081" s="15">
        <f t="shared" si="327"/>
        <v>0</v>
      </c>
      <c r="H2081" s="14"/>
      <c r="I2081" s="14"/>
      <c r="K2081" s="34">
        <f t="shared" si="318"/>
        <v>0</v>
      </c>
    </row>
    <row r="2082" spans="1:11" s="5" customFormat="1" x14ac:dyDescent="0.25">
      <c r="A2082" s="5" t="s">
        <v>2854</v>
      </c>
      <c r="B2082" s="11">
        <v>230607</v>
      </c>
      <c r="C2082" s="12" t="s">
        <v>1246</v>
      </c>
      <c r="D2082" s="13">
        <v>0</v>
      </c>
      <c r="E2082" s="14"/>
      <c r="F2082" s="14"/>
      <c r="G2082" s="15">
        <f t="shared" si="327"/>
        <v>0</v>
      </c>
      <c r="H2082" s="14"/>
      <c r="I2082" s="14"/>
      <c r="K2082" s="34">
        <f t="shared" si="318"/>
        <v>0</v>
      </c>
    </row>
    <row r="2083" spans="1:11" s="5" customFormat="1" x14ac:dyDescent="0.25">
      <c r="A2083" s="5" t="s">
        <v>2854</v>
      </c>
      <c r="B2083" s="11">
        <v>230608</v>
      </c>
      <c r="C2083" s="12" t="s">
        <v>1247</v>
      </c>
      <c r="D2083" s="13">
        <v>0</v>
      </c>
      <c r="E2083" s="14"/>
      <c r="F2083" s="14"/>
      <c r="G2083" s="15">
        <f t="shared" si="327"/>
        <v>0</v>
      </c>
      <c r="H2083" s="14"/>
      <c r="I2083" s="14"/>
      <c r="K2083" s="34">
        <f t="shared" si="318"/>
        <v>0</v>
      </c>
    </row>
    <row r="2084" spans="1:11" s="5" customFormat="1" x14ac:dyDescent="0.25">
      <c r="A2084" s="5" t="s">
        <v>2854</v>
      </c>
      <c r="B2084" s="11">
        <v>230609</v>
      </c>
      <c r="C2084" s="12" t="s">
        <v>1248</v>
      </c>
      <c r="D2084" s="13">
        <v>0</v>
      </c>
      <c r="E2084" s="14"/>
      <c r="F2084" s="14"/>
      <c r="G2084" s="15">
        <f t="shared" si="327"/>
        <v>0</v>
      </c>
      <c r="H2084" s="14"/>
      <c r="I2084" s="14"/>
      <c r="K2084" s="34">
        <f t="shared" si="318"/>
        <v>0</v>
      </c>
    </row>
    <row r="2085" spans="1:11" s="5" customFormat="1" x14ac:dyDescent="0.25">
      <c r="A2085" s="5" t="s">
        <v>2854</v>
      </c>
      <c r="B2085" s="11">
        <v>230610</v>
      </c>
      <c r="C2085" s="12" t="s">
        <v>1249</v>
      </c>
      <c r="D2085" s="13">
        <v>0</v>
      </c>
      <c r="E2085" s="14"/>
      <c r="F2085" s="14"/>
      <c r="G2085" s="15">
        <f t="shared" si="327"/>
        <v>0</v>
      </c>
      <c r="H2085" s="14"/>
      <c r="I2085" s="14"/>
      <c r="K2085" s="34">
        <f t="shared" si="318"/>
        <v>0</v>
      </c>
    </row>
    <row r="2086" spans="1:11" s="5" customFormat="1" x14ac:dyDescent="0.25">
      <c r="A2086" s="5" t="s">
        <v>2854</v>
      </c>
      <c r="B2086" s="11">
        <v>230611</v>
      </c>
      <c r="C2086" s="12" t="s">
        <v>1250</v>
      </c>
      <c r="D2086" s="13">
        <v>0</v>
      </c>
      <c r="E2086" s="14"/>
      <c r="F2086" s="14"/>
      <c r="G2086" s="15">
        <f t="shared" si="327"/>
        <v>0</v>
      </c>
      <c r="H2086" s="14"/>
      <c r="I2086" s="14"/>
      <c r="K2086" s="34">
        <f t="shared" si="318"/>
        <v>0</v>
      </c>
    </row>
    <row r="2087" spans="1:11" s="5" customFormat="1" x14ac:dyDescent="0.25">
      <c r="A2087" s="5" t="s">
        <v>2854</v>
      </c>
      <c r="B2087" s="11">
        <v>230612</v>
      </c>
      <c r="C2087" s="12" t="s">
        <v>1251</v>
      </c>
      <c r="D2087" s="13">
        <v>0</v>
      </c>
      <c r="E2087" s="14"/>
      <c r="F2087" s="14"/>
      <c r="G2087" s="15">
        <f t="shared" si="327"/>
        <v>0</v>
      </c>
      <c r="H2087" s="14"/>
      <c r="I2087" s="14"/>
      <c r="K2087" s="34">
        <f t="shared" si="318"/>
        <v>0</v>
      </c>
    </row>
    <row r="2088" spans="1:11" s="5" customFormat="1" x14ac:dyDescent="0.25">
      <c r="A2088" s="5" t="s">
        <v>2854</v>
      </c>
      <c r="B2088" s="11">
        <v>230613</v>
      </c>
      <c r="C2088" s="12" t="s">
        <v>1252</v>
      </c>
      <c r="D2088" s="13">
        <v>0</v>
      </c>
      <c r="E2088" s="14"/>
      <c r="F2088" s="14"/>
      <c r="G2088" s="15">
        <f t="shared" si="327"/>
        <v>0</v>
      </c>
      <c r="H2088" s="14"/>
      <c r="I2088" s="14"/>
      <c r="K2088" s="34">
        <f t="shared" si="318"/>
        <v>0</v>
      </c>
    </row>
    <row r="2089" spans="1:11" s="5" customFormat="1" x14ac:dyDescent="0.25">
      <c r="A2089" s="5" t="s">
        <v>2854</v>
      </c>
      <c r="B2089" s="11">
        <v>230614</v>
      </c>
      <c r="C2089" s="12" t="s">
        <v>1253</v>
      </c>
      <c r="D2089" s="13">
        <v>0</v>
      </c>
      <c r="E2089" s="14"/>
      <c r="F2089" s="14"/>
      <c r="G2089" s="15">
        <f t="shared" si="327"/>
        <v>0</v>
      </c>
      <c r="H2089" s="14"/>
      <c r="I2089" s="14"/>
      <c r="K2089" s="34">
        <f t="shared" si="318"/>
        <v>0</v>
      </c>
    </row>
    <row r="2090" spans="1:11" s="5" customFormat="1" x14ac:dyDescent="0.25">
      <c r="A2090" s="5" t="s">
        <v>2854</v>
      </c>
      <c r="B2090" s="11">
        <v>230615</v>
      </c>
      <c r="C2090" s="12" t="s">
        <v>1254</v>
      </c>
      <c r="D2090" s="13">
        <v>0</v>
      </c>
      <c r="E2090" s="14"/>
      <c r="F2090" s="14"/>
      <c r="G2090" s="15">
        <f t="shared" si="327"/>
        <v>0</v>
      </c>
      <c r="H2090" s="14"/>
      <c r="I2090" s="14"/>
      <c r="K2090" s="34">
        <f t="shared" si="318"/>
        <v>0</v>
      </c>
    </row>
    <row r="2091" spans="1:11" s="5" customFormat="1" x14ac:dyDescent="0.25">
      <c r="A2091" s="5" t="s">
        <v>2854</v>
      </c>
      <c r="B2091" s="11">
        <v>230616</v>
      </c>
      <c r="C2091" s="12" t="s">
        <v>1221</v>
      </c>
      <c r="D2091" s="13">
        <v>0</v>
      </c>
      <c r="E2091" s="14"/>
      <c r="F2091" s="14"/>
      <c r="G2091" s="15">
        <f t="shared" si="327"/>
        <v>0</v>
      </c>
      <c r="H2091" s="14"/>
      <c r="I2091" s="14"/>
      <c r="K2091" s="34">
        <f t="shared" si="318"/>
        <v>0</v>
      </c>
    </row>
    <row r="2092" spans="1:11" s="5" customFormat="1" x14ac:dyDescent="0.25">
      <c r="A2092" s="5" t="s">
        <v>2854</v>
      </c>
      <c r="B2092" s="11">
        <v>230617</v>
      </c>
      <c r="C2092" s="12" t="s">
        <v>1222</v>
      </c>
      <c r="D2092" s="13">
        <v>0</v>
      </c>
      <c r="E2092" s="14"/>
      <c r="F2092" s="14"/>
      <c r="G2092" s="15">
        <f t="shared" si="327"/>
        <v>0</v>
      </c>
      <c r="H2092" s="14"/>
      <c r="I2092" s="14"/>
      <c r="K2092" s="34">
        <f t="shared" si="318"/>
        <v>0</v>
      </c>
    </row>
    <row r="2093" spans="1:11" s="5" customFormat="1" x14ac:dyDescent="0.25">
      <c r="A2093" s="5" t="s">
        <v>2854</v>
      </c>
      <c r="B2093" s="11">
        <v>230690</v>
      </c>
      <c r="C2093" s="12" t="s">
        <v>1255</v>
      </c>
      <c r="D2093" s="13">
        <v>0</v>
      </c>
      <c r="E2093" s="14"/>
      <c r="F2093" s="14"/>
      <c r="G2093" s="15">
        <f t="shared" si="327"/>
        <v>0</v>
      </c>
      <c r="H2093" s="14"/>
      <c r="I2093" s="14"/>
      <c r="K2093" s="34">
        <f t="shared" si="318"/>
        <v>0</v>
      </c>
    </row>
    <row r="2094" spans="1:11" s="5" customFormat="1" x14ac:dyDescent="0.25">
      <c r="A2094" s="5" t="s">
        <v>2854</v>
      </c>
      <c r="B2094" s="10">
        <v>2307</v>
      </c>
      <c r="C2094" s="6" t="s">
        <v>1256</v>
      </c>
      <c r="D2094" s="7">
        <f t="shared" ref="D2094:I2094" si="328">+SUBTOTAL(9,D2095:D2105)</f>
        <v>0</v>
      </c>
      <c r="E2094" s="8">
        <f t="shared" si="328"/>
        <v>0</v>
      </c>
      <c r="F2094" s="8">
        <f t="shared" si="328"/>
        <v>0</v>
      </c>
      <c r="G2094" s="15">
        <f t="shared" si="328"/>
        <v>0</v>
      </c>
      <c r="H2094" s="8">
        <f t="shared" si="328"/>
        <v>0</v>
      </c>
      <c r="I2094" s="8">
        <f t="shared" si="328"/>
        <v>0</v>
      </c>
      <c r="K2094" s="34">
        <f t="shared" si="318"/>
        <v>0</v>
      </c>
    </row>
    <row r="2095" spans="1:11" s="5" customFormat="1" x14ac:dyDescent="0.25">
      <c r="A2095" s="5" t="s">
        <v>2854</v>
      </c>
      <c r="B2095" s="11">
        <v>230701</v>
      </c>
      <c r="C2095" s="12" t="s">
        <v>1246</v>
      </c>
      <c r="D2095" s="13">
        <v>0</v>
      </c>
      <c r="E2095" s="14"/>
      <c r="F2095" s="14"/>
      <c r="G2095" s="15">
        <f t="shared" ref="G2095:G2105" si="329">+D2095-E2095+F2095</f>
        <v>0</v>
      </c>
      <c r="H2095" s="14"/>
      <c r="I2095" s="14"/>
      <c r="K2095" s="34">
        <f t="shared" si="318"/>
        <v>0</v>
      </c>
    </row>
    <row r="2096" spans="1:11" s="5" customFormat="1" x14ac:dyDescent="0.25">
      <c r="A2096" s="5" t="s">
        <v>2854</v>
      </c>
      <c r="B2096" s="11">
        <v>230702</v>
      </c>
      <c r="C2096" s="12" t="s">
        <v>1247</v>
      </c>
      <c r="D2096" s="13">
        <v>0</v>
      </c>
      <c r="E2096" s="14"/>
      <c r="F2096" s="14"/>
      <c r="G2096" s="15">
        <f t="shared" si="329"/>
        <v>0</v>
      </c>
      <c r="H2096" s="14"/>
      <c r="I2096" s="14"/>
      <c r="K2096" s="34">
        <f t="shared" si="318"/>
        <v>0</v>
      </c>
    </row>
    <row r="2097" spans="1:11" s="5" customFormat="1" x14ac:dyDescent="0.25">
      <c r="A2097" s="5" t="s">
        <v>2854</v>
      </c>
      <c r="B2097" s="11">
        <v>230703</v>
      </c>
      <c r="C2097" s="12" t="s">
        <v>1248</v>
      </c>
      <c r="D2097" s="13">
        <v>0</v>
      </c>
      <c r="E2097" s="14"/>
      <c r="F2097" s="14"/>
      <c r="G2097" s="15">
        <f t="shared" si="329"/>
        <v>0</v>
      </c>
      <c r="H2097" s="14"/>
      <c r="I2097" s="14"/>
      <c r="K2097" s="34">
        <f t="shared" si="318"/>
        <v>0</v>
      </c>
    </row>
    <row r="2098" spans="1:11" s="5" customFormat="1" x14ac:dyDescent="0.25">
      <c r="A2098" s="5" t="s">
        <v>2854</v>
      </c>
      <c r="B2098" s="11">
        <v>230704</v>
      </c>
      <c r="C2098" s="12" t="s">
        <v>1249</v>
      </c>
      <c r="D2098" s="13">
        <v>0</v>
      </c>
      <c r="E2098" s="14"/>
      <c r="F2098" s="14"/>
      <c r="G2098" s="15">
        <f t="shared" si="329"/>
        <v>0</v>
      </c>
      <c r="H2098" s="14"/>
      <c r="I2098" s="14"/>
      <c r="K2098" s="34">
        <f t="shared" si="318"/>
        <v>0</v>
      </c>
    </row>
    <row r="2099" spans="1:11" s="5" customFormat="1" x14ac:dyDescent="0.25">
      <c r="A2099" s="5" t="s">
        <v>2854</v>
      </c>
      <c r="B2099" s="11">
        <v>230705</v>
      </c>
      <c r="C2099" s="12" t="s">
        <v>1250</v>
      </c>
      <c r="D2099" s="13">
        <v>0</v>
      </c>
      <c r="E2099" s="14"/>
      <c r="F2099" s="14"/>
      <c r="G2099" s="15">
        <f t="shared" si="329"/>
        <v>0</v>
      </c>
      <c r="H2099" s="14"/>
      <c r="I2099" s="14"/>
      <c r="K2099" s="34">
        <f t="shared" si="318"/>
        <v>0</v>
      </c>
    </row>
    <row r="2100" spans="1:11" s="5" customFormat="1" x14ac:dyDescent="0.25">
      <c r="A2100" s="5" t="s">
        <v>2854</v>
      </c>
      <c r="B2100" s="11">
        <v>230706</v>
      </c>
      <c r="C2100" s="12" t="s">
        <v>1251</v>
      </c>
      <c r="D2100" s="13">
        <v>0</v>
      </c>
      <c r="E2100" s="14"/>
      <c r="F2100" s="14"/>
      <c r="G2100" s="15">
        <f t="shared" si="329"/>
        <v>0</v>
      </c>
      <c r="H2100" s="14"/>
      <c r="I2100" s="14"/>
      <c r="K2100" s="34">
        <f t="shared" si="318"/>
        <v>0</v>
      </c>
    </row>
    <row r="2101" spans="1:11" s="5" customFormat="1" x14ac:dyDescent="0.25">
      <c r="A2101" s="5" t="s">
        <v>2854</v>
      </c>
      <c r="B2101" s="11">
        <v>230707</v>
      </c>
      <c r="C2101" s="12" t="s">
        <v>1252</v>
      </c>
      <c r="D2101" s="13">
        <v>0</v>
      </c>
      <c r="E2101" s="14"/>
      <c r="F2101" s="14"/>
      <c r="G2101" s="15">
        <f t="shared" si="329"/>
        <v>0</v>
      </c>
      <c r="H2101" s="14"/>
      <c r="I2101" s="14"/>
      <c r="K2101" s="34">
        <f t="shared" si="318"/>
        <v>0</v>
      </c>
    </row>
    <row r="2102" spans="1:11" s="5" customFormat="1" x14ac:dyDescent="0.25">
      <c r="A2102" s="5" t="s">
        <v>2854</v>
      </c>
      <c r="B2102" s="11">
        <v>230708</v>
      </c>
      <c r="C2102" s="12" t="s">
        <v>1253</v>
      </c>
      <c r="D2102" s="13">
        <v>0</v>
      </c>
      <c r="E2102" s="14"/>
      <c r="F2102" s="14"/>
      <c r="G2102" s="15">
        <f t="shared" si="329"/>
        <v>0</v>
      </c>
      <c r="H2102" s="14"/>
      <c r="I2102" s="14"/>
      <c r="K2102" s="34">
        <f t="shared" si="318"/>
        <v>0</v>
      </c>
    </row>
    <row r="2103" spans="1:11" s="5" customFormat="1" x14ac:dyDescent="0.25">
      <c r="A2103" s="5" t="s">
        <v>2854</v>
      </c>
      <c r="B2103" s="11">
        <v>230709</v>
      </c>
      <c r="C2103" s="12" t="s">
        <v>1254</v>
      </c>
      <c r="D2103" s="13">
        <v>0</v>
      </c>
      <c r="E2103" s="14"/>
      <c r="F2103" s="14"/>
      <c r="G2103" s="15">
        <f t="shared" si="329"/>
        <v>0</v>
      </c>
      <c r="H2103" s="14"/>
      <c r="I2103" s="14"/>
      <c r="K2103" s="34">
        <f t="shared" si="318"/>
        <v>0</v>
      </c>
    </row>
    <row r="2104" spans="1:11" s="5" customFormat="1" x14ac:dyDescent="0.25">
      <c r="A2104" s="5" t="s">
        <v>2854</v>
      </c>
      <c r="B2104" s="11">
        <v>230710</v>
      </c>
      <c r="C2104" s="12" t="s">
        <v>1217</v>
      </c>
      <c r="D2104" s="13">
        <v>0</v>
      </c>
      <c r="E2104" s="14"/>
      <c r="F2104" s="14"/>
      <c r="G2104" s="15">
        <f t="shared" si="329"/>
        <v>0</v>
      </c>
      <c r="H2104" s="14"/>
      <c r="I2104" s="14"/>
      <c r="K2104" s="34">
        <f t="shared" si="318"/>
        <v>0</v>
      </c>
    </row>
    <row r="2105" spans="1:11" s="5" customFormat="1" x14ac:dyDescent="0.25">
      <c r="A2105" s="5" t="s">
        <v>2854</v>
      </c>
      <c r="B2105" s="11">
        <v>230790</v>
      </c>
      <c r="C2105" s="12" t="s">
        <v>1257</v>
      </c>
      <c r="D2105" s="13">
        <v>0</v>
      </c>
      <c r="E2105" s="14"/>
      <c r="F2105" s="14"/>
      <c r="G2105" s="15">
        <f t="shared" si="329"/>
        <v>0</v>
      </c>
      <c r="H2105" s="14"/>
      <c r="I2105" s="14"/>
      <c r="K2105" s="34">
        <f t="shared" si="318"/>
        <v>0</v>
      </c>
    </row>
    <row r="2106" spans="1:11" s="5" customFormat="1" x14ac:dyDescent="0.25">
      <c r="A2106" s="5" t="s">
        <v>2854</v>
      </c>
      <c r="B2106" s="10">
        <v>2308</v>
      </c>
      <c r="C2106" s="6" t="s">
        <v>1258</v>
      </c>
      <c r="D2106" s="7">
        <f t="shared" ref="D2106:I2106" si="330">+SUBTOTAL(9,D2107:D2115)</f>
        <v>0</v>
      </c>
      <c r="E2106" s="8">
        <f t="shared" si="330"/>
        <v>0</v>
      </c>
      <c r="F2106" s="8">
        <f t="shared" si="330"/>
        <v>0</v>
      </c>
      <c r="G2106" s="15">
        <f t="shared" si="330"/>
        <v>0</v>
      </c>
      <c r="H2106" s="8">
        <f t="shared" si="330"/>
        <v>0</v>
      </c>
      <c r="I2106" s="8">
        <f t="shared" si="330"/>
        <v>0</v>
      </c>
      <c r="K2106" s="34">
        <f t="shared" si="318"/>
        <v>0</v>
      </c>
    </row>
    <row r="2107" spans="1:11" s="5" customFormat="1" x14ac:dyDescent="0.25">
      <c r="A2107" s="5" t="s">
        <v>2854</v>
      </c>
      <c r="B2107" s="11">
        <v>230801</v>
      </c>
      <c r="C2107" s="12" t="s">
        <v>1245</v>
      </c>
      <c r="D2107" s="13">
        <v>0</v>
      </c>
      <c r="E2107" s="14"/>
      <c r="F2107" s="14"/>
      <c r="G2107" s="15">
        <f t="shared" ref="G2107:G2115" si="331">+D2107-E2107+F2107</f>
        <v>0</v>
      </c>
      <c r="H2107" s="14"/>
      <c r="I2107" s="14"/>
      <c r="K2107" s="34">
        <f t="shared" si="318"/>
        <v>0</v>
      </c>
    </row>
    <row r="2108" spans="1:11" s="5" customFormat="1" x14ac:dyDescent="0.25">
      <c r="A2108" s="5" t="s">
        <v>2854</v>
      </c>
      <c r="B2108" s="11">
        <v>230802</v>
      </c>
      <c r="C2108" s="12" t="s">
        <v>1246</v>
      </c>
      <c r="D2108" s="13">
        <v>0</v>
      </c>
      <c r="E2108" s="14"/>
      <c r="F2108" s="14"/>
      <c r="G2108" s="15">
        <f t="shared" si="331"/>
        <v>0</v>
      </c>
      <c r="H2108" s="14"/>
      <c r="I2108" s="14"/>
      <c r="K2108" s="34">
        <f t="shared" si="318"/>
        <v>0</v>
      </c>
    </row>
    <row r="2109" spans="1:11" s="5" customFormat="1" x14ac:dyDescent="0.25">
      <c r="A2109" s="5" t="s">
        <v>2854</v>
      </c>
      <c r="B2109" s="11">
        <v>230803</v>
      </c>
      <c r="C2109" s="12" t="s">
        <v>1247</v>
      </c>
      <c r="D2109" s="13">
        <v>0</v>
      </c>
      <c r="E2109" s="14"/>
      <c r="F2109" s="14"/>
      <c r="G2109" s="15">
        <f t="shared" si="331"/>
        <v>0</v>
      </c>
      <c r="H2109" s="14"/>
      <c r="I2109" s="14"/>
      <c r="K2109" s="34">
        <f t="shared" si="318"/>
        <v>0</v>
      </c>
    </row>
    <row r="2110" spans="1:11" s="5" customFormat="1" x14ac:dyDescent="0.25">
      <c r="A2110" s="5" t="s">
        <v>2854</v>
      </c>
      <c r="B2110" s="11">
        <v>230804</v>
      </c>
      <c r="C2110" s="12" t="s">
        <v>1259</v>
      </c>
      <c r="D2110" s="13">
        <v>0</v>
      </c>
      <c r="E2110" s="14"/>
      <c r="F2110" s="14"/>
      <c r="G2110" s="15">
        <f t="shared" si="331"/>
        <v>0</v>
      </c>
      <c r="H2110" s="14"/>
      <c r="I2110" s="14"/>
      <c r="K2110" s="34">
        <f t="shared" si="318"/>
        <v>0</v>
      </c>
    </row>
    <row r="2111" spans="1:11" s="5" customFormat="1" x14ac:dyDescent="0.25">
      <c r="A2111" s="5" t="s">
        <v>2854</v>
      </c>
      <c r="B2111" s="11">
        <v>230805</v>
      </c>
      <c r="C2111" s="12" t="s">
        <v>1225</v>
      </c>
      <c r="D2111" s="13">
        <v>0</v>
      </c>
      <c r="E2111" s="14"/>
      <c r="F2111" s="14"/>
      <c r="G2111" s="15">
        <f t="shared" si="331"/>
        <v>0</v>
      </c>
      <c r="H2111" s="14"/>
      <c r="I2111" s="14"/>
      <c r="K2111" s="34">
        <f t="shared" si="318"/>
        <v>0</v>
      </c>
    </row>
    <row r="2112" spans="1:11" s="5" customFormat="1" x14ac:dyDescent="0.25">
      <c r="A2112" s="5" t="s">
        <v>2854</v>
      </c>
      <c r="B2112" s="11">
        <v>230806</v>
      </c>
      <c r="C2112" s="12" t="s">
        <v>1249</v>
      </c>
      <c r="D2112" s="13">
        <v>0</v>
      </c>
      <c r="E2112" s="14"/>
      <c r="F2112" s="14"/>
      <c r="G2112" s="15">
        <f t="shared" si="331"/>
        <v>0</v>
      </c>
      <c r="H2112" s="14"/>
      <c r="I2112" s="14"/>
      <c r="K2112" s="34">
        <f t="shared" si="318"/>
        <v>0</v>
      </c>
    </row>
    <row r="2113" spans="1:11" s="5" customFormat="1" x14ac:dyDescent="0.25">
      <c r="A2113" s="5" t="s">
        <v>2854</v>
      </c>
      <c r="B2113" s="11">
        <v>230807</v>
      </c>
      <c r="C2113" s="12" t="s">
        <v>1217</v>
      </c>
      <c r="D2113" s="13">
        <v>0</v>
      </c>
      <c r="E2113" s="14"/>
      <c r="F2113" s="14"/>
      <c r="G2113" s="15">
        <f t="shared" si="331"/>
        <v>0</v>
      </c>
      <c r="H2113" s="14"/>
      <c r="I2113" s="14"/>
      <c r="K2113" s="34">
        <f t="shared" si="318"/>
        <v>0</v>
      </c>
    </row>
    <row r="2114" spans="1:11" s="5" customFormat="1" x14ac:dyDescent="0.25">
      <c r="A2114" s="5" t="s">
        <v>2854</v>
      </c>
      <c r="B2114" s="11">
        <v>230808</v>
      </c>
      <c r="C2114" s="12" t="s">
        <v>1254</v>
      </c>
      <c r="D2114" s="13">
        <v>0</v>
      </c>
      <c r="E2114" s="14"/>
      <c r="F2114" s="14"/>
      <c r="G2114" s="15">
        <f t="shared" si="331"/>
        <v>0</v>
      </c>
      <c r="H2114" s="14"/>
      <c r="I2114" s="14"/>
      <c r="K2114" s="34">
        <f t="shared" si="318"/>
        <v>0</v>
      </c>
    </row>
    <row r="2115" spans="1:11" s="5" customFormat="1" x14ac:dyDescent="0.25">
      <c r="A2115" s="5" t="s">
        <v>2854</v>
      </c>
      <c r="B2115" s="11">
        <v>230890</v>
      </c>
      <c r="C2115" s="12" t="s">
        <v>1260</v>
      </c>
      <c r="D2115" s="13">
        <v>0</v>
      </c>
      <c r="E2115" s="14"/>
      <c r="F2115" s="14"/>
      <c r="G2115" s="15">
        <f t="shared" si="331"/>
        <v>0</v>
      </c>
      <c r="H2115" s="14"/>
      <c r="I2115" s="14"/>
      <c r="K2115" s="34">
        <f t="shared" si="318"/>
        <v>0</v>
      </c>
    </row>
    <row r="2116" spans="1:11" s="5" customFormat="1" x14ac:dyDescent="0.25">
      <c r="A2116" s="5" t="s">
        <v>2854</v>
      </c>
      <c r="B2116" s="10">
        <v>2309</v>
      </c>
      <c r="C2116" s="6" t="s">
        <v>1261</v>
      </c>
      <c r="D2116" s="7">
        <f t="shared" ref="D2116:I2116" si="332">+SUBTOTAL(9,D2117:D2124)</f>
        <v>0</v>
      </c>
      <c r="E2116" s="8">
        <f t="shared" si="332"/>
        <v>0</v>
      </c>
      <c r="F2116" s="8">
        <f t="shared" si="332"/>
        <v>0</v>
      </c>
      <c r="G2116" s="15">
        <f t="shared" si="332"/>
        <v>0</v>
      </c>
      <c r="H2116" s="8">
        <f t="shared" si="332"/>
        <v>0</v>
      </c>
      <c r="I2116" s="8">
        <f t="shared" si="332"/>
        <v>0</v>
      </c>
      <c r="K2116" s="34">
        <f t="shared" ref="K2116:K2179" si="333">IF(D2116&lt;&gt;0,1,IF(G2116&lt;&gt;0,2,IF(F2116&lt;&gt;0,3,IF(E2116&lt;&gt;0,4,0))))</f>
        <v>0</v>
      </c>
    </row>
    <row r="2117" spans="1:11" s="5" customFormat="1" x14ac:dyDescent="0.25">
      <c r="A2117" s="5" t="s">
        <v>2854</v>
      </c>
      <c r="B2117" s="11">
        <v>230901</v>
      </c>
      <c r="C2117" s="12" t="s">
        <v>1246</v>
      </c>
      <c r="D2117" s="13">
        <v>0</v>
      </c>
      <c r="E2117" s="14"/>
      <c r="F2117" s="14"/>
      <c r="G2117" s="15">
        <f t="shared" ref="G2117:G2124" si="334">+D2117-E2117+F2117</f>
        <v>0</v>
      </c>
      <c r="H2117" s="14"/>
      <c r="I2117" s="14"/>
      <c r="K2117" s="34">
        <f t="shared" si="333"/>
        <v>0</v>
      </c>
    </row>
    <row r="2118" spans="1:11" s="5" customFormat="1" x14ac:dyDescent="0.25">
      <c r="A2118" s="5" t="s">
        <v>2854</v>
      </c>
      <c r="B2118" s="11">
        <v>230902</v>
      </c>
      <c r="C2118" s="12" t="s">
        <v>1247</v>
      </c>
      <c r="D2118" s="13">
        <v>0</v>
      </c>
      <c r="E2118" s="14"/>
      <c r="F2118" s="14"/>
      <c r="G2118" s="15">
        <f t="shared" si="334"/>
        <v>0</v>
      </c>
      <c r="H2118" s="14"/>
      <c r="I2118" s="14"/>
      <c r="K2118" s="34">
        <f t="shared" si="333"/>
        <v>0</v>
      </c>
    </row>
    <row r="2119" spans="1:11" s="5" customFormat="1" x14ac:dyDescent="0.25">
      <c r="A2119" s="5" t="s">
        <v>2854</v>
      </c>
      <c r="B2119" s="11">
        <v>230903</v>
      </c>
      <c r="C2119" s="12" t="s">
        <v>1259</v>
      </c>
      <c r="D2119" s="13">
        <v>0</v>
      </c>
      <c r="E2119" s="14"/>
      <c r="F2119" s="14"/>
      <c r="G2119" s="15">
        <f t="shared" si="334"/>
        <v>0</v>
      </c>
      <c r="H2119" s="14"/>
      <c r="I2119" s="14"/>
      <c r="K2119" s="34">
        <f t="shared" si="333"/>
        <v>0</v>
      </c>
    </row>
    <row r="2120" spans="1:11" s="5" customFormat="1" x14ac:dyDescent="0.25">
      <c r="A2120" s="5" t="s">
        <v>2854</v>
      </c>
      <c r="B2120" s="11">
        <v>230904</v>
      </c>
      <c r="C2120" s="12" t="s">
        <v>1225</v>
      </c>
      <c r="D2120" s="13">
        <v>0</v>
      </c>
      <c r="E2120" s="14"/>
      <c r="F2120" s="14"/>
      <c r="G2120" s="15">
        <f t="shared" si="334"/>
        <v>0</v>
      </c>
      <c r="H2120" s="14"/>
      <c r="I2120" s="14"/>
      <c r="K2120" s="34">
        <f t="shared" si="333"/>
        <v>0</v>
      </c>
    </row>
    <row r="2121" spans="1:11" s="5" customFormat="1" x14ac:dyDescent="0.25">
      <c r="A2121" s="5" t="s">
        <v>2854</v>
      </c>
      <c r="B2121" s="11">
        <v>230905</v>
      </c>
      <c r="C2121" s="12" t="s">
        <v>1249</v>
      </c>
      <c r="D2121" s="13">
        <v>0</v>
      </c>
      <c r="E2121" s="14"/>
      <c r="F2121" s="14"/>
      <c r="G2121" s="15">
        <f t="shared" si="334"/>
        <v>0</v>
      </c>
      <c r="H2121" s="14"/>
      <c r="I2121" s="14"/>
      <c r="K2121" s="34">
        <f t="shared" si="333"/>
        <v>0</v>
      </c>
    </row>
    <row r="2122" spans="1:11" s="5" customFormat="1" x14ac:dyDescent="0.25">
      <c r="A2122" s="5" t="s">
        <v>2854</v>
      </c>
      <c r="B2122" s="11">
        <v>230906</v>
      </c>
      <c r="C2122" s="12" t="s">
        <v>1254</v>
      </c>
      <c r="D2122" s="13">
        <v>0</v>
      </c>
      <c r="E2122" s="14"/>
      <c r="F2122" s="14"/>
      <c r="G2122" s="15">
        <f t="shared" si="334"/>
        <v>0</v>
      </c>
      <c r="H2122" s="14"/>
      <c r="I2122" s="14"/>
      <c r="K2122" s="34">
        <f t="shared" si="333"/>
        <v>0</v>
      </c>
    </row>
    <row r="2123" spans="1:11" s="5" customFormat="1" x14ac:dyDescent="0.25">
      <c r="A2123" s="5" t="s">
        <v>2854</v>
      </c>
      <c r="B2123" s="11">
        <v>230907</v>
      </c>
      <c r="C2123" s="12" t="s">
        <v>1217</v>
      </c>
      <c r="D2123" s="13">
        <v>0</v>
      </c>
      <c r="E2123" s="14"/>
      <c r="F2123" s="14"/>
      <c r="G2123" s="15">
        <f t="shared" si="334"/>
        <v>0</v>
      </c>
      <c r="H2123" s="14"/>
      <c r="I2123" s="14"/>
      <c r="K2123" s="34">
        <f t="shared" si="333"/>
        <v>0</v>
      </c>
    </row>
    <row r="2124" spans="1:11" s="5" customFormat="1" x14ac:dyDescent="0.25">
      <c r="A2124" s="5" t="s">
        <v>2854</v>
      </c>
      <c r="B2124" s="11">
        <v>230990</v>
      </c>
      <c r="C2124" s="12" t="s">
        <v>1262</v>
      </c>
      <c r="D2124" s="13">
        <v>0</v>
      </c>
      <c r="E2124" s="14"/>
      <c r="F2124" s="14"/>
      <c r="G2124" s="15">
        <f t="shared" si="334"/>
        <v>0</v>
      </c>
      <c r="H2124" s="14"/>
      <c r="I2124" s="14"/>
      <c r="K2124" s="34">
        <f t="shared" si="333"/>
        <v>0</v>
      </c>
    </row>
    <row r="2125" spans="1:11" s="5" customFormat="1" x14ac:dyDescent="0.25">
      <c r="A2125" s="5" t="s">
        <v>2854</v>
      </c>
      <c r="B2125" s="10">
        <v>2311</v>
      </c>
      <c r="C2125" s="6" t="s">
        <v>1263</v>
      </c>
      <c r="D2125" s="7">
        <f t="shared" ref="D2125:I2125" si="335">+SUBTOTAL(9,D2126:D2129)</f>
        <v>0</v>
      </c>
      <c r="E2125" s="8">
        <f t="shared" si="335"/>
        <v>0</v>
      </c>
      <c r="F2125" s="8">
        <f t="shared" si="335"/>
        <v>0</v>
      </c>
      <c r="G2125" s="15">
        <f t="shared" si="335"/>
        <v>0</v>
      </c>
      <c r="H2125" s="8">
        <f t="shared" si="335"/>
        <v>0</v>
      </c>
      <c r="I2125" s="8">
        <f t="shared" si="335"/>
        <v>0</v>
      </c>
      <c r="K2125" s="34">
        <f t="shared" si="333"/>
        <v>0</v>
      </c>
    </row>
    <row r="2126" spans="1:11" s="5" customFormat="1" x14ac:dyDescent="0.25">
      <c r="A2126" s="5" t="s">
        <v>2854</v>
      </c>
      <c r="B2126" s="11">
        <v>231101</v>
      </c>
      <c r="C2126" s="12" t="s">
        <v>1264</v>
      </c>
      <c r="D2126" s="13">
        <v>0</v>
      </c>
      <c r="E2126" s="14"/>
      <c r="F2126" s="14"/>
      <c r="G2126" s="15">
        <f>+D2126-E2126+F2126</f>
        <v>0</v>
      </c>
      <c r="H2126" s="14"/>
      <c r="I2126" s="14"/>
      <c r="K2126" s="34">
        <f t="shared" si="333"/>
        <v>0</v>
      </c>
    </row>
    <row r="2127" spans="1:11" s="5" customFormat="1" x14ac:dyDescent="0.25">
      <c r="A2127" s="5" t="s">
        <v>2854</v>
      </c>
      <c r="B2127" s="11">
        <v>231102</v>
      </c>
      <c r="C2127" s="12" t="s">
        <v>1265</v>
      </c>
      <c r="D2127" s="13">
        <v>0</v>
      </c>
      <c r="E2127" s="14"/>
      <c r="F2127" s="14"/>
      <c r="G2127" s="15">
        <f>+D2127-E2127+F2127</f>
        <v>0</v>
      </c>
      <c r="H2127" s="14"/>
      <c r="I2127" s="14"/>
      <c r="K2127" s="34">
        <f t="shared" si="333"/>
        <v>0</v>
      </c>
    </row>
    <row r="2128" spans="1:11" s="5" customFormat="1" x14ac:dyDescent="0.25">
      <c r="A2128" s="5" t="s">
        <v>2854</v>
      </c>
      <c r="B2128" s="11">
        <v>231103</v>
      </c>
      <c r="C2128" s="12" t="s">
        <v>1266</v>
      </c>
      <c r="D2128" s="13">
        <v>0</v>
      </c>
      <c r="E2128" s="14"/>
      <c r="F2128" s="14"/>
      <c r="G2128" s="15">
        <f>+D2128-E2128+F2128</f>
        <v>0</v>
      </c>
      <c r="H2128" s="14"/>
      <c r="I2128" s="14"/>
      <c r="K2128" s="34">
        <f t="shared" si="333"/>
        <v>0</v>
      </c>
    </row>
    <row r="2129" spans="1:11" s="5" customFormat="1" x14ac:dyDescent="0.25">
      <c r="A2129" s="5" t="s">
        <v>2854</v>
      </c>
      <c r="B2129" s="11">
        <v>231104</v>
      </c>
      <c r="C2129" s="12" t="s">
        <v>1267</v>
      </c>
      <c r="D2129" s="13">
        <v>0</v>
      </c>
      <c r="E2129" s="14"/>
      <c r="F2129" s="14"/>
      <c r="G2129" s="15">
        <f>+D2129-E2129+F2129</f>
        <v>0</v>
      </c>
      <c r="H2129" s="14"/>
      <c r="I2129" s="14"/>
      <c r="K2129" s="34">
        <f t="shared" si="333"/>
        <v>0</v>
      </c>
    </row>
    <row r="2130" spans="1:11" s="5" customFormat="1" x14ac:dyDescent="0.25">
      <c r="A2130" s="5" t="s">
        <v>2854</v>
      </c>
      <c r="B2130" s="10">
        <v>2312</v>
      </c>
      <c r="C2130" s="6" t="s">
        <v>1268</v>
      </c>
      <c r="D2130" s="7">
        <f t="shared" ref="D2130:I2130" si="336">+SUBTOTAL(9,D2131:D2134)</f>
        <v>0</v>
      </c>
      <c r="E2130" s="8">
        <f t="shared" si="336"/>
        <v>0</v>
      </c>
      <c r="F2130" s="8">
        <f t="shared" si="336"/>
        <v>0</v>
      </c>
      <c r="G2130" s="15">
        <f t="shared" si="336"/>
        <v>0</v>
      </c>
      <c r="H2130" s="8">
        <f t="shared" si="336"/>
        <v>0</v>
      </c>
      <c r="I2130" s="8">
        <f t="shared" si="336"/>
        <v>0</v>
      </c>
      <c r="K2130" s="34">
        <f t="shared" si="333"/>
        <v>0</v>
      </c>
    </row>
    <row r="2131" spans="1:11" s="5" customFormat="1" x14ac:dyDescent="0.25">
      <c r="A2131" s="5" t="s">
        <v>2854</v>
      </c>
      <c r="B2131" s="11">
        <v>231201</v>
      </c>
      <c r="C2131" s="12" t="s">
        <v>1264</v>
      </c>
      <c r="D2131" s="13">
        <v>0</v>
      </c>
      <c r="E2131" s="14"/>
      <c r="F2131" s="14"/>
      <c r="G2131" s="15">
        <f>+D2131-E2131+F2131</f>
        <v>0</v>
      </c>
      <c r="H2131" s="14"/>
      <c r="I2131" s="14"/>
      <c r="K2131" s="34">
        <f t="shared" si="333"/>
        <v>0</v>
      </c>
    </row>
    <row r="2132" spans="1:11" s="5" customFormat="1" x14ac:dyDescent="0.25">
      <c r="A2132" s="5" t="s">
        <v>2854</v>
      </c>
      <c r="B2132" s="11">
        <v>231202</v>
      </c>
      <c r="C2132" s="12" t="s">
        <v>1265</v>
      </c>
      <c r="D2132" s="13">
        <v>0</v>
      </c>
      <c r="E2132" s="14"/>
      <c r="F2132" s="14"/>
      <c r="G2132" s="15">
        <f>+D2132-E2132+F2132</f>
        <v>0</v>
      </c>
      <c r="H2132" s="14"/>
      <c r="I2132" s="14"/>
      <c r="K2132" s="34">
        <f t="shared" si="333"/>
        <v>0</v>
      </c>
    </row>
    <row r="2133" spans="1:11" s="5" customFormat="1" x14ac:dyDescent="0.25">
      <c r="A2133" s="5" t="s">
        <v>2854</v>
      </c>
      <c r="B2133" s="11">
        <v>231203</v>
      </c>
      <c r="C2133" s="12" t="s">
        <v>1266</v>
      </c>
      <c r="D2133" s="13">
        <v>0</v>
      </c>
      <c r="E2133" s="14"/>
      <c r="F2133" s="14"/>
      <c r="G2133" s="15">
        <f>+D2133-E2133+F2133</f>
        <v>0</v>
      </c>
      <c r="H2133" s="14"/>
      <c r="I2133" s="14"/>
      <c r="K2133" s="34">
        <f t="shared" si="333"/>
        <v>0</v>
      </c>
    </row>
    <row r="2134" spans="1:11" s="5" customFormat="1" x14ac:dyDescent="0.25">
      <c r="A2134" s="5" t="s">
        <v>2854</v>
      </c>
      <c r="B2134" s="11">
        <v>231204</v>
      </c>
      <c r="C2134" s="12" t="s">
        <v>1267</v>
      </c>
      <c r="D2134" s="13">
        <v>0</v>
      </c>
      <c r="E2134" s="14"/>
      <c r="F2134" s="14"/>
      <c r="G2134" s="15">
        <f>+D2134-E2134+F2134</f>
        <v>0</v>
      </c>
      <c r="H2134" s="14"/>
      <c r="I2134" s="14"/>
      <c r="K2134" s="34">
        <f t="shared" si="333"/>
        <v>0</v>
      </c>
    </row>
    <row r="2135" spans="1:11" s="5" customFormat="1" x14ac:dyDescent="0.25">
      <c r="A2135" s="5" t="s">
        <v>2854</v>
      </c>
      <c r="B2135" s="24">
        <v>2313</v>
      </c>
      <c r="C2135" s="25" t="s">
        <v>1230</v>
      </c>
      <c r="D2135" s="7">
        <f t="shared" ref="D2135:I2135" si="337">+SUBTOTAL(9,D2136:D2147)</f>
        <v>0</v>
      </c>
      <c r="E2135" s="8">
        <f t="shared" si="337"/>
        <v>0</v>
      </c>
      <c r="F2135" s="8">
        <f t="shared" si="337"/>
        <v>0</v>
      </c>
      <c r="G2135" s="18">
        <f t="shared" si="337"/>
        <v>0</v>
      </c>
      <c r="H2135" s="8">
        <f t="shared" si="337"/>
        <v>0</v>
      </c>
      <c r="I2135" s="8">
        <f t="shared" si="337"/>
        <v>0</v>
      </c>
      <c r="K2135" s="34">
        <f t="shared" si="333"/>
        <v>0</v>
      </c>
    </row>
    <row r="2136" spans="1:11" s="5" customFormat="1" x14ac:dyDescent="0.25">
      <c r="A2136" s="5" t="s">
        <v>2854</v>
      </c>
      <c r="B2136" s="26">
        <v>231301</v>
      </c>
      <c r="C2136" s="27" t="s">
        <v>1213</v>
      </c>
      <c r="D2136" s="13">
        <v>0</v>
      </c>
      <c r="E2136" s="14"/>
      <c r="F2136" s="14"/>
      <c r="G2136" s="15">
        <f t="shared" ref="G2136:G2147" si="338">+D2136-E2136+F2136</f>
        <v>0</v>
      </c>
      <c r="H2136" s="14"/>
      <c r="I2136" s="14"/>
      <c r="K2136" s="34">
        <f t="shared" si="333"/>
        <v>0</v>
      </c>
    </row>
    <row r="2137" spans="1:11" s="5" customFormat="1" x14ac:dyDescent="0.25">
      <c r="A2137" s="5" t="s">
        <v>2854</v>
      </c>
      <c r="B2137" s="26">
        <v>231302</v>
      </c>
      <c r="C2137" s="27" t="s">
        <v>1214</v>
      </c>
      <c r="D2137" s="13">
        <v>0</v>
      </c>
      <c r="E2137" s="14"/>
      <c r="F2137" s="14"/>
      <c r="G2137" s="15">
        <f t="shared" si="338"/>
        <v>0</v>
      </c>
      <c r="H2137" s="14"/>
      <c r="I2137" s="14"/>
      <c r="K2137" s="34">
        <f t="shared" si="333"/>
        <v>0</v>
      </c>
    </row>
    <row r="2138" spans="1:11" s="5" customFormat="1" x14ac:dyDescent="0.25">
      <c r="A2138" s="5" t="s">
        <v>2854</v>
      </c>
      <c r="B2138" s="26">
        <v>231303</v>
      </c>
      <c r="C2138" s="27" t="s">
        <v>1215</v>
      </c>
      <c r="D2138" s="13">
        <v>0</v>
      </c>
      <c r="E2138" s="14"/>
      <c r="F2138" s="14"/>
      <c r="G2138" s="15">
        <f t="shared" si="338"/>
        <v>0</v>
      </c>
      <c r="H2138" s="14"/>
      <c r="I2138" s="14"/>
      <c r="K2138" s="34">
        <f t="shared" si="333"/>
        <v>0</v>
      </c>
    </row>
    <row r="2139" spans="1:11" s="5" customFormat="1" x14ac:dyDescent="0.25">
      <c r="A2139" s="5" t="s">
        <v>2854</v>
      </c>
      <c r="B2139" s="26">
        <v>231304</v>
      </c>
      <c r="C2139" s="27" t="s">
        <v>605</v>
      </c>
      <c r="D2139" s="13">
        <v>0</v>
      </c>
      <c r="E2139" s="14"/>
      <c r="F2139" s="14"/>
      <c r="G2139" s="15">
        <f t="shared" si="338"/>
        <v>0</v>
      </c>
      <c r="H2139" s="14"/>
      <c r="I2139" s="14"/>
      <c r="K2139" s="34">
        <f t="shared" si="333"/>
        <v>0</v>
      </c>
    </row>
    <row r="2140" spans="1:11" s="5" customFormat="1" x14ac:dyDescent="0.25">
      <c r="A2140" s="5" t="s">
        <v>2854</v>
      </c>
      <c r="B2140" s="26">
        <v>231305</v>
      </c>
      <c r="C2140" s="27" t="s">
        <v>1216</v>
      </c>
      <c r="D2140" s="13">
        <v>0</v>
      </c>
      <c r="E2140" s="14"/>
      <c r="F2140" s="14"/>
      <c r="G2140" s="15">
        <f t="shared" si="338"/>
        <v>0</v>
      </c>
      <c r="H2140" s="14"/>
      <c r="I2140" s="14"/>
      <c r="K2140" s="34">
        <f t="shared" si="333"/>
        <v>0</v>
      </c>
    </row>
    <row r="2141" spans="1:11" s="5" customFormat="1" x14ac:dyDescent="0.25">
      <c r="A2141" s="5" t="s">
        <v>2854</v>
      </c>
      <c r="B2141" s="26">
        <v>231306</v>
      </c>
      <c r="C2141" s="27" t="s">
        <v>1242</v>
      </c>
      <c r="D2141" s="13">
        <v>0</v>
      </c>
      <c r="E2141" s="14"/>
      <c r="F2141" s="14"/>
      <c r="G2141" s="15">
        <f t="shared" si="338"/>
        <v>0</v>
      </c>
      <c r="H2141" s="14"/>
      <c r="I2141" s="14"/>
      <c r="K2141" s="34">
        <f t="shared" si="333"/>
        <v>0</v>
      </c>
    </row>
    <row r="2142" spans="1:11" s="5" customFormat="1" x14ac:dyDescent="0.25">
      <c r="A2142" s="5" t="s">
        <v>2854</v>
      </c>
      <c r="B2142" s="26">
        <v>231307</v>
      </c>
      <c r="C2142" s="27" t="s">
        <v>1243</v>
      </c>
      <c r="D2142" s="13">
        <v>0</v>
      </c>
      <c r="E2142" s="14"/>
      <c r="F2142" s="14"/>
      <c r="G2142" s="15">
        <f t="shared" si="338"/>
        <v>0</v>
      </c>
      <c r="H2142" s="14"/>
      <c r="I2142" s="14"/>
      <c r="K2142" s="34">
        <f t="shared" si="333"/>
        <v>0</v>
      </c>
    </row>
    <row r="2143" spans="1:11" s="5" customFormat="1" x14ac:dyDescent="0.25">
      <c r="A2143" s="5" t="s">
        <v>2854</v>
      </c>
      <c r="B2143" s="26">
        <v>231308</v>
      </c>
      <c r="C2143" s="27" t="s">
        <v>1244</v>
      </c>
      <c r="D2143" s="13">
        <v>0</v>
      </c>
      <c r="E2143" s="14"/>
      <c r="F2143" s="14"/>
      <c r="G2143" s="15">
        <f t="shared" si="338"/>
        <v>0</v>
      </c>
      <c r="H2143" s="14"/>
      <c r="I2143" s="14"/>
      <c r="K2143" s="34">
        <f t="shared" si="333"/>
        <v>0</v>
      </c>
    </row>
    <row r="2144" spans="1:11" s="5" customFormat="1" x14ac:dyDescent="0.25">
      <c r="A2144" s="5" t="s">
        <v>2854</v>
      </c>
      <c r="B2144" s="26">
        <v>231309</v>
      </c>
      <c r="C2144" s="27" t="s">
        <v>1245</v>
      </c>
      <c r="D2144" s="13">
        <v>0</v>
      </c>
      <c r="E2144" s="14"/>
      <c r="F2144" s="14"/>
      <c r="G2144" s="15">
        <f t="shared" si="338"/>
        <v>0</v>
      </c>
      <c r="H2144" s="14"/>
      <c r="I2144" s="14"/>
      <c r="K2144" s="34">
        <f t="shared" si="333"/>
        <v>0</v>
      </c>
    </row>
    <row r="2145" spans="1:11" s="5" customFormat="1" x14ac:dyDescent="0.25">
      <c r="A2145" s="5" t="s">
        <v>2854</v>
      </c>
      <c r="B2145" s="26">
        <v>231312</v>
      </c>
      <c r="C2145" s="27" t="s">
        <v>1269</v>
      </c>
      <c r="D2145" s="13">
        <v>0</v>
      </c>
      <c r="E2145" s="14"/>
      <c r="F2145" s="14"/>
      <c r="G2145" s="15">
        <f t="shared" si="338"/>
        <v>0</v>
      </c>
      <c r="H2145" s="14"/>
      <c r="I2145" s="14"/>
      <c r="K2145" s="34">
        <f t="shared" si="333"/>
        <v>0</v>
      </c>
    </row>
    <row r="2146" spans="1:11" s="5" customFormat="1" x14ac:dyDescent="0.25">
      <c r="A2146" s="5" t="s">
        <v>2854</v>
      </c>
      <c r="B2146" s="26">
        <v>231315</v>
      </c>
      <c r="C2146" s="27" t="s">
        <v>602</v>
      </c>
      <c r="D2146" s="13">
        <v>0</v>
      </c>
      <c r="E2146" s="14"/>
      <c r="F2146" s="14"/>
      <c r="G2146" s="15">
        <f t="shared" si="338"/>
        <v>0</v>
      </c>
      <c r="H2146" s="14"/>
      <c r="I2146" s="14"/>
      <c r="K2146" s="34">
        <f t="shared" si="333"/>
        <v>0</v>
      </c>
    </row>
    <row r="2147" spans="1:11" s="5" customFormat="1" x14ac:dyDescent="0.25">
      <c r="A2147" s="5" t="s">
        <v>2854</v>
      </c>
      <c r="B2147" s="26">
        <v>231390</v>
      </c>
      <c r="C2147" s="27" t="s">
        <v>1270</v>
      </c>
      <c r="D2147" s="13">
        <v>0</v>
      </c>
      <c r="E2147" s="14"/>
      <c r="F2147" s="14"/>
      <c r="G2147" s="15">
        <f t="shared" si="338"/>
        <v>0</v>
      </c>
      <c r="H2147" s="14"/>
      <c r="I2147" s="14"/>
      <c r="K2147" s="34">
        <f t="shared" si="333"/>
        <v>0</v>
      </c>
    </row>
    <row r="2148" spans="1:11" s="5" customFormat="1" x14ac:dyDescent="0.25">
      <c r="A2148" s="5" t="s">
        <v>2854</v>
      </c>
      <c r="B2148" s="24">
        <v>2314</v>
      </c>
      <c r="C2148" s="25" t="s">
        <v>1231</v>
      </c>
      <c r="D2148" s="7">
        <f t="shared" ref="D2148:I2148" si="339">+SUBTOTAL(9,D2149:D2156)</f>
        <v>0</v>
      </c>
      <c r="E2148" s="8">
        <f t="shared" si="339"/>
        <v>0</v>
      </c>
      <c r="F2148" s="8">
        <f t="shared" si="339"/>
        <v>0</v>
      </c>
      <c r="G2148" s="18">
        <f t="shared" si="339"/>
        <v>0</v>
      </c>
      <c r="H2148" s="8">
        <f t="shared" si="339"/>
        <v>0</v>
      </c>
      <c r="I2148" s="8">
        <f t="shared" si="339"/>
        <v>0</v>
      </c>
      <c r="K2148" s="34">
        <f t="shared" si="333"/>
        <v>0</v>
      </c>
    </row>
    <row r="2149" spans="1:11" s="5" customFormat="1" x14ac:dyDescent="0.25">
      <c r="A2149" s="5" t="s">
        <v>2854</v>
      </c>
      <c r="B2149" s="26">
        <v>231401</v>
      </c>
      <c r="C2149" s="27" t="s">
        <v>1213</v>
      </c>
      <c r="D2149" s="13">
        <v>0</v>
      </c>
      <c r="E2149" s="14"/>
      <c r="F2149" s="14"/>
      <c r="G2149" s="15">
        <f t="shared" ref="G2149:G2156" si="340">+D2149-E2149+F2149</f>
        <v>0</v>
      </c>
      <c r="H2149" s="14"/>
      <c r="I2149" s="14"/>
      <c r="K2149" s="34">
        <f t="shared" si="333"/>
        <v>0</v>
      </c>
    </row>
    <row r="2150" spans="1:11" s="5" customFormat="1" x14ac:dyDescent="0.25">
      <c r="A2150" s="5" t="s">
        <v>2854</v>
      </c>
      <c r="B2150" s="26">
        <v>231402</v>
      </c>
      <c r="C2150" s="27" t="s">
        <v>1214</v>
      </c>
      <c r="D2150" s="13">
        <v>0</v>
      </c>
      <c r="E2150" s="14"/>
      <c r="F2150" s="14"/>
      <c r="G2150" s="15">
        <f t="shared" si="340"/>
        <v>0</v>
      </c>
      <c r="H2150" s="14"/>
      <c r="I2150" s="14"/>
      <c r="K2150" s="34">
        <f t="shared" si="333"/>
        <v>0</v>
      </c>
    </row>
    <row r="2151" spans="1:11" s="5" customFormat="1" x14ac:dyDescent="0.25">
      <c r="A2151" s="5" t="s">
        <v>2854</v>
      </c>
      <c r="B2151" s="26">
        <v>231403</v>
      </c>
      <c r="C2151" s="27" t="s">
        <v>1215</v>
      </c>
      <c r="D2151" s="13">
        <v>0</v>
      </c>
      <c r="E2151" s="14"/>
      <c r="F2151" s="14"/>
      <c r="G2151" s="15">
        <f t="shared" si="340"/>
        <v>0</v>
      </c>
      <c r="H2151" s="14"/>
      <c r="I2151" s="14"/>
      <c r="K2151" s="34">
        <f t="shared" si="333"/>
        <v>0</v>
      </c>
    </row>
    <row r="2152" spans="1:11" s="5" customFormat="1" x14ac:dyDescent="0.25">
      <c r="A2152" s="5" t="s">
        <v>2854</v>
      </c>
      <c r="B2152" s="26">
        <v>231404</v>
      </c>
      <c r="C2152" s="27" t="s">
        <v>1219</v>
      </c>
      <c r="D2152" s="13">
        <v>0</v>
      </c>
      <c r="E2152" s="14"/>
      <c r="F2152" s="14"/>
      <c r="G2152" s="15">
        <f t="shared" si="340"/>
        <v>0</v>
      </c>
      <c r="H2152" s="14"/>
      <c r="I2152" s="14"/>
      <c r="K2152" s="34">
        <f t="shared" si="333"/>
        <v>0</v>
      </c>
    </row>
    <row r="2153" spans="1:11" s="5" customFormat="1" x14ac:dyDescent="0.25">
      <c r="A2153" s="5" t="s">
        <v>2854</v>
      </c>
      <c r="B2153" s="26">
        <v>231407</v>
      </c>
      <c r="C2153" s="27" t="s">
        <v>1269</v>
      </c>
      <c r="D2153" s="13">
        <v>0</v>
      </c>
      <c r="E2153" s="14"/>
      <c r="F2153" s="14"/>
      <c r="G2153" s="15">
        <f t="shared" si="340"/>
        <v>0</v>
      </c>
      <c r="H2153" s="14"/>
      <c r="I2153" s="14"/>
      <c r="K2153" s="34">
        <f t="shared" si="333"/>
        <v>0</v>
      </c>
    </row>
    <row r="2154" spans="1:11" s="5" customFormat="1" x14ac:dyDescent="0.25">
      <c r="A2154" s="5" t="s">
        <v>2854</v>
      </c>
      <c r="B2154" s="26">
        <v>231410</v>
      </c>
      <c r="C2154" s="27" t="s">
        <v>602</v>
      </c>
      <c r="D2154" s="13">
        <v>0</v>
      </c>
      <c r="E2154" s="14"/>
      <c r="F2154" s="14"/>
      <c r="G2154" s="15">
        <f t="shared" si="340"/>
        <v>0</v>
      </c>
      <c r="H2154" s="14"/>
      <c r="I2154" s="14"/>
      <c r="K2154" s="34">
        <f t="shared" si="333"/>
        <v>0</v>
      </c>
    </row>
    <row r="2155" spans="1:11" s="5" customFormat="1" x14ac:dyDescent="0.25">
      <c r="A2155" s="5" t="s">
        <v>2854</v>
      </c>
      <c r="B2155" s="26">
        <v>231413</v>
      </c>
      <c r="C2155" s="27" t="s">
        <v>1271</v>
      </c>
      <c r="D2155" s="13">
        <v>0</v>
      </c>
      <c r="E2155" s="14"/>
      <c r="F2155" s="14"/>
      <c r="G2155" s="15">
        <f t="shared" si="340"/>
        <v>0</v>
      </c>
      <c r="H2155" s="14"/>
      <c r="I2155" s="14"/>
      <c r="K2155" s="34">
        <f t="shared" si="333"/>
        <v>0</v>
      </c>
    </row>
    <row r="2156" spans="1:11" s="5" customFormat="1" x14ac:dyDescent="0.25">
      <c r="A2156" s="5" t="s">
        <v>2854</v>
      </c>
      <c r="B2156" s="26">
        <v>231490</v>
      </c>
      <c r="C2156" s="27" t="s">
        <v>1270</v>
      </c>
      <c r="D2156" s="13">
        <v>0</v>
      </c>
      <c r="E2156" s="14"/>
      <c r="F2156" s="14"/>
      <c r="G2156" s="15">
        <f t="shared" si="340"/>
        <v>0</v>
      </c>
      <c r="H2156" s="14"/>
      <c r="I2156" s="14"/>
      <c r="K2156" s="34">
        <f t="shared" si="333"/>
        <v>0</v>
      </c>
    </row>
    <row r="2157" spans="1:11" s="5" customFormat="1" x14ac:dyDescent="0.25">
      <c r="A2157" s="5" t="s">
        <v>2854</v>
      </c>
      <c r="B2157" s="24">
        <v>2316</v>
      </c>
      <c r="C2157" s="25" t="s">
        <v>1232</v>
      </c>
      <c r="D2157" s="7">
        <f t="shared" ref="D2157:I2157" si="341">+SUBTOTAL(9,D2158:D2163)</f>
        <v>0</v>
      </c>
      <c r="E2157" s="8">
        <f t="shared" si="341"/>
        <v>0</v>
      </c>
      <c r="F2157" s="8">
        <f t="shared" si="341"/>
        <v>0</v>
      </c>
      <c r="G2157" s="18">
        <f t="shared" si="341"/>
        <v>0</v>
      </c>
      <c r="H2157" s="8">
        <f t="shared" si="341"/>
        <v>0</v>
      </c>
      <c r="I2157" s="8">
        <f t="shared" si="341"/>
        <v>0</v>
      </c>
      <c r="K2157" s="34">
        <f t="shared" si="333"/>
        <v>0</v>
      </c>
    </row>
    <row r="2158" spans="1:11" s="5" customFormat="1" x14ac:dyDescent="0.25">
      <c r="A2158" s="5" t="s">
        <v>2854</v>
      </c>
      <c r="B2158" s="26">
        <v>231601</v>
      </c>
      <c r="C2158" s="27" t="s">
        <v>1213</v>
      </c>
      <c r="D2158" s="13">
        <v>0</v>
      </c>
      <c r="E2158" s="14"/>
      <c r="F2158" s="14"/>
      <c r="G2158" s="15">
        <f t="shared" ref="G2158:G2163" si="342">+D2158-E2158+F2158</f>
        <v>0</v>
      </c>
      <c r="H2158" s="14"/>
      <c r="I2158" s="14"/>
      <c r="K2158" s="34">
        <f t="shared" si="333"/>
        <v>0</v>
      </c>
    </row>
    <row r="2159" spans="1:11" s="5" customFormat="1" x14ac:dyDescent="0.25">
      <c r="A2159" s="5" t="s">
        <v>2854</v>
      </c>
      <c r="B2159" s="26">
        <v>231602</v>
      </c>
      <c r="C2159" s="27" t="s">
        <v>1224</v>
      </c>
      <c r="D2159" s="13">
        <v>0</v>
      </c>
      <c r="E2159" s="14"/>
      <c r="F2159" s="14"/>
      <c r="G2159" s="15">
        <f t="shared" si="342"/>
        <v>0</v>
      </c>
      <c r="H2159" s="14"/>
      <c r="I2159" s="14"/>
      <c r="K2159" s="34">
        <f t="shared" si="333"/>
        <v>0</v>
      </c>
    </row>
    <row r="2160" spans="1:11" s="5" customFormat="1" x14ac:dyDescent="0.25">
      <c r="A2160" s="5" t="s">
        <v>2854</v>
      </c>
      <c r="B2160" s="26">
        <v>231603</v>
      </c>
      <c r="C2160" s="27" t="s">
        <v>1214</v>
      </c>
      <c r="D2160" s="13">
        <v>0</v>
      </c>
      <c r="E2160" s="14"/>
      <c r="F2160" s="14"/>
      <c r="G2160" s="15">
        <f t="shared" si="342"/>
        <v>0</v>
      </c>
      <c r="H2160" s="14"/>
      <c r="I2160" s="14"/>
      <c r="K2160" s="34">
        <f t="shared" si="333"/>
        <v>0</v>
      </c>
    </row>
    <row r="2161" spans="1:11" s="5" customFormat="1" x14ac:dyDescent="0.25">
      <c r="A2161" s="5" t="s">
        <v>2854</v>
      </c>
      <c r="B2161" s="26">
        <v>231604</v>
      </c>
      <c r="C2161" s="27" t="s">
        <v>1225</v>
      </c>
      <c r="D2161" s="13">
        <v>0</v>
      </c>
      <c r="E2161" s="14"/>
      <c r="F2161" s="14"/>
      <c r="G2161" s="15">
        <f t="shared" si="342"/>
        <v>0</v>
      </c>
      <c r="H2161" s="14"/>
      <c r="I2161" s="14"/>
      <c r="K2161" s="34">
        <f t="shared" si="333"/>
        <v>0</v>
      </c>
    </row>
    <row r="2162" spans="1:11" s="5" customFormat="1" x14ac:dyDescent="0.25">
      <c r="A2162" s="5" t="s">
        <v>2854</v>
      </c>
      <c r="B2162" s="26">
        <v>231607</v>
      </c>
      <c r="C2162" s="27" t="s">
        <v>602</v>
      </c>
      <c r="D2162" s="13">
        <v>0</v>
      </c>
      <c r="E2162" s="14"/>
      <c r="F2162" s="14"/>
      <c r="G2162" s="15">
        <f t="shared" si="342"/>
        <v>0</v>
      </c>
      <c r="H2162" s="14"/>
      <c r="I2162" s="14"/>
      <c r="K2162" s="34">
        <f t="shared" si="333"/>
        <v>0</v>
      </c>
    </row>
    <row r="2163" spans="1:11" s="5" customFormat="1" x14ac:dyDescent="0.25">
      <c r="A2163" s="5" t="s">
        <v>2854</v>
      </c>
      <c r="B2163" s="26">
        <v>231690</v>
      </c>
      <c r="C2163" s="27" t="s">
        <v>1270</v>
      </c>
      <c r="D2163" s="13">
        <v>0</v>
      </c>
      <c r="E2163" s="14"/>
      <c r="F2163" s="14"/>
      <c r="G2163" s="15">
        <f t="shared" si="342"/>
        <v>0</v>
      </c>
      <c r="H2163" s="14"/>
      <c r="I2163" s="14"/>
      <c r="K2163" s="34">
        <f t="shared" si="333"/>
        <v>0</v>
      </c>
    </row>
    <row r="2164" spans="1:11" s="5" customFormat="1" x14ac:dyDescent="0.25">
      <c r="A2164" s="5" t="s">
        <v>2854</v>
      </c>
      <c r="B2164" s="24">
        <v>2317</v>
      </c>
      <c r="C2164" s="25" t="s">
        <v>1233</v>
      </c>
      <c r="D2164" s="7">
        <f t="shared" ref="D2164:I2164" si="343">+SUBTOTAL(9,D2165:D2171)</f>
        <v>0</v>
      </c>
      <c r="E2164" s="8">
        <f t="shared" si="343"/>
        <v>0</v>
      </c>
      <c r="F2164" s="8">
        <f t="shared" si="343"/>
        <v>0</v>
      </c>
      <c r="G2164" s="18">
        <f t="shared" si="343"/>
        <v>0</v>
      </c>
      <c r="H2164" s="8">
        <f t="shared" si="343"/>
        <v>0</v>
      </c>
      <c r="I2164" s="8">
        <f t="shared" si="343"/>
        <v>0</v>
      </c>
      <c r="K2164" s="34">
        <f t="shared" si="333"/>
        <v>0</v>
      </c>
    </row>
    <row r="2165" spans="1:11" s="5" customFormat="1" x14ac:dyDescent="0.25">
      <c r="A2165" s="5" t="s">
        <v>2854</v>
      </c>
      <c r="B2165" s="26">
        <v>231701</v>
      </c>
      <c r="C2165" s="27" t="s">
        <v>1213</v>
      </c>
      <c r="D2165" s="13">
        <v>0</v>
      </c>
      <c r="E2165" s="14"/>
      <c r="F2165" s="14"/>
      <c r="G2165" s="15">
        <f t="shared" ref="G2165:G2171" si="344">+D2165-E2165+F2165</f>
        <v>0</v>
      </c>
      <c r="H2165" s="14"/>
      <c r="I2165" s="14"/>
      <c r="K2165" s="34">
        <f t="shared" si="333"/>
        <v>0</v>
      </c>
    </row>
    <row r="2166" spans="1:11" s="5" customFormat="1" x14ac:dyDescent="0.25">
      <c r="A2166" s="5" t="s">
        <v>2854</v>
      </c>
      <c r="B2166" s="26">
        <v>231702</v>
      </c>
      <c r="C2166" s="27" t="s">
        <v>1224</v>
      </c>
      <c r="D2166" s="13">
        <v>0</v>
      </c>
      <c r="E2166" s="14"/>
      <c r="F2166" s="14"/>
      <c r="G2166" s="15">
        <f t="shared" si="344"/>
        <v>0</v>
      </c>
      <c r="H2166" s="14"/>
      <c r="I2166" s="14"/>
      <c r="K2166" s="34">
        <f t="shared" si="333"/>
        <v>0</v>
      </c>
    </row>
    <row r="2167" spans="1:11" s="5" customFormat="1" x14ac:dyDescent="0.25">
      <c r="A2167" s="5" t="s">
        <v>2854</v>
      </c>
      <c r="B2167" s="26">
        <v>231703</v>
      </c>
      <c r="C2167" s="27" t="s">
        <v>1214</v>
      </c>
      <c r="D2167" s="13">
        <v>0</v>
      </c>
      <c r="E2167" s="14"/>
      <c r="F2167" s="14"/>
      <c r="G2167" s="15">
        <f t="shared" si="344"/>
        <v>0</v>
      </c>
      <c r="H2167" s="14"/>
      <c r="I2167" s="14"/>
      <c r="K2167" s="34">
        <f t="shared" si="333"/>
        <v>0</v>
      </c>
    </row>
    <row r="2168" spans="1:11" s="5" customFormat="1" x14ac:dyDescent="0.25">
      <c r="A2168" s="5" t="s">
        <v>2854</v>
      </c>
      <c r="B2168" s="26">
        <v>231704</v>
      </c>
      <c r="C2168" s="27" t="s">
        <v>1225</v>
      </c>
      <c r="D2168" s="13">
        <v>0</v>
      </c>
      <c r="E2168" s="14"/>
      <c r="F2168" s="14"/>
      <c r="G2168" s="15">
        <f t="shared" si="344"/>
        <v>0</v>
      </c>
      <c r="H2168" s="14"/>
      <c r="I2168" s="14"/>
      <c r="K2168" s="34">
        <f t="shared" si="333"/>
        <v>0</v>
      </c>
    </row>
    <row r="2169" spans="1:11" s="5" customFormat="1" x14ac:dyDescent="0.25">
      <c r="A2169" s="5" t="s">
        <v>2854</v>
      </c>
      <c r="B2169" s="26">
        <v>231706</v>
      </c>
      <c r="C2169" s="27" t="s">
        <v>602</v>
      </c>
      <c r="D2169" s="13">
        <v>0</v>
      </c>
      <c r="E2169" s="14"/>
      <c r="F2169" s="14"/>
      <c r="G2169" s="15">
        <f t="shared" si="344"/>
        <v>0</v>
      </c>
      <c r="H2169" s="14"/>
      <c r="I2169" s="14"/>
      <c r="K2169" s="34">
        <f t="shared" si="333"/>
        <v>0</v>
      </c>
    </row>
    <row r="2170" spans="1:11" s="5" customFormat="1" x14ac:dyDescent="0.25">
      <c r="A2170" s="5" t="s">
        <v>2854</v>
      </c>
      <c r="B2170" s="26">
        <v>231707</v>
      </c>
      <c r="C2170" s="27" t="s">
        <v>1272</v>
      </c>
      <c r="D2170" s="13">
        <v>0</v>
      </c>
      <c r="E2170" s="14"/>
      <c r="F2170" s="14"/>
      <c r="G2170" s="15">
        <f t="shared" si="344"/>
        <v>0</v>
      </c>
      <c r="H2170" s="14"/>
      <c r="I2170" s="14"/>
      <c r="K2170" s="34">
        <f t="shared" si="333"/>
        <v>0</v>
      </c>
    </row>
    <row r="2171" spans="1:11" s="5" customFormat="1" x14ac:dyDescent="0.25">
      <c r="A2171" s="5" t="s">
        <v>2854</v>
      </c>
      <c r="B2171" s="26">
        <v>231790</v>
      </c>
      <c r="C2171" s="27" t="s">
        <v>1270</v>
      </c>
      <c r="D2171" s="13">
        <v>0</v>
      </c>
      <c r="E2171" s="14"/>
      <c r="F2171" s="14"/>
      <c r="G2171" s="15">
        <f t="shared" si="344"/>
        <v>0</v>
      </c>
      <c r="H2171" s="14"/>
      <c r="I2171" s="14"/>
      <c r="K2171" s="34">
        <f t="shared" si="333"/>
        <v>0</v>
      </c>
    </row>
    <row r="2172" spans="1:11" s="5" customFormat="1" x14ac:dyDescent="0.25">
      <c r="A2172" s="5" t="s">
        <v>2854</v>
      </c>
      <c r="B2172" s="24">
        <v>2318</v>
      </c>
      <c r="C2172" s="25" t="s">
        <v>1228</v>
      </c>
      <c r="D2172" s="7">
        <f t="shared" ref="D2172:I2172" si="345">+SUBTOTAL(9,D2173)</f>
        <v>0</v>
      </c>
      <c r="E2172" s="8">
        <f t="shared" si="345"/>
        <v>0</v>
      </c>
      <c r="F2172" s="8">
        <f t="shared" si="345"/>
        <v>0</v>
      </c>
      <c r="G2172" s="18">
        <f t="shared" si="345"/>
        <v>0</v>
      </c>
      <c r="H2172" s="8">
        <f t="shared" si="345"/>
        <v>0</v>
      </c>
      <c r="I2172" s="8">
        <f t="shared" si="345"/>
        <v>0</v>
      </c>
      <c r="K2172" s="34">
        <f t="shared" si="333"/>
        <v>0</v>
      </c>
    </row>
    <row r="2173" spans="1:11" s="5" customFormat="1" x14ac:dyDescent="0.25">
      <c r="A2173" s="5" t="s">
        <v>2854</v>
      </c>
      <c r="B2173" s="26">
        <v>231801</v>
      </c>
      <c r="C2173" s="27" t="s">
        <v>1229</v>
      </c>
      <c r="D2173" s="13">
        <v>0</v>
      </c>
      <c r="E2173" s="14"/>
      <c r="F2173" s="14"/>
      <c r="G2173" s="15">
        <f>+D2173-E2173+F2173</f>
        <v>0</v>
      </c>
      <c r="H2173" s="14"/>
      <c r="I2173" s="14"/>
      <c r="K2173" s="34">
        <f t="shared" si="333"/>
        <v>0</v>
      </c>
    </row>
    <row r="2174" spans="1:11" s="5" customFormat="1" x14ac:dyDescent="0.25">
      <c r="A2174" s="5" t="s">
        <v>2854</v>
      </c>
      <c r="B2174" s="19">
        <v>24</v>
      </c>
      <c r="C2174" s="20" t="s">
        <v>1273</v>
      </c>
      <c r="D2174" s="7">
        <f>+SUBTOTAL(9,D2175:D2577)</f>
        <v>7074119127</v>
      </c>
      <c r="E2174" s="8">
        <f>+SUBTOTAL(9,E2175:E2577)</f>
        <v>19751887836</v>
      </c>
      <c r="F2174" s="8">
        <f>+SUBTOTAL(9,F2175:F2577)</f>
        <v>17498583062</v>
      </c>
      <c r="G2174" s="18">
        <f>+SUBTOTAL(9,G2175:G2577)</f>
        <v>4820814353</v>
      </c>
      <c r="H2174" s="8">
        <f>+G2174</f>
        <v>4820814353</v>
      </c>
      <c r="I2174" s="8">
        <f>+SUBTOTAL(9,I2175:I2577)</f>
        <v>0</v>
      </c>
      <c r="K2174" s="34">
        <f t="shared" si="333"/>
        <v>1</v>
      </c>
    </row>
    <row r="2175" spans="1:11" s="5" customFormat="1" x14ac:dyDescent="0.25">
      <c r="A2175" s="5" t="s">
        <v>2854</v>
      </c>
      <c r="B2175" s="19">
        <v>2401</v>
      </c>
      <c r="C2175" s="20" t="s">
        <v>1274</v>
      </c>
      <c r="D2175" s="7">
        <f>+SUBTOTAL(9,D2176:D2177)</f>
        <v>5929740207</v>
      </c>
      <c r="E2175" s="8">
        <f>+SUBTOTAL(9,E2176:E2177)</f>
        <v>11245558246</v>
      </c>
      <c r="F2175" s="8">
        <f>+SUBTOTAL(9,F2176:F2177)</f>
        <v>10111682975</v>
      </c>
      <c r="G2175" s="18">
        <f>+SUBTOTAL(9,G2176:G2177)</f>
        <v>4795864936</v>
      </c>
      <c r="H2175" s="8">
        <f>+G2175</f>
        <v>4795864936</v>
      </c>
      <c r="I2175" s="8">
        <f>+SUBTOTAL(9,I2176:I2177)</f>
        <v>0</v>
      </c>
      <c r="K2175" s="34">
        <f t="shared" si="333"/>
        <v>1</v>
      </c>
    </row>
    <row r="2176" spans="1:11" s="5" customFormat="1" x14ac:dyDescent="0.25">
      <c r="A2176" s="5" t="s">
        <v>2854</v>
      </c>
      <c r="B2176" s="21">
        <v>240101</v>
      </c>
      <c r="C2176" s="22" t="s">
        <v>1061</v>
      </c>
      <c r="D2176" s="13">
        <v>5929740207</v>
      </c>
      <c r="E2176" s="14">
        <v>11245558246</v>
      </c>
      <c r="F2176" s="14">
        <v>10111682975</v>
      </c>
      <c r="G2176" s="15">
        <f>+D2176-E2176+F2176</f>
        <v>4795864936</v>
      </c>
      <c r="H2176" s="8">
        <f>+G2176</f>
        <v>4795864936</v>
      </c>
      <c r="I2176" s="14"/>
      <c r="K2176" s="34">
        <f t="shared" si="333"/>
        <v>1</v>
      </c>
    </row>
    <row r="2177" spans="1:11" s="5" customFormat="1" x14ac:dyDescent="0.25">
      <c r="A2177" s="5" t="s">
        <v>2854</v>
      </c>
      <c r="B2177" s="21">
        <v>240102</v>
      </c>
      <c r="C2177" s="22" t="s">
        <v>1275</v>
      </c>
      <c r="D2177" s="13">
        <v>0</v>
      </c>
      <c r="E2177" s="14"/>
      <c r="F2177" s="14"/>
      <c r="G2177" s="15">
        <f>+D2177-E2177+F2177</f>
        <v>0</v>
      </c>
      <c r="H2177" s="14"/>
      <c r="I2177" s="14"/>
      <c r="K2177" s="34">
        <f t="shared" si="333"/>
        <v>0</v>
      </c>
    </row>
    <row r="2178" spans="1:11" s="5" customFormat="1" x14ac:dyDescent="0.25">
      <c r="A2178" s="5" t="s">
        <v>2854</v>
      </c>
      <c r="B2178" s="24">
        <v>2402</v>
      </c>
      <c r="C2178" s="25" t="s">
        <v>1276</v>
      </c>
      <c r="D2178" s="7">
        <f t="shared" ref="D2178:I2178" si="346">+SUBTOTAL(9,D2179:D2182)</f>
        <v>0</v>
      </c>
      <c r="E2178" s="8">
        <f t="shared" si="346"/>
        <v>0</v>
      </c>
      <c r="F2178" s="8">
        <f t="shared" si="346"/>
        <v>0</v>
      </c>
      <c r="G2178" s="18">
        <f t="shared" si="346"/>
        <v>0</v>
      </c>
      <c r="H2178" s="8">
        <f t="shared" si="346"/>
        <v>0</v>
      </c>
      <c r="I2178" s="8">
        <f t="shared" si="346"/>
        <v>0</v>
      </c>
      <c r="K2178" s="34">
        <f t="shared" si="333"/>
        <v>0</v>
      </c>
    </row>
    <row r="2179" spans="1:11" s="5" customFormat="1" x14ac:dyDescent="0.25">
      <c r="A2179" s="5" t="s">
        <v>2854</v>
      </c>
      <c r="B2179" s="26">
        <v>240205</v>
      </c>
      <c r="C2179" s="27" t="s">
        <v>1277</v>
      </c>
      <c r="D2179" s="13">
        <v>0</v>
      </c>
      <c r="E2179" s="14"/>
      <c r="F2179" s="14"/>
      <c r="G2179" s="15">
        <f>+D2179-E2179+F2179</f>
        <v>0</v>
      </c>
      <c r="H2179" s="14"/>
      <c r="I2179" s="14"/>
      <c r="K2179" s="34">
        <f t="shared" si="333"/>
        <v>0</v>
      </c>
    </row>
    <row r="2180" spans="1:11" s="5" customFormat="1" x14ac:dyDescent="0.25">
      <c r="A2180" s="5" t="s">
        <v>2854</v>
      </c>
      <c r="B2180" s="26">
        <v>240206</v>
      </c>
      <c r="C2180" s="27" t="s">
        <v>1278</v>
      </c>
      <c r="D2180" s="13">
        <v>0</v>
      </c>
      <c r="E2180" s="14"/>
      <c r="F2180" s="14"/>
      <c r="G2180" s="15">
        <f>+D2180-E2180+F2180</f>
        <v>0</v>
      </c>
      <c r="H2180" s="14"/>
      <c r="I2180" s="14"/>
      <c r="K2180" s="34">
        <f t="shared" ref="K2180:K2243" si="347">IF(D2180&lt;&gt;0,1,IF(G2180&lt;&gt;0,2,IF(F2180&lt;&gt;0,3,IF(E2180&lt;&gt;0,4,0))))</f>
        <v>0</v>
      </c>
    </row>
    <row r="2181" spans="1:11" s="5" customFormat="1" x14ac:dyDescent="0.25">
      <c r="A2181" s="5" t="s">
        <v>2854</v>
      </c>
      <c r="B2181" s="26">
        <v>240207</v>
      </c>
      <c r="C2181" s="27" t="s">
        <v>1279</v>
      </c>
      <c r="D2181" s="13">
        <v>0</v>
      </c>
      <c r="E2181" s="14"/>
      <c r="F2181" s="14"/>
      <c r="G2181" s="15">
        <f>+D2181-E2181+F2181</f>
        <v>0</v>
      </c>
      <c r="H2181" s="14"/>
      <c r="I2181" s="14"/>
      <c r="K2181" s="34">
        <f t="shared" si="347"/>
        <v>0</v>
      </c>
    </row>
    <row r="2182" spans="1:11" s="5" customFormat="1" x14ac:dyDescent="0.25">
      <c r="A2182" s="5" t="s">
        <v>2854</v>
      </c>
      <c r="B2182" s="26">
        <v>240290</v>
      </c>
      <c r="C2182" s="27" t="s">
        <v>1280</v>
      </c>
      <c r="D2182" s="13">
        <v>0</v>
      </c>
      <c r="E2182" s="14"/>
      <c r="F2182" s="14"/>
      <c r="G2182" s="15">
        <f>+D2182-E2182+F2182</f>
        <v>0</v>
      </c>
      <c r="H2182" s="14"/>
      <c r="I2182" s="14"/>
      <c r="K2182" s="34">
        <f t="shared" si="347"/>
        <v>0</v>
      </c>
    </row>
    <row r="2183" spans="1:11" s="5" customFormat="1" x14ac:dyDescent="0.25">
      <c r="A2183" s="5" t="s">
        <v>2854</v>
      </c>
      <c r="B2183" s="19">
        <v>2403</v>
      </c>
      <c r="C2183" s="20" t="s">
        <v>1281</v>
      </c>
      <c r="D2183" s="7">
        <f t="shared" ref="D2183:I2183" si="348">+SUBTOTAL(9,D2184:D2196)</f>
        <v>0</v>
      </c>
      <c r="E2183" s="8">
        <f t="shared" si="348"/>
        <v>0</v>
      </c>
      <c r="F2183" s="8">
        <f t="shared" si="348"/>
        <v>0</v>
      </c>
      <c r="G2183" s="18">
        <f t="shared" si="348"/>
        <v>0</v>
      </c>
      <c r="H2183" s="8">
        <f t="shared" si="348"/>
        <v>0</v>
      </c>
      <c r="I2183" s="8">
        <f t="shared" si="348"/>
        <v>0</v>
      </c>
      <c r="K2183" s="34">
        <f t="shared" si="347"/>
        <v>0</v>
      </c>
    </row>
    <row r="2184" spans="1:11" s="5" customFormat="1" x14ac:dyDescent="0.25">
      <c r="A2184" s="5" t="s">
        <v>2854</v>
      </c>
      <c r="B2184" s="21">
        <v>240313</v>
      </c>
      <c r="C2184" s="22" t="s">
        <v>445</v>
      </c>
      <c r="D2184" s="13">
        <v>0</v>
      </c>
      <c r="E2184" s="14"/>
      <c r="F2184" s="14"/>
      <c r="G2184" s="15">
        <f t="shared" ref="G2184:G2196" si="349">+D2184-E2184+F2184</f>
        <v>0</v>
      </c>
      <c r="H2184" s="14"/>
      <c r="I2184" s="14"/>
      <c r="K2184" s="34">
        <f t="shared" si="347"/>
        <v>0</v>
      </c>
    </row>
    <row r="2185" spans="1:11" s="5" customFormat="1" x14ac:dyDescent="0.25">
      <c r="A2185" s="5" t="s">
        <v>2854</v>
      </c>
      <c r="B2185" s="21">
        <v>240315</v>
      </c>
      <c r="C2185" s="22" t="s">
        <v>455</v>
      </c>
      <c r="D2185" s="13">
        <v>0</v>
      </c>
      <c r="E2185" s="14"/>
      <c r="F2185" s="14"/>
      <c r="G2185" s="15">
        <f t="shared" si="349"/>
        <v>0</v>
      </c>
      <c r="H2185" s="14"/>
      <c r="I2185" s="14"/>
      <c r="K2185" s="34">
        <f t="shared" si="347"/>
        <v>0</v>
      </c>
    </row>
    <row r="2186" spans="1:11" s="5" customFormat="1" x14ac:dyDescent="0.25">
      <c r="A2186" s="5" t="s">
        <v>2854</v>
      </c>
      <c r="B2186" s="21">
        <v>240316</v>
      </c>
      <c r="C2186" s="22" t="s">
        <v>68</v>
      </c>
      <c r="D2186" s="13">
        <v>0</v>
      </c>
      <c r="E2186" s="14"/>
      <c r="F2186" s="14"/>
      <c r="G2186" s="15">
        <f t="shared" si="349"/>
        <v>0</v>
      </c>
      <c r="H2186" s="14"/>
      <c r="I2186" s="14"/>
      <c r="K2186" s="34">
        <f t="shared" si="347"/>
        <v>0</v>
      </c>
    </row>
    <row r="2187" spans="1:11" s="5" customFormat="1" x14ac:dyDescent="0.25">
      <c r="A2187" s="5" t="s">
        <v>2854</v>
      </c>
      <c r="B2187" s="21">
        <v>240317</v>
      </c>
      <c r="C2187" s="22" t="s">
        <v>446</v>
      </c>
      <c r="D2187" s="13">
        <v>0</v>
      </c>
      <c r="E2187" s="14"/>
      <c r="F2187" s="14"/>
      <c r="G2187" s="15">
        <f t="shared" si="349"/>
        <v>0</v>
      </c>
      <c r="H2187" s="14"/>
      <c r="I2187" s="14"/>
      <c r="K2187" s="34">
        <f t="shared" si="347"/>
        <v>0</v>
      </c>
    </row>
    <row r="2188" spans="1:11" s="5" customFormat="1" x14ac:dyDescent="0.25">
      <c r="A2188" s="5" t="s">
        <v>2854</v>
      </c>
      <c r="B2188" s="21">
        <v>240318</v>
      </c>
      <c r="C2188" s="22" t="s">
        <v>447</v>
      </c>
      <c r="D2188" s="13">
        <v>0</v>
      </c>
      <c r="E2188" s="14"/>
      <c r="F2188" s="14"/>
      <c r="G2188" s="15">
        <f t="shared" si="349"/>
        <v>0</v>
      </c>
      <c r="H2188" s="14"/>
      <c r="I2188" s="14"/>
      <c r="K2188" s="34">
        <f t="shared" si="347"/>
        <v>0</v>
      </c>
    </row>
    <row r="2189" spans="1:11" s="5" customFormat="1" x14ac:dyDescent="0.25">
      <c r="A2189" s="5" t="s">
        <v>2854</v>
      </c>
      <c r="B2189" s="21">
        <v>240319</v>
      </c>
      <c r="C2189" s="22" t="s">
        <v>448</v>
      </c>
      <c r="D2189" s="13">
        <v>0</v>
      </c>
      <c r="E2189" s="14"/>
      <c r="F2189" s="14"/>
      <c r="G2189" s="15">
        <f t="shared" si="349"/>
        <v>0</v>
      </c>
      <c r="H2189" s="14"/>
      <c r="I2189" s="14"/>
      <c r="K2189" s="34">
        <f t="shared" si="347"/>
        <v>0</v>
      </c>
    </row>
    <row r="2190" spans="1:11" s="5" customFormat="1" x14ac:dyDescent="0.25">
      <c r="A2190" s="5" t="s">
        <v>2854</v>
      </c>
      <c r="B2190" s="21">
        <v>240320</v>
      </c>
      <c r="C2190" s="22" t="s">
        <v>449</v>
      </c>
      <c r="D2190" s="13">
        <v>0</v>
      </c>
      <c r="E2190" s="14"/>
      <c r="F2190" s="14"/>
      <c r="G2190" s="15">
        <f t="shared" si="349"/>
        <v>0</v>
      </c>
      <c r="H2190" s="14"/>
      <c r="I2190" s="14"/>
      <c r="K2190" s="34">
        <f t="shared" si="347"/>
        <v>0</v>
      </c>
    </row>
    <row r="2191" spans="1:11" s="5" customFormat="1" x14ac:dyDescent="0.25">
      <c r="A2191" s="5" t="s">
        <v>2854</v>
      </c>
      <c r="B2191" s="21">
        <v>240321</v>
      </c>
      <c r="C2191" s="22" t="s">
        <v>450</v>
      </c>
      <c r="D2191" s="13">
        <v>0</v>
      </c>
      <c r="E2191" s="14"/>
      <c r="F2191" s="14"/>
      <c r="G2191" s="15">
        <f t="shared" si="349"/>
        <v>0</v>
      </c>
      <c r="H2191" s="14"/>
      <c r="I2191" s="14"/>
      <c r="K2191" s="34">
        <f t="shared" si="347"/>
        <v>0</v>
      </c>
    </row>
    <row r="2192" spans="1:11" s="5" customFormat="1" x14ac:dyDescent="0.25">
      <c r="A2192" s="5" t="s">
        <v>2854</v>
      </c>
      <c r="B2192" s="21">
        <v>240322</v>
      </c>
      <c r="C2192" s="22" t="s">
        <v>451</v>
      </c>
      <c r="D2192" s="13">
        <v>0</v>
      </c>
      <c r="E2192" s="14"/>
      <c r="F2192" s="14"/>
      <c r="G2192" s="15">
        <f t="shared" si="349"/>
        <v>0</v>
      </c>
      <c r="H2192" s="14"/>
      <c r="I2192" s="14"/>
      <c r="K2192" s="34">
        <f t="shared" si="347"/>
        <v>0</v>
      </c>
    </row>
    <row r="2193" spans="1:11" s="5" customFormat="1" x14ac:dyDescent="0.25">
      <c r="A2193" s="5" t="s">
        <v>2854</v>
      </c>
      <c r="B2193" s="21">
        <v>240323</v>
      </c>
      <c r="C2193" s="22" t="s">
        <v>452</v>
      </c>
      <c r="D2193" s="13">
        <v>0</v>
      </c>
      <c r="E2193" s="14"/>
      <c r="F2193" s="14"/>
      <c r="G2193" s="15">
        <f t="shared" si="349"/>
        <v>0</v>
      </c>
      <c r="H2193" s="14"/>
      <c r="I2193" s="14"/>
      <c r="K2193" s="34">
        <f t="shared" si="347"/>
        <v>0</v>
      </c>
    </row>
    <row r="2194" spans="1:11" s="5" customFormat="1" x14ac:dyDescent="0.25">
      <c r="A2194" s="5" t="s">
        <v>2854</v>
      </c>
      <c r="B2194" s="21">
        <v>240324</v>
      </c>
      <c r="C2194" s="22" t="s">
        <v>453</v>
      </c>
      <c r="D2194" s="13">
        <v>0</v>
      </c>
      <c r="E2194" s="14"/>
      <c r="F2194" s="14"/>
      <c r="G2194" s="15">
        <f t="shared" si="349"/>
        <v>0</v>
      </c>
      <c r="H2194" s="14"/>
      <c r="I2194" s="14"/>
      <c r="K2194" s="34">
        <f t="shared" si="347"/>
        <v>0</v>
      </c>
    </row>
    <row r="2195" spans="1:11" s="5" customFormat="1" x14ac:dyDescent="0.25">
      <c r="A2195" s="5" t="s">
        <v>2854</v>
      </c>
      <c r="B2195" s="21">
        <v>240325</v>
      </c>
      <c r="C2195" s="22" t="s">
        <v>454</v>
      </c>
      <c r="D2195" s="13">
        <v>0</v>
      </c>
      <c r="E2195" s="14"/>
      <c r="F2195" s="14"/>
      <c r="G2195" s="15">
        <f t="shared" si="349"/>
        <v>0</v>
      </c>
      <c r="H2195" s="14"/>
      <c r="I2195" s="14"/>
      <c r="K2195" s="34">
        <f t="shared" si="347"/>
        <v>0</v>
      </c>
    </row>
    <row r="2196" spans="1:11" s="5" customFormat="1" x14ac:dyDescent="0.25">
      <c r="A2196" s="5" t="s">
        <v>2854</v>
      </c>
      <c r="B2196" s="11">
        <v>240303</v>
      </c>
      <c r="C2196" s="12" t="s">
        <v>1282</v>
      </c>
      <c r="D2196" s="13">
        <v>0</v>
      </c>
      <c r="E2196" s="14"/>
      <c r="F2196" s="14"/>
      <c r="G2196" s="15">
        <f t="shared" si="349"/>
        <v>0</v>
      </c>
      <c r="H2196" s="14"/>
      <c r="I2196" s="14"/>
      <c r="K2196" s="34">
        <f t="shared" si="347"/>
        <v>0</v>
      </c>
    </row>
    <row r="2197" spans="1:11" s="5" customFormat="1" x14ac:dyDescent="0.25">
      <c r="A2197" s="5" t="s">
        <v>2854</v>
      </c>
      <c r="B2197" s="19">
        <v>2406</v>
      </c>
      <c r="C2197" s="20" t="s">
        <v>1283</v>
      </c>
      <c r="D2197" s="7">
        <f t="shared" ref="D2197:I2197" si="350">+SUBTOTAL(9,D2198:D2199)</f>
        <v>0</v>
      </c>
      <c r="E2197" s="8">
        <f t="shared" si="350"/>
        <v>0</v>
      </c>
      <c r="F2197" s="8">
        <f t="shared" si="350"/>
        <v>0</v>
      </c>
      <c r="G2197" s="18">
        <f t="shared" si="350"/>
        <v>0</v>
      </c>
      <c r="H2197" s="8">
        <f t="shared" si="350"/>
        <v>0</v>
      </c>
      <c r="I2197" s="8">
        <f t="shared" si="350"/>
        <v>0</v>
      </c>
      <c r="K2197" s="34">
        <f t="shared" si="347"/>
        <v>0</v>
      </c>
    </row>
    <row r="2198" spans="1:11" s="5" customFormat="1" x14ac:dyDescent="0.25">
      <c r="A2198" s="5" t="s">
        <v>2854</v>
      </c>
      <c r="B2198" s="21">
        <v>240601</v>
      </c>
      <c r="C2198" s="22" t="s">
        <v>1061</v>
      </c>
      <c r="D2198" s="13">
        <v>0</v>
      </c>
      <c r="E2198" s="14"/>
      <c r="F2198" s="14"/>
      <c r="G2198" s="15">
        <f>+D2198-E2198+F2198</f>
        <v>0</v>
      </c>
      <c r="H2198" s="14"/>
      <c r="I2198" s="14"/>
      <c r="K2198" s="34">
        <f t="shared" si="347"/>
        <v>0</v>
      </c>
    </row>
    <row r="2199" spans="1:11" s="5" customFormat="1" x14ac:dyDescent="0.25">
      <c r="A2199" s="5" t="s">
        <v>2854</v>
      </c>
      <c r="B2199" s="21">
        <v>240607</v>
      </c>
      <c r="C2199" s="22" t="s">
        <v>1275</v>
      </c>
      <c r="D2199" s="13">
        <v>0</v>
      </c>
      <c r="E2199" s="14"/>
      <c r="F2199" s="14"/>
      <c r="G2199" s="15">
        <f>+D2199-E2199+F2199</f>
        <v>0</v>
      </c>
      <c r="H2199" s="14"/>
      <c r="I2199" s="14"/>
      <c r="K2199" s="34">
        <f t="shared" si="347"/>
        <v>0</v>
      </c>
    </row>
    <row r="2200" spans="1:11" s="5" customFormat="1" x14ac:dyDescent="0.25">
      <c r="A2200" s="5" t="s">
        <v>2854</v>
      </c>
      <c r="B2200" s="24">
        <v>2407</v>
      </c>
      <c r="C2200" s="25" t="s">
        <v>1284</v>
      </c>
      <c r="D2200" s="7">
        <f t="shared" ref="D2200:I2200" si="351">+SUBTOTAL(9,D2201:D2217)</f>
        <v>0</v>
      </c>
      <c r="E2200" s="8">
        <f t="shared" si="351"/>
        <v>0</v>
      </c>
      <c r="F2200" s="8">
        <f t="shared" si="351"/>
        <v>0</v>
      </c>
      <c r="G2200" s="18">
        <f t="shared" si="351"/>
        <v>0</v>
      </c>
      <c r="H2200" s="8">
        <f t="shared" si="351"/>
        <v>0</v>
      </c>
      <c r="I2200" s="8">
        <f t="shared" si="351"/>
        <v>0</v>
      </c>
      <c r="K2200" s="34">
        <f t="shared" si="347"/>
        <v>0</v>
      </c>
    </row>
    <row r="2201" spans="1:11" s="5" customFormat="1" x14ac:dyDescent="0.25">
      <c r="A2201" s="5" t="s">
        <v>2854</v>
      </c>
      <c r="B2201" s="26">
        <v>240701</v>
      </c>
      <c r="C2201" s="27" t="s">
        <v>1285</v>
      </c>
      <c r="D2201" s="13">
        <v>0</v>
      </c>
      <c r="E2201" s="14"/>
      <c r="F2201" s="14"/>
      <c r="G2201" s="15">
        <f t="shared" ref="G2201:G2217" si="352">+D2201-E2201+F2201</f>
        <v>0</v>
      </c>
      <c r="H2201" s="14"/>
      <c r="I2201" s="14"/>
      <c r="K2201" s="34">
        <f t="shared" si="347"/>
        <v>0</v>
      </c>
    </row>
    <row r="2202" spans="1:11" s="5" customFormat="1" x14ac:dyDescent="0.25">
      <c r="A2202" s="5" t="s">
        <v>2854</v>
      </c>
      <c r="B2202" s="26">
        <v>240702</v>
      </c>
      <c r="C2202" s="27" t="s">
        <v>1286</v>
      </c>
      <c r="D2202" s="13">
        <v>0</v>
      </c>
      <c r="E2202" s="14"/>
      <c r="F2202" s="14"/>
      <c r="G2202" s="15">
        <f t="shared" si="352"/>
        <v>0</v>
      </c>
      <c r="H2202" s="14"/>
      <c r="I2202" s="14"/>
      <c r="K2202" s="34">
        <f t="shared" si="347"/>
        <v>0</v>
      </c>
    </row>
    <row r="2203" spans="1:11" s="5" customFormat="1" x14ac:dyDescent="0.25">
      <c r="A2203" s="5" t="s">
        <v>2854</v>
      </c>
      <c r="B2203" s="26">
        <v>240703</v>
      </c>
      <c r="C2203" s="27" t="s">
        <v>505</v>
      </c>
      <c r="D2203" s="13">
        <v>0</v>
      </c>
      <c r="E2203" s="14"/>
      <c r="F2203" s="14"/>
      <c r="G2203" s="15">
        <f t="shared" si="352"/>
        <v>0</v>
      </c>
      <c r="H2203" s="14"/>
      <c r="I2203" s="14"/>
      <c r="K2203" s="34">
        <f t="shared" si="347"/>
        <v>0</v>
      </c>
    </row>
    <row r="2204" spans="1:11" s="5" customFormat="1" x14ac:dyDescent="0.25">
      <c r="A2204" s="5" t="s">
        <v>2854</v>
      </c>
      <c r="B2204" s="26">
        <v>240704</v>
      </c>
      <c r="C2204" s="27" t="s">
        <v>1287</v>
      </c>
      <c r="D2204" s="13">
        <v>0</v>
      </c>
      <c r="E2204" s="14"/>
      <c r="F2204" s="14"/>
      <c r="G2204" s="15">
        <f t="shared" si="352"/>
        <v>0</v>
      </c>
      <c r="H2204" s="14"/>
      <c r="I2204" s="14"/>
      <c r="K2204" s="34">
        <f t="shared" si="347"/>
        <v>0</v>
      </c>
    </row>
    <row r="2205" spans="1:11" s="5" customFormat="1" x14ac:dyDescent="0.25">
      <c r="A2205" s="5" t="s">
        <v>2854</v>
      </c>
      <c r="B2205" s="26">
        <v>240705</v>
      </c>
      <c r="C2205" s="27" t="s">
        <v>1288</v>
      </c>
      <c r="D2205" s="13">
        <v>0</v>
      </c>
      <c r="E2205" s="14"/>
      <c r="F2205" s="14"/>
      <c r="G2205" s="15">
        <f t="shared" si="352"/>
        <v>0</v>
      </c>
      <c r="H2205" s="14"/>
      <c r="I2205" s="14"/>
      <c r="K2205" s="34">
        <f t="shared" si="347"/>
        <v>0</v>
      </c>
    </row>
    <row r="2206" spans="1:11" s="5" customFormat="1" x14ac:dyDescent="0.25">
      <c r="A2206" s="5" t="s">
        <v>2854</v>
      </c>
      <c r="B2206" s="26">
        <v>240706</v>
      </c>
      <c r="C2206" s="27" t="s">
        <v>1289</v>
      </c>
      <c r="D2206" s="13">
        <v>0</v>
      </c>
      <c r="E2206" s="14"/>
      <c r="F2206" s="14"/>
      <c r="G2206" s="15">
        <f t="shared" si="352"/>
        <v>0</v>
      </c>
      <c r="H2206" s="14"/>
      <c r="I2206" s="14"/>
      <c r="K2206" s="34">
        <f t="shared" si="347"/>
        <v>0</v>
      </c>
    </row>
    <row r="2207" spans="1:11" s="5" customFormat="1" x14ac:dyDescent="0.25">
      <c r="A2207" s="5" t="s">
        <v>2854</v>
      </c>
      <c r="B2207" s="26">
        <v>240707</v>
      </c>
      <c r="C2207" s="27" t="s">
        <v>1290</v>
      </c>
      <c r="D2207" s="13">
        <v>0</v>
      </c>
      <c r="E2207" s="14"/>
      <c r="F2207" s="14"/>
      <c r="G2207" s="15">
        <f t="shared" si="352"/>
        <v>0</v>
      </c>
      <c r="H2207" s="14"/>
      <c r="I2207" s="14"/>
      <c r="K2207" s="34">
        <f t="shared" si="347"/>
        <v>0</v>
      </c>
    </row>
    <row r="2208" spans="1:11" s="5" customFormat="1" x14ac:dyDescent="0.25">
      <c r="A2208" s="5" t="s">
        <v>2854</v>
      </c>
      <c r="B2208" s="26">
        <v>240708</v>
      </c>
      <c r="C2208" s="27" t="s">
        <v>1291</v>
      </c>
      <c r="D2208" s="13">
        <v>0</v>
      </c>
      <c r="E2208" s="14"/>
      <c r="F2208" s="14"/>
      <c r="G2208" s="15">
        <f t="shared" si="352"/>
        <v>0</v>
      </c>
      <c r="H2208" s="14"/>
      <c r="I2208" s="14"/>
      <c r="K2208" s="34">
        <f t="shared" si="347"/>
        <v>0</v>
      </c>
    </row>
    <row r="2209" spans="1:11" s="5" customFormat="1" x14ac:dyDescent="0.25">
      <c r="A2209" s="5" t="s">
        <v>2854</v>
      </c>
      <c r="B2209" s="26">
        <v>240709</v>
      </c>
      <c r="C2209" s="27" t="s">
        <v>304</v>
      </c>
      <c r="D2209" s="13">
        <v>0</v>
      </c>
      <c r="E2209" s="14"/>
      <c r="F2209" s="14"/>
      <c r="G2209" s="15">
        <f t="shared" si="352"/>
        <v>0</v>
      </c>
      <c r="H2209" s="14"/>
      <c r="I2209" s="14"/>
      <c r="K2209" s="34">
        <f t="shared" si="347"/>
        <v>0</v>
      </c>
    </row>
    <row r="2210" spans="1:11" s="5" customFormat="1" x14ac:dyDescent="0.25">
      <c r="A2210" s="5" t="s">
        <v>2854</v>
      </c>
      <c r="B2210" s="26">
        <v>240710</v>
      </c>
      <c r="C2210" s="27" t="s">
        <v>1292</v>
      </c>
      <c r="D2210" s="13">
        <v>0</v>
      </c>
      <c r="E2210" s="14"/>
      <c r="F2210" s="14"/>
      <c r="G2210" s="15">
        <f t="shared" si="352"/>
        <v>0</v>
      </c>
      <c r="H2210" s="14"/>
      <c r="I2210" s="14"/>
      <c r="K2210" s="34">
        <f t="shared" si="347"/>
        <v>0</v>
      </c>
    </row>
    <row r="2211" spans="1:11" s="5" customFormat="1" x14ac:dyDescent="0.25">
      <c r="A2211" s="5" t="s">
        <v>2854</v>
      </c>
      <c r="B2211" s="26">
        <v>240719</v>
      </c>
      <c r="C2211" s="27" t="s">
        <v>1293</v>
      </c>
      <c r="D2211" s="13">
        <v>0</v>
      </c>
      <c r="E2211" s="14"/>
      <c r="F2211" s="14"/>
      <c r="G2211" s="15">
        <f t="shared" si="352"/>
        <v>0</v>
      </c>
      <c r="H2211" s="14"/>
      <c r="I2211" s="14"/>
      <c r="K2211" s="34">
        <f t="shared" si="347"/>
        <v>0</v>
      </c>
    </row>
    <row r="2212" spans="1:11" s="5" customFormat="1" x14ac:dyDescent="0.25">
      <c r="A2212" s="5" t="s">
        <v>2854</v>
      </c>
      <c r="B2212" s="26">
        <v>240720</v>
      </c>
      <c r="C2212" s="27" t="s">
        <v>1294</v>
      </c>
      <c r="D2212" s="13">
        <v>0</v>
      </c>
      <c r="E2212" s="14"/>
      <c r="F2212" s="14"/>
      <c r="G2212" s="15">
        <f t="shared" si="352"/>
        <v>0</v>
      </c>
      <c r="H2212" s="14"/>
      <c r="I2212" s="14"/>
      <c r="K2212" s="34">
        <f t="shared" si="347"/>
        <v>0</v>
      </c>
    </row>
    <row r="2213" spans="1:11" s="5" customFormat="1" x14ac:dyDescent="0.25">
      <c r="A2213" s="5" t="s">
        <v>2854</v>
      </c>
      <c r="B2213" s="26">
        <v>240722</v>
      </c>
      <c r="C2213" s="27" t="s">
        <v>273</v>
      </c>
      <c r="D2213" s="13">
        <v>0</v>
      </c>
      <c r="E2213" s="14"/>
      <c r="F2213" s="14"/>
      <c r="G2213" s="15">
        <f t="shared" si="352"/>
        <v>0</v>
      </c>
      <c r="H2213" s="14"/>
      <c r="I2213" s="14"/>
      <c r="K2213" s="34">
        <f t="shared" si="347"/>
        <v>0</v>
      </c>
    </row>
    <row r="2214" spans="1:11" s="5" customFormat="1" x14ac:dyDescent="0.25">
      <c r="A2214" s="5" t="s">
        <v>2854</v>
      </c>
      <c r="B2214" s="26">
        <v>240723</v>
      </c>
      <c r="C2214" s="27" t="s">
        <v>1295</v>
      </c>
      <c r="D2214" s="13">
        <v>0</v>
      </c>
      <c r="E2214" s="14"/>
      <c r="F2214" s="14"/>
      <c r="G2214" s="15">
        <f t="shared" si="352"/>
        <v>0</v>
      </c>
      <c r="H2214" s="14"/>
      <c r="I2214" s="14"/>
      <c r="K2214" s="34">
        <f t="shared" si="347"/>
        <v>0</v>
      </c>
    </row>
    <row r="2215" spans="1:11" s="5" customFormat="1" x14ac:dyDescent="0.25">
      <c r="A2215" s="5" t="s">
        <v>2854</v>
      </c>
      <c r="B2215" s="26">
        <v>240725</v>
      </c>
      <c r="C2215" s="27" t="s">
        <v>1296</v>
      </c>
      <c r="D2215" s="13">
        <v>0</v>
      </c>
      <c r="E2215" s="14"/>
      <c r="F2215" s="14"/>
      <c r="G2215" s="15">
        <f t="shared" si="352"/>
        <v>0</v>
      </c>
      <c r="H2215" s="14"/>
      <c r="I2215" s="14"/>
      <c r="K2215" s="34">
        <f t="shared" si="347"/>
        <v>0</v>
      </c>
    </row>
    <row r="2216" spans="1:11" s="5" customFormat="1" x14ac:dyDescent="0.25">
      <c r="A2216" s="5" t="s">
        <v>2854</v>
      </c>
      <c r="B2216" s="26">
        <v>240726</v>
      </c>
      <c r="C2216" s="27" t="s">
        <v>1297</v>
      </c>
      <c r="D2216" s="13">
        <v>0</v>
      </c>
      <c r="E2216" s="14"/>
      <c r="F2216" s="14"/>
      <c r="G2216" s="15">
        <f t="shared" si="352"/>
        <v>0</v>
      </c>
      <c r="H2216" s="14"/>
      <c r="I2216" s="14"/>
      <c r="K2216" s="34">
        <f t="shared" si="347"/>
        <v>0</v>
      </c>
    </row>
    <row r="2217" spans="1:11" s="5" customFormat="1" x14ac:dyDescent="0.25">
      <c r="A2217" s="5" t="s">
        <v>2854</v>
      </c>
      <c r="B2217" s="26">
        <v>240790</v>
      </c>
      <c r="C2217" s="27" t="s">
        <v>1298</v>
      </c>
      <c r="D2217" s="13">
        <v>0</v>
      </c>
      <c r="E2217" s="14"/>
      <c r="F2217" s="14"/>
      <c r="G2217" s="15">
        <f t="shared" si="352"/>
        <v>0</v>
      </c>
      <c r="H2217" s="14"/>
      <c r="I2217" s="14"/>
      <c r="K2217" s="34">
        <f t="shared" si="347"/>
        <v>0</v>
      </c>
    </row>
    <row r="2218" spans="1:11" s="5" customFormat="1" x14ac:dyDescent="0.25">
      <c r="A2218" s="5" t="s">
        <v>2854</v>
      </c>
      <c r="B2218" s="10">
        <v>2408</v>
      </c>
      <c r="C2218" s="6" t="s">
        <v>1299</v>
      </c>
      <c r="D2218" s="7">
        <f t="shared" ref="D2218:I2218" si="353">+SUBTOTAL(9,D2219:D2222)</f>
        <v>0</v>
      </c>
      <c r="E2218" s="8">
        <f t="shared" si="353"/>
        <v>0</v>
      </c>
      <c r="F2218" s="8">
        <f t="shared" si="353"/>
        <v>0</v>
      </c>
      <c r="G2218" s="15">
        <f t="shared" si="353"/>
        <v>0</v>
      </c>
      <c r="H2218" s="8">
        <f t="shared" si="353"/>
        <v>0</v>
      </c>
      <c r="I2218" s="8">
        <f t="shared" si="353"/>
        <v>0</v>
      </c>
      <c r="K2218" s="34">
        <f t="shared" si="347"/>
        <v>0</v>
      </c>
    </row>
    <row r="2219" spans="1:11" s="5" customFormat="1" x14ac:dyDescent="0.25">
      <c r="A2219" s="5" t="s">
        <v>2854</v>
      </c>
      <c r="B2219" s="11">
        <v>240801</v>
      </c>
      <c r="C2219" s="12" t="s">
        <v>1300</v>
      </c>
      <c r="D2219" s="13">
        <v>0</v>
      </c>
      <c r="E2219" s="14"/>
      <c r="F2219" s="14"/>
      <c r="G2219" s="15">
        <f>+D2219-E2219+F2219</f>
        <v>0</v>
      </c>
      <c r="H2219" s="14"/>
      <c r="I2219" s="14"/>
      <c r="K2219" s="34">
        <f t="shared" si="347"/>
        <v>0</v>
      </c>
    </row>
    <row r="2220" spans="1:11" s="5" customFormat="1" x14ac:dyDescent="0.25">
      <c r="A2220" s="5" t="s">
        <v>2854</v>
      </c>
      <c r="B2220" s="11">
        <v>240802</v>
      </c>
      <c r="C2220" s="12" t="s">
        <v>1301</v>
      </c>
      <c r="D2220" s="13">
        <v>0</v>
      </c>
      <c r="E2220" s="14"/>
      <c r="F2220" s="14"/>
      <c r="G2220" s="15">
        <f>+D2220-E2220+F2220</f>
        <v>0</v>
      </c>
      <c r="H2220" s="14"/>
      <c r="I2220" s="14"/>
      <c r="K2220" s="34">
        <f t="shared" si="347"/>
        <v>0</v>
      </c>
    </row>
    <row r="2221" spans="1:11" s="5" customFormat="1" x14ac:dyDescent="0.25">
      <c r="A2221" s="5" t="s">
        <v>2854</v>
      </c>
      <c r="B2221" s="11">
        <v>240803</v>
      </c>
      <c r="C2221" s="12" t="s">
        <v>1302</v>
      </c>
      <c r="D2221" s="13">
        <v>0</v>
      </c>
      <c r="E2221" s="14"/>
      <c r="F2221" s="14"/>
      <c r="G2221" s="15">
        <f>+D2221-E2221+F2221</f>
        <v>0</v>
      </c>
      <c r="H2221" s="14"/>
      <c r="I2221" s="14"/>
      <c r="K2221" s="34">
        <f t="shared" si="347"/>
        <v>0</v>
      </c>
    </row>
    <row r="2222" spans="1:11" s="5" customFormat="1" x14ac:dyDescent="0.25">
      <c r="A2222" s="5" t="s">
        <v>2854</v>
      </c>
      <c r="B2222" s="11">
        <v>240805</v>
      </c>
      <c r="C2222" s="12" t="s">
        <v>1303</v>
      </c>
      <c r="D2222" s="13">
        <v>0</v>
      </c>
      <c r="E2222" s="14"/>
      <c r="F2222" s="14"/>
      <c r="G2222" s="15">
        <f>+D2222-E2222+F2222</f>
        <v>0</v>
      </c>
      <c r="H2222" s="14"/>
      <c r="I2222" s="14"/>
      <c r="K2222" s="34">
        <f t="shared" si="347"/>
        <v>0</v>
      </c>
    </row>
    <row r="2223" spans="1:11" s="5" customFormat="1" x14ac:dyDescent="0.25">
      <c r="A2223" s="5" t="s">
        <v>2854</v>
      </c>
      <c r="B2223" s="24">
        <v>2410</v>
      </c>
      <c r="C2223" s="25" t="s">
        <v>389</v>
      </c>
      <c r="D2223" s="7">
        <f t="shared" ref="D2223:I2223" si="354">+SUBTOTAL(9,D2224:D2233)</f>
        <v>0</v>
      </c>
      <c r="E2223" s="8">
        <f t="shared" si="354"/>
        <v>0</v>
      </c>
      <c r="F2223" s="8">
        <f t="shared" si="354"/>
        <v>0</v>
      </c>
      <c r="G2223" s="18">
        <f t="shared" si="354"/>
        <v>0</v>
      </c>
      <c r="H2223" s="8">
        <f t="shared" si="354"/>
        <v>0</v>
      </c>
      <c r="I2223" s="8">
        <f t="shared" si="354"/>
        <v>0</v>
      </c>
      <c r="K2223" s="34">
        <f t="shared" si="347"/>
        <v>0</v>
      </c>
    </row>
    <row r="2224" spans="1:11" s="5" customFormat="1" x14ac:dyDescent="0.25">
      <c r="A2224" s="5" t="s">
        <v>2854</v>
      </c>
      <c r="B2224" s="26">
        <v>241001</v>
      </c>
      <c r="C2224" s="27" t="s">
        <v>1304</v>
      </c>
      <c r="D2224" s="13">
        <v>0</v>
      </c>
      <c r="E2224" s="14"/>
      <c r="F2224" s="14"/>
      <c r="G2224" s="15">
        <f t="shared" ref="G2224:G2233" si="355">+D2224-E2224+F2224</f>
        <v>0</v>
      </c>
      <c r="H2224" s="14"/>
      <c r="I2224" s="14"/>
      <c r="K2224" s="34">
        <f t="shared" si="347"/>
        <v>0</v>
      </c>
    </row>
    <row r="2225" spans="1:11" s="5" customFormat="1" x14ac:dyDescent="0.25">
      <c r="A2225" s="5" t="s">
        <v>2854</v>
      </c>
      <c r="B2225" s="26">
        <v>241002</v>
      </c>
      <c r="C2225" s="27" t="s">
        <v>1305</v>
      </c>
      <c r="D2225" s="13">
        <v>0</v>
      </c>
      <c r="E2225" s="14"/>
      <c r="F2225" s="14"/>
      <c r="G2225" s="15">
        <f t="shared" si="355"/>
        <v>0</v>
      </c>
      <c r="H2225" s="14"/>
      <c r="I2225" s="14"/>
      <c r="K2225" s="34">
        <f t="shared" si="347"/>
        <v>0</v>
      </c>
    </row>
    <row r="2226" spans="1:11" s="5" customFormat="1" x14ac:dyDescent="0.25">
      <c r="A2226" s="5" t="s">
        <v>2854</v>
      </c>
      <c r="B2226" s="26">
        <v>241003</v>
      </c>
      <c r="C2226" s="27" t="s">
        <v>1306</v>
      </c>
      <c r="D2226" s="13">
        <v>0</v>
      </c>
      <c r="E2226" s="14"/>
      <c r="F2226" s="14"/>
      <c r="G2226" s="15">
        <f t="shared" si="355"/>
        <v>0</v>
      </c>
      <c r="H2226" s="14"/>
      <c r="I2226" s="14"/>
      <c r="K2226" s="34">
        <f t="shared" si="347"/>
        <v>0</v>
      </c>
    </row>
    <row r="2227" spans="1:11" s="5" customFormat="1" x14ac:dyDescent="0.25">
      <c r="A2227" s="5" t="s">
        <v>2854</v>
      </c>
      <c r="B2227" s="26">
        <v>241004</v>
      </c>
      <c r="C2227" s="27" t="s">
        <v>1307</v>
      </c>
      <c r="D2227" s="13">
        <v>0</v>
      </c>
      <c r="E2227" s="14"/>
      <c r="F2227" s="14"/>
      <c r="G2227" s="15">
        <f t="shared" si="355"/>
        <v>0</v>
      </c>
      <c r="H2227" s="14"/>
      <c r="I2227" s="14"/>
      <c r="K2227" s="34">
        <f t="shared" si="347"/>
        <v>0</v>
      </c>
    </row>
    <row r="2228" spans="1:11" s="5" customFormat="1" x14ac:dyDescent="0.25">
      <c r="A2228" s="5" t="s">
        <v>2854</v>
      </c>
      <c r="B2228" s="26">
        <v>241005</v>
      </c>
      <c r="C2228" s="27" t="s">
        <v>420</v>
      </c>
      <c r="D2228" s="13">
        <v>0</v>
      </c>
      <c r="E2228" s="14"/>
      <c r="F2228" s="14"/>
      <c r="G2228" s="15">
        <f t="shared" si="355"/>
        <v>0</v>
      </c>
      <c r="H2228" s="14"/>
      <c r="I2228" s="14"/>
      <c r="K2228" s="34">
        <f t="shared" si="347"/>
        <v>0</v>
      </c>
    </row>
    <row r="2229" spans="1:11" s="5" customFormat="1" x14ac:dyDescent="0.25">
      <c r="A2229" s="5" t="s">
        <v>2854</v>
      </c>
      <c r="B2229" s="26">
        <v>241006</v>
      </c>
      <c r="C2229" s="27" t="s">
        <v>1308</v>
      </c>
      <c r="D2229" s="13">
        <v>0</v>
      </c>
      <c r="E2229" s="14"/>
      <c r="F2229" s="14"/>
      <c r="G2229" s="15">
        <f t="shared" si="355"/>
        <v>0</v>
      </c>
      <c r="H2229" s="14"/>
      <c r="I2229" s="14"/>
      <c r="K2229" s="34">
        <f t="shared" si="347"/>
        <v>0</v>
      </c>
    </row>
    <row r="2230" spans="1:11" s="5" customFormat="1" x14ac:dyDescent="0.25">
      <c r="A2230" s="5" t="s">
        <v>2854</v>
      </c>
      <c r="B2230" s="26">
        <v>241007</v>
      </c>
      <c r="C2230" s="27" t="s">
        <v>1309</v>
      </c>
      <c r="D2230" s="13">
        <v>0</v>
      </c>
      <c r="E2230" s="14"/>
      <c r="F2230" s="14"/>
      <c r="G2230" s="15">
        <f t="shared" si="355"/>
        <v>0</v>
      </c>
      <c r="H2230" s="14"/>
      <c r="I2230" s="14"/>
      <c r="K2230" s="34">
        <f t="shared" si="347"/>
        <v>0</v>
      </c>
    </row>
    <row r="2231" spans="1:11" s="5" customFormat="1" x14ac:dyDescent="0.25">
      <c r="A2231" s="5" t="s">
        <v>2854</v>
      </c>
      <c r="B2231" s="26">
        <v>241008</v>
      </c>
      <c r="C2231" s="27" t="s">
        <v>1310</v>
      </c>
      <c r="D2231" s="13">
        <v>0</v>
      </c>
      <c r="E2231" s="14"/>
      <c r="F2231" s="14"/>
      <c r="G2231" s="15">
        <f t="shared" si="355"/>
        <v>0</v>
      </c>
      <c r="H2231" s="14"/>
      <c r="I2231" s="14"/>
      <c r="K2231" s="34">
        <f t="shared" si="347"/>
        <v>0</v>
      </c>
    </row>
    <row r="2232" spans="1:11" s="5" customFormat="1" x14ac:dyDescent="0.25">
      <c r="A2232" s="5" t="s">
        <v>2854</v>
      </c>
      <c r="B2232" s="26">
        <v>241009</v>
      </c>
      <c r="C2232" s="27" t="s">
        <v>1311</v>
      </c>
      <c r="D2232" s="13">
        <v>0</v>
      </c>
      <c r="E2232" s="14"/>
      <c r="F2232" s="14"/>
      <c r="G2232" s="15">
        <f t="shared" si="355"/>
        <v>0</v>
      </c>
      <c r="H2232" s="14"/>
      <c r="I2232" s="14"/>
      <c r="K2232" s="34">
        <f t="shared" si="347"/>
        <v>0</v>
      </c>
    </row>
    <row r="2233" spans="1:11" s="5" customFormat="1" x14ac:dyDescent="0.25">
      <c r="A2233" s="5" t="s">
        <v>2854</v>
      </c>
      <c r="B2233" s="26">
        <v>241090</v>
      </c>
      <c r="C2233" s="27" t="s">
        <v>397</v>
      </c>
      <c r="D2233" s="13">
        <v>0</v>
      </c>
      <c r="E2233" s="14"/>
      <c r="F2233" s="14"/>
      <c r="G2233" s="15">
        <f t="shared" si="355"/>
        <v>0</v>
      </c>
      <c r="H2233" s="14"/>
      <c r="I2233" s="14"/>
      <c r="K2233" s="34">
        <f t="shared" si="347"/>
        <v>0</v>
      </c>
    </row>
    <row r="2234" spans="1:11" s="5" customFormat="1" x14ac:dyDescent="0.25">
      <c r="A2234" s="5" t="s">
        <v>2854</v>
      </c>
      <c r="B2234" s="10">
        <v>2415</v>
      </c>
      <c r="C2234" s="6" t="s">
        <v>1312</v>
      </c>
      <c r="D2234" s="7">
        <f t="shared" ref="D2234:I2234" si="356">+SUBTOTAL(9,D2235:D2249)</f>
        <v>0</v>
      </c>
      <c r="E2234" s="8">
        <f t="shared" si="356"/>
        <v>0</v>
      </c>
      <c r="F2234" s="8">
        <f t="shared" si="356"/>
        <v>0</v>
      </c>
      <c r="G2234" s="15">
        <f t="shared" si="356"/>
        <v>0</v>
      </c>
      <c r="H2234" s="8">
        <f t="shared" si="356"/>
        <v>0</v>
      </c>
      <c r="I2234" s="8">
        <f t="shared" si="356"/>
        <v>0</v>
      </c>
      <c r="K2234" s="34">
        <f t="shared" si="347"/>
        <v>0</v>
      </c>
    </row>
    <row r="2235" spans="1:11" s="5" customFormat="1" x14ac:dyDescent="0.25">
      <c r="A2235" s="5" t="s">
        <v>2854</v>
      </c>
      <c r="B2235" s="11">
        <v>241501</v>
      </c>
      <c r="C2235" s="12" t="s">
        <v>1313</v>
      </c>
      <c r="D2235" s="13">
        <v>0</v>
      </c>
      <c r="E2235" s="14"/>
      <c r="F2235" s="14"/>
      <c r="G2235" s="15">
        <f t="shared" ref="G2235:G2249" si="357">+D2235-E2235+F2235</f>
        <v>0</v>
      </c>
      <c r="H2235" s="14"/>
      <c r="I2235" s="14"/>
      <c r="K2235" s="34">
        <f t="shared" si="347"/>
        <v>0</v>
      </c>
    </row>
    <row r="2236" spans="1:11" s="5" customFormat="1" x14ac:dyDescent="0.25">
      <c r="A2236" s="5" t="s">
        <v>2854</v>
      </c>
      <c r="B2236" s="11">
        <v>241502</v>
      </c>
      <c r="C2236" s="12" t="s">
        <v>1314</v>
      </c>
      <c r="D2236" s="13">
        <v>0</v>
      </c>
      <c r="E2236" s="14"/>
      <c r="F2236" s="14"/>
      <c r="G2236" s="15">
        <f t="shared" si="357"/>
        <v>0</v>
      </c>
      <c r="H2236" s="14"/>
      <c r="I2236" s="14"/>
      <c r="K2236" s="34">
        <f t="shared" si="347"/>
        <v>0</v>
      </c>
    </row>
    <row r="2237" spans="1:11" s="5" customFormat="1" x14ac:dyDescent="0.25">
      <c r="A2237" s="5" t="s">
        <v>2854</v>
      </c>
      <c r="B2237" s="11">
        <v>241503</v>
      </c>
      <c r="C2237" s="12" t="s">
        <v>1315</v>
      </c>
      <c r="D2237" s="13">
        <v>0</v>
      </c>
      <c r="E2237" s="14"/>
      <c r="F2237" s="14"/>
      <c r="G2237" s="15">
        <f t="shared" si="357"/>
        <v>0</v>
      </c>
      <c r="H2237" s="14"/>
      <c r="I2237" s="14"/>
      <c r="K2237" s="34">
        <f t="shared" si="347"/>
        <v>0</v>
      </c>
    </row>
    <row r="2238" spans="1:11" s="5" customFormat="1" x14ac:dyDescent="0.25">
      <c r="A2238" s="5" t="s">
        <v>2854</v>
      </c>
      <c r="B2238" s="11">
        <v>241504</v>
      </c>
      <c r="C2238" s="12" t="s">
        <v>1316</v>
      </c>
      <c r="D2238" s="13">
        <v>0</v>
      </c>
      <c r="E2238" s="14"/>
      <c r="F2238" s="14"/>
      <c r="G2238" s="15">
        <f t="shared" si="357"/>
        <v>0</v>
      </c>
      <c r="H2238" s="14"/>
      <c r="I2238" s="14"/>
      <c r="K2238" s="34">
        <f t="shared" si="347"/>
        <v>0</v>
      </c>
    </row>
    <row r="2239" spans="1:11" s="5" customFormat="1" x14ac:dyDescent="0.25">
      <c r="A2239" s="5" t="s">
        <v>2854</v>
      </c>
      <c r="B2239" s="11">
        <v>241505</v>
      </c>
      <c r="C2239" s="12" t="s">
        <v>1317</v>
      </c>
      <c r="D2239" s="13">
        <v>0</v>
      </c>
      <c r="E2239" s="14"/>
      <c r="F2239" s="14"/>
      <c r="G2239" s="15">
        <f t="shared" si="357"/>
        <v>0</v>
      </c>
      <c r="H2239" s="14"/>
      <c r="I2239" s="14"/>
      <c r="K2239" s="34">
        <f t="shared" si="347"/>
        <v>0</v>
      </c>
    </row>
    <row r="2240" spans="1:11" s="5" customFormat="1" x14ac:dyDescent="0.25">
      <c r="A2240" s="5" t="s">
        <v>2854</v>
      </c>
      <c r="B2240" s="11">
        <v>241506</v>
      </c>
      <c r="C2240" s="12" t="s">
        <v>1318</v>
      </c>
      <c r="D2240" s="13">
        <v>0</v>
      </c>
      <c r="E2240" s="14"/>
      <c r="F2240" s="14"/>
      <c r="G2240" s="15">
        <f t="shared" si="357"/>
        <v>0</v>
      </c>
      <c r="H2240" s="14"/>
      <c r="I2240" s="14"/>
      <c r="K2240" s="34">
        <f t="shared" si="347"/>
        <v>0</v>
      </c>
    </row>
    <row r="2241" spans="1:11" s="5" customFormat="1" x14ac:dyDescent="0.25">
      <c r="A2241" s="5" t="s">
        <v>2854</v>
      </c>
      <c r="B2241" s="11">
        <v>241507</v>
      </c>
      <c r="C2241" s="12" t="s">
        <v>1319</v>
      </c>
      <c r="D2241" s="13">
        <v>0</v>
      </c>
      <c r="E2241" s="14"/>
      <c r="F2241" s="14"/>
      <c r="G2241" s="15">
        <f t="shared" si="357"/>
        <v>0</v>
      </c>
      <c r="H2241" s="14"/>
      <c r="I2241" s="14"/>
      <c r="K2241" s="34">
        <f t="shared" si="347"/>
        <v>0</v>
      </c>
    </row>
    <row r="2242" spans="1:11" s="5" customFormat="1" x14ac:dyDescent="0.25">
      <c r="A2242" s="5" t="s">
        <v>2854</v>
      </c>
      <c r="B2242" s="11">
        <v>241508</v>
      </c>
      <c r="C2242" s="12" t="s">
        <v>1320</v>
      </c>
      <c r="D2242" s="13">
        <v>0</v>
      </c>
      <c r="E2242" s="14"/>
      <c r="F2242" s="14"/>
      <c r="G2242" s="15">
        <f t="shared" si="357"/>
        <v>0</v>
      </c>
      <c r="H2242" s="14"/>
      <c r="I2242" s="14"/>
      <c r="K2242" s="34">
        <f t="shared" si="347"/>
        <v>0</v>
      </c>
    </row>
    <row r="2243" spans="1:11" s="5" customFormat="1" x14ac:dyDescent="0.25">
      <c r="A2243" s="5" t="s">
        <v>2854</v>
      </c>
      <c r="B2243" s="11">
        <v>241509</v>
      </c>
      <c r="C2243" s="12" t="s">
        <v>1321</v>
      </c>
      <c r="D2243" s="13">
        <v>0</v>
      </c>
      <c r="E2243" s="14"/>
      <c r="F2243" s="14"/>
      <c r="G2243" s="15">
        <f t="shared" si="357"/>
        <v>0</v>
      </c>
      <c r="H2243" s="14"/>
      <c r="I2243" s="14"/>
      <c r="K2243" s="34">
        <f t="shared" si="347"/>
        <v>0</v>
      </c>
    </row>
    <row r="2244" spans="1:11" s="5" customFormat="1" x14ac:dyDescent="0.25">
      <c r="A2244" s="5" t="s">
        <v>2854</v>
      </c>
      <c r="B2244" s="11">
        <v>241510</v>
      </c>
      <c r="C2244" s="12" t="s">
        <v>1322</v>
      </c>
      <c r="D2244" s="13">
        <v>0</v>
      </c>
      <c r="E2244" s="14"/>
      <c r="F2244" s="14"/>
      <c r="G2244" s="15">
        <f t="shared" si="357"/>
        <v>0</v>
      </c>
      <c r="H2244" s="14"/>
      <c r="I2244" s="14"/>
      <c r="K2244" s="34">
        <f t="shared" ref="K2244:K2307" si="358">IF(D2244&lt;&gt;0,1,IF(G2244&lt;&gt;0,2,IF(F2244&lt;&gt;0,3,IF(E2244&lt;&gt;0,4,0))))</f>
        <v>0</v>
      </c>
    </row>
    <row r="2245" spans="1:11" s="5" customFormat="1" x14ac:dyDescent="0.25">
      <c r="A2245" s="5" t="s">
        <v>2854</v>
      </c>
      <c r="B2245" s="11">
        <v>241511</v>
      </c>
      <c r="C2245" s="12" t="s">
        <v>1323</v>
      </c>
      <c r="D2245" s="13">
        <v>0</v>
      </c>
      <c r="E2245" s="14"/>
      <c r="F2245" s="14"/>
      <c r="G2245" s="15">
        <f t="shared" si="357"/>
        <v>0</v>
      </c>
      <c r="H2245" s="14"/>
      <c r="I2245" s="14"/>
      <c r="K2245" s="34">
        <f t="shared" si="358"/>
        <v>0</v>
      </c>
    </row>
    <row r="2246" spans="1:11" s="5" customFormat="1" x14ac:dyDescent="0.25">
      <c r="A2246" s="5" t="s">
        <v>2854</v>
      </c>
      <c r="B2246" s="11">
        <v>241512</v>
      </c>
      <c r="C2246" s="12" t="s">
        <v>1324</v>
      </c>
      <c r="D2246" s="13">
        <v>0</v>
      </c>
      <c r="E2246" s="14"/>
      <c r="F2246" s="14"/>
      <c r="G2246" s="15">
        <f t="shared" si="357"/>
        <v>0</v>
      </c>
      <c r="H2246" s="14"/>
      <c r="I2246" s="14"/>
      <c r="K2246" s="34">
        <f t="shared" si="358"/>
        <v>0</v>
      </c>
    </row>
    <row r="2247" spans="1:11" s="5" customFormat="1" x14ac:dyDescent="0.25">
      <c r="A2247" s="5" t="s">
        <v>2854</v>
      </c>
      <c r="B2247" s="11">
        <v>241513</v>
      </c>
      <c r="C2247" s="12" t="s">
        <v>1325</v>
      </c>
      <c r="D2247" s="13">
        <v>0</v>
      </c>
      <c r="E2247" s="14"/>
      <c r="F2247" s="14"/>
      <c r="G2247" s="15">
        <f t="shared" si="357"/>
        <v>0</v>
      </c>
      <c r="H2247" s="14"/>
      <c r="I2247" s="14"/>
      <c r="K2247" s="34">
        <f t="shared" si="358"/>
        <v>0</v>
      </c>
    </row>
    <row r="2248" spans="1:11" s="5" customFormat="1" x14ac:dyDescent="0.25">
      <c r="A2248" s="5" t="s">
        <v>2854</v>
      </c>
      <c r="B2248" s="11">
        <v>241514</v>
      </c>
      <c r="C2248" s="12" t="s">
        <v>1326</v>
      </c>
      <c r="D2248" s="13">
        <v>0</v>
      </c>
      <c r="E2248" s="14"/>
      <c r="F2248" s="14"/>
      <c r="G2248" s="15">
        <f t="shared" si="357"/>
        <v>0</v>
      </c>
      <c r="H2248" s="14"/>
      <c r="I2248" s="14"/>
      <c r="K2248" s="34">
        <f t="shared" si="358"/>
        <v>0</v>
      </c>
    </row>
    <row r="2249" spans="1:11" s="5" customFormat="1" x14ac:dyDescent="0.25">
      <c r="A2249" s="5" t="s">
        <v>2854</v>
      </c>
      <c r="B2249" s="11">
        <v>241590</v>
      </c>
      <c r="C2249" s="12" t="s">
        <v>1327</v>
      </c>
      <c r="D2249" s="13">
        <v>0</v>
      </c>
      <c r="E2249" s="14"/>
      <c r="F2249" s="14"/>
      <c r="G2249" s="15">
        <f t="shared" si="357"/>
        <v>0</v>
      </c>
      <c r="H2249" s="14"/>
      <c r="I2249" s="14"/>
      <c r="K2249" s="34">
        <f t="shared" si="358"/>
        <v>0</v>
      </c>
    </row>
    <row r="2250" spans="1:11" s="5" customFormat="1" x14ac:dyDescent="0.25">
      <c r="A2250" s="5" t="s">
        <v>2854</v>
      </c>
      <c r="B2250" s="10">
        <v>2420</v>
      </c>
      <c r="C2250" s="6" t="s">
        <v>1328</v>
      </c>
      <c r="D2250" s="7">
        <f t="shared" ref="D2250:I2250" si="359">+SUBTOTAL(9,D2251:D2256)</f>
        <v>0</v>
      </c>
      <c r="E2250" s="8">
        <f t="shared" si="359"/>
        <v>0</v>
      </c>
      <c r="F2250" s="8">
        <f t="shared" si="359"/>
        <v>0</v>
      </c>
      <c r="G2250" s="15">
        <f t="shared" si="359"/>
        <v>0</v>
      </c>
      <c r="H2250" s="8">
        <f t="shared" si="359"/>
        <v>0</v>
      </c>
      <c r="I2250" s="8">
        <f t="shared" si="359"/>
        <v>0</v>
      </c>
      <c r="K2250" s="34">
        <f t="shared" si="358"/>
        <v>0</v>
      </c>
    </row>
    <row r="2251" spans="1:11" s="5" customFormat="1" x14ac:dyDescent="0.25">
      <c r="A2251" s="5" t="s">
        <v>2854</v>
      </c>
      <c r="B2251" s="11">
        <v>242001</v>
      </c>
      <c r="C2251" s="12" t="s">
        <v>1329</v>
      </c>
      <c r="D2251" s="13">
        <v>0</v>
      </c>
      <c r="E2251" s="14"/>
      <c r="F2251" s="14"/>
      <c r="G2251" s="15">
        <f t="shared" ref="G2251:G2256" si="360">+D2251-E2251+F2251</f>
        <v>0</v>
      </c>
      <c r="H2251" s="14"/>
      <c r="I2251" s="14"/>
      <c r="K2251" s="34">
        <f t="shared" si="358"/>
        <v>0</v>
      </c>
    </row>
    <row r="2252" spans="1:11" s="5" customFormat="1" x14ac:dyDescent="0.25">
      <c r="A2252" s="5" t="s">
        <v>2854</v>
      </c>
      <c r="B2252" s="11">
        <v>242002</v>
      </c>
      <c r="C2252" s="12" t="s">
        <v>1330</v>
      </c>
      <c r="D2252" s="13">
        <v>0</v>
      </c>
      <c r="E2252" s="14"/>
      <c r="F2252" s="14"/>
      <c r="G2252" s="15">
        <f t="shared" si="360"/>
        <v>0</v>
      </c>
      <c r="H2252" s="14"/>
      <c r="I2252" s="14"/>
      <c r="K2252" s="34">
        <f t="shared" si="358"/>
        <v>0</v>
      </c>
    </row>
    <row r="2253" spans="1:11" s="5" customFormat="1" x14ac:dyDescent="0.25">
      <c r="A2253" s="5" t="s">
        <v>2854</v>
      </c>
      <c r="B2253" s="11">
        <v>242003</v>
      </c>
      <c r="C2253" s="12" t="s">
        <v>1331</v>
      </c>
      <c r="D2253" s="13">
        <v>0</v>
      </c>
      <c r="E2253" s="14"/>
      <c r="F2253" s="14"/>
      <c r="G2253" s="15">
        <f t="shared" si="360"/>
        <v>0</v>
      </c>
      <c r="H2253" s="14"/>
      <c r="I2253" s="14"/>
      <c r="K2253" s="34">
        <f t="shared" si="358"/>
        <v>0</v>
      </c>
    </row>
    <row r="2254" spans="1:11" s="5" customFormat="1" x14ac:dyDescent="0.25">
      <c r="A2254" s="5" t="s">
        <v>2854</v>
      </c>
      <c r="B2254" s="11">
        <v>242004</v>
      </c>
      <c r="C2254" s="12" t="s">
        <v>1332</v>
      </c>
      <c r="D2254" s="13">
        <v>0</v>
      </c>
      <c r="E2254" s="14"/>
      <c r="F2254" s="14"/>
      <c r="G2254" s="15">
        <f t="shared" si="360"/>
        <v>0</v>
      </c>
      <c r="H2254" s="14"/>
      <c r="I2254" s="14"/>
      <c r="K2254" s="34">
        <f t="shared" si="358"/>
        <v>0</v>
      </c>
    </row>
    <row r="2255" spans="1:11" s="5" customFormat="1" x14ac:dyDescent="0.25">
      <c r="A2255" s="5" t="s">
        <v>2854</v>
      </c>
      <c r="B2255" s="11">
        <v>242005</v>
      </c>
      <c r="C2255" s="12" t="s">
        <v>1333</v>
      </c>
      <c r="D2255" s="13">
        <v>0</v>
      </c>
      <c r="E2255" s="14"/>
      <c r="F2255" s="14"/>
      <c r="G2255" s="15">
        <f t="shared" si="360"/>
        <v>0</v>
      </c>
      <c r="H2255" s="14"/>
      <c r="I2255" s="14"/>
      <c r="K2255" s="34">
        <f t="shared" si="358"/>
        <v>0</v>
      </c>
    </row>
    <row r="2256" spans="1:11" s="5" customFormat="1" x14ac:dyDescent="0.25">
      <c r="A2256" s="5" t="s">
        <v>2854</v>
      </c>
      <c r="B2256" s="11">
        <v>242006</v>
      </c>
      <c r="C2256" s="12" t="s">
        <v>1334</v>
      </c>
      <c r="D2256" s="13">
        <v>0</v>
      </c>
      <c r="E2256" s="14"/>
      <c r="F2256" s="14"/>
      <c r="G2256" s="15">
        <f t="shared" si="360"/>
        <v>0</v>
      </c>
      <c r="H2256" s="14"/>
      <c r="I2256" s="14"/>
      <c r="K2256" s="34">
        <f t="shared" si="358"/>
        <v>0</v>
      </c>
    </row>
    <row r="2257" spans="1:11" s="5" customFormat="1" x14ac:dyDescent="0.25">
      <c r="A2257" s="5" t="s">
        <v>2854</v>
      </c>
      <c r="B2257" s="10">
        <v>2422</v>
      </c>
      <c r="C2257" s="6" t="s">
        <v>1335</v>
      </c>
      <c r="D2257" s="7">
        <f t="shared" ref="D2257:I2257" si="361">+SUBTOTAL(9,D2258:D2266)</f>
        <v>0</v>
      </c>
      <c r="E2257" s="8">
        <f t="shared" si="361"/>
        <v>0</v>
      </c>
      <c r="F2257" s="8">
        <f t="shared" si="361"/>
        <v>0</v>
      </c>
      <c r="G2257" s="15">
        <f t="shared" si="361"/>
        <v>0</v>
      </c>
      <c r="H2257" s="8">
        <f t="shared" si="361"/>
        <v>0</v>
      </c>
      <c r="I2257" s="8">
        <f t="shared" si="361"/>
        <v>0</v>
      </c>
      <c r="K2257" s="34">
        <f t="shared" si="358"/>
        <v>0</v>
      </c>
    </row>
    <row r="2258" spans="1:11" s="5" customFormat="1" x14ac:dyDescent="0.25">
      <c r="A2258" s="5" t="s">
        <v>2854</v>
      </c>
      <c r="B2258" s="11">
        <v>242201</v>
      </c>
      <c r="C2258" s="12" t="s">
        <v>1336</v>
      </c>
      <c r="D2258" s="13">
        <v>0</v>
      </c>
      <c r="E2258" s="14"/>
      <c r="F2258" s="14"/>
      <c r="G2258" s="15">
        <f t="shared" ref="G2258:G2266" si="362">+D2258-E2258+F2258</f>
        <v>0</v>
      </c>
      <c r="H2258" s="14"/>
      <c r="I2258" s="14"/>
      <c r="K2258" s="34">
        <f t="shared" si="358"/>
        <v>0</v>
      </c>
    </row>
    <row r="2259" spans="1:11" s="5" customFormat="1" x14ac:dyDescent="0.25">
      <c r="A2259" s="5" t="s">
        <v>2854</v>
      </c>
      <c r="B2259" s="11">
        <v>242202</v>
      </c>
      <c r="C2259" s="12" t="s">
        <v>1337</v>
      </c>
      <c r="D2259" s="13">
        <v>0</v>
      </c>
      <c r="E2259" s="14"/>
      <c r="F2259" s="14"/>
      <c r="G2259" s="15">
        <f t="shared" si="362"/>
        <v>0</v>
      </c>
      <c r="H2259" s="14"/>
      <c r="I2259" s="14"/>
      <c r="K2259" s="34">
        <f t="shared" si="358"/>
        <v>0</v>
      </c>
    </row>
    <row r="2260" spans="1:11" s="5" customFormat="1" x14ac:dyDescent="0.25">
      <c r="A2260" s="5" t="s">
        <v>2854</v>
      </c>
      <c r="B2260" s="11">
        <v>242203</v>
      </c>
      <c r="C2260" s="12" t="s">
        <v>1338</v>
      </c>
      <c r="D2260" s="13">
        <v>0</v>
      </c>
      <c r="E2260" s="14"/>
      <c r="F2260" s="14"/>
      <c r="G2260" s="15">
        <f t="shared" si="362"/>
        <v>0</v>
      </c>
      <c r="H2260" s="14"/>
      <c r="I2260" s="14"/>
      <c r="K2260" s="34">
        <f t="shared" si="358"/>
        <v>0</v>
      </c>
    </row>
    <row r="2261" spans="1:11" s="5" customFormat="1" x14ac:dyDescent="0.25">
      <c r="A2261" s="5" t="s">
        <v>2854</v>
      </c>
      <c r="B2261" s="11">
        <v>242204</v>
      </c>
      <c r="C2261" s="12" t="s">
        <v>1339</v>
      </c>
      <c r="D2261" s="13">
        <v>0</v>
      </c>
      <c r="E2261" s="14"/>
      <c r="F2261" s="14"/>
      <c r="G2261" s="15">
        <f t="shared" si="362"/>
        <v>0</v>
      </c>
      <c r="H2261" s="14"/>
      <c r="I2261" s="14"/>
      <c r="K2261" s="34">
        <f t="shared" si="358"/>
        <v>0</v>
      </c>
    </row>
    <row r="2262" spans="1:11" s="5" customFormat="1" x14ac:dyDescent="0.25">
      <c r="A2262" s="5" t="s">
        <v>2854</v>
      </c>
      <c r="B2262" s="11">
        <v>242205</v>
      </c>
      <c r="C2262" s="12" t="s">
        <v>1340</v>
      </c>
      <c r="D2262" s="13">
        <v>0</v>
      </c>
      <c r="E2262" s="14"/>
      <c r="F2262" s="14"/>
      <c r="G2262" s="15">
        <f t="shared" si="362"/>
        <v>0</v>
      </c>
      <c r="H2262" s="14"/>
      <c r="I2262" s="14"/>
      <c r="K2262" s="34">
        <f t="shared" si="358"/>
        <v>0</v>
      </c>
    </row>
    <row r="2263" spans="1:11" s="5" customFormat="1" x14ac:dyDescent="0.25">
      <c r="A2263" s="5" t="s">
        <v>2854</v>
      </c>
      <c r="B2263" s="11">
        <v>242206</v>
      </c>
      <c r="C2263" s="12" t="s">
        <v>1341</v>
      </c>
      <c r="D2263" s="13">
        <v>0</v>
      </c>
      <c r="E2263" s="14"/>
      <c r="F2263" s="14"/>
      <c r="G2263" s="15">
        <f t="shared" si="362"/>
        <v>0</v>
      </c>
      <c r="H2263" s="14"/>
      <c r="I2263" s="14"/>
      <c r="K2263" s="34">
        <f t="shared" si="358"/>
        <v>0</v>
      </c>
    </row>
    <row r="2264" spans="1:11" s="5" customFormat="1" x14ac:dyDescent="0.25">
      <c r="A2264" s="5" t="s">
        <v>2854</v>
      </c>
      <c r="B2264" s="11">
        <v>242207</v>
      </c>
      <c r="C2264" s="12" t="s">
        <v>1342</v>
      </c>
      <c r="D2264" s="13">
        <v>0</v>
      </c>
      <c r="E2264" s="14"/>
      <c r="F2264" s="14"/>
      <c r="G2264" s="15">
        <f t="shared" si="362"/>
        <v>0</v>
      </c>
      <c r="H2264" s="14"/>
      <c r="I2264" s="14"/>
      <c r="K2264" s="34">
        <f t="shared" si="358"/>
        <v>0</v>
      </c>
    </row>
    <row r="2265" spans="1:11" s="5" customFormat="1" x14ac:dyDescent="0.25">
      <c r="A2265" s="5" t="s">
        <v>2854</v>
      </c>
      <c r="B2265" s="11">
        <v>242208</v>
      </c>
      <c r="C2265" s="12" t="s">
        <v>1343</v>
      </c>
      <c r="D2265" s="13">
        <v>0</v>
      </c>
      <c r="E2265" s="14"/>
      <c r="F2265" s="14"/>
      <c r="G2265" s="15">
        <f t="shared" si="362"/>
        <v>0</v>
      </c>
      <c r="H2265" s="14"/>
      <c r="I2265" s="14"/>
      <c r="K2265" s="34">
        <f t="shared" si="358"/>
        <v>0</v>
      </c>
    </row>
    <row r="2266" spans="1:11" s="5" customFormat="1" x14ac:dyDescent="0.25">
      <c r="A2266" s="5" t="s">
        <v>2854</v>
      </c>
      <c r="B2266" s="11">
        <v>242209</v>
      </c>
      <c r="C2266" s="12" t="s">
        <v>1344</v>
      </c>
      <c r="D2266" s="13">
        <v>0</v>
      </c>
      <c r="E2266" s="14"/>
      <c r="F2266" s="14"/>
      <c r="G2266" s="15">
        <f t="shared" si="362"/>
        <v>0</v>
      </c>
      <c r="H2266" s="14"/>
      <c r="I2266" s="14"/>
      <c r="K2266" s="34">
        <f t="shared" si="358"/>
        <v>0</v>
      </c>
    </row>
    <row r="2267" spans="1:11" s="5" customFormat="1" x14ac:dyDescent="0.25">
      <c r="A2267" s="5" t="s">
        <v>2854</v>
      </c>
      <c r="B2267" s="10">
        <v>2423</v>
      </c>
      <c r="C2267" s="6" t="s">
        <v>1345</v>
      </c>
      <c r="D2267" s="7">
        <f t="shared" ref="D2267:I2267" si="363">+SUBTOTAL(9,D2268:D2276)</f>
        <v>0</v>
      </c>
      <c r="E2267" s="8">
        <f t="shared" si="363"/>
        <v>0</v>
      </c>
      <c r="F2267" s="8">
        <f t="shared" si="363"/>
        <v>0</v>
      </c>
      <c r="G2267" s="15">
        <f t="shared" si="363"/>
        <v>0</v>
      </c>
      <c r="H2267" s="8">
        <f t="shared" si="363"/>
        <v>0</v>
      </c>
      <c r="I2267" s="8">
        <f t="shared" si="363"/>
        <v>0</v>
      </c>
      <c r="K2267" s="34">
        <f t="shared" si="358"/>
        <v>0</v>
      </c>
    </row>
    <row r="2268" spans="1:11" s="5" customFormat="1" x14ac:dyDescent="0.25">
      <c r="A2268" s="5" t="s">
        <v>2854</v>
      </c>
      <c r="B2268" s="11">
        <v>242301</v>
      </c>
      <c r="C2268" s="12" t="s">
        <v>1336</v>
      </c>
      <c r="D2268" s="13">
        <v>0</v>
      </c>
      <c r="E2268" s="14"/>
      <c r="F2268" s="14"/>
      <c r="G2268" s="15">
        <f t="shared" ref="G2268:G2276" si="364">+D2268-E2268+F2268</f>
        <v>0</v>
      </c>
      <c r="H2268" s="14"/>
      <c r="I2268" s="14"/>
      <c r="K2268" s="34">
        <f t="shared" si="358"/>
        <v>0</v>
      </c>
    </row>
    <row r="2269" spans="1:11" s="5" customFormat="1" x14ac:dyDescent="0.25">
      <c r="A2269" s="5" t="s">
        <v>2854</v>
      </c>
      <c r="B2269" s="11">
        <v>242302</v>
      </c>
      <c r="C2269" s="12" t="s">
        <v>1337</v>
      </c>
      <c r="D2269" s="13">
        <v>0</v>
      </c>
      <c r="E2269" s="14"/>
      <c r="F2269" s="14"/>
      <c r="G2269" s="15">
        <f t="shared" si="364"/>
        <v>0</v>
      </c>
      <c r="H2269" s="14"/>
      <c r="I2269" s="14"/>
      <c r="K2269" s="34">
        <f t="shared" si="358"/>
        <v>0</v>
      </c>
    </row>
    <row r="2270" spans="1:11" s="5" customFormat="1" x14ac:dyDescent="0.25">
      <c r="A2270" s="5" t="s">
        <v>2854</v>
      </c>
      <c r="B2270" s="11">
        <v>242303</v>
      </c>
      <c r="C2270" s="12" t="s">
        <v>1338</v>
      </c>
      <c r="D2270" s="13">
        <v>0</v>
      </c>
      <c r="E2270" s="14"/>
      <c r="F2270" s="14"/>
      <c r="G2270" s="15">
        <f t="shared" si="364"/>
        <v>0</v>
      </c>
      <c r="H2270" s="14"/>
      <c r="I2270" s="14"/>
      <c r="K2270" s="34">
        <f t="shared" si="358"/>
        <v>0</v>
      </c>
    </row>
    <row r="2271" spans="1:11" s="5" customFormat="1" x14ac:dyDescent="0.25">
      <c r="A2271" s="5" t="s">
        <v>2854</v>
      </c>
      <c r="B2271" s="11">
        <v>242304</v>
      </c>
      <c r="C2271" s="12" t="s">
        <v>1339</v>
      </c>
      <c r="D2271" s="13">
        <v>0</v>
      </c>
      <c r="E2271" s="14"/>
      <c r="F2271" s="14"/>
      <c r="G2271" s="15">
        <f t="shared" si="364"/>
        <v>0</v>
      </c>
      <c r="H2271" s="14"/>
      <c r="I2271" s="14"/>
      <c r="K2271" s="34">
        <f t="shared" si="358"/>
        <v>0</v>
      </c>
    </row>
    <row r="2272" spans="1:11" s="5" customFormat="1" x14ac:dyDescent="0.25">
      <c r="A2272" s="5" t="s">
        <v>2854</v>
      </c>
      <c r="B2272" s="11">
        <v>242305</v>
      </c>
      <c r="C2272" s="12" t="s">
        <v>1340</v>
      </c>
      <c r="D2272" s="13">
        <v>0</v>
      </c>
      <c r="E2272" s="14"/>
      <c r="F2272" s="14"/>
      <c r="G2272" s="15">
        <f t="shared" si="364"/>
        <v>0</v>
      </c>
      <c r="H2272" s="14"/>
      <c r="I2272" s="14"/>
      <c r="K2272" s="34">
        <f t="shared" si="358"/>
        <v>0</v>
      </c>
    </row>
    <row r="2273" spans="1:11" s="5" customFormat="1" x14ac:dyDescent="0.25">
      <c r="A2273" s="5" t="s">
        <v>2854</v>
      </c>
      <c r="B2273" s="11">
        <v>242306</v>
      </c>
      <c r="C2273" s="12" t="s">
        <v>1341</v>
      </c>
      <c r="D2273" s="13">
        <v>0</v>
      </c>
      <c r="E2273" s="14"/>
      <c r="F2273" s="14"/>
      <c r="G2273" s="15">
        <f t="shared" si="364"/>
        <v>0</v>
      </c>
      <c r="H2273" s="14"/>
      <c r="I2273" s="14"/>
      <c r="K2273" s="34">
        <f t="shared" si="358"/>
        <v>0</v>
      </c>
    </row>
    <row r="2274" spans="1:11" s="5" customFormat="1" x14ac:dyDescent="0.25">
      <c r="A2274" s="5" t="s">
        <v>2854</v>
      </c>
      <c r="B2274" s="11">
        <v>242307</v>
      </c>
      <c r="C2274" s="12" t="s">
        <v>1342</v>
      </c>
      <c r="D2274" s="13">
        <v>0</v>
      </c>
      <c r="E2274" s="14"/>
      <c r="F2274" s="14"/>
      <c r="G2274" s="15">
        <f t="shared" si="364"/>
        <v>0</v>
      </c>
      <c r="H2274" s="14"/>
      <c r="I2274" s="14"/>
      <c r="K2274" s="34">
        <f t="shared" si="358"/>
        <v>0</v>
      </c>
    </row>
    <row r="2275" spans="1:11" s="5" customFormat="1" x14ac:dyDescent="0.25">
      <c r="A2275" s="5" t="s">
        <v>2854</v>
      </c>
      <c r="B2275" s="11">
        <v>242308</v>
      </c>
      <c r="C2275" s="12" t="s">
        <v>1343</v>
      </c>
      <c r="D2275" s="13">
        <v>0</v>
      </c>
      <c r="E2275" s="14"/>
      <c r="F2275" s="14"/>
      <c r="G2275" s="15">
        <f t="shared" si="364"/>
        <v>0</v>
      </c>
      <c r="H2275" s="14"/>
      <c r="I2275" s="14"/>
      <c r="K2275" s="34">
        <f t="shared" si="358"/>
        <v>0</v>
      </c>
    </row>
    <row r="2276" spans="1:11" s="5" customFormat="1" x14ac:dyDescent="0.25">
      <c r="A2276" s="5" t="s">
        <v>2854</v>
      </c>
      <c r="B2276" s="11">
        <v>242309</v>
      </c>
      <c r="C2276" s="12" t="s">
        <v>1344</v>
      </c>
      <c r="D2276" s="13">
        <v>0</v>
      </c>
      <c r="E2276" s="14"/>
      <c r="F2276" s="14"/>
      <c r="G2276" s="15">
        <f t="shared" si="364"/>
        <v>0</v>
      </c>
      <c r="H2276" s="14"/>
      <c r="I2276" s="14"/>
      <c r="K2276" s="34">
        <f t="shared" si="358"/>
        <v>0</v>
      </c>
    </row>
    <row r="2277" spans="1:11" s="5" customFormat="1" x14ac:dyDescent="0.25">
      <c r="A2277" s="5" t="s">
        <v>2854</v>
      </c>
      <c r="B2277" s="24">
        <v>2424</v>
      </c>
      <c r="C2277" s="25" t="s">
        <v>1346</v>
      </c>
      <c r="D2277" s="7">
        <f>+SUBTOTAL(9,D2278:D2290)</f>
        <v>0</v>
      </c>
      <c r="E2277" s="8">
        <f>+SUBTOTAL(9,E2278:E2290)</f>
        <v>3191989423</v>
      </c>
      <c r="F2277" s="8">
        <f>+SUBTOTAL(9,F2278:F2290)</f>
        <v>3211030062</v>
      </c>
      <c r="G2277" s="18">
        <f>+SUBTOTAL(9,G2278:G2290)</f>
        <v>19040639</v>
      </c>
      <c r="H2277" s="8">
        <f>+G2277</f>
        <v>19040639</v>
      </c>
      <c r="I2277" s="8">
        <f>+SUBTOTAL(9,I2278:I2290)</f>
        <v>0</v>
      </c>
      <c r="K2277" s="34">
        <f t="shared" si="358"/>
        <v>2</v>
      </c>
    </row>
    <row r="2278" spans="1:11" s="5" customFormat="1" x14ac:dyDescent="0.25">
      <c r="A2278" s="5" t="s">
        <v>2854</v>
      </c>
      <c r="B2278" s="26">
        <v>242401</v>
      </c>
      <c r="C2278" s="27" t="s">
        <v>1347</v>
      </c>
      <c r="D2278" s="13">
        <v>0</v>
      </c>
      <c r="E2278" s="14">
        <v>1266532714</v>
      </c>
      <c r="F2278" s="14">
        <v>1266532714</v>
      </c>
      <c r="G2278" s="15">
        <f t="shared" ref="G2278:G2290" si="365">+D2278-E2278+F2278</f>
        <v>0</v>
      </c>
      <c r="H2278" s="8">
        <f>+G2278</f>
        <v>0</v>
      </c>
      <c r="I2278" s="14"/>
      <c r="K2278" s="34">
        <f t="shared" si="358"/>
        <v>3</v>
      </c>
    </row>
    <row r="2279" spans="1:11" s="5" customFormat="1" x14ac:dyDescent="0.25">
      <c r="A2279" s="5" t="s">
        <v>2854</v>
      </c>
      <c r="B2279" s="26">
        <v>242402</v>
      </c>
      <c r="C2279" s="27" t="s">
        <v>1348</v>
      </c>
      <c r="D2279" s="13">
        <v>0</v>
      </c>
      <c r="E2279" s="14">
        <v>610671900</v>
      </c>
      <c r="F2279" s="14">
        <v>610671900</v>
      </c>
      <c r="G2279" s="15">
        <f t="shared" si="365"/>
        <v>0</v>
      </c>
      <c r="H2279" s="8">
        <f>+G2279</f>
        <v>0</v>
      </c>
      <c r="I2279" s="14"/>
      <c r="K2279" s="34">
        <f t="shared" si="358"/>
        <v>3</v>
      </c>
    </row>
    <row r="2280" spans="1:11" s="5" customFormat="1" x14ac:dyDescent="0.25">
      <c r="A2280" s="5" t="s">
        <v>2854</v>
      </c>
      <c r="B2280" s="26">
        <v>242404</v>
      </c>
      <c r="C2280" s="27" t="s">
        <v>1349</v>
      </c>
      <c r="D2280" s="13">
        <v>0</v>
      </c>
      <c r="E2280" s="14">
        <v>12191865</v>
      </c>
      <c r="F2280" s="14">
        <v>12191865</v>
      </c>
      <c r="G2280" s="15">
        <f t="shared" si="365"/>
        <v>0</v>
      </c>
      <c r="H2280" s="14"/>
      <c r="I2280" s="14"/>
      <c r="K2280" s="34">
        <f t="shared" si="358"/>
        <v>3</v>
      </c>
    </row>
    <row r="2281" spans="1:11" s="5" customFormat="1" x14ac:dyDescent="0.25">
      <c r="A2281" s="5" t="s">
        <v>2854</v>
      </c>
      <c r="B2281" s="26">
        <v>242405</v>
      </c>
      <c r="C2281" s="27" t="s">
        <v>1350</v>
      </c>
      <c r="D2281" s="13">
        <v>0</v>
      </c>
      <c r="E2281" s="14">
        <v>1169399433</v>
      </c>
      <c r="F2281" s="14">
        <v>1169399433</v>
      </c>
      <c r="G2281" s="15">
        <f t="shared" si="365"/>
        <v>0</v>
      </c>
      <c r="H2281" s="14">
        <f>+G2281</f>
        <v>0</v>
      </c>
      <c r="I2281" s="14"/>
      <c r="K2281" s="34">
        <f t="shared" si="358"/>
        <v>3</v>
      </c>
    </row>
    <row r="2282" spans="1:11" s="5" customFormat="1" x14ac:dyDescent="0.25">
      <c r="A2282" s="5" t="s">
        <v>2854</v>
      </c>
      <c r="B2282" s="26">
        <v>242406</v>
      </c>
      <c r="C2282" s="27" t="s">
        <v>1351</v>
      </c>
      <c r="D2282" s="13">
        <v>0</v>
      </c>
      <c r="E2282" s="14"/>
      <c r="F2282" s="14"/>
      <c r="G2282" s="15">
        <f t="shared" si="365"/>
        <v>0</v>
      </c>
      <c r="H2282" s="14"/>
      <c r="I2282" s="14"/>
      <c r="K2282" s="34">
        <f t="shared" si="358"/>
        <v>0</v>
      </c>
    </row>
    <row r="2283" spans="1:11" s="5" customFormat="1" x14ac:dyDescent="0.25">
      <c r="A2283" s="5" t="s">
        <v>2854</v>
      </c>
      <c r="B2283" s="26">
        <v>242407</v>
      </c>
      <c r="C2283" s="27" t="s">
        <v>1352</v>
      </c>
      <c r="D2283" s="13">
        <v>0</v>
      </c>
      <c r="E2283" s="14"/>
      <c r="F2283" s="14"/>
      <c r="G2283" s="15">
        <f t="shared" si="365"/>
        <v>0</v>
      </c>
      <c r="H2283" s="14"/>
      <c r="I2283" s="14"/>
      <c r="K2283" s="34">
        <f t="shared" si="358"/>
        <v>0</v>
      </c>
    </row>
    <row r="2284" spans="1:11" s="5" customFormat="1" x14ac:dyDescent="0.25">
      <c r="A2284" s="5" t="s">
        <v>2854</v>
      </c>
      <c r="B2284" s="26">
        <v>242408</v>
      </c>
      <c r="C2284" s="27" t="s">
        <v>1353</v>
      </c>
      <c r="D2284" s="13">
        <v>0</v>
      </c>
      <c r="E2284" s="14"/>
      <c r="F2284" s="14"/>
      <c r="G2284" s="15">
        <f t="shared" si="365"/>
        <v>0</v>
      </c>
      <c r="H2284" s="14"/>
      <c r="I2284" s="14"/>
      <c r="K2284" s="34">
        <f t="shared" si="358"/>
        <v>0</v>
      </c>
    </row>
    <row r="2285" spans="1:11" s="5" customFormat="1" x14ac:dyDescent="0.25">
      <c r="A2285" s="5" t="s">
        <v>2854</v>
      </c>
      <c r="B2285" s="26">
        <v>242409</v>
      </c>
      <c r="C2285" s="27" t="s">
        <v>467</v>
      </c>
      <c r="D2285" s="13">
        <v>0</v>
      </c>
      <c r="E2285" s="14"/>
      <c r="F2285" s="14"/>
      <c r="G2285" s="15">
        <f t="shared" si="365"/>
        <v>0</v>
      </c>
      <c r="H2285" s="14"/>
      <c r="I2285" s="14"/>
      <c r="K2285" s="34">
        <f t="shared" si="358"/>
        <v>0</v>
      </c>
    </row>
    <row r="2286" spans="1:11" s="5" customFormat="1" x14ac:dyDescent="0.25">
      <c r="A2286" s="5" t="s">
        <v>2854</v>
      </c>
      <c r="B2286" s="26">
        <v>242410</v>
      </c>
      <c r="C2286" s="27" t="s">
        <v>1354</v>
      </c>
      <c r="D2286" s="13">
        <v>0</v>
      </c>
      <c r="E2286" s="14"/>
      <c r="F2286" s="14"/>
      <c r="G2286" s="15">
        <f t="shared" si="365"/>
        <v>0</v>
      </c>
      <c r="H2286" s="14"/>
      <c r="I2286" s="14"/>
      <c r="K2286" s="34">
        <f t="shared" si="358"/>
        <v>0</v>
      </c>
    </row>
    <row r="2287" spans="1:11" s="5" customFormat="1" x14ac:dyDescent="0.25">
      <c r="A2287" s="5" t="s">
        <v>2854</v>
      </c>
      <c r="B2287" s="26">
        <v>242411</v>
      </c>
      <c r="C2287" s="27" t="s">
        <v>667</v>
      </c>
      <c r="D2287" s="13">
        <v>0</v>
      </c>
      <c r="E2287" s="14">
        <v>131193511</v>
      </c>
      <c r="F2287" s="14">
        <v>150234150</v>
      </c>
      <c r="G2287" s="15">
        <f t="shared" si="365"/>
        <v>19040639</v>
      </c>
      <c r="H2287" s="14">
        <f>+G2287</f>
        <v>19040639</v>
      </c>
      <c r="I2287" s="14"/>
      <c r="K2287" s="34">
        <f t="shared" si="358"/>
        <v>2</v>
      </c>
    </row>
    <row r="2288" spans="1:11" s="5" customFormat="1" x14ac:dyDescent="0.25">
      <c r="A2288" s="5" t="s">
        <v>2854</v>
      </c>
      <c r="B2288" s="26">
        <v>242412</v>
      </c>
      <c r="C2288" s="27" t="s">
        <v>1053</v>
      </c>
      <c r="D2288" s="13">
        <v>0</v>
      </c>
      <c r="E2288" s="14"/>
      <c r="F2288" s="14"/>
      <c r="G2288" s="15">
        <f t="shared" si="365"/>
        <v>0</v>
      </c>
      <c r="H2288" s="14"/>
      <c r="I2288" s="14"/>
      <c r="K2288" s="34">
        <f t="shared" si="358"/>
        <v>0</v>
      </c>
    </row>
    <row r="2289" spans="1:11" s="5" customFormat="1" x14ac:dyDescent="0.25">
      <c r="A2289" s="5" t="s">
        <v>2854</v>
      </c>
      <c r="B2289" s="26">
        <v>242413</v>
      </c>
      <c r="C2289" s="27" t="s">
        <v>1355</v>
      </c>
      <c r="D2289" s="13">
        <v>0</v>
      </c>
      <c r="E2289" s="14">
        <v>2000000</v>
      </c>
      <c r="F2289" s="14">
        <v>2000000</v>
      </c>
      <c r="G2289" s="15">
        <f t="shared" si="365"/>
        <v>0</v>
      </c>
      <c r="H2289" s="14"/>
      <c r="I2289" s="14"/>
      <c r="K2289" s="34">
        <f t="shared" si="358"/>
        <v>3</v>
      </c>
    </row>
    <row r="2290" spans="1:11" s="5" customFormat="1" x14ac:dyDescent="0.25">
      <c r="A2290" s="5" t="s">
        <v>2854</v>
      </c>
      <c r="B2290" s="26">
        <v>242490</v>
      </c>
      <c r="C2290" s="27" t="s">
        <v>1356</v>
      </c>
      <c r="D2290" s="13">
        <v>0</v>
      </c>
      <c r="E2290" s="14"/>
      <c r="F2290" s="14"/>
      <c r="G2290" s="15">
        <f t="shared" si="365"/>
        <v>0</v>
      </c>
      <c r="H2290" s="14"/>
      <c r="I2290" s="14"/>
      <c r="K2290" s="34">
        <f t="shared" si="358"/>
        <v>0</v>
      </c>
    </row>
    <row r="2291" spans="1:11" s="5" customFormat="1" x14ac:dyDescent="0.25">
      <c r="A2291" s="5" t="s">
        <v>2854</v>
      </c>
      <c r="B2291" s="10">
        <v>2425</v>
      </c>
      <c r="C2291" s="6" t="s">
        <v>1357</v>
      </c>
      <c r="D2291" s="7">
        <f t="shared" ref="D2291:I2291" si="366">+SUBTOTAL(9,D2292:D2329)</f>
        <v>0</v>
      </c>
      <c r="E2291" s="8">
        <f t="shared" si="366"/>
        <v>0</v>
      </c>
      <c r="F2291" s="8">
        <f t="shared" si="366"/>
        <v>0</v>
      </c>
      <c r="G2291" s="15">
        <f t="shared" si="366"/>
        <v>0</v>
      </c>
      <c r="H2291" s="8">
        <f t="shared" si="366"/>
        <v>0</v>
      </c>
      <c r="I2291" s="8">
        <f t="shared" si="366"/>
        <v>0</v>
      </c>
      <c r="K2291" s="34">
        <f t="shared" si="358"/>
        <v>0</v>
      </c>
    </row>
    <row r="2292" spans="1:11" s="5" customFormat="1" x14ac:dyDescent="0.25">
      <c r="A2292" s="5" t="s">
        <v>2854</v>
      </c>
      <c r="B2292" s="11">
        <v>242502</v>
      </c>
      <c r="C2292" s="12" t="s">
        <v>1358</v>
      </c>
      <c r="D2292" s="13">
        <v>0</v>
      </c>
      <c r="E2292" s="14"/>
      <c r="F2292" s="14"/>
      <c r="G2292" s="15">
        <f t="shared" ref="G2292:G2329" si="367">+D2292-E2292+F2292</f>
        <v>0</v>
      </c>
      <c r="H2292" s="14"/>
      <c r="I2292" s="14"/>
      <c r="K2292" s="34">
        <f t="shared" si="358"/>
        <v>0</v>
      </c>
    </row>
    <row r="2293" spans="1:11" s="5" customFormat="1" x14ac:dyDescent="0.25">
      <c r="A2293" s="5" t="s">
        <v>2854</v>
      </c>
      <c r="B2293" s="11">
        <v>242503</v>
      </c>
      <c r="C2293" s="12" t="s">
        <v>1359</v>
      </c>
      <c r="D2293" s="13">
        <v>0</v>
      </c>
      <c r="E2293" s="14"/>
      <c r="F2293" s="14"/>
      <c r="G2293" s="15">
        <f t="shared" si="367"/>
        <v>0</v>
      </c>
      <c r="H2293" s="14"/>
      <c r="I2293" s="14"/>
      <c r="K2293" s="34">
        <f t="shared" si="358"/>
        <v>0</v>
      </c>
    </row>
    <row r="2294" spans="1:11" s="5" customFormat="1" x14ac:dyDescent="0.25">
      <c r="A2294" s="5" t="s">
        <v>2854</v>
      </c>
      <c r="B2294" s="11">
        <v>242504</v>
      </c>
      <c r="C2294" s="12" t="s">
        <v>1360</v>
      </c>
      <c r="D2294" s="13">
        <v>0</v>
      </c>
      <c r="E2294" s="14"/>
      <c r="F2294" s="14"/>
      <c r="G2294" s="15">
        <f t="shared" si="367"/>
        <v>0</v>
      </c>
      <c r="H2294" s="14"/>
      <c r="I2294" s="14"/>
      <c r="K2294" s="34">
        <f t="shared" si="358"/>
        <v>0</v>
      </c>
    </row>
    <row r="2295" spans="1:11" s="5" customFormat="1" x14ac:dyDescent="0.25">
      <c r="A2295" s="5" t="s">
        <v>2854</v>
      </c>
      <c r="B2295" s="11">
        <v>242506</v>
      </c>
      <c r="C2295" s="12" t="s">
        <v>1361</v>
      </c>
      <c r="D2295" s="13">
        <v>0</v>
      </c>
      <c r="E2295" s="14"/>
      <c r="F2295" s="14"/>
      <c r="G2295" s="15">
        <f t="shared" si="367"/>
        <v>0</v>
      </c>
      <c r="H2295" s="14"/>
      <c r="I2295" s="14"/>
      <c r="K2295" s="34">
        <f t="shared" si="358"/>
        <v>0</v>
      </c>
    </row>
    <row r="2296" spans="1:11" s="5" customFormat="1" x14ac:dyDescent="0.25">
      <c r="A2296" s="5" t="s">
        <v>2854</v>
      </c>
      <c r="B2296" s="11">
        <v>242507</v>
      </c>
      <c r="C2296" s="12" t="s">
        <v>665</v>
      </c>
      <c r="D2296" s="13">
        <v>0</v>
      </c>
      <c r="E2296" s="14"/>
      <c r="F2296" s="14"/>
      <c r="G2296" s="15">
        <f t="shared" si="367"/>
        <v>0</v>
      </c>
      <c r="H2296" s="14"/>
      <c r="I2296" s="14"/>
      <c r="K2296" s="34">
        <f t="shared" si="358"/>
        <v>0</v>
      </c>
    </row>
    <row r="2297" spans="1:11" s="5" customFormat="1" x14ac:dyDescent="0.25">
      <c r="A2297" s="5" t="s">
        <v>2854</v>
      </c>
      <c r="B2297" s="11">
        <v>242508</v>
      </c>
      <c r="C2297" s="12" t="s">
        <v>1362</v>
      </c>
      <c r="D2297" s="13">
        <v>0</v>
      </c>
      <c r="E2297" s="14"/>
      <c r="F2297" s="14"/>
      <c r="G2297" s="15">
        <f t="shared" si="367"/>
        <v>0</v>
      </c>
      <c r="H2297" s="14"/>
      <c r="I2297" s="14"/>
      <c r="K2297" s="34">
        <f t="shared" si="358"/>
        <v>0</v>
      </c>
    </row>
    <row r="2298" spans="1:11" s="5" customFormat="1" x14ac:dyDescent="0.25">
      <c r="A2298" s="5" t="s">
        <v>2854</v>
      </c>
      <c r="B2298" s="11">
        <v>242510</v>
      </c>
      <c r="C2298" s="12" t="s">
        <v>1053</v>
      </c>
      <c r="D2298" s="13">
        <v>0</v>
      </c>
      <c r="E2298" s="14"/>
      <c r="F2298" s="14"/>
      <c r="G2298" s="15">
        <f t="shared" si="367"/>
        <v>0</v>
      </c>
      <c r="H2298" s="14"/>
      <c r="I2298" s="14"/>
      <c r="K2298" s="34">
        <f t="shared" si="358"/>
        <v>0</v>
      </c>
    </row>
    <row r="2299" spans="1:11" s="5" customFormat="1" x14ac:dyDescent="0.25">
      <c r="A2299" s="5" t="s">
        <v>2854</v>
      </c>
      <c r="B2299" s="11">
        <v>242512</v>
      </c>
      <c r="C2299" s="12" t="s">
        <v>1363</v>
      </c>
      <c r="D2299" s="13">
        <v>0</v>
      </c>
      <c r="E2299" s="14"/>
      <c r="F2299" s="14"/>
      <c r="G2299" s="15">
        <f t="shared" si="367"/>
        <v>0</v>
      </c>
      <c r="H2299" s="14"/>
      <c r="I2299" s="14"/>
      <c r="K2299" s="34">
        <f t="shared" si="358"/>
        <v>0</v>
      </c>
    </row>
    <row r="2300" spans="1:11" s="5" customFormat="1" x14ac:dyDescent="0.25">
      <c r="A2300" s="5" t="s">
        <v>2854</v>
      </c>
      <c r="B2300" s="11">
        <v>242513</v>
      </c>
      <c r="C2300" s="12" t="s">
        <v>1364</v>
      </c>
      <c r="D2300" s="13">
        <v>0</v>
      </c>
      <c r="E2300" s="14"/>
      <c r="F2300" s="14"/>
      <c r="G2300" s="15">
        <f t="shared" si="367"/>
        <v>0</v>
      </c>
      <c r="H2300" s="14"/>
      <c r="I2300" s="14"/>
      <c r="K2300" s="34">
        <f t="shared" si="358"/>
        <v>0</v>
      </c>
    </row>
    <row r="2301" spans="1:11" s="5" customFormat="1" x14ac:dyDescent="0.25">
      <c r="A2301" s="5" t="s">
        <v>2854</v>
      </c>
      <c r="B2301" s="11">
        <v>242515</v>
      </c>
      <c r="C2301" s="12" t="s">
        <v>1285</v>
      </c>
      <c r="D2301" s="13">
        <v>0</v>
      </c>
      <c r="E2301" s="14"/>
      <c r="F2301" s="14"/>
      <c r="G2301" s="15">
        <f t="shared" si="367"/>
        <v>0</v>
      </c>
      <c r="H2301" s="14"/>
      <c r="I2301" s="14"/>
      <c r="K2301" s="34">
        <f t="shared" si="358"/>
        <v>0</v>
      </c>
    </row>
    <row r="2302" spans="1:11" s="5" customFormat="1" x14ac:dyDescent="0.25">
      <c r="A2302" s="5" t="s">
        <v>2854</v>
      </c>
      <c r="B2302" s="11">
        <v>242517</v>
      </c>
      <c r="C2302" s="12" t="s">
        <v>1365</v>
      </c>
      <c r="D2302" s="13">
        <v>0</v>
      </c>
      <c r="E2302" s="14"/>
      <c r="F2302" s="14"/>
      <c r="G2302" s="15">
        <f t="shared" si="367"/>
        <v>0</v>
      </c>
      <c r="H2302" s="14"/>
      <c r="I2302" s="14"/>
      <c r="K2302" s="34">
        <f t="shared" si="358"/>
        <v>0</v>
      </c>
    </row>
    <row r="2303" spans="1:11" s="5" customFormat="1" x14ac:dyDescent="0.25">
      <c r="A2303" s="5" t="s">
        <v>2854</v>
      </c>
      <c r="B2303" s="11">
        <v>242518</v>
      </c>
      <c r="C2303" s="12" t="s">
        <v>1347</v>
      </c>
      <c r="D2303" s="13">
        <v>0</v>
      </c>
      <c r="E2303" s="14"/>
      <c r="F2303" s="14"/>
      <c r="G2303" s="15">
        <f t="shared" si="367"/>
        <v>0</v>
      </c>
      <c r="H2303" s="14"/>
      <c r="I2303" s="14"/>
      <c r="K2303" s="34">
        <f t="shared" si="358"/>
        <v>0</v>
      </c>
    </row>
    <row r="2304" spans="1:11" s="5" customFormat="1" x14ac:dyDescent="0.25">
      <c r="A2304" s="5" t="s">
        <v>2854</v>
      </c>
      <c r="B2304" s="11">
        <v>242519</v>
      </c>
      <c r="C2304" s="12" t="s">
        <v>1348</v>
      </c>
      <c r="D2304" s="13">
        <v>0</v>
      </c>
      <c r="E2304" s="14"/>
      <c r="F2304" s="14"/>
      <c r="G2304" s="15">
        <f t="shared" si="367"/>
        <v>0</v>
      </c>
      <c r="H2304" s="14"/>
      <c r="I2304" s="14"/>
      <c r="K2304" s="34">
        <f t="shared" si="358"/>
        <v>0</v>
      </c>
    </row>
    <row r="2305" spans="1:11" s="5" customFormat="1" x14ac:dyDescent="0.25">
      <c r="A2305" s="5" t="s">
        <v>2854</v>
      </c>
      <c r="B2305" s="11">
        <v>242520</v>
      </c>
      <c r="C2305" s="12" t="s">
        <v>1366</v>
      </c>
      <c r="D2305" s="13">
        <v>0</v>
      </c>
      <c r="E2305" s="14"/>
      <c r="F2305" s="14"/>
      <c r="G2305" s="15">
        <f t="shared" si="367"/>
        <v>0</v>
      </c>
      <c r="H2305" s="14"/>
      <c r="I2305" s="14"/>
      <c r="K2305" s="34">
        <f t="shared" si="358"/>
        <v>0</v>
      </c>
    </row>
    <row r="2306" spans="1:11" s="5" customFormat="1" x14ac:dyDescent="0.25">
      <c r="A2306" s="5" t="s">
        <v>2854</v>
      </c>
      <c r="B2306" s="11">
        <v>242521</v>
      </c>
      <c r="C2306" s="12" t="s">
        <v>1349</v>
      </c>
      <c r="D2306" s="13">
        <v>0</v>
      </c>
      <c r="E2306" s="14"/>
      <c r="F2306" s="14"/>
      <c r="G2306" s="15">
        <f t="shared" si="367"/>
        <v>0</v>
      </c>
      <c r="H2306" s="14"/>
      <c r="I2306" s="14"/>
      <c r="K2306" s="34">
        <f t="shared" si="358"/>
        <v>0</v>
      </c>
    </row>
    <row r="2307" spans="1:11" s="5" customFormat="1" x14ac:dyDescent="0.25">
      <c r="A2307" s="5" t="s">
        <v>2854</v>
      </c>
      <c r="B2307" s="11">
        <v>242522</v>
      </c>
      <c r="C2307" s="12" t="s">
        <v>1350</v>
      </c>
      <c r="D2307" s="13">
        <v>0</v>
      </c>
      <c r="E2307" s="14"/>
      <c r="F2307" s="14"/>
      <c r="G2307" s="15">
        <f t="shared" si="367"/>
        <v>0</v>
      </c>
      <c r="H2307" s="14"/>
      <c r="I2307" s="14"/>
      <c r="K2307" s="34">
        <f t="shared" si="358"/>
        <v>0</v>
      </c>
    </row>
    <row r="2308" spans="1:11" s="5" customFormat="1" x14ac:dyDescent="0.25">
      <c r="A2308" s="5" t="s">
        <v>2854</v>
      </c>
      <c r="B2308" s="11">
        <v>242523</v>
      </c>
      <c r="C2308" s="12" t="s">
        <v>1351</v>
      </c>
      <c r="D2308" s="13">
        <v>0</v>
      </c>
      <c r="E2308" s="14"/>
      <c r="F2308" s="14"/>
      <c r="G2308" s="15">
        <f t="shared" si="367"/>
        <v>0</v>
      </c>
      <c r="H2308" s="14"/>
      <c r="I2308" s="14"/>
      <c r="K2308" s="34">
        <f t="shared" ref="K2308:K2371" si="368">IF(D2308&lt;&gt;0,1,IF(G2308&lt;&gt;0,2,IF(F2308&lt;&gt;0,3,IF(E2308&lt;&gt;0,4,0))))</f>
        <v>0</v>
      </c>
    </row>
    <row r="2309" spans="1:11" s="5" customFormat="1" x14ac:dyDescent="0.25">
      <c r="A2309" s="5" t="s">
        <v>2854</v>
      </c>
      <c r="B2309" s="11">
        <v>242524</v>
      </c>
      <c r="C2309" s="12" t="s">
        <v>667</v>
      </c>
      <c r="D2309" s="13">
        <v>0</v>
      </c>
      <c r="E2309" s="14"/>
      <c r="F2309" s="14"/>
      <c r="G2309" s="15">
        <f t="shared" si="367"/>
        <v>0</v>
      </c>
      <c r="H2309" s="14"/>
      <c r="I2309" s="14"/>
      <c r="K2309" s="34">
        <f t="shared" si="368"/>
        <v>0</v>
      </c>
    </row>
    <row r="2310" spans="1:11" s="5" customFormat="1" x14ac:dyDescent="0.25">
      <c r="A2310" s="5" t="s">
        <v>2854</v>
      </c>
      <c r="B2310" s="11">
        <v>242525</v>
      </c>
      <c r="C2310" s="12" t="s">
        <v>1367</v>
      </c>
      <c r="D2310" s="13">
        <v>0</v>
      </c>
      <c r="E2310" s="14"/>
      <c r="F2310" s="14"/>
      <c r="G2310" s="15">
        <f t="shared" si="367"/>
        <v>0</v>
      </c>
      <c r="H2310" s="14"/>
      <c r="I2310" s="14"/>
      <c r="K2310" s="34">
        <f t="shared" si="368"/>
        <v>0</v>
      </c>
    </row>
    <row r="2311" spans="1:11" s="5" customFormat="1" x14ac:dyDescent="0.25">
      <c r="A2311" s="5" t="s">
        <v>2854</v>
      </c>
      <c r="B2311" s="11">
        <v>242526</v>
      </c>
      <c r="C2311" s="12" t="s">
        <v>1354</v>
      </c>
      <c r="D2311" s="13">
        <v>0</v>
      </c>
      <c r="E2311" s="14"/>
      <c r="F2311" s="14"/>
      <c r="G2311" s="15">
        <f t="shared" si="367"/>
        <v>0</v>
      </c>
      <c r="H2311" s="14"/>
      <c r="I2311" s="14"/>
      <c r="K2311" s="34">
        <f t="shared" si="368"/>
        <v>0</v>
      </c>
    </row>
    <row r="2312" spans="1:11" s="5" customFormat="1" x14ac:dyDescent="0.25">
      <c r="A2312" s="5" t="s">
        <v>2854</v>
      </c>
      <c r="B2312" s="11">
        <v>242528</v>
      </c>
      <c r="C2312" s="12" t="s">
        <v>1368</v>
      </c>
      <c r="D2312" s="13">
        <v>0</v>
      </c>
      <c r="E2312" s="14"/>
      <c r="F2312" s="14"/>
      <c r="G2312" s="15">
        <f t="shared" si="367"/>
        <v>0</v>
      </c>
      <c r="H2312" s="14"/>
      <c r="I2312" s="14"/>
      <c r="K2312" s="34">
        <f t="shared" si="368"/>
        <v>0</v>
      </c>
    </row>
    <row r="2313" spans="1:11" s="5" customFormat="1" x14ac:dyDescent="0.25">
      <c r="A2313" s="5" t="s">
        <v>2854</v>
      </c>
      <c r="B2313" s="11">
        <v>242529</v>
      </c>
      <c r="C2313" s="12" t="s">
        <v>1369</v>
      </c>
      <c r="D2313" s="13">
        <v>0</v>
      </c>
      <c r="E2313" s="14"/>
      <c r="F2313" s="14"/>
      <c r="G2313" s="15">
        <f t="shared" si="367"/>
        <v>0</v>
      </c>
      <c r="H2313" s="14"/>
      <c r="I2313" s="14"/>
      <c r="K2313" s="34">
        <f t="shared" si="368"/>
        <v>0</v>
      </c>
    </row>
    <row r="2314" spans="1:11" s="5" customFormat="1" x14ac:dyDescent="0.25">
      <c r="A2314" s="5" t="s">
        <v>2854</v>
      </c>
      <c r="B2314" s="11">
        <v>242530</v>
      </c>
      <c r="C2314" s="12" t="s">
        <v>1370</v>
      </c>
      <c r="D2314" s="13">
        <v>0</v>
      </c>
      <c r="E2314" s="14"/>
      <c r="F2314" s="14"/>
      <c r="G2314" s="15">
        <f t="shared" si="367"/>
        <v>0</v>
      </c>
      <c r="H2314" s="14"/>
      <c r="I2314" s="14"/>
      <c r="K2314" s="34">
        <f t="shared" si="368"/>
        <v>0</v>
      </c>
    </row>
    <row r="2315" spans="1:11" s="5" customFormat="1" x14ac:dyDescent="0.25">
      <c r="A2315" s="5" t="s">
        <v>2854</v>
      </c>
      <c r="B2315" s="11">
        <v>242532</v>
      </c>
      <c r="C2315" s="12" t="s">
        <v>1371</v>
      </c>
      <c r="D2315" s="13">
        <v>0</v>
      </c>
      <c r="E2315" s="14"/>
      <c r="F2315" s="14"/>
      <c r="G2315" s="15">
        <f t="shared" si="367"/>
        <v>0</v>
      </c>
      <c r="H2315" s="14"/>
      <c r="I2315" s="14"/>
      <c r="K2315" s="34">
        <f t="shared" si="368"/>
        <v>0</v>
      </c>
    </row>
    <row r="2316" spans="1:11" s="5" customFormat="1" x14ac:dyDescent="0.25">
      <c r="A2316" s="5" t="s">
        <v>2854</v>
      </c>
      <c r="B2316" s="11">
        <v>242533</v>
      </c>
      <c r="C2316" s="12" t="s">
        <v>1372</v>
      </c>
      <c r="D2316" s="13">
        <v>0</v>
      </c>
      <c r="E2316" s="14"/>
      <c r="F2316" s="14"/>
      <c r="G2316" s="15">
        <f t="shared" si="367"/>
        <v>0</v>
      </c>
      <c r="H2316" s="14"/>
      <c r="I2316" s="14"/>
      <c r="K2316" s="34">
        <f t="shared" si="368"/>
        <v>0</v>
      </c>
    </row>
    <row r="2317" spans="1:11" s="5" customFormat="1" x14ac:dyDescent="0.25">
      <c r="A2317" s="5" t="s">
        <v>2854</v>
      </c>
      <c r="B2317" s="11">
        <v>242535</v>
      </c>
      <c r="C2317" s="12" t="s">
        <v>1352</v>
      </c>
      <c r="D2317" s="13">
        <v>0</v>
      </c>
      <c r="E2317" s="14"/>
      <c r="F2317" s="14"/>
      <c r="G2317" s="15">
        <f t="shared" si="367"/>
        <v>0</v>
      </c>
      <c r="H2317" s="14"/>
      <c r="I2317" s="14"/>
      <c r="K2317" s="34">
        <f t="shared" si="368"/>
        <v>0</v>
      </c>
    </row>
    <row r="2318" spans="1:11" s="5" customFormat="1" x14ac:dyDescent="0.25">
      <c r="A2318" s="5" t="s">
        <v>2854</v>
      </c>
      <c r="B2318" s="11">
        <v>242541</v>
      </c>
      <c r="C2318" s="12" t="s">
        <v>1373</v>
      </c>
      <c r="D2318" s="13">
        <v>0</v>
      </c>
      <c r="E2318" s="14"/>
      <c r="F2318" s="14"/>
      <c r="G2318" s="15">
        <f t="shared" si="367"/>
        <v>0</v>
      </c>
      <c r="H2318" s="14"/>
      <c r="I2318" s="14"/>
      <c r="K2318" s="34">
        <f t="shared" si="368"/>
        <v>0</v>
      </c>
    </row>
    <row r="2319" spans="1:11" s="5" customFormat="1" x14ac:dyDescent="0.25">
      <c r="A2319" s="5" t="s">
        <v>2854</v>
      </c>
      <c r="B2319" s="11">
        <v>242542</v>
      </c>
      <c r="C2319" s="12" t="s">
        <v>1374</v>
      </c>
      <c r="D2319" s="13">
        <v>0</v>
      </c>
      <c r="E2319" s="14"/>
      <c r="F2319" s="14"/>
      <c r="G2319" s="15">
        <f t="shared" si="367"/>
        <v>0</v>
      </c>
      <c r="H2319" s="14"/>
      <c r="I2319" s="14"/>
      <c r="K2319" s="34">
        <f t="shared" si="368"/>
        <v>0</v>
      </c>
    </row>
    <row r="2320" spans="1:11" s="5" customFormat="1" x14ac:dyDescent="0.25">
      <c r="A2320" s="5" t="s">
        <v>2854</v>
      </c>
      <c r="B2320" s="11">
        <v>242546</v>
      </c>
      <c r="C2320" s="12" t="s">
        <v>1353</v>
      </c>
      <c r="D2320" s="13">
        <v>0</v>
      </c>
      <c r="E2320" s="14"/>
      <c r="F2320" s="14"/>
      <c r="G2320" s="15">
        <f t="shared" si="367"/>
        <v>0</v>
      </c>
      <c r="H2320" s="14"/>
      <c r="I2320" s="14"/>
      <c r="K2320" s="34">
        <f t="shared" si="368"/>
        <v>0</v>
      </c>
    </row>
    <row r="2321" spans="1:11" s="5" customFormat="1" x14ac:dyDescent="0.25">
      <c r="A2321" s="5" t="s">
        <v>2854</v>
      </c>
      <c r="B2321" s="11">
        <v>242547</v>
      </c>
      <c r="C2321" s="12" t="s">
        <v>467</v>
      </c>
      <c r="D2321" s="13">
        <v>0</v>
      </c>
      <c r="E2321" s="14"/>
      <c r="F2321" s="14"/>
      <c r="G2321" s="15">
        <f t="shared" si="367"/>
        <v>0</v>
      </c>
      <c r="H2321" s="14"/>
      <c r="I2321" s="14"/>
      <c r="K2321" s="34">
        <f t="shared" si="368"/>
        <v>0</v>
      </c>
    </row>
    <row r="2322" spans="1:11" s="5" customFormat="1" x14ac:dyDescent="0.25">
      <c r="A2322" s="5" t="s">
        <v>2854</v>
      </c>
      <c r="B2322" s="11">
        <v>242549</v>
      </c>
      <c r="C2322" s="12" t="s">
        <v>1375</v>
      </c>
      <c r="D2322" s="13">
        <v>0</v>
      </c>
      <c r="E2322" s="14"/>
      <c r="F2322" s="14"/>
      <c r="G2322" s="15">
        <f t="shared" si="367"/>
        <v>0</v>
      </c>
      <c r="H2322" s="14"/>
      <c r="I2322" s="14"/>
      <c r="K2322" s="34">
        <f t="shared" si="368"/>
        <v>0</v>
      </c>
    </row>
    <row r="2323" spans="1:11" s="5" customFormat="1" x14ac:dyDescent="0.25">
      <c r="A2323" s="5" t="s">
        <v>2854</v>
      </c>
      <c r="B2323" s="11">
        <v>242550</v>
      </c>
      <c r="C2323" s="12" t="s">
        <v>472</v>
      </c>
      <c r="D2323" s="13">
        <v>0</v>
      </c>
      <c r="E2323" s="14"/>
      <c r="F2323" s="14"/>
      <c r="G2323" s="15">
        <f t="shared" si="367"/>
        <v>0</v>
      </c>
      <c r="H2323" s="14"/>
      <c r="I2323" s="14"/>
      <c r="K2323" s="34">
        <f t="shared" si="368"/>
        <v>0</v>
      </c>
    </row>
    <row r="2324" spans="1:11" s="5" customFormat="1" x14ac:dyDescent="0.25">
      <c r="A2324" s="5" t="s">
        <v>2854</v>
      </c>
      <c r="B2324" s="11">
        <v>242551</v>
      </c>
      <c r="C2324" s="12" t="s">
        <v>461</v>
      </c>
      <c r="D2324" s="13">
        <v>0</v>
      </c>
      <c r="E2324" s="14"/>
      <c r="F2324" s="14"/>
      <c r="G2324" s="15">
        <f t="shared" si="367"/>
        <v>0</v>
      </c>
      <c r="H2324" s="14"/>
      <c r="I2324" s="14"/>
      <c r="K2324" s="34">
        <f t="shared" si="368"/>
        <v>0</v>
      </c>
    </row>
    <row r="2325" spans="1:11" s="5" customFormat="1" x14ac:dyDescent="0.25">
      <c r="A2325" s="5" t="s">
        <v>2854</v>
      </c>
      <c r="B2325" s="11">
        <v>242552</v>
      </c>
      <c r="C2325" s="12" t="s">
        <v>474</v>
      </c>
      <c r="D2325" s="13">
        <v>0</v>
      </c>
      <c r="E2325" s="14"/>
      <c r="F2325" s="14"/>
      <c r="G2325" s="15">
        <f t="shared" si="367"/>
        <v>0</v>
      </c>
      <c r="H2325" s="14"/>
      <c r="I2325" s="14"/>
      <c r="K2325" s="34">
        <f t="shared" si="368"/>
        <v>0</v>
      </c>
    </row>
    <row r="2326" spans="1:11" s="5" customFormat="1" x14ac:dyDescent="0.25">
      <c r="A2326" s="5" t="s">
        <v>2854</v>
      </c>
      <c r="B2326" s="11">
        <v>242553</v>
      </c>
      <c r="C2326" s="12" t="s">
        <v>1376</v>
      </c>
      <c r="D2326" s="13">
        <v>0</v>
      </c>
      <c r="E2326" s="14"/>
      <c r="F2326" s="14"/>
      <c r="G2326" s="15">
        <f t="shared" si="367"/>
        <v>0</v>
      </c>
      <c r="H2326" s="14"/>
      <c r="I2326" s="14"/>
      <c r="K2326" s="34">
        <f t="shared" si="368"/>
        <v>0</v>
      </c>
    </row>
    <row r="2327" spans="1:11" s="5" customFormat="1" x14ac:dyDescent="0.25">
      <c r="A2327" s="5" t="s">
        <v>2854</v>
      </c>
      <c r="B2327" s="11">
        <v>242554</v>
      </c>
      <c r="C2327" s="12" t="s">
        <v>294</v>
      </c>
      <c r="D2327" s="13">
        <v>0</v>
      </c>
      <c r="E2327" s="14"/>
      <c r="F2327" s="14"/>
      <c r="G2327" s="15">
        <f t="shared" si="367"/>
        <v>0</v>
      </c>
      <c r="H2327" s="14"/>
      <c r="I2327" s="14"/>
      <c r="K2327" s="34">
        <f t="shared" si="368"/>
        <v>0</v>
      </c>
    </row>
    <row r="2328" spans="1:11" s="5" customFormat="1" x14ac:dyDescent="0.25">
      <c r="A2328" s="5" t="s">
        <v>2854</v>
      </c>
      <c r="B2328" s="11">
        <v>242555</v>
      </c>
      <c r="C2328" s="12" t="s">
        <v>1377</v>
      </c>
      <c r="D2328" s="13">
        <v>0</v>
      </c>
      <c r="E2328" s="14"/>
      <c r="F2328" s="14"/>
      <c r="G2328" s="15">
        <f t="shared" si="367"/>
        <v>0</v>
      </c>
      <c r="H2328" s="14"/>
      <c r="I2328" s="14"/>
      <c r="K2328" s="34">
        <f t="shared" si="368"/>
        <v>0</v>
      </c>
    </row>
    <row r="2329" spans="1:11" s="5" customFormat="1" x14ac:dyDescent="0.25">
      <c r="A2329" s="5" t="s">
        <v>2854</v>
      </c>
      <c r="B2329" s="11">
        <v>242590</v>
      </c>
      <c r="C2329" s="12" t="s">
        <v>1378</v>
      </c>
      <c r="D2329" s="13">
        <v>0</v>
      </c>
      <c r="E2329" s="14"/>
      <c r="F2329" s="14"/>
      <c r="G2329" s="15">
        <f t="shared" si="367"/>
        <v>0</v>
      </c>
      <c r="H2329" s="14"/>
      <c r="I2329" s="14"/>
      <c r="K2329" s="34">
        <f t="shared" si="368"/>
        <v>0</v>
      </c>
    </row>
    <row r="2330" spans="1:11" s="5" customFormat="1" x14ac:dyDescent="0.25">
      <c r="A2330" s="5" t="s">
        <v>2854</v>
      </c>
      <c r="B2330" s="10">
        <v>2426</v>
      </c>
      <c r="C2330" s="6" t="s">
        <v>1379</v>
      </c>
      <c r="D2330" s="7">
        <f t="shared" ref="D2330:I2330" si="369">+SUBTOTAL(9,D2331:D2340)</f>
        <v>0</v>
      </c>
      <c r="E2330" s="8">
        <f t="shared" si="369"/>
        <v>0</v>
      </c>
      <c r="F2330" s="8">
        <f t="shared" si="369"/>
        <v>0</v>
      </c>
      <c r="G2330" s="15">
        <f t="shared" si="369"/>
        <v>0</v>
      </c>
      <c r="H2330" s="8">
        <f t="shared" si="369"/>
        <v>0</v>
      </c>
      <c r="I2330" s="8">
        <f t="shared" si="369"/>
        <v>0</v>
      </c>
      <c r="K2330" s="34">
        <f t="shared" si="368"/>
        <v>0</v>
      </c>
    </row>
    <row r="2331" spans="1:11" s="5" customFormat="1" x14ac:dyDescent="0.25">
      <c r="A2331" s="5" t="s">
        <v>2854</v>
      </c>
      <c r="B2331" s="11">
        <v>242601</v>
      </c>
      <c r="C2331" s="12" t="s">
        <v>1196</v>
      </c>
      <c r="D2331" s="13">
        <v>0</v>
      </c>
      <c r="E2331" s="14"/>
      <c r="F2331" s="14"/>
      <c r="G2331" s="15">
        <f t="shared" ref="G2331:G2340" si="370">+D2331-E2331+F2331</f>
        <v>0</v>
      </c>
      <c r="H2331" s="14"/>
      <c r="I2331" s="14"/>
      <c r="K2331" s="34">
        <f t="shared" si="368"/>
        <v>0</v>
      </c>
    </row>
    <row r="2332" spans="1:11" s="5" customFormat="1" x14ac:dyDescent="0.25">
      <c r="A2332" s="5" t="s">
        <v>2854</v>
      </c>
      <c r="B2332" s="11">
        <v>242602</v>
      </c>
      <c r="C2332" s="12" t="s">
        <v>1380</v>
      </c>
      <c r="D2332" s="13">
        <v>0</v>
      </c>
      <c r="E2332" s="14"/>
      <c r="F2332" s="14"/>
      <c r="G2332" s="15">
        <f t="shared" si="370"/>
        <v>0</v>
      </c>
      <c r="H2332" s="14"/>
      <c r="I2332" s="14"/>
      <c r="K2332" s="34">
        <f t="shared" si="368"/>
        <v>0</v>
      </c>
    </row>
    <row r="2333" spans="1:11" s="5" customFormat="1" x14ac:dyDescent="0.25">
      <c r="A2333" s="5" t="s">
        <v>2854</v>
      </c>
      <c r="B2333" s="11">
        <v>242603</v>
      </c>
      <c r="C2333" s="12" t="s">
        <v>1198</v>
      </c>
      <c r="D2333" s="13">
        <v>0</v>
      </c>
      <c r="E2333" s="14"/>
      <c r="F2333" s="14"/>
      <c r="G2333" s="15">
        <f t="shared" si="370"/>
        <v>0</v>
      </c>
      <c r="H2333" s="14"/>
      <c r="I2333" s="14"/>
      <c r="K2333" s="34">
        <f t="shared" si="368"/>
        <v>0</v>
      </c>
    </row>
    <row r="2334" spans="1:11" s="5" customFormat="1" x14ac:dyDescent="0.25">
      <c r="A2334" s="5" t="s">
        <v>2854</v>
      </c>
      <c r="B2334" s="11">
        <v>242604</v>
      </c>
      <c r="C2334" s="12" t="s">
        <v>461</v>
      </c>
      <c r="D2334" s="13">
        <v>0</v>
      </c>
      <c r="E2334" s="14"/>
      <c r="F2334" s="14"/>
      <c r="G2334" s="15">
        <f t="shared" si="370"/>
        <v>0</v>
      </c>
      <c r="H2334" s="14"/>
      <c r="I2334" s="14"/>
      <c r="K2334" s="34">
        <f t="shared" si="368"/>
        <v>0</v>
      </c>
    </row>
    <row r="2335" spans="1:11" s="5" customFormat="1" x14ac:dyDescent="0.25">
      <c r="A2335" s="5" t="s">
        <v>2854</v>
      </c>
      <c r="B2335" s="11">
        <v>242605</v>
      </c>
      <c r="C2335" s="12" t="s">
        <v>1381</v>
      </c>
      <c r="D2335" s="13">
        <v>0</v>
      </c>
      <c r="E2335" s="14"/>
      <c r="F2335" s="14"/>
      <c r="G2335" s="15">
        <f t="shared" si="370"/>
        <v>0</v>
      </c>
      <c r="H2335" s="14"/>
      <c r="I2335" s="14"/>
      <c r="K2335" s="34">
        <f t="shared" si="368"/>
        <v>0</v>
      </c>
    </row>
    <row r="2336" spans="1:11" s="5" customFormat="1" x14ac:dyDescent="0.25">
      <c r="A2336" s="5" t="s">
        <v>2854</v>
      </c>
      <c r="B2336" s="11">
        <v>242606</v>
      </c>
      <c r="C2336" s="12" t="s">
        <v>1382</v>
      </c>
      <c r="D2336" s="13">
        <v>0</v>
      </c>
      <c r="E2336" s="14"/>
      <c r="F2336" s="14"/>
      <c r="G2336" s="15">
        <f t="shared" si="370"/>
        <v>0</v>
      </c>
      <c r="H2336" s="14"/>
      <c r="I2336" s="14"/>
      <c r="K2336" s="34">
        <f t="shared" si="368"/>
        <v>0</v>
      </c>
    </row>
    <row r="2337" spans="1:11" s="5" customFormat="1" x14ac:dyDescent="0.25">
      <c r="A2337" s="5" t="s">
        <v>2854</v>
      </c>
      <c r="B2337" s="11">
        <v>242607</v>
      </c>
      <c r="C2337" s="12" t="s">
        <v>1383</v>
      </c>
      <c r="D2337" s="13">
        <v>0</v>
      </c>
      <c r="E2337" s="14"/>
      <c r="F2337" s="14"/>
      <c r="G2337" s="15">
        <f t="shared" si="370"/>
        <v>0</v>
      </c>
      <c r="H2337" s="14"/>
      <c r="I2337" s="14"/>
      <c r="K2337" s="34">
        <f t="shared" si="368"/>
        <v>0</v>
      </c>
    </row>
    <row r="2338" spans="1:11" s="5" customFormat="1" x14ac:dyDescent="0.25">
      <c r="A2338" s="5" t="s">
        <v>2854</v>
      </c>
      <c r="B2338" s="11">
        <v>242608</v>
      </c>
      <c r="C2338" s="12" t="s">
        <v>1195</v>
      </c>
      <c r="D2338" s="13">
        <v>0</v>
      </c>
      <c r="E2338" s="14"/>
      <c r="F2338" s="14"/>
      <c r="G2338" s="15">
        <f t="shared" si="370"/>
        <v>0</v>
      </c>
      <c r="H2338" s="14"/>
      <c r="I2338" s="14"/>
      <c r="K2338" s="34">
        <f t="shared" si="368"/>
        <v>0</v>
      </c>
    </row>
    <row r="2339" spans="1:11" s="5" customFormat="1" x14ac:dyDescent="0.25">
      <c r="A2339" s="5" t="s">
        <v>2854</v>
      </c>
      <c r="B2339" s="11">
        <v>242609</v>
      </c>
      <c r="C2339" s="12" t="s">
        <v>1384</v>
      </c>
      <c r="D2339" s="13">
        <v>0</v>
      </c>
      <c r="E2339" s="14"/>
      <c r="F2339" s="14"/>
      <c r="G2339" s="15">
        <f t="shared" si="370"/>
        <v>0</v>
      </c>
      <c r="H2339" s="14"/>
      <c r="I2339" s="14"/>
      <c r="K2339" s="34">
        <f t="shared" si="368"/>
        <v>0</v>
      </c>
    </row>
    <row r="2340" spans="1:11" s="5" customFormat="1" x14ac:dyDescent="0.25">
      <c r="A2340" s="5" t="s">
        <v>2854</v>
      </c>
      <c r="B2340" s="11">
        <v>242690</v>
      </c>
      <c r="C2340" s="12" t="s">
        <v>1385</v>
      </c>
      <c r="D2340" s="13">
        <v>0</v>
      </c>
      <c r="E2340" s="14"/>
      <c r="F2340" s="14"/>
      <c r="G2340" s="15">
        <f t="shared" si="370"/>
        <v>0</v>
      </c>
      <c r="H2340" s="14"/>
      <c r="I2340" s="14"/>
      <c r="K2340" s="34">
        <f t="shared" si="368"/>
        <v>0</v>
      </c>
    </row>
    <row r="2341" spans="1:11" s="5" customFormat="1" x14ac:dyDescent="0.25">
      <c r="A2341" s="5" t="s">
        <v>2854</v>
      </c>
      <c r="B2341" s="10">
        <v>2427</v>
      </c>
      <c r="C2341" s="6" t="s">
        <v>1386</v>
      </c>
      <c r="D2341" s="7">
        <f t="shared" ref="D2341:I2341" si="371">+SUBTOTAL(9,D2342:D2350)</f>
        <v>0</v>
      </c>
      <c r="E2341" s="8">
        <f t="shared" si="371"/>
        <v>0</v>
      </c>
      <c r="F2341" s="8">
        <f t="shared" si="371"/>
        <v>0</v>
      </c>
      <c r="G2341" s="15">
        <f t="shared" si="371"/>
        <v>0</v>
      </c>
      <c r="H2341" s="8">
        <f t="shared" si="371"/>
        <v>0</v>
      </c>
      <c r="I2341" s="8">
        <f t="shared" si="371"/>
        <v>0</v>
      </c>
      <c r="K2341" s="34">
        <f t="shared" si="368"/>
        <v>0</v>
      </c>
    </row>
    <row r="2342" spans="1:11" s="5" customFormat="1" x14ac:dyDescent="0.25">
      <c r="A2342" s="5" t="s">
        <v>2854</v>
      </c>
      <c r="B2342" s="11">
        <v>242701</v>
      </c>
      <c r="C2342" s="12" t="s">
        <v>1387</v>
      </c>
      <c r="D2342" s="13">
        <v>0</v>
      </c>
      <c r="E2342" s="14"/>
      <c r="F2342" s="14"/>
      <c r="G2342" s="15">
        <f t="shared" ref="G2342:G2350" si="372">+D2342-E2342+F2342</f>
        <v>0</v>
      </c>
      <c r="H2342" s="14"/>
      <c r="I2342" s="14"/>
      <c r="K2342" s="34">
        <f t="shared" si="368"/>
        <v>0</v>
      </c>
    </row>
    <row r="2343" spans="1:11" s="5" customFormat="1" x14ac:dyDescent="0.25">
      <c r="A2343" s="5" t="s">
        <v>2854</v>
      </c>
      <c r="B2343" s="11">
        <v>242702</v>
      </c>
      <c r="C2343" s="12" t="s">
        <v>1388</v>
      </c>
      <c r="D2343" s="13">
        <v>0</v>
      </c>
      <c r="E2343" s="14"/>
      <c r="F2343" s="14"/>
      <c r="G2343" s="15">
        <f t="shared" si="372"/>
        <v>0</v>
      </c>
      <c r="H2343" s="14"/>
      <c r="I2343" s="14"/>
      <c r="K2343" s="34">
        <f t="shared" si="368"/>
        <v>0</v>
      </c>
    </row>
    <row r="2344" spans="1:11" s="5" customFormat="1" x14ac:dyDescent="0.25">
      <c r="A2344" s="5" t="s">
        <v>2854</v>
      </c>
      <c r="B2344" s="11">
        <v>242703</v>
      </c>
      <c r="C2344" s="12" t="s">
        <v>461</v>
      </c>
      <c r="D2344" s="13">
        <v>0</v>
      </c>
      <c r="E2344" s="14"/>
      <c r="F2344" s="14"/>
      <c r="G2344" s="15">
        <f t="shared" si="372"/>
        <v>0</v>
      </c>
      <c r="H2344" s="14"/>
      <c r="I2344" s="14"/>
      <c r="K2344" s="34">
        <f t="shared" si="368"/>
        <v>0</v>
      </c>
    </row>
    <row r="2345" spans="1:11" s="5" customFormat="1" x14ac:dyDescent="0.25">
      <c r="A2345" s="5" t="s">
        <v>2854</v>
      </c>
      <c r="B2345" s="11">
        <v>242704</v>
      </c>
      <c r="C2345" s="12" t="s">
        <v>1057</v>
      </c>
      <c r="D2345" s="13">
        <v>0</v>
      </c>
      <c r="E2345" s="14"/>
      <c r="F2345" s="14"/>
      <c r="G2345" s="15">
        <f t="shared" si="372"/>
        <v>0</v>
      </c>
      <c r="H2345" s="14"/>
      <c r="I2345" s="14"/>
      <c r="K2345" s="34">
        <f t="shared" si="368"/>
        <v>0</v>
      </c>
    </row>
    <row r="2346" spans="1:11" s="5" customFormat="1" x14ac:dyDescent="0.25">
      <c r="A2346" s="5" t="s">
        <v>2854</v>
      </c>
      <c r="B2346" s="11">
        <v>242705</v>
      </c>
      <c r="C2346" s="12" t="s">
        <v>1389</v>
      </c>
      <c r="D2346" s="13">
        <v>0</v>
      </c>
      <c r="E2346" s="14"/>
      <c r="F2346" s="14"/>
      <c r="G2346" s="15">
        <f t="shared" si="372"/>
        <v>0</v>
      </c>
      <c r="H2346" s="14"/>
      <c r="I2346" s="14"/>
      <c r="K2346" s="34">
        <f t="shared" si="368"/>
        <v>0</v>
      </c>
    </row>
    <row r="2347" spans="1:11" s="5" customFormat="1" x14ac:dyDescent="0.25">
      <c r="A2347" s="5" t="s">
        <v>2854</v>
      </c>
      <c r="B2347" s="11">
        <v>242706</v>
      </c>
      <c r="C2347" s="12" t="s">
        <v>1390</v>
      </c>
      <c r="D2347" s="13">
        <v>0</v>
      </c>
      <c r="E2347" s="14"/>
      <c r="F2347" s="14"/>
      <c r="G2347" s="15">
        <f t="shared" si="372"/>
        <v>0</v>
      </c>
      <c r="H2347" s="14"/>
      <c r="I2347" s="14"/>
      <c r="K2347" s="34">
        <f t="shared" si="368"/>
        <v>0</v>
      </c>
    </row>
    <row r="2348" spans="1:11" s="5" customFormat="1" x14ac:dyDescent="0.25">
      <c r="A2348" s="5" t="s">
        <v>2854</v>
      </c>
      <c r="B2348" s="11">
        <v>242707</v>
      </c>
      <c r="C2348" s="12" t="s">
        <v>1391</v>
      </c>
      <c r="D2348" s="13">
        <v>0</v>
      </c>
      <c r="E2348" s="14"/>
      <c r="F2348" s="14"/>
      <c r="G2348" s="15">
        <f t="shared" si="372"/>
        <v>0</v>
      </c>
      <c r="H2348" s="14"/>
      <c r="I2348" s="14"/>
      <c r="K2348" s="34">
        <f t="shared" si="368"/>
        <v>0</v>
      </c>
    </row>
    <row r="2349" spans="1:11" s="5" customFormat="1" x14ac:dyDescent="0.25">
      <c r="A2349" s="5" t="s">
        <v>2854</v>
      </c>
      <c r="B2349" s="11">
        <v>242708</v>
      </c>
      <c r="C2349" s="12" t="s">
        <v>235</v>
      </c>
      <c r="D2349" s="13">
        <v>0</v>
      </c>
      <c r="E2349" s="14"/>
      <c r="F2349" s="14"/>
      <c r="G2349" s="15">
        <f t="shared" si="372"/>
        <v>0</v>
      </c>
      <c r="H2349" s="14"/>
      <c r="I2349" s="14"/>
      <c r="K2349" s="34">
        <f t="shared" si="368"/>
        <v>0</v>
      </c>
    </row>
    <row r="2350" spans="1:11" s="5" customFormat="1" x14ac:dyDescent="0.25">
      <c r="A2350" s="5" t="s">
        <v>2854</v>
      </c>
      <c r="B2350" s="11">
        <v>242790</v>
      </c>
      <c r="C2350" s="12" t="s">
        <v>1392</v>
      </c>
      <c r="D2350" s="13">
        <v>0</v>
      </c>
      <c r="E2350" s="14"/>
      <c r="F2350" s="14"/>
      <c r="G2350" s="15">
        <f t="shared" si="372"/>
        <v>0</v>
      </c>
      <c r="H2350" s="14"/>
      <c r="I2350" s="14"/>
      <c r="K2350" s="34">
        <f t="shared" si="368"/>
        <v>0</v>
      </c>
    </row>
    <row r="2351" spans="1:11" s="5" customFormat="1" x14ac:dyDescent="0.25">
      <c r="A2351" s="5" t="s">
        <v>2854</v>
      </c>
      <c r="B2351" s="10">
        <v>2428</v>
      </c>
      <c r="C2351" s="6" t="s">
        <v>1393</v>
      </c>
      <c r="D2351" s="7">
        <f t="shared" ref="D2351:I2351" si="373">+SUBTOTAL(9,D2352:D2353)</f>
        <v>0</v>
      </c>
      <c r="E2351" s="8">
        <f t="shared" si="373"/>
        <v>0</v>
      </c>
      <c r="F2351" s="8">
        <f t="shared" si="373"/>
        <v>0</v>
      </c>
      <c r="G2351" s="15">
        <f t="shared" si="373"/>
        <v>0</v>
      </c>
      <c r="H2351" s="8">
        <f t="shared" si="373"/>
        <v>0</v>
      </c>
      <c r="I2351" s="8">
        <f t="shared" si="373"/>
        <v>0</v>
      </c>
      <c r="K2351" s="34">
        <f t="shared" si="368"/>
        <v>0</v>
      </c>
    </row>
    <row r="2352" spans="1:11" s="5" customFormat="1" x14ac:dyDescent="0.25">
      <c r="A2352" s="5" t="s">
        <v>2854</v>
      </c>
      <c r="B2352" s="11">
        <v>242801</v>
      </c>
      <c r="C2352" s="12" t="s">
        <v>1394</v>
      </c>
      <c r="D2352" s="13">
        <v>0</v>
      </c>
      <c r="E2352" s="14"/>
      <c r="F2352" s="14"/>
      <c r="G2352" s="15">
        <f>+D2352-E2352+F2352</f>
        <v>0</v>
      </c>
      <c r="H2352" s="14"/>
      <c r="I2352" s="14"/>
      <c r="K2352" s="34">
        <f t="shared" si="368"/>
        <v>0</v>
      </c>
    </row>
    <row r="2353" spans="1:11" s="5" customFormat="1" x14ac:dyDescent="0.25">
      <c r="A2353" s="5" t="s">
        <v>2854</v>
      </c>
      <c r="B2353" s="11">
        <v>242890</v>
      </c>
      <c r="C2353" s="12" t="s">
        <v>1395</v>
      </c>
      <c r="D2353" s="13">
        <v>0</v>
      </c>
      <c r="E2353" s="14"/>
      <c r="F2353" s="14"/>
      <c r="G2353" s="15">
        <f>+D2353-E2353+F2353</f>
        <v>0</v>
      </c>
      <c r="H2353" s="14"/>
      <c r="I2353" s="14"/>
      <c r="K2353" s="34">
        <f t="shared" si="368"/>
        <v>0</v>
      </c>
    </row>
    <row r="2354" spans="1:11" s="5" customFormat="1" x14ac:dyDescent="0.25">
      <c r="A2354" s="5" t="s">
        <v>2854</v>
      </c>
      <c r="B2354" s="19">
        <v>2430</v>
      </c>
      <c r="C2354" s="20" t="s">
        <v>1396</v>
      </c>
      <c r="D2354" s="7">
        <f t="shared" ref="D2354:I2354" si="374">+SUBTOTAL(9,D2355:D2370)</f>
        <v>0</v>
      </c>
      <c r="E2354" s="8">
        <f t="shared" si="374"/>
        <v>0</v>
      </c>
      <c r="F2354" s="8">
        <f t="shared" si="374"/>
        <v>0</v>
      </c>
      <c r="G2354" s="18">
        <f t="shared" si="374"/>
        <v>0</v>
      </c>
      <c r="H2354" s="8">
        <f t="shared" si="374"/>
        <v>0</v>
      </c>
      <c r="I2354" s="8">
        <f t="shared" si="374"/>
        <v>0</v>
      </c>
      <c r="K2354" s="34">
        <f t="shared" si="368"/>
        <v>0</v>
      </c>
    </row>
    <row r="2355" spans="1:11" s="5" customFormat="1" x14ac:dyDescent="0.25">
      <c r="A2355" s="5" t="s">
        <v>2854</v>
      </c>
      <c r="B2355" s="21">
        <v>243001</v>
      </c>
      <c r="C2355" s="22" t="s">
        <v>1397</v>
      </c>
      <c r="D2355" s="13">
        <v>0</v>
      </c>
      <c r="E2355" s="14"/>
      <c r="F2355" s="14"/>
      <c r="G2355" s="15">
        <f t="shared" ref="G2355:G2370" si="375">+D2355-E2355+F2355</f>
        <v>0</v>
      </c>
      <c r="H2355" s="14"/>
      <c r="I2355" s="14"/>
      <c r="K2355" s="34">
        <f t="shared" si="368"/>
        <v>0</v>
      </c>
    </row>
    <row r="2356" spans="1:11" s="5" customFormat="1" x14ac:dyDescent="0.25">
      <c r="A2356" s="5" t="s">
        <v>2854</v>
      </c>
      <c r="B2356" s="21">
        <v>243002</v>
      </c>
      <c r="C2356" s="22" t="s">
        <v>1398</v>
      </c>
      <c r="D2356" s="13">
        <v>0</v>
      </c>
      <c r="E2356" s="14"/>
      <c r="F2356" s="14"/>
      <c r="G2356" s="15">
        <f t="shared" si="375"/>
        <v>0</v>
      </c>
      <c r="H2356" s="14"/>
      <c r="I2356" s="14"/>
      <c r="K2356" s="34">
        <f t="shared" si="368"/>
        <v>0</v>
      </c>
    </row>
    <row r="2357" spans="1:11" s="5" customFormat="1" x14ac:dyDescent="0.25">
      <c r="A2357" s="5" t="s">
        <v>2854</v>
      </c>
      <c r="B2357" s="21">
        <v>243004</v>
      </c>
      <c r="C2357" s="22" t="s">
        <v>1399</v>
      </c>
      <c r="D2357" s="13">
        <v>0</v>
      </c>
      <c r="E2357" s="14"/>
      <c r="F2357" s="14"/>
      <c r="G2357" s="15">
        <f t="shared" si="375"/>
        <v>0</v>
      </c>
      <c r="H2357" s="14"/>
      <c r="I2357" s="14"/>
      <c r="K2357" s="34">
        <f t="shared" si="368"/>
        <v>0</v>
      </c>
    </row>
    <row r="2358" spans="1:11" s="5" customFormat="1" x14ac:dyDescent="0.25">
      <c r="A2358" s="5" t="s">
        <v>2854</v>
      </c>
      <c r="B2358" s="21">
        <v>243005</v>
      </c>
      <c r="C2358" s="22" t="s">
        <v>1400</v>
      </c>
      <c r="D2358" s="13">
        <v>0</v>
      </c>
      <c r="E2358" s="14"/>
      <c r="F2358" s="14"/>
      <c r="G2358" s="15">
        <f t="shared" si="375"/>
        <v>0</v>
      </c>
      <c r="H2358" s="14"/>
      <c r="I2358" s="14"/>
      <c r="K2358" s="34">
        <f t="shared" si="368"/>
        <v>0</v>
      </c>
    </row>
    <row r="2359" spans="1:11" s="5" customFormat="1" x14ac:dyDescent="0.25">
      <c r="A2359" s="5" t="s">
        <v>2854</v>
      </c>
      <c r="B2359" s="21">
        <v>243006</v>
      </c>
      <c r="C2359" s="22" t="s">
        <v>1401</v>
      </c>
      <c r="D2359" s="13">
        <v>0</v>
      </c>
      <c r="E2359" s="14"/>
      <c r="F2359" s="14"/>
      <c r="G2359" s="15">
        <f t="shared" si="375"/>
        <v>0</v>
      </c>
      <c r="H2359" s="14"/>
      <c r="I2359" s="14"/>
      <c r="K2359" s="34">
        <f t="shared" si="368"/>
        <v>0</v>
      </c>
    </row>
    <row r="2360" spans="1:11" s="5" customFormat="1" x14ac:dyDescent="0.25">
      <c r="A2360" s="5" t="s">
        <v>2854</v>
      </c>
      <c r="B2360" s="21">
        <v>243007</v>
      </c>
      <c r="C2360" s="22" t="s">
        <v>1402</v>
      </c>
      <c r="D2360" s="13">
        <v>0</v>
      </c>
      <c r="E2360" s="14"/>
      <c r="F2360" s="14"/>
      <c r="G2360" s="15">
        <f t="shared" si="375"/>
        <v>0</v>
      </c>
      <c r="H2360" s="14"/>
      <c r="I2360" s="14"/>
      <c r="K2360" s="34">
        <f t="shared" si="368"/>
        <v>0</v>
      </c>
    </row>
    <row r="2361" spans="1:11" s="5" customFormat="1" x14ac:dyDescent="0.25">
      <c r="A2361" s="5" t="s">
        <v>2854</v>
      </c>
      <c r="B2361" s="21">
        <v>243008</v>
      </c>
      <c r="C2361" s="22" t="s">
        <v>1403</v>
      </c>
      <c r="D2361" s="13">
        <v>0</v>
      </c>
      <c r="E2361" s="14"/>
      <c r="F2361" s="14"/>
      <c r="G2361" s="15">
        <f t="shared" si="375"/>
        <v>0</v>
      </c>
      <c r="H2361" s="14"/>
      <c r="I2361" s="14"/>
      <c r="K2361" s="34">
        <f t="shared" si="368"/>
        <v>0</v>
      </c>
    </row>
    <row r="2362" spans="1:11" s="5" customFormat="1" x14ac:dyDescent="0.25">
      <c r="A2362" s="5" t="s">
        <v>2854</v>
      </c>
      <c r="B2362" s="21">
        <v>243011</v>
      </c>
      <c r="C2362" s="22" t="s">
        <v>344</v>
      </c>
      <c r="D2362" s="13">
        <v>0</v>
      </c>
      <c r="E2362" s="14"/>
      <c r="F2362" s="14"/>
      <c r="G2362" s="15">
        <f t="shared" si="375"/>
        <v>0</v>
      </c>
      <c r="H2362" s="14"/>
      <c r="I2362" s="14"/>
      <c r="K2362" s="34">
        <f t="shared" si="368"/>
        <v>0</v>
      </c>
    </row>
    <row r="2363" spans="1:11" s="5" customFormat="1" x14ac:dyDescent="0.25">
      <c r="A2363" s="5" t="s">
        <v>2854</v>
      </c>
      <c r="B2363" s="21">
        <v>243012</v>
      </c>
      <c r="C2363" s="22" t="s">
        <v>345</v>
      </c>
      <c r="D2363" s="13">
        <v>0</v>
      </c>
      <c r="E2363" s="14"/>
      <c r="F2363" s="14"/>
      <c r="G2363" s="15">
        <f t="shared" si="375"/>
        <v>0</v>
      </c>
      <c r="H2363" s="14"/>
      <c r="I2363" s="14"/>
      <c r="K2363" s="34">
        <f t="shared" si="368"/>
        <v>0</v>
      </c>
    </row>
    <row r="2364" spans="1:11" s="5" customFormat="1" x14ac:dyDescent="0.25">
      <c r="A2364" s="5" t="s">
        <v>2854</v>
      </c>
      <c r="B2364" s="21">
        <v>243013</v>
      </c>
      <c r="C2364" s="22" t="s">
        <v>346</v>
      </c>
      <c r="D2364" s="13">
        <v>0</v>
      </c>
      <c r="E2364" s="14"/>
      <c r="F2364" s="14"/>
      <c r="G2364" s="15">
        <f t="shared" si="375"/>
        <v>0</v>
      </c>
      <c r="H2364" s="14"/>
      <c r="I2364" s="14"/>
      <c r="K2364" s="34">
        <f t="shared" si="368"/>
        <v>0</v>
      </c>
    </row>
    <row r="2365" spans="1:11" s="5" customFormat="1" x14ac:dyDescent="0.25">
      <c r="A2365" s="5" t="s">
        <v>2854</v>
      </c>
      <c r="B2365" s="21">
        <v>243014</v>
      </c>
      <c r="C2365" s="22" t="s">
        <v>347</v>
      </c>
      <c r="D2365" s="13">
        <v>0</v>
      </c>
      <c r="E2365" s="14"/>
      <c r="F2365" s="14"/>
      <c r="G2365" s="15">
        <f t="shared" si="375"/>
        <v>0</v>
      </c>
      <c r="H2365" s="14"/>
      <c r="I2365" s="14"/>
      <c r="K2365" s="34">
        <f t="shared" si="368"/>
        <v>0</v>
      </c>
    </row>
    <row r="2366" spans="1:11" s="5" customFormat="1" x14ac:dyDescent="0.25">
      <c r="A2366" s="5" t="s">
        <v>2854</v>
      </c>
      <c r="B2366" s="21">
        <v>243015</v>
      </c>
      <c r="C2366" s="22" t="s">
        <v>348</v>
      </c>
      <c r="D2366" s="13">
        <v>0</v>
      </c>
      <c r="E2366" s="14"/>
      <c r="F2366" s="14"/>
      <c r="G2366" s="15">
        <f t="shared" si="375"/>
        <v>0</v>
      </c>
      <c r="H2366" s="14"/>
      <c r="I2366" s="14"/>
      <c r="K2366" s="34">
        <f t="shared" si="368"/>
        <v>0</v>
      </c>
    </row>
    <row r="2367" spans="1:11" s="5" customFormat="1" x14ac:dyDescent="0.25">
      <c r="A2367" s="5" t="s">
        <v>2854</v>
      </c>
      <c r="B2367" s="21">
        <v>243016</v>
      </c>
      <c r="C2367" s="22" t="s">
        <v>349</v>
      </c>
      <c r="D2367" s="13">
        <v>0</v>
      </c>
      <c r="E2367" s="14"/>
      <c r="F2367" s="14"/>
      <c r="G2367" s="15">
        <f t="shared" si="375"/>
        <v>0</v>
      </c>
      <c r="H2367" s="14"/>
      <c r="I2367" s="14"/>
      <c r="K2367" s="34">
        <f t="shared" si="368"/>
        <v>0</v>
      </c>
    </row>
    <row r="2368" spans="1:11" s="5" customFormat="1" x14ac:dyDescent="0.25">
      <c r="A2368" s="5" t="s">
        <v>2854</v>
      </c>
      <c r="B2368" s="21">
        <v>243017</v>
      </c>
      <c r="C2368" s="22" t="s">
        <v>1404</v>
      </c>
      <c r="D2368" s="13">
        <v>0</v>
      </c>
      <c r="E2368" s="14"/>
      <c r="F2368" s="14"/>
      <c r="G2368" s="15">
        <f t="shared" si="375"/>
        <v>0</v>
      </c>
      <c r="H2368" s="14"/>
      <c r="I2368" s="14"/>
      <c r="K2368" s="34">
        <f t="shared" si="368"/>
        <v>0</v>
      </c>
    </row>
    <row r="2369" spans="1:11" s="5" customFormat="1" x14ac:dyDescent="0.25">
      <c r="A2369" s="5" t="s">
        <v>2854</v>
      </c>
      <c r="B2369" s="21">
        <v>243018</v>
      </c>
      <c r="C2369" s="22" t="s">
        <v>1405</v>
      </c>
      <c r="D2369" s="13">
        <v>0</v>
      </c>
      <c r="E2369" s="14"/>
      <c r="F2369" s="14"/>
      <c r="G2369" s="15">
        <f t="shared" si="375"/>
        <v>0</v>
      </c>
      <c r="H2369" s="14"/>
      <c r="I2369" s="14"/>
      <c r="K2369" s="34">
        <f t="shared" si="368"/>
        <v>0</v>
      </c>
    </row>
    <row r="2370" spans="1:11" s="5" customFormat="1" x14ac:dyDescent="0.25">
      <c r="A2370" s="5" t="s">
        <v>2854</v>
      </c>
      <c r="B2370" s="21">
        <v>243090</v>
      </c>
      <c r="C2370" s="22" t="s">
        <v>1406</v>
      </c>
      <c r="D2370" s="13">
        <v>0</v>
      </c>
      <c r="E2370" s="14"/>
      <c r="F2370" s="14"/>
      <c r="G2370" s="15">
        <f t="shared" si="375"/>
        <v>0</v>
      </c>
      <c r="H2370" s="14"/>
      <c r="I2370" s="14"/>
      <c r="K2370" s="34">
        <f t="shared" si="368"/>
        <v>0</v>
      </c>
    </row>
    <row r="2371" spans="1:11" s="5" customFormat="1" x14ac:dyDescent="0.25">
      <c r="A2371" s="5" t="s">
        <v>2854</v>
      </c>
      <c r="B2371" s="19">
        <v>2436</v>
      </c>
      <c r="C2371" s="20" t="s">
        <v>1407</v>
      </c>
      <c r="D2371" s="7">
        <f t="shared" ref="D2371:I2371" si="376">+SUBTOTAL(9,D2372:D2397)</f>
        <v>186227787</v>
      </c>
      <c r="E2371" s="8">
        <f t="shared" si="376"/>
        <v>693672628</v>
      </c>
      <c r="F2371" s="8">
        <f t="shared" si="376"/>
        <v>507444841</v>
      </c>
      <c r="G2371" s="18">
        <f t="shared" si="376"/>
        <v>0</v>
      </c>
      <c r="H2371" s="8">
        <f>+SUBTOTAL(9,H2372:H2397)</f>
        <v>0</v>
      </c>
      <c r="I2371" s="8">
        <f t="shared" si="376"/>
        <v>0</v>
      </c>
      <c r="K2371" s="34">
        <f t="shared" si="368"/>
        <v>1</v>
      </c>
    </row>
    <row r="2372" spans="1:11" s="5" customFormat="1" x14ac:dyDescent="0.25">
      <c r="A2372" s="5" t="s">
        <v>2854</v>
      </c>
      <c r="B2372" s="21">
        <v>243602</v>
      </c>
      <c r="C2372" s="22" t="s">
        <v>1359</v>
      </c>
      <c r="D2372" s="13">
        <v>0</v>
      </c>
      <c r="E2372" s="14"/>
      <c r="F2372" s="14"/>
      <c r="G2372" s="15">
        <f t="shared" ref="G2372:G2397" si="377">+D2372-E2372+F2372</f>
        <v>0</v>
      </c>
      <c r="H2372" s="14"/>
      <c r="I2372" s="14"/>
      <c r="K2372" s="34">
        <f t="shared" ref="K2372:K2435" si="378">IF(D2372&lt;&gt;0,1,IF(G2372&lt;&gt;0,2,IF(F2372&lt;&gt;0,3,IF(E2372&lt;&gt;0,4,0))))</f>
        <v>0</v>
      </c>
    </row>
    <row r="2373" spans="1:11" s="5" customFormat="1" x14ac:dyDescent="0.25">
      <c r="A2373" s="5" t="s">
        <v>2854</v>
      </c>
      <c r="B2373" s="21">
        <v>243603</v>
      </c>
      <c r="C2373" s="22" t="s">
        <v>474</v>
      </c>
      <c r="D2373" s="13">
        <v>10033664</v>
      </c>
      <c r="E2373" s="14">
        <v>22304057</v>
      </c>
      <c r="F2373" s="14">
        <v>12270393</v>
      </c>
      <c r="G2373" s="15">
        <f t="shared" si="377"/>
        <v>0</v>
      </c>
      <c r="H2373" s="14">
        <f>+G2373</f>
        <v>0</v>
      </c>
      <c r="I2373" s="14"/>
      <c r="K2373" s="34">
        <f t="shared" si="378"/>
        <v>1</v>
      </c>
    </row>
    <row r="2374" spans="1:11" s="5" customFormat="1" x14ac:dyDescent="0.25">
      <c r="A2374" s="5" t="s">
        <v>2854</v>
      </c>
      <c r="B2374" s="21">
        <v>243604</v>
      </c>
      <c r="C2374" s="22" t="s">
        <v>461</v>
      </c>
      <c r="D2374" s="13">
        <v>0</v>
      </c>
      <c r="E2374" s="14"/>
      <c r="F2374" s="14"/>
      <c r="G2374" s="15">
        <f t="shared" si="377"/>
        <v>0</v>
      </c>
      <c r="H2374" s="14"/>
      <c r="I2374" s="14"/>
      <c r="K2374" s="34">
        <f t="shared" si="378"/>
        <v>0</v>
      </c>
    </row>
    <row r="2375" spans="1:11" s="5" customFormat="1" x14ac:dyDescent="0.25">
      <c r="A2375" s="5" t="s">
        <v>2854</v>
      </c>
      <c r="B2375" s="21">
        <v>243605</v>
      </c>
      <c r="C2375" s="22" t="s">
        <v>1376</v>
      </c>
      <c r="D2375" s="13">
        <v>8648969</v>
      </c>
      <c r="E2375" s="14">
        <v>46403683</v>
      </c>
      <c r="F2375" s="14">
        <v>37754714</v>
      </c>
      <c r="G2375" s="15">
        <f t="shared" si="377"/>
        <v>0</v>
      </c>
      <c r="H2375" s="14">
        <f>+G2375</f>
        <v>0</v>
      </c>
      <c r="I2375" s="14"/>
      <c r="K2375" s="34">
        <f t="shared" si="378"/>
        <v>1</v>
      </c>
    </row>
    <row r="2376" spans="1:11" s="5" customFormat="1" x14ac:dyDescent="0.25">
      <c r="A2376" s="5" t="s">
        <v>2854</v>
      </c>
      <c r="B2376" s="21">
        <v>243606</v>
      </c>
      <c r="C2376" s="22" t="s">
        <v>665</v>
      </c>
      <c r="D2376" s="13">
        <v>0</v>
      </c>
      <c r="E2376" s="14"/>
      <c r="F2376" s="14"/>
      <c r="G2376" s="15">
        <f t="shared" si="377"/>
        <v>0</v>
      </c>
      <c r="H2376" s="14"/>
      <c r="I2376" s="14"/>
      <c r="K2376" s="34">
        <f t="shared" si="378"/>
        <v>0</v>
      </c>
    </row>
    <row r="2377" spans="1:11" s="5" customFormat="1" x14ac:dyDescent="0.25">
      <c r="A2377" s="5" t="s">
        <v>2854</v>
      </c>
      <c r="B2377" s="21">
        <v>243607</v>
      </c>
      <c r="C2377" s="22" t="s">
        <v>1408</v>
      </c>
      <c r="D2377" s="13">
        <v>0</v>
      </c>
      <c r="E2377" s="14"/>
      <c r="F2377" s="14"/>
      <c r="G2377" s="15">
        <f t="shared" si="377"/>
        <v>0</v>
      </c>
      <c r="H2377" s="14"/>
      <c r="I2377" s="14"/>
      <c r="K2377" s="34">
        <f t="shared" si="378"/>
        <v>0</v>
      </c>
    </row>
    <row r="2378" spans="1:11" s="5" customFormat="1" x14ac:dyDescent="0.25">
      <c r="A2378" s="5" t="s">
        <v>2854</v>
      </c>
      <c r="B2378" s="21">
        <v>243608</v>
      </c>
      <c r="C2378" s="22" t="s">
        <v>1409</v>
      </c>
      <c r="D2378" s="13">
        <v>9747054</v>
      </c>
      <c r="E2378" s="14">
        <v>53907813</v>
      </c>
      <c r="F2378" s="14">
        <v>44160759</v>
      </c>
      <c r="G2378" s="15">
        <f t="shared" si="377"/>
        <v>0</v>
      </c>
      <c r="H2378" s="14">
        <f>+G2378</f>
        <v>0</v>
      </c>
      <c r="I2378" s="14"/>
      <c r="K2378" s="34">
        <f t="shared" si="378"/>
        <v>1</v>
      </c>
    </row>
    <row r="2379" spans="1:11" s="5" customFormat="1" x14ac:dyDescent="0.25">
      <c r="A2379" s="5" t="s">
        <v>2854</v>
      </c>
      <c r="B2379" s="21">
        <v>243609</v>
      </c>
      <c r="C2379" s="22" t="s">
        <v>1410</v>
      </c>
      <c r="D2379" s="13">
        <v>0</v>
      </c>
      <c r="E2379" s="14"/>
      <c r="F2379" s="14"/>
      <c r="G2379" s="15">
        <f t="shared" si="377"/>
        <v>0</v>
      </c>
      <c r="H2379" s="14"/>
      <c r="I2379" s="14"/>
      <c r="K2379" s="34">
        <f t="shared" si="378"/>
        <v>0</v>
      </c>
    </row>
    <row r="2380" spans="1:11" s="5" customFormat="1" x14ac:dyDescent="0.25">
      <c r="A2380" s="5" t="s">
        <v>2854</v>
      </c>
      <c r="B2380" s="21">
        <v>243610</v>
      </c>
      <c r="C2380" s="22" t="s">
        <v>1411</v>
      </c>
      <c r="D2380" s="13">
        <v>0</v>
      </c>
      <c r="E2380" s="14"/>
      <c r="F2380" s="14"/>
      <c r="G2380" s="15">
        <f t="shared" si="377"/>
        <v>0</v>
      </c>
      <c r="H2380" s="14"/>
      <c r="I2380" s="14"/>
      <c r="K2380" s="34">
        <f t="shared" si="378"/>
        <v>0</v>
      </c>
    </row>
    <row r="2381" spans="1:11" s="5" customFormat="1" x14ac:dyDescent="0.25">
      <c r="A2381" s="5" t="s">
        <v>2854</v>
      </c>
      <c r="B2381" s="21">
        <v>243611</v>
      </c>
      <c r="C2381" s="22" t="s">
        <v>1412</v>
      </c>
      <c r="D2381" s="13">
        <v>0</v>
      </c>
      <c r="E2381" s="14"/>
      <c r="F2381" s="14"/>
      <c r="G2381" s="15">
        <f t="shared" si="377"/>
        <v>0</v>
      </c>
      <c r="H2381" s="14"/>
      <c r="I2381" s="14"/>
      <c r="K2381" s="34">
        <f t="shared" si="378"/>
        <v>0</v>
      </c>
    </row>
    <row r="2382" spans="1:11" s="5" customFormat="1" x14ac:dyDescent="0.25">
      <c r="A2382" s="5" t="s">
        <v>2854</v>
      </c>
      <c r="B2382" s="21">
        <v>243612</v>
      </c>
      <c r="C2382" s="22" t="s">
        <v>1413</v>
      </c>
      <c r="D2382" s="13">
        <v>0</v>
      </c>
      <c r="E2382" s="14"/>
      <c r="F2382" s="14"/>
      <c r="G2382" s="15">
        <f t="shared" si="377"/>
        <v>0</v>
      </c>
      <c r="H2382" s="14"/>
      <c r="I2382" s="14"/>
      <c r="K2382" s="34">
        <f t="shared" si="378"/>
        <v>0</v>
      </c>
    </row>
    <row r="2383" spans="1:11" s="5" customFormat="1" x14ac:dyDescent="0.25">
      <c r="A2383" s="5" t="s">
        <v>2854</v>
      </c>
      <c r="B2383" s="26">
        <v>243613</v>
      </c>
      <c r="C2383" s="27" t="s">
        <v>1414</v>
      </c>
      <c r="D2383" s="13">
        <v>0</v>
      </c>
      <c r="E2383" s="14"/>
      <c r="F2383" s="14"/>
      <c r="G2383" s="15">
        <f t="shared" si="377"/>
        <v>0</v>
      </c>
      <c r="H2383" s="14"/>
      <c r="I2383" s="14"/>
      <c r="K2383" s="34">
        <f t="shared" si="378"/>
        <v>0</v>
      </c>
    </row>
    <row r="2384" spans="1:11" s="5" customFormat="1" x14ac:dyDescent="0.25">
      <c r="A2384" s="5" t="s">
        <v>2854</v>
      </c>
      <c r="B2384" s="26">
        <v>243614</v>
      </c>
      <c r="C2384" s="27" t="s">
        <v>1415</v>
      </c>
      <c r="D2384" s="13">
        <v>0</v>
      </c>
      <c r="E2384" s="14"/>
      <c r="F2384" s="14"/>
      <c r="G2384" s="15">
        <f t="shared" si="377"/>
        <v>0</v>
      </c>
      <c r="H2384" s="14"/>
      <c r="I2384" s="14"/>
      <c r="K2384" s="34">
        <f t="shared" si="378"/>
        <v>0</v>
      </c>
    </row>
    <row r="2385" spans="1:11" s="5" customFormat="1" x14ac:dyDescent="0.25">
      <c r="A2385" s="5" t="s">
        <v>2854</v>
      </c>
      <c r="B2385" s="21">
        <v>243615</v>
      </c>
      <c r="C2385" s="22" t="s">
        <v>1416</v>
      </c>
      <c r="D2385" s="13">
        <v>8475435</v>
      </c>
      <c r="E2385" s="14">
        <f>93247980+2988000</f>
        <v>96235980</v>
      </c>
      <c r="F2385" s="14">
        <v>87760545</v>
      </c>
      <c r="G2385" s="15">
        <f t="shared" si="377"/>
        <v>0</v>
      </c>
      <c r="H2385" s="14">
        <f>+G2385</f>
        <v>0</v>
      </c>
      <c r="I2385" s="14"/>
      <c r="K2385" s="34">
        <f t="shared" si="378"/>
        <v>1</v>
      </c>
    </row>
    <row r="2386" spans="1:11" s="5" customFormat="1" x14ac:dyDescent="0.25">
      <c r="A2386" s="5" t="s">
        <v>2854</v>
      </c>
      <c r="B2386" s="11">
        <v>243616</v>
      </c>
      <c r="C2386" s="12" t="s">
        <v>1417</v>
      </c>
      <c r="D2386" s="13">
        <v>0</v>
      </c>
      <c r="E2386" s="14"/>
      <c r="F2386" s="14"/>
      <c r="G2386" s="15">
        <f t="shared" si="377"/>
        <v>0</v>
      </c>
      <c r="H2386" s="14"/>
      <c r="I2386" s="14"/>
      <c r="K2386" s="34">
        <f t="shared" si="378"/>
        <v>0</v>
      </c>
    </row>
    <row r="2387" spans="1:11" s="5" customFormat="1" x14ac:dyDescent="0.25">
      <c r="A2387" s="5" t="s">
        <v>2854</v>
      </c>
      <c r="B2387" s="11">
        <v>243617</v>
      </c>
      <c r="C2387" s="12" t="s">
        <v>1418</v>
      </c>
      <c r="D2387" s="13">
        <v>0</v>
      </c>
      <c r="E2387" s="14"/>
      <c r="F2387" s="14"/>
      <c r="G2387" s="15">
        <f t="shared" si="377"/>
        <v>0</v>
      </c>
      <c r="H2387" s="14"/>
      <c r="I2387" s="14"/>
      <c r="K2387" s="34">
        <f t="shared" si="378"/>
        <v>0</v>
      </c>
    </row>
    <row r="2388" spans="1:11" s="5" customFormat="1" x14ac:dyDescent="0.25">
      <c r="A2388" s="5" t="s">
        <v>2854</v>
      </c>
      <c r="B2388" s="11">
        <v>243618</v>
      </c>
      <c r="C2388" s="12" t="s">
        <v>1419</v>
      </c>
      <c r="D2388" s="13">
        <v>0</v>
      </c>
      <c r="E2388" s="14"/>
      <c r="F2388" s="14"/>
      <c r="G2388" s="15">
        <f t="shared" si="377"/>
        <v>0</v>
      </c>
      <c r="H2388" s="14"/>
      <c r="I2388" s="14"/>
      <c r="K2388" s="34">
        <f t="shared" si="378"/>
        <v>0</v>
      </c>
    </row>
    <row r="2389" spans="1:11" s="5" customFormat="1" x14ac:dyDescent="0.25">
      <c r="A2389" s="5" t="s">
        <v>2854</v>
      </c>
      <c r="B2389" s="26">
        <v>243619</v>
      </c>
      <c r="C2389" s="27" t="s">
        <v>1420</v>
      </c>
      <c r="D2389" s="13">
        <v>0</v>
      </c>
      <c r="E2389" s="14"/>
      <c r="F2389" s="14"/>
      <c r="G2389" s="15">
        <f t="shared" si="377"/>
        <v>0</v>
      </c>
      <c r="H2389" s="14"/>
      <c r="I2389" s="14"/>
      <c r="K2389" s="34">
        <f t="shared" si="378"/>
        <v>0</v>
      </c>
    </row>
    <row r="2390" spans="1:11" s="5" customFormat="1" x14ac:dyDescent="0.25">
      <c r="A2390" s="5" t="s">
        <v>2854</v>
      </c>
      <c r="B2390" s="21">
        <v>243625</v>
      </c>
      <c r="C2390" s="22" t="s">
        <v>1421</v>
      </c>
      <c r="D2390" s="13">
        <v>19913408</v>
      </c>
      <c r="E2390" s="14">
        <v>78268194</v>
      </c>
      <c r="F2390" s="14">
        <v>58354786</v>
      </c>
      <c r="G2390" s="15">
        <f t="shared" si="377"/>
        <v>0</v>
      </c>
      <c r="H2390" s="14">
        <f>+G2390</f>
        <v>0</v>
      </c>
      <c r="I2390" s="14"/>
      <c r="K2390" s="34">
        <f t="shared" si="378"/>
        <v>1</v>
      </c>
    </row>
    <row r="2391" spans="1:11" s="5" customFormat="1" x14ac:dyDescent="0.25">
      <c r="A2391" s="5" t="s">
        <v>2854</v>
      </c>
      <c r="B2391" s="21">
        <v>243626</v>
      </c>
      <c r="C2391" s="22" t="s">
        <v>489</v>
      </c>
      <c r="D2391" s="13">
        <v>0</v>
      </c>
      <c r="E2391" s="14"/>
      <c r="F2391" s="14"/>
      <c r="G2391" s="15">
        <f t="shared" si="377"/>
        <v>0</v>
      </c>
      <c r="H2391" s="14"/>
      <c r="I2391" s="14"/>
      <c r="K2391" s="34">
        <f t="shared" si="378"/>
        <v>0</v>
      </c>
    </row>
    <row r="2392" spans="1:11" s="5" customFormat="1" x14ac:dyDescent="0.25">
      <c r="A2392" s="5" t="s">
        <v>2854</v>
      </c>
      <c r="B2392" s="21">
        <v>243627</v>
      </c>
      <c r="C2392" s="22" t="s">
        <v>1422</v>
      </c>
      <c r="D2392" s="13">
        <v>22177273</v>
      </c>
      <c r="E2392" s="14">
        <v>66409188</v>
      </c>
      <c r="F2392" s="14">
        <v>44231915</v>
      </c>
      <c r="G2392" s="15">
        <f t="shared" si="377"/>
        <v>0</v>
      </c>
      <c r="H2392" s="14">
        <f>+G2392</f>
        <v>0</v>
      </c>
      <c r="I2392" s="14"/>
      <c r="K2392" s="34">
        <f t="shared" si="378"/>
        <v>1</v>
      </c>
    </row>
    <row r="2393" spans="1:11" s="5" customFormat="1" x14ac:dyDescent="0.25">
      <c r="A2393" s="5" t="s">
        <v>2854</v>
      </c>
      <c r="B2393" s="21">
        <v>243628</v>
      </c>
      <c r="C2393" s="22" t="s">
        <v>1423</v>
      </c>
      <c r="D2393" s="13">
        <v>0</v>
      </c>
      <c r="E2393" s="14"/>
      <c r="F2393" s="14"/>
      <c r="G2393" s="15">
        <f t="shared" si="377"/>
        <v>0</v>
      </c>
      <c r="H2393" s="14"/>
      <c r="I2393" s="14"/>
      <c r="K2393" s="34">
        <f t="shared" si="378"/>
        <v>0</v>
      </c>
    </row>
    <row r="2394" spans="1:11" s="5" customFormat="1" x14ac:dyDescent="0.25">
      <c r="A2394" s="5" t="s">
        <v>2854</v>
      </c>
      <c r="B2394" s="11">
        <v>243629</v>
      </c>
      <c r="C2394" s="12" t="s">
        <v>632</v>
      </c>
      <c r="D2394" s="13">
        <v>0</v>
      </c>
      <c r="E2394" s="14"/>
      <c r="F2394" s="14"/>
      <c r="G2394" s="15">
        <f t="shared" si="377"/>
        <v>0</v>
      </c>
      <c r="H2394" s="14"/>
      <c r="I2394" s="14"/>
      <c r="K2394" s="34">
        <f t="shared" si="378"/>
        <v>0</v>
      </c>
    </row>
    <row r="2395" spans="1:11" s="5" customFormat="1" x14ac:dyDescent="0.25">
      <c r="A2395" s="5" t="s">
        <v>2854</v>
      </c>
      <c r="B2395" s="21">
        <v>243690</v>
      </c>
      <c r="C2395" s="22" t="s">
        <v>1424</v>
      </c>
      <c r="D2395" s="13">
        <v>107231984</v>
      </c>
      <c r="E2395" s="491">
        <v>330143713</v>
      </c>
      <c r="F2395" s="14">
        <v>222911729</v>
      </c>
      <c r="G2395" s="15">
        <f t="shared" si="377"/>
        <v>0</v>
      </c>
      <c r="H2395" s="14">
        <f>+G2395</f>
        <v>0</v>
      </c>
      <c r="I2395" s="14"/>
      <c r="K2395" s="34">
        <f t="shared" si="378"/>
        <v>1</v>
      </c>
    </row>
    <row r="2396" spans="1:11" s="5" customFormat="1" x14ac:dyDescent="0.25">
      <c r="A2396" s="5" t="s">
        <v>2854</v>
      </c>
      <c r="B2396" s="21">
        <v>243695</v>
      </c>
      <c r="C2396" s="22" t="s">
        <v>1425</v>
      </c>
      <c r="D2396" s="13">
        <v>0</v>
      </c>
      <c r="E2396" s="14"/>
      <c r="F2396" s="14"/>
      <c r="G2396" s="15">
        <f t="shared" si="377"/>
        <v>0</v>
      </c>
      <c r="H2396" s="14"/>
      <c r="I2396" s="14"/>
      <c r="K2396" s="34">
        <f t="shared" si="378"/>
        <v>0</v>
      </c>
    </row>
    <row r="2397" spans="1:11" s="5" customFormat="1" x14ac:dyDescent="0.25">
      <c r="A2397" s="5" t="s">
        <v>2854</v>
      </c>
      <c r="B2397" s="21">
        <v>243698</v>
      </c>
      <c r="C2397" s="22" t="s">
        <v>1426</v>
      </c>
      <c r="D2397" s="13">
        <v>0</v>
      </c>
      <c r="E2397" s="14"/>
      <c r="F2397" s="14"/>
      <c r="G2397" s="15">
        <f t="shared" si="377"/>
        <v>0</v>
      </c>
      <c r="H2397" s="14"/>
      <c r="I2397" s="14"/>
      <c r="K2397" s="34">
        <f t="shared" si="378"/>
        <v>0</v>
      </c>
    </row>
    <row r="2398" spans="1:11" s="5" customFormat="1" x14ac:dyDescent="0.25">
      <c r="A2398" s="5" t="s">
        <v>2854</v>
      </c>
      <c r="B2398" s="19">
        <v>2440</v>
      </c>
      <c r="C2398" s="20" t="s">
        <v>1427</v>
      </c>
      <c r="D2398" s="7">
        <f t="shared" ref="D2398:I2398" si="379">+SUBTOTAL(9,D2399:D2432)</f>
        <v>0</v>
      </c>
      <c r="E2398" s="8">
        <f t="shared" si="379"/>
        <v>0</v>
      </c>
      <c r="F2398" s="8">
        <f t="shared" si="379"/>
        <v>0</v>
      </c>
      <c r="G2398" s="18">
        <f t="shared" si="379"/>
        <v>0</v>
      </c>
      <c r="H2398" s="8">
        <f t="shared" si="379"/>
        <v>0</v>
      </c>
      <c r="I2398" s="8">
        <f t="shared" si="379"/>
        <v>0</v>
      </c>
      <c r="K2398" s="34">
        <f t="shared" si="378"/>
        <v>0</v>
      </c>
    </row>
    <row r="2399" spans="1:11" s="5" customFormat="1" x14ac:dyDescent="0.25">
      <c r="A2399" s="5" t="s">
        <v>2854</v>
      </c>
      <c r="B2399" s="21">
        <v>244001</v>
      </c>
      <c r="C2399" s="22" t="s">
        <v>201</v>
      </c>
      <c r="D2399" s="13">
        <v>0</v>
      </c>
      <c r="E2399" s="14"/>
      <c r="F2399" s="14"/>
      <c r="G2399" s="15">
        <f t="shared" ref="G2399:G2432" si="380">+D2399-E2399+F2399</f>
        <v>0</v>
      </c>
      <c r="H2399" s="14"/>
      <c r="I2399" s="14"/>
      <c r="K2399" s="34">
        <f t="shared" si="378"/>
        <v>0</v>
      </c>
    </row>
    <row r="2400" spans="1:11" s="5" customFormat="1" x14ac:dyDescent="0.25">
      <c r="A2400" s="5" t="s">
        <v>2854</v>
      </c>
      <c r="B2400" s="21">
        <v>244003</v>
      </c>
      <c r="C2400" s="22" t="s">
        <v>206</v>
      </c>
      <c r="D2400" s="13">
        <v>0</v>
      </c>
      <c r="E2400" s="14"/>
      <c r="F2400" s="14"/>
      <c r="G2400" s="15">
        <f t="shared" si="380"/>
        <v>0</v>
      </c>
      <c r="H2400" s="14"/>
      <c r="I2400" s="14"/>
      <c r="K2400" s="34">
        <f t="shared" si="378"/>
        <v>0</v>
      </c>
    </row>
    <row r="2401" spans="1:11" s="5" customFormat="1" x14ac:dyDescent="0.25">
      <c r="A2401" s="5" t="s">
        <v>2854</v>
      </c>
      <c r="B2401" s="21">
        <v>244004</v>
      </c>
      <c r="C2401" s="22" t="s">
        <v>207</v>
      </c>
      <c r="D2401" s="13">
        <v>0</v>
      </c>
      <c r="E2401" s="14"/>
      <c r="F2401" s="14"/>
      <c r="G2401" s="15">
        <f t="shared" si="380"/>
        <v>0</v>
      </c>
      <c r="H2401" s="14"/>
      <c r="I2401" s="14"/>
      <c r="K2401" s="34">
        <f t="shared" si="378"/>
        <v>0</v>
      </c>
    </row>
    <row r="2402" spans="1:11" s="5" customFormat="1" x14ac:dyDescent="0.25">
      <c r="A2402" s="5" t="s">
        <v>2854</v>
      </c>
      <c r="B2402" s="21">
        <v>244005</v>
      </c>
      <c r="C2402" s="22" t="s">
        <v>1428</v>
      </c>
      <c r="D2402" s="13">
        <v>0</v>
      </c>
      <c r="E2402" s="14"/>
      <c r="F2402" s="14"/>
      <c r="G2402" s="15">
        <f t="shared" si="380"/>
        <v>0</v>
      </c>
      <c r="H2402" s="14"/>
      <c r="I2402" s="14"/>
      <c r="K2402" s="34">
        <f t="shared" si="378"/>
        <v>0</v>
      </c>
    </row>
    <row r="2403" spans="1:11" s="5" customFormat="1" x14ac:dyDescent="0.25">
      <c r="A2403" s="5" t="s">
        <v>2854</v>
      </c>
      <c r="B2403" s="21">
        <v>244007</v>
      </c>
      <c r="C2403" s="22" t="s">
        <v>203</v>
      </c>
      <c r="D2403" s="13">
        <v>0</v>
      </c>
      <c r="E2403" s="14"/>
      <c r="F2403" s="14"/>
      <c r="G2403" s="15">
        <f t="shared" si="380"/>
        <v>0</v>
      </c>
      <c r="H2403" s="14"/>
      <c r="I2403" s="14"/>
      <c r="K2403" s="34">
        <f t="shared" si="378"/>
        <v>0</v>
      </c>
    </row>
    <row r="2404" spans="1:11" s="5" customFormat="1" x14ac:dyDescent="0.25">
      <c r="A2404" s="5" t="s">
        <v>2854</v>
      </c>
      <c r="B2404" s="21">
        <v>244009</v>
      </c>
      <c r="C2404" s="22" t="s">
        <v>202</v>
      </c>
      <c r="D2404" s="13">
        <v>0</v>
      </c>
      <c r="E2404" s="14"/>
      <c r="F2404" s="14"/>
      <c r="G2404" s="15">
        <f t="shared" si="380"/>
        <v>0</v>
      </c>
      <c r="H2404" s="14"/>
      <c r="I2404" s="14"/>
      <c r="K2404" s="34">
        <f t="shared" si="378"/>
        <v>0</v>
      </c>
    </row>
    <row r="2405" spans="1:11" s="5" customFormat="1" x14ac:dyDescent="0.25">
      <c r="A2405" s="5" t="s">
        <v>2854</v>
      </c>
      <c r="B2405" s="21">
        <v>244010</v>
      </c>
      <c r="C2405" s="22" t="s">
        <v>1429</v>
      </c>
      <c r="D2405" s="13">
        <v>0</v>
      </c>
      <c r="E2405" s="14"/>
      <c r="F2405" s="14"/>
      <c r="G2405" s="15">
        <f t="shared" si="380"/>
        <v>0</v>
      </c>
      <c r="H2405" s="14"/>
      <c r="I2405" s="14"/>
      <c r="K2405" s="34">
        <f t="shared" si="378"/>
        <v>0</v>
      </c>
    </row>
    <row r="2406" spans="1:11" s="5" customFormat="1" x14ac:dyDescent="0.25">
      <c r="A2406" s="5" t="s">
        <v>2854</v>
      </c>
      <c r="B2406" s="21">
        <v>244011</v>
      </c>
      <c r="C2406" s="22" t="s">
        <v>1430</v>
      </c>
      <c r="D2406" s="13">
        <v>0</v>
      </c>
      <c r="E2406" s="14"/>
      <c r="F2406" s="14"/>
      <c r="G2406" s="15">
        <f t="shared" si="380"/>
        <v>0</v>
      </c>
      <c r="H2406" s="14"/>
      <c r="I2406" s="14"/>
      <c r="K2406" s="34">
        <f t="shared" si="378"/>
        <v>0</v>
      </c>
    </row>
    <row r="2407" spans="1:11" s="5" customFormat="1" x14ac:dyDescent="0.25">
      <c r="A2407" s="5" t="s">
        <v>2854</v>
      </c>
      <c r="B2407" s="21">
        <v>244014</v>
      </c>
      <c r="C2407" s="22" t="s">
        <v>287</v>
      </c>
      <c r="D2407" s="13">
        <v>0</v>
      </c>
      <c r="E2407" s="14"/>
      <c r="F2407" s="14"/>
      <c r="G2407" s="15">
        <f t="shared" si="380"/>
        <v>0</v>
      </c>
      <c r="H2407" s="14"/>
      <c r="I2407" s="14"/>
      <c r="K2407" s="34">
        <f t="shared" si="378"/>
        <v>0</v>
      </c>
    </row>
    <row r="2408" spans="1:11" s="5" customFormat="1" x14ac:dyDescent="0.25">
      <c r="A2408" s="5" t="s">
        <v>2854</v>
      </c>
      <c r="B2408" s="21">
        <v>244016</v>
      </c>
      <c r="C2408" s="22" t="s">
        <v>221</v>
      </c>
      <c r="D2408" s="13">
        <v>0</v>
      </c>
      <c r="E2408" s="14"/>
      <c r="F2408" s="14"/>
      <c r="G2408" s="15">
        <f t="shared" si="380"/>
        <v>0</v>
      </c>
      <c r="H2408" s="14"/>
      <c r="I2408" s="14"/>
      <c r="K2408" s="34">
        <f t="shared" si="378"/>
        <v>0</v>
      </c>
    </row>
    <row r="2409" spans="1:11" s="5" customFormat="1" x14ac:dyDescent="0.25">
      <c r="A2409" s="5" t="s">
        <v>2854</v>
      </c>
      <c r="B2409" s="21">
        <v>244017</v>
      </c>
      <c r="C2409" s="22" t="s">
        <v>487</v>
      </c>
      <c r="D2409" s="13">
        <v>0</v>
      </c>
      <c r="E2409" s="14"/>
      <c r="F2409" s="14"/>
      <c r="G2409" s="15">
        <f t="shared" si="380"/>
        <v>0</v>
      </c>
      <c r="H2409" s="14"/>
      <c r="I2409" s="14"/>
      <c r="K2409" s="34">
        <f t="shared" si="378"/>
        <v>0</v>
      </c>
    </row>
    <row r="2410" spans="1:11" s="5" customFormat="1" x14ac:dyDescent="0.25">
      <c r="A2410" s="5" t="s">
        <v>2854</v>
      </c>
      <c r="B2410" s="21">
        <v>244019</v>
      </c>
      <c r="C2410" s="22" t="s">
        <v>1426</v>
      </c>
      <c r="D2410" s="13">
        <v>0</v>
      </c>
      <c r="E2410" s="14"/>
      <c r="F2410" s="14"/>
      <c r="G2410" s="15">
        <f t="shared" si="380"/>
        <v>0</v>
      </c>
      <c r="H2410" s="14"/>
      <c r="I2410" s="14"/>
      <c r="K2410" s="34">
        <f t="shared" si="378"/>
        <v>0</v>
      </c>
    </row>
    <row r="2411" spans="1:11" s="5" customFormat="1" x14ac:dyDescent="0.25">
      <c r="A2411" s="5" t="s">
        <v>2854</v>
      </c>
      <c r="B2411" s="21">
        <v>244020</v>
      </c>
      <c r="C2411" s="22" t="s">
        <v>235</v>
      </c>
      <c r="D2411" s="13">
        <v>0</v>
      </c>
      <c r="E2411" s="14"/>
      <c r="F2411" s="14"/>
      <c r="G2411" s="15">
        <f t="shared" si="380"/>
        <v>0</v>
      </c>
      <c r="H2411" s="14"/>
      <c r="I2411" s="14"/>
      <c r="K2411" s="34">
        <f t="shared" si="378"/>
        <v>0</v>
      </c>
    </row>
    <row r="2412" spans="1:11" s="5" customFormat="1" x14ac:dyDescent="0.25">
      <c r="A2412" s="5" t="s">
        <v>2854</v>
      </c>
      <c r="B2412" s="21">
        <v>244021</v>
      </c>
      <c r="C2412" s="22" t="s">
        <v>237</v>
      </c>
      <c r="D2412" s="13">
        <v>0</v>
      </c>
      <c r="E2412" s="14"/>
      <c r="F2412" s="14"/>
      <c r="G2412" s="15">
        <f t="shared" si="380"/>
        <v>0</v>
      </c>
      <c r="H2412" s="14"/>
      <c r="I2412" s="14"/>
      <c r="K2412" s="34">
        <f t="shared" si="378"/>
        <v>0</v>
      </c>
    </row>
    <row r="2413" spans="1:11" s="5" customFormat="1" x14ac:dyDescent="0.25">
      <c r="A2413" s="5" t="s">
        <v>2854</v>
      </c>
      <c r="B2413" s="21">
        <v>244022</v>
      </c>
      <c r="C2413" s="22" t="s">
        <v>238</v>
      </c>
      <c r="D2413" s="13">
        <v>0</v>
      </c>
      <c r="E2413" s="14"/>
      <c r="F2413" s="14"/>
      <c r="G2413" s="15">
        <f t="shared" si="380"/>
        <v>0</v>
      </c>
      <c r="H2413" s="14"/>
      <c r="I2413" s="14"/>
      <c r="K2413" s="34">
        <f t="shared" si="378"/>
        <v>0</v>
      </c>
    </row>
    <row r="2414" spans="1:11" s="5" customFormat="1" x14ac:dyDescent="0.25">
      <c r="A2414" s="5" t="s">
        <v>2854</v>
      </c>
      <c r="B2414" s="21">
        <v>244023</v>
      </c>
      <c r="C2414" s="22" t="s">
        <v>286</v>
      </c>
      <c r="D2414" s="13">
        <v>0</v>
      </c>
      <c r="E2414" s="14"/>
      <c r="F2414" s="14"/>
      <c r="G2414" s="15">
        <f t="shared" si="380"/>
        <v>0</v>
      </c>
      <c r="H2414" s="14"/>
      <c r="I2414" s="14"/>
      <c r="K2414" s="34">
        <f t="shared" si="378"/>
        <v>0</v>
      </c>
    </row>
    <row r="2415" spans="1:11" s="5" customFormat="1" x14ac:dyDescent="0.25">
      <c r="A2415" s="5" t="s">
        <v>2854</v>
      </c>
      <c r="B2415" s="21">
        <v>244024</v>
      </c>
      <c r="C2415" s="22" t="s">
        <v>261</v>
      </c>
      <c r="D2415" s="13">
        <v>0</v>
      </c>
      <c r="E2415" s="14"/>
      <c r="F2415" s="14"/>
      <c r="G2415" s="15">
        <f t="shared" si="380"/>
        <v>0</v>
      </c>
      <c r="H2415" s="14"/>
      <c r="I2415" s="14"/>
      <c r="K2415" s="34">
        <f t="shared" si="378"/>
        <v>0</v>
      </c>
    </row>
    <row r="2416" spans="1:11" s="5" customFormat="1" x14ac:dyDescent="0.25">
      <c r="A2416" s="5" t="s">
        <v>2854</v>
      </c>
      <c r="B2416" s="21">
        <v>244027</v>
      </c>
      <c r="C2416" s="22" t="s">
        <v>1431</v>
      </c>
      <c r="D2416" s="13">
        <v>0</v>
      </c>
      <c r="E2416" s="14"/>
      <c r="F2416" s="14"/>
      <c r="G2416" s="15">
        <f t="shared" si="380"/>
        <v>0</v>
      </c>
      <c r="H2416" s="14"/>
      <c r="I2416" s="14"/>
      <c r="K2416" s="34">
        <f t="shared" si="378"/>
        <v>0</v>
      </c>
    </row>
    <row r="2417" spans="1:11" s="5" customFormat="1" x14ac:dyDescent="0.25">
      <c r="A2417" s="5" t="s">
        <v>2854</v>
      </c>
      <c r="B2417" s="11">
        <v>244028</v>
      </c>
      <c r="C2417" s="12" t="s">
        <v>246</v>
      </c>
      <c r="D2417" s="13">
        <v>0</v>
      </c>
      <c r="E2417" s="14"/>
      <c r="F2417" s="14"/>
      <c r="G2417" s="15">
        <f t="shared" si="380"/>
        <v>0</v>
      </c>
      <c r="H2417" s="14"/>
      <c r="I2417" s="14"/>
      <c r="K2417" s="34">
        <f t="shared" si="378"/>
        <v>0</v>
      </c>
    </row>
    <row r="2418" spans="1:11" s="5" customFormat="1" x14ac:dyDescent="0.25">
      <c r="A2418" s="5" t="s">
        <v>2854</v>
      </c>
      <c r="B2418" s="21">
        <v>244029</v>
      </c>
      <c r="C2418" s="22" t="s">
        <v>247</v>
      </c>
      <c r="D2418" s="13">
        <v>0</v>
      </c>
      <c r="E2418" s="14"/>
      <c r="F2418" s="14"/>
      <c r="G2418" s="15">
        <f t="shared" si="380"/>
        <v>0</v>
      </c>
      <c r="H2418" s="14"/>
      <c r="I2418" s="14"/>
      <c r="K2418" s="34">
        <f t="shared" si="378"/>
        <v>0</v>
      </c>
    </row>
    <row r="2419" spans="1:11" s="5" customFormat="1" x14ac:dyDescent="0.25">
      <c r="A2419" s="5" t="s">
        <v>2854</v>
      </c>
      <c r="B2419" s="21">
        <v>244031</v>
      </c>
      <c r="C2419" s="22" t="s">
        <v>250</v>
      </c>
      <c r="D2419" s="13">
        <v>0</v>
      </c>
      <c r="E2419" s="14"/>
      <c r="F2419" s="14"/>
      <c r="G2419" s="15">
        <f t="shared" si="380"/>
        <v>0</v>
      </c>
      <c r="H2419" s="14"/>
      <c r="I2419" s="14"/>
      <c r="K2419" s="34">
        <f t="shared" si="378"/>
        <v>0</v>
      </c>
    </row>
    <row r="2420" spans="1:11" s="5" customFormat="1" x14ac:dyDescent="0.25">
      <c r="A2420" s="5" t="s">
        <v>2854</v>
      </c>
      <c r="B2420" s="21">
        <v>244032</v>
      </c>
      <c r="C2420" s="22" t="s">
        <v>251</v>
      </c>
      <c r="D2420" s="13">
        <v>0</v>
      </c>
      <c r="E2420" s="14"/>
      <c r="F2420" s="14"/>
      <c r="G2420" s="15">
        <f t="shared" si="380"/>
        <v>0</v>
      </c>
      <c r="H2420" s="14"/>
      <c r="I2420" s="14"/>
      <c r="K2420" s="34">
        <f t="shared" si="378"/>
        <v>0</v>
      </c>
    </row>
    <row r="2421" spans="1:11" s="5" customFormat="1" x14ac:dyDescent="0.25">
      <c r="A2421" s="5" t="s">
        <v>2854</v>
      </c>
      <c r="B2421" s="11">
        <v>244033</v>
      </c>
      <c r="C2421" s="12" t="s">
        <v>252</v>
      </c>
      <c r="D2421" s="13">
        <v>0</v>
      </c>
      <c r="E2421" s="14"/>
      <c r="F2421" s="14"/>
      <c r="G2421" s="15">
        <f t="shared" si="380"/>
        <v>0</v>
      </c>
      <c r="H2421" s="14"/>
      <c r="I2421" s="14"/>
      <c r="K2421" s="34">
        <f t="shared" si="378"/>
        <v>0</v>
      </c>
    </row>
    <row r="2422" spans="1:11" s="5" customFormat="1" x14ac:dyDescent="0.25">
      <c r="A2422" s="5" t="s">
        <v>2854</v>
      </c>
      <c r="B2422" s="26">
        <v>244034</v>
      </c>
      <c r="C2422" s="27" t="s">
        <v>285</v>
      </c>
      <c r="D2422" s="13">
        <v>0</v>
      </c>
      <c r="E2422" s="14"/>
      <c r="F2422" s="14"/>
      <c r="G2422" s="15">
        <f t="shared" si="380"/>
        <v>0</v>
      </c>
      <c r="H2422" s="14"/>
      <c r="I2422" s="14"/>
      <c r="K2422" s="34">
        <f t="shared" si="378"/>
        <v>0</v>
      </c>
    </row>
    <row r="2423" spans="1:11" s="5" customFormat="1" x14ac:dyDescent="0.25">
      <c r="A2423" s="5" t="s">
        <v>2854</v>
      </c>
      <c r="B2423" s="26">
        <v>244035</v>
      </c>
      <c r="C2423" s="27" t="s">
        <v>273</v>
      </c>
      <c r="D2423" s="13">
        <v>0</v>
      </c>
      <c r="E2423" s="14"/>
      <c r="F2423" s="14"/>
      <c r="G2423" s="15">
        <f t="shared" si="380"/>
        <v>0</v>
      </c>
      <c r="H2423" s="14"/>
      <c r="I2423" s="14"/>
      <c r="K2423" s="34">
        <f t="shared" si="378"/>
        <v>0</v>
      </c>
    </row>
    <row r="2424" spans="1:11" s="5" customFormat="1" x14ac:dyDescent="0.25">
      <c r="A2424" s="5" t="s">
        <v>2854</v>
      </c>
      <c r="B2424" s="26">
        <v>244036</v>
      </c>
      <c r="C2424" s="27" t="s">
        <v>254</v>
      </c>
      <c r="D2424" s="13">
        <v>0</v>
      </c>
      <c r="E2424" s="14"/>
      <c r="F2424" s="14"/>
      <c r="G2424" s="15">
        <f t="shared" si="380"/>
        <v>0</v>
      </c>
      <c r="H2424" s="14"/>
      <c r="I2424" s="14"/>
      <c r="K2424" s="34">
        <f t="shared" si="378"/>
        <v>0</v>
      </c>
    </row>
    <row r="2425" spans="1:11" s="5" customFormat="1" x14ac:dyDescent="0.25">
      <c r="A2425" s="5" t="s">
        <v>2854</v>
      </c>
      <c r="B2425" s="21">
        <v>244075</v>
      </c>
      <c r="C2425" s="22" t="s">
        <v>255</v>
      </c>
      <c r="D2425" s="13">
        <v>0</v>
      </c>
      <c r="E2425" s="14"/>
      <c r="F2425" s="14"/>
      <c r="G2425" s="15">
        <f t="shared" si="380"/>
        <v>0</v>
      </c>
      <c r="H2425" s="14"/>
      <c r="I2425" s="14"/>
      <c r="K2425" s="34">
        <f t="shared" si="378"/>
        <v>0</v>
      </c>
    </row>
    <row r="2426" spans="1:11" s="5" customFormat="1" x14ac:dyDescent="0.25">
      <c r="A2426" s="5" t="s">
        <v>2854</v>
      </c>
      <c r="B2426" s="21">
        <v>244080</v>
      </c>
      <c r="C2426" s="22" t="s">
        <v>256</v>
      </c>
      <c r="D2426" s="13">
        <v>0</v>
      </c>
      <c r="E2426" s="14"/>
      <c r="F2426" s="14"/>
      <c r="G2426" s="15">
        <f t="shared" si="380"/>
        <v>0</v>
      </c>
      <c r="H2426" s="14"/>
      <c r="I2426" s="14"/>
      <c r="K2426" s="34">
        <f t="shared" si="378"/>
        <v>0</v>
      </c>
    </row>
    <row r="2427" spans="1:11" s="5" customFormat="1" x14ac:dyDescent="0.25">
      <c r="A2427" s="5" t="s">
        <v>2854</v>
      </c>
      <c r="B2427" s="21">
        <v>244085</v>
      </c>
      <c r="C2427" s="22" t="s">
        <v>257</v>
      </c>
      <c r="D2427" s="13">
        <v>0</v>
      </c>
      <c r="E2427" s="14"/>
      <c r="F2427" s="14"/>
      <c r="G2427" s="15">
        <f t="shared" si="380"/>
        <v>0</v>
      </c>
      <c r="H2427" s="14"/>
      <c r="I2427" s="14"/>
      <c r="K2427" s="34">
        <f t="shared" si="378"/>
        <v>0</v>
      </c>
    </row>
    <row r="2428" spans="1:11" s="5" customFormat="1" x14ac:dyDescent="0.25">
      <c r="A2428" s="5" t="s">
        <v>2854</v>
      </c>
      <c r="B2428" s="21">
        <v>244090</v>
      </c>
      <c r="C2428" s="22" t="s">
        <v>258</v>
      </c>
      <c r="D2428" s="13">
        <v>0</v>
      </c>
      <c r="E2428" s="14"/>
      <c r="F2428" s="14"/>
      <c r="G2428" s="15">
        <f t="shared" si="380"/>
        <v>0</v>
      </c>
      <c r="H2428" s="14"/>
      <c r="I2428" s="14"/>
      <c r="K2428" s="34">
        <f t="shared" si="378"/>
        <v>0</v>
      </c>
    </row>
    <row r="2429" spans="1:11" s="5" customFormat="1" x14ac:dyDescent="0.25">
      <c r="A2429" s="5" t="s">
        <v>2854</v>
      </c>
      <c r="B2429" s="26">
        <v>244091</v>
      </c>
      <c r="C2429" s="27" t="s">
        <v>1432</v>
      </c>
      <c r="D2429" s="13">
        <v>0</v>
      </c>
      <c r="E2429" s="14"/>
      <c r="F2429" s="14"/>
      <c r="G2429" s="15">
        <f t="shared" si="380"/>
        <v>0</v>
      </c>
      <c r="H2429" s="14"/>
      <c r="I2429" s="14"/>
      <c r="K2429" s="34">
        <f t="shared" si="378"/>
        <v>0</v>
      </c>
    </row>
    <row r="2430" spans="1:11" s="5" customFormat="1" x14ac:dyDescent="0.25">
      <c r="A2430" s="5" t="s">
        <v>2854</v>
      </c>
      <c r="B2430" s="11">
        <v>244025</v>
      </c>
      <c r="C2430" s="12" t="s">
        <v>262</v>
      </c>
      <c r="D2430" s="13">
        <v>0</v>
      </c>
      <c r="E2430" s="14"/>
      <c r="F2430" s="14"/>
      <c r="G2430" s="15">
        <f t="shared" si="380"/>
        <v>0</v>
      </c>
      <c r="H2430" s="14"/>
      <c r="I2430" s="14"/>
      <c r="K2430" s="34">
        <f t="shared" si="378"/>
        <v>0</v>
      </c>
    </row>
    <row r="2431" spans="1:11" s="5" customFormat="1" x14ac:dyDescent="0.25">
      <c r="A2431" s="5" t="s">
        <v>2854</v>
      </c>
      <c r="B2431" s="11">
        <v>244026</v>
      </c>
      <c r="C2431" s="12" t="s">
        <v>264</v>
      </c>
      <c r="D2431" s="13">
        <v>0</v>
      </c>
      <c r="E2431" s="14"/>
      <c r="F2431" s="14"/>
      <c r="G2431" s="15">
        <f t="shared" si="380"/>
        <v>0</v>
      </c>
      <c r="H2431" s="14"/>
      <c r="I2431" s="14"/>
      <c r="K2431" s="34">
        <f t="shared" si="378"/>
        <v>0</v>
      </c>
    </row>
    <row r="2432" spans="1:11" s="5" customFormat="1" x14ac:dyDescent="0.25">
      <c r="A2432" s="5" t="s">
        <v>2854</v>
      </c>
      <c r="B2432" s="11">
        <v>244030</v>
      </c>
      <c r="C2432" s="12" t="s">
        <v>248</v>
      </c>
      <c r="D2432" s="13">
        <v>0</v>
      </c>
      <c r="E2432" s="14"/>
      <c r="F2432" s="14"/>
      <c r="G2432" s="15">
        <f t="shared" si="380"/>
        <v>0</v>
      </c>
      <c r="H2432" s="14"/>
      <c r="I2432" s="14"/>
      <c r="K2432" s="34">
        <f t="shared" si="378"/>
        <v>0</v>
      </c>
    </row>
    <row r="2433" spans="1:11" s="5" customFormat="1" x14ac:dyDescent="0.25">
      <c r="A2433" s="5" t="s">
        <v>2854</v>
      </c>
      <c r="B2433" s="19">
        <v>2445</v>
      </c>
      <c r="C2433" s="20" t="s">
        <v>1433</v>
      </c>
      <c r="D2433" s="7">
        <f t="shared" ref="D2433:I2433" si="381">+SUBTOTAL(9,D2434:D2443)</f>
        <v>0</v>
      </c>
      <c r="E2433" s="8">
        <f t="shared" si="381"/>
        <v>0</v>
      </c>
      <c r="F2433" s="8">
        <f t="shared" si="381"/>
        <v>0</v>
      </c>
      <c r="G2433" s="18">
        <f t="shared" si="381"/>
        <v>0</v>
      </c>
      <c r="H2433" s="8">
        <f t="shared" si="381"/>
        <v>0</v>
      </c>
      <c r="I2433" s="8">
        <f t="shared" si="381"/>
        <v>0</v>
      </c>
      <c r="K2433" s="34">
        <f t="shared" si="378"/>
        <v>0</v>
      </c>
    </row>
    <row r="2434" spans="1:11" s="5" customFormat="1" x14ac:dyDescent="0.25">
      <c r="A2434" s="5" t="s">
        <v>2854</v>
      </c>
      <c r="B2434" s="21">
        <v>244501</v>
      </c>
      <c r="C2434" s="22" t="s">
        <v>500</v>
      </c>
      <c r="D2434" s="13">
        <v>0</v>
      </c>
      <c r="E2434" s="14"/>
      <c r="F2434" s="14"/>
      <c r="G2434" s="15">
        <f t="shared" ref="G2434:G2443" si="382">+D2434-E2434+F2434</f>
        <v>0</v>
      </c>
      <c r="H2434" s="14"/>
      <c r="I2434" s="14"/>
      <c r="K2434" s="34">
        <f t="shared" si="378"/>
        <v>0</v>
      </c>
    </row>
    <row r="2435" spans="1:11" s="5" customFormat="1" x14ac:dyDescent="0.25">
      <c r="A2435" s="5" t="s">
        <v>2854</v>
      </c>
      <c r="B2435" s="21">
        <v>244502</v>
      </c>
      <c r="C2435" s="22" t="s">
        <v>1434</v>
      </c>
      <c r="D2435" s="13">
        <v>0</v>
      </c>
      <c r="E2435" s="14"/>
      <c r="F2435" s="14"/>
      <c r="G2435" s="15">
        <f t="shared" si="382"/>
        <v>0</v>
      </c>
      <c r="H2435" s="14"/>
      <c r="I2435" s="14"/>
      <c r="K2435" s="34">
        <f t="shared" si="378"/>
        <v>0</v>
      </c>
    </row>
    <row r="2436" spans="1:11" s="5" customFormat="1" x14ac:dyDescent="0.25">
      <c r="A2436" s="5" t="s">
        <v>2854</v>
      </c>
      <c r="B2436" s="21">
        <v>244503</v>
      </c>
      <c r="C2436" s="22" t="s">
        <v>1435</v>
      </c>
      <c r="D2436" s="13">
        <v>0</v>
      </c>
      <c r="E2436" s="14"/>
      <c r="F2436" s="14"/>
      <c r="G2436" s="15">
        <f t="shared" si="382"/>
        <v>0</v>
      </c>
      <c r="H2436" s="14"/>
      <c r="I2436" s="14"/>
      <c r="K2436" s="34">
        <f t="shared" ref="K2436:K2499" si="383">IF(D2436&lt;&gt;0,1,IF(G2436&lt;&gt;0,2,IF(F2436&lt;&gt;0,3,IF(E2436&lt;&gt;0,4,0))))</f>
        <v>0</v>
      </c>
    </row>
    <row r="2437" spans="1:11" s="5" customFormat="1" x14ac:dyDescent="0.25">
      <c r="A2437" s="5" t="s">
        <v>2854</v>
      </c>
      <c r="B2437" s="21">
        <v>244504</v>
      </c>
      <c r="C2437" s="22" t="s">
        <v>1436</v>
      </c>
      <c r="D2437" s="13">
        <v>0</v>
      </c>
      <c r="E2437" s="14"/>
      <c r="F2437" s="14"/>
      <c r="G2437" s="15">
        <f t="shared" si="382"/>
        <v>0</v>
      </c>
      <c r="H2437" s="14"/>
      <c r="I2437" s="14"/>
      <c r="K2437" s="34">
        <f t="shared" si="383"/>
        <v>0</v>
      </c>
    </row>
    <row r="2438" spans="1:11" s="5" customFormat="1" x14ac:dyDescent="0.25">
      <c r="A2438" s="5" t="s">
        <v>2854</v>
      </c>
      <c r="B2438" s="21">
        <v>244505</v>
      </c>
      <c r="C2438" s="22" t="s">
        <v>1437</v>
      </c>
      <c r="D2438" s="13">
        <v>0</v>
      </c>
      <c r="E2438" s="14"/>
      <c r="F2438" s="14"/>
      <c r="G2438" s="15">
        <f t="shared" si="382"/>
        <v>0</v>
      </c>
      <c r="H2438" s="14"/>
      <c r="I2438" s="14"/>
      <c r="K2438" s="34">
        <f t="shared" si="383"/>
        <v>0</v>
      </c>
    </row>
    <row r="2439" spans="1:11" s="5" customFormat="1" x14ac:dyDescent="0.25">
      <c r="A2439" s="5" t="s">
        <v>2854</v>
      </c>
      <c r="B2439" s="21">
        <v>244506</v>
      </c>
      <c r="C2439" s="22" t="s">
        <v>1438</v>
      </c>
      <c r="D2439" s="13">
        <v>0</v>
      </c>
      <c r="E2439" s="14"/>
      <c r="F2439" s="14"/>
      <c r="G2439" s="15">
        <f t="shared" si="382"/>
        <v>0</v>
      </c>
      <c r="H2439" s="14"/>
      <c r="I2439" s="14"/>
      <c r="K2439" s="34">
        <f t="shared" si="383"/>
        <v>0</v>
      </c>
    </row>
    <row r="2440" spans="1:11" s="5" customFormat="1" x14ac:dyDescent="0.25">
      <c r="A2440" s="5" t="s">
        <v>2854</v>
      </c>
      <c r="B2440" s="21">
        <v>244507</v>
      </c>
      <c r="C2440" s="22" t="s">
        <v>1439</v>
      </c>
      <c r="D2440" s="13">
        <v>0</v>
      </c>
      <c r="E2440" s="14"/>
      <c r="F2440" s="14"/>
      <c r="G2440" s="15">
        <f t="shared" si="382"/>
        <v>0</v>
      </c>
      <c r="H2440" s="14"/>
      <c r="I2440" s="14"/>
      <c r="K2440" s="34">
        <f t="shared" si="383"/>
        <v>0</v>
      </c>
    </row>
    <row r="2441" spans="1:11" s="5" customFormat="1" x14ac:dyDescent="0.25">
      <c r="A2441" s="5" t="s">
        <v>2854</v>
      </c>
      <c r="B2441" s="21">
        <v>244508</v>
      </c>
      <c r="C2441" s="22" t="s">
        <v>1440</v>
      </c>
      <c r="D2441" s="13">
        <v>0</v>
      </c>
      <c r="E2441" s="14"/>
      <c r="F2441" s="14"/>
      <c r="G2441" s="15">
        <f t="shared" si="382"/>
        <v>0</v>
      </c>
      <c r="H2441" s="14"/>
      <c r="I2441" s="14"/>
      <c r="K2441" s="34">
        <f t="shared" si="383"/>
        <v>0</v>
      </c>
    </row>
    <row r="2442" spans="1:11" s="5" customFormat="1" x14ac:dyDescent="0.25">
      <c r="A2442" s="5" t="s">
        <v>2854</v>
      </c>
      <c r="B2442" s="21">
        <v>244575</v>
      </c>
      <c r="C2442" s="22" t="s">
        <v>1441</v>
      </c>
      <c r="D2442" s="13">
        <v>0</v>
      </c>
      <c r="E2442" s="14"/>
      <c r="F2442" s="14"/>
      <c r="G2442" s="15">
        <f t="shared" si="382"/>
        <v>0</v>
      </c>
      <c r="H2442" s="14"/>
      <c r="I2442" s="14"/>
      <c r="K2442" s="34">
        <f t="shared" si="383"/>
        <v>0</v>
      </c>
    </row>
    <row r="2443" spans="1:11" s="5" customFormat="1" x14ac:dyDescent="0.25">
      <c r="A2443" s="5" t="s">
        <v>2854</v>
      </c>
      <c r="B2443" s="21">
        <v>244580</v>
      </c>
      <c r="C2443" s="22" t="s">
        <v>1442</v>
      </c>
      <c r="D2443" s="13">
        <v>0</v>
      </c>
      <c r="E2443" s="14"/>
      <c r="F2443" s="14"/>
      <c r="G2443" s="15">
        <f t="shared" si="382"/>
        <v>0</v>
      </c>
      <c r="H2443" s="14"/>
      <c r="I2443" s="14"/>
      <c r="K2443" s="34">
        <f t="shared" si="383"/>
        <v>0</v>
      </c>
    </row>
    <row r="2444" spans="1:11" s="5" customFormat="1" x14ac:dyDescent="0.25">
      <c r="A2444" s="5" t="s">
        <v>2854</v>
      </c>
      <c r="B2444" s="10">
        <v>2450</v>
      </c>
      <c r="C2444" s="6" t="s">
        <v>1443</v>
      </c>
      <c r="D2444" s="7">
        <f t="shared" ref="D2444:I2444" si="384">+SUBTOTAL(9,D2445:D2449)</f>
        <v>0</v>
      </c>
      <c r="E2444" s="8">
        <f t="shared" si="384"/>
        <v>0</v>
      </c>
      <c r="F2444" s="8">
        <f t="shared" si="384"/>
        <v>0</v>
      </c>
      <c r="G2444" s="15">
        <f t="shared" si="384"/>
        <v>0</v>
      </c>
      <c r="H2444" s="8">
        <f t="shared" si="384"/>
        <v>0</v>
      </c>
      <c r="I2444" s="8">
        <f t="shared" si="384"/>
        <v>0</v>
      </c>
      <c r="K2444" s="34">
        <f t="shared" si="383"/>
        <v>0</v>
      </c>
    </row>
    <row r="2445" spans="1:11" s="5" customFormat="1" x14ac:dyDescent="0.25">
      <c r="A2445" s="5" t="s">
        <v>2854</v>
      </c>
      <c r="B2445" s="11">
        <v>245001</v>
      </c>
      <c r="C2445" s="12" t="s">
        <v>1444</v>
      </c>
      <c r="D2445" s="13">
        <v>0</v>
      </c>
      <c r="E2445" s="14"/>
      <c r="F2445" s="14"/>
      <c r="G2445" s="15">
        <f>+D2445-E2445+F2445</f>
        <v>0</v>
      </c>
      <c r="H2445" s="14"/>
      <c r="I2445" s="14"/>
      <c r="K2445" s="34">
        <f t="shared" si="383"/>
        <v>0</v>
      </c>
    </row>
    <row r="2446" spans="1:11" s="5" customFormat="1" x14ac:dyDescent="0.25">
      <c r="A2446" s="5" t="s">
        <v>2854</v>
      </c>
      <c r="B2446" s="11">
        <v>245002</v>
      </c>
      <c r="C2446" s="12" t="s">
        <v>1445</v>
      </c>
      <c r="D2446" s="13">
        <v>0</v>
      </c>
      <c r="E2446" s="14"/>
      <c r="F2446" s="14"/>
      <c r="G2446" s="15">
        <f>+D2446-E2446+F2446</f>
        <v>0</v>
      </c>
      <c r="H2446" s="14"/>
      <c r="I2446" s="14"/>
      <c r="K2446" s="34">
        <f t="shared" si="383"/>
        <v>0</v>
      </c>
    </row>
    <row r="2447" spans="1:11" s="5" customFormat="1" x14ac:dyDescent="0.25">
      <c r="A2447" s="5" t="s">
        <v>2854</v>
      </c>
      <c r="B2447" s="11">
        <v>245003</v>
      </c>
      <c r="C2447" s="12" t="s">
        <v>618</v>
      </c>
      <c r="D2447" s="13">
        <v>0</v>
      </c>
      <c r="E2447" s="14"/>
      <c r="F2447" s="14"/>
      <c r="G2447" s="15">
        <f>+D2447-E2447+F2447</f>
        <v>0</v>
      </c>
      <c r="H2447" s="14"/>
      <c r="I2447" s="14"/>
      <c r="K2447" s="34">
        <f t="shared" si="383"/>
        <v>0</v>
      </c>
    </row>
    <row r="2448" spans="1:11" s="5" customFormat="1" x14ac:dyDescent="0.25">
      <c r="A2448" s="5" t="s">
        <v>2854</v>
      </c>
      <c r="B2448" s="11">
        <v>245008</v>
      </c>
      <c r="C2448" s="12" t="s">
        <v>1446</v>
      </c>
      <c r="D2448" s="13">
        <v>0</v>
      </c>
      <c r="E2448" s="14"/>
      <c r="F2448" s="14"/>
      <c r="G2448" s="15">
        <f>+D2448-E2448+F2448</f>
        <v>0</v>
      </c>
      <c r="H2448" s="14"/>
      <c r="I2448" s="14"/>
      <c r="K2448" s="34">
        <f t="shared" si="383"/>
        <v>0</v>
      </c>
    </row>
    <row r="2449" spans="1:11" s="5" customFormat="1" x14ac:dyDescent="0.25">
      <c r="A2449" s="5" t="s">
        <v>2854</v>
      </c>
      <c r="B2449" s="11">
        <v>245090</v>
      </c>
      <c r="C2449" s="12" t="s">
        <v>624</v>
      </c>
      <c r="D2449" s="13">
        <v>0</v>
      </c>
      <c r="E2449" s="14"/>
      <c r="F2449" s="14"/>
      <c r="G2449" s="15">
        <f>+D2449-E2449+F2449</f>
        <v>0</v>
      </c>
      <c r="H2449" s="14"/>
      <c r="I2449" s="14"/>
      <c r="K2449" s="34">
        <f t="shared" si="383"/>
        <v>0</v>
      </c>
    </row>
    <row r="2450" spans="1:11" s="5" customFormat="1" x14ac:dyDescent="0.25">
      <c r="A2450" s="5" t="s">
        <v>2854</v>
      </c>
      <c r="B2450" s="10">
        <v>2453</v>
      </c>
      <c r="C2450" s="6" t="s">
        <v>1447</v>
      </c>
      <c r="D2450" s="7">
        <f t="shared" ref="D2450:I2450" si="385">+SUBTOTAL(9,D2451)</f>
        <v>0</v>
      </c>
      <c r="E2450" s="8">
        <f t="shared" si="385"/>
        <v>0</v>
      </c>
      <c r="F2450" s="8">
        <f t="shared" si="385"/>
        <v>0</v>
      </c>
      <c r="G2450" s="15">
        <f t="shared" si="385"/>
        <v>0</v>
      </c>
      <c r="H2450" s="8">
        <f t="shared" si="385"/>
        <v>0</v>
      </c>
      <c r="I2450" s="8">
        <f t="shared" si="385"/>
        <v>0</v>
      </c>
      <c r="K2450" s="34">
        <f t="shared" si="383"/>
        <v>0</v>
      </c>
    </row>
    <row r="2451" spans="1:11" s="5" customFormat="1" x14ac:dyDescent="0.25">
      <c r="A2451" s="5" t="s">
        <v>2854</v>
      </c>
      <c r="B2451" s="11">
        <v>245301</v>
      </c>
      <c r="C2451" s="12" t="s">
        <v>638</v>
      </c>
      <c r="D2451" s="13">
        <v>0</v>
      </c>
      <c r="E2451" s="14"/>
      <c r="F2451" s="14"/>
      <c r="G2451" s="15">
        <f>+D2451-E2451+F2451</f>
        <v>0</v>
      </c>
      <c r="H2451" s="14"/>
      <c r="I2451" s="14"/>
      <c r="K2451" s="34">
        <f t="shared" si="383"/>
        <v>0</v>
      </c>
    </row>
    <row r="2452" spans="1:11" s="5" customFormat="1" x14ac:dyDescent="0.25">
      <c r="A2452" s="5" t="s">
        <v>2854</v>
      </c>
      <c r="B2452" s="10">
        <v>2455</v>
      </c>
      <c r="C2452" s="6" t="s">
        <v>1448</v>
      </c>
      <c r="D2452" s="7">
        <f t="shared" ref="D2452:I2452" si="386">+SUBTOTAL(9,D2453:D2458)</f>
        <v>0</v>
      </c>
      <c r="E2452" s="8">
        <f t="shared" si="386"/>
        <v>0</v>
      </c>
      <c r="F2452" s="8">
        <f t="shared" si="386"/>
        <v>0</v>
      </c>
      <c r="G2452" s="15">
        <f t="shared" si="386"/>
        <v>0</v>
      </c>
      <c r="H2452" s="8">
        <f t="shared" si="386"/>
        <v>0</v>
      </c>
      <c r="I2452" s="8">
        <f t="shared" si="386"/>
        <v>0</v>
      </c>
      <c r="K2452" s="34">
        <f t="shared" si="383"/>
        <v>0</v>
      </c>
    </row>
    <row r="2453" spans="1:11" s="5" customFormat="1" x14ac:dyDescent="0.25">
      <c r="A2453" s="5" t="s">
        <v>2854</v>
      </c>
      <c r="B2453" s="11">
        <v>245501</v>
      </c>
      <c r="C2453" s="12" t="s">
        <v>644</v>
      </c>
      <c r="D2453" s="13">
        <v>0</v>
      </c>
      <c r="E2453" s="14"/>
      <c r="F2453" s="14"/>
      <c r="G2453" s="15">
        <f t="shared" ref="G2453:G2458" si="387">+D2453-E2453+F2453</f>
        <v>0</v>
      </c>
      <c r="H2453" s="14"/>
      <c r="I2453" s="14"/>
      <c r="K2453" s="34">
        <f t="shared" si="383"/>
        <v>0</v>
      </c>
    </row>
    <row r="2454" spans="1:11" s="5" customFormat="1" x14ac:dyDescent="0.25">
      <c r="A2454" s="5" t="s">
        <v>2854</v>
      </c>
      <c r="B2454" s="11">
        <v>245502</v>
      </c>
      <c r="C2454" s="12" t="s">
        <v>645</v>
      </c>
      <c r="D2454" s="13">
        <v>0</v>
      </c>
      <c r="E2454" s="14"/>
      <c r="F2454" s="14"/>
      <c r="G2454" s="15">
        <f t="shared" si="387"/>
        <v>0</v>
      </c>
      <c r="H2454" s="14"/>
      <c r="I2454" s="14"/>
      <c r="K2454" s="34">
        <f t="shared" si="383"/>
        <v>0</v>
      </c>
    </row>
    <row r="2455" spans="1:11" s="5" customFormat="1" x14ac:dyDescent="0.25">
      <c r="A2455" s="5" t="s">
        <v>2854</v>
      </c>
      <c r="B2455" s="11">
        <v>245503</v>
      </c>
      <c r="C2455" s="12" t="s">
        <v>646</v>
      </c>
      <c r="D2455" s="13">
        <v>0</v>
      </c>
      <c r="E2455" s="14"/>
      <c r="F2455" s="14"/>
      <c r="G2455" s="15">
        <f t="shared" si="387"/>
        <v>0</v>
      </c>
      <c r="H2455" s="14"/>
      <c r="I2455" s="14"/>
      <c r="K2455" s="34">
        <f t="shared" si="383"/>
        <v>0</v>
      </c>
    </row>
    <row r="2456" spans="1:11" s="5" customFormat="1" x14ac:dyDescent="0.25">
      <c r="A2456" s="5" t="s">
        <v>2854</v>
      </c>
      <c r="B2456" s="11">
        <v>245507</v>
      </c>
      <c r="C2456" s="12" t="s">
        <v>647</v>
      </c>
      <c r="D2456" s="13">
        <v>0</v>
      </c>
      <c r="E2456" s="14"/>
      <c r="F2456" s="14"/>
      <c r="G2456" s="15">
        <f t="shared" si="387"/>
        <v>0</v>
      </c>
      <c r="H2456" s="14"/>
      <c r="I2456" s="14"/>
      <c r="K2456" s="34">
        <f t="shared" si="383"/>
        <v>0</v>
      </c>
    </row>
    <row r="2457" spans="1:11" s="5" customFormat="1" x14ac:dyDescent="0.25">
      <c r="A2457" s="5" t="s">
        <v>2854</v>
      </c>
      <c r="B2457" s="11">
        <v>245509</v>
      </c>
      <c r="C2457" s="12" t="s">
        <v>1157</v>
      </c>
      <c r="D2457" s="13">
        <v>0</v>
      </c>
      <c r="E2457" s="14"/>
      <c r="F2457" s="14"/>
      <c r="G2457" s="15">
        <f t="shared" si="387"/>
        <v>0</v>
      </c>
      <c r="H2457" s="14"/>
      <c r="I2457" s="14"/>
      <c r="K2457" s="34">
        <f t="shared" si="383"/>
        <v>0</v>
      </c>
    </row>
    <row r="2458" spans="1:11" s="5" customFormat="1" x14ac:dyDescent="0.25">
      <c r="A2458" s="5" t="s">
        <v>2854</v>
      </c>
      <c r="B2458" s="11">
        <v>245590</v>
      </c>
      <c r="C2458" s="12" t="s">
        <v>55</v>
      </c>
      <c r="D2458" s="13">
        <v>0</v>
      </c>
      <c r="E2458" s="14"/>
      <c r="F2458" s="14"/>
      <c r="G2458" s="15">
        <f t="shared" si="387"/>
        <v>0</v>
      </c>
      <c r="H2458" s="14"/>
      <c r="I2458" s="14"/>
      <c r="K2458" s="34">
        <f t="shared" si="383"/>
        <v>0</v>
      </c>
    </row>
    <row r="2459" spans="1:11" s="5" customFormat="1" x14ac:dyDescent="0.25">
      <c r="A2459" s="5" t="s">
        <v>2854</v>
      </c>
      <c r="B2459" s="10">
        <v>2457</v>
      </c>
      <c r="C2459" s="6" t="s">
        <v>1449</v>
      </c>
      <c r="D2459" s="7">
        <f t="shared" ref="D2459:I2459" si="388">+SUBTOTAL(9,D2460:D2462)</f>
        <v>0</v>
      </c>
      <c r="E2459" s="8">
        <f t="shared" si="388"/>
        <v>0</v>
      </c>
      <c r="F2459" s="8">
        <f t="shared" si="388"/>
        <v>0</v>
      </c>
      <c r="G2459" s="15">
        <f t="shared" si="388"/>
        <v>0</v>
      </c>
      <c r="H2459" s="8">
        <f t="shared" si="388"/>
        <v>0</v>
      </c>
      <c r="I2459" s="8">
        <f t="shared" si="388"/>
        <v>0</v>
      </c>
      <c r="K2459" s="34">
        <f t="shared" si="383"/>
        <v>0</v>
      </c>
    </row>
    <row r="2460" spans="1:11" s="5" customFormat="1" x14ac:dyDescent="0.25">
      <c r="A2460" s="5" t="s">
        <v>2854</v>
      </c>
      <c r="B2460" s="11">
        <v>245701</v>
      </c>
      <c r="C2460" s="12" t="s">
        <v>1450</v>
      </c>
      <c r="D2460" s="13">
        <v>0</v>
      </c>
      <c r="E2460" s="14"/>
      <c r="F2460" s="14"/>
      <c r="G2460" s="15">
        <f>+D2460-E2460+F2460</f>
        <v>0</v>
      </c>
      <c r="H2460" s="14"/>
      <c r="I2460" s="14"/>
      <c r="K2460" s="34">
        <f t="shared" si="383"/>
        <v>0</v>
      </c>
    </row>
    <row r="2461" spans="1:11" s="5" customFormat="1" x14ac:dyDescent="0.25">
      <c r="A2461" s="5" t="s">
        <v>2854</v>
      </c>
      <c r="B2461" s="11">
        <v>245702</v>
      </c>
      <c r="C2461" s="12" t="s">
        <v>1451</v>
      </c>
      <c r="D2461" s="13">
        <v>0</v>
      </c>
      <c r="E2461" s="14"/>
      <c r="F2461" s="14"/>
      <c r="G2461" s="15">
        <f>+D2461-E2461+F2461</f>
        <v>0</v>
      </c>
      <c r="H2461" s="14"/>
      <c r="I2461" s="14"/>
      <c r="K2461" s="34">
        <f t="shared" si="383"/>
        <v>0</v>
      </c>
    </row>
    <row r="2462" spans="1:11" s="5" customFormat="1" x14ac:dyDescent="0.25">
      <c r="A2462" s="5" t="s">
        <v>2854</v>
      </c>
      <c r="B2462" s="11">
        <v>245703</v>
      </c>
      <c r="C2462" s="12" t="s">
        <v>1452</v>
      </c>
      <c r="D2462" s="13">
        <v>0</v>
      </c>
      <c r="E2462" s="14"/>
      <c r="F2462" s="14"/>
      <c r="G2462" s="15">
        <f>+D2462-E2462+F2462</f>
        <v>0</v>
      </c>
      <c r="H2462" s="14"/>
      <c r="I2462" s="14"/>
      <c r="K2462" s="34">
        <f t="shared" si="383"/>
        <v>0</v>
      </c>
    </row>
    <row r="2463" spans="1:11" s="5" customFormat="1" x14ac:dyDescent="0.25">
      <c r="A2463" s="5" t="s">
        <v>2854</v>
      </c>
      <c r="B2463" s="19">
        <v>2460</v>
      </c>
      <c r="C2463" s="20" t="s">
        <v>1453</v>
      </c>
      <c r="D2463" s="7">
        <f>+SUBTOTAL(9,D2464:D2466)</f>
        <v>77522522</v>
      </c>
      <c r="E2463" s="8">
        <f>+SUBTOTAL(9,E2464:E2466)</f>
        <v>1897423389</v>
      </c>
      <c r="F2463" s="8">
        <f>+SUBTOTAL(9,F2464:F2466)</f>
        <v>1825511491</v>
      </c>
      <c r="G2463" s="18">
        <f>+SUBTOTAL(9,G2464:G2466)</f>
        <v>5610624</v>
      </c>
      <c r="H2463" s="8">
        <f>+G2463</f>
        <v>5610624</v>
      </c>
      <c r="I2463" s="8">
        <f>+SUBTOTAL(9,I2464:I2466)</f>
        <v>0</v>
      </c>
      <c r="K2463" s="34">
        <f t="shared" si="383"/>
        <v>1</v>
      </c>
    </row>
    <row r="2464" spans="1:11" s="5" customFormat="1" x14ac:dyDescent="0.25">
      <c r="A2464" s="5" t="s">
        <v>2854</v>
      </c>
      <c r="B2464" s="21">
        <v>246002</v>
      </c>
      <c r="C2464" s="22" t="s">
        <v>1454</v>
      </c>
      <c r="D2464" s="13">
        <v>77522522</v>
      </c>
      <c r="E2464" s="14">
        <v>1897423389</v>
      </c>
      <c r="F2464" s="14">
        <f>1819900867+5610624</f>
        <v>1825511491</v>
      </c>
      <c r="G2464" s="15">
        <f>+D2464-E2464+F2464</f>
        <v>5610624</v>
      </c>
      <c r="H2464" s="8">
        <f>+G2464</f>
        <v>5610624</v>
      </c>
      <c r="I2464" s="14"/>
      <c r="K2464" s="34">
        <f t="shared" si="383"/>
        <v>1</v>
      </c>
    </row>
    <row r="2465" spans="1:11" s="5" customFormat="1" x14ac:dyDescent="0.25">
      <c r="A2465" s="5" t="s">
        <v>2854</v>
      </c>
      <c r="B2465" s="21">
        <v>246003</v>
      </c>
      <c r="C2465" s="22" t="s">
        <v>1455</v>
      </c>
      <c r="D2465" s="13">
        <v>0</v>
      </c>
      <c r="E2465" s="14"/>
      <c r="F2465" s="14"/>
      <c r="G2465" s="15">
        <f>+D2465-E2465+F2465</f>
        <v>0</v>
      </c>
      <c r="H2465" s="14"/>
      <c r="I2465" s="14"/>
      <c r="K2465" s="34">
        <f t="shared" si="383"/>
        <v>0</v>
      </c>
    </row>
    <row r="2466" spans="1:11" s="5" customFormat="1" x14ac:dyDescent="0.25">
      <c r="A2466" s="5" t="s">
        <v>2854</v>
      </c>
      <c r="B2466" s="21">
        <v>246090</v>
      </c>
      <c r="C2466" s="22" t="s">
        <v>1456</v>
      </c>
      <c r="D2466" s="13">
        <v>0</v>
      </c>
      <c r="E2466" s="14"/>
      <c r="F2466" s="14"/>
      <c r="G2466" s="15">
        <f>+D2466-E2466+F2466</f>
        <v>0</v>
      </c>
      <c r="H2466" s="14"/>
      <c r="I2466" s="14"/>
      <c r="K2466" s="34">
        <f t="shared" si="383"/>
        <v>0</v>
      </c>
    </row>
    <row r="2467" spans="1:11" s="5" customFormat="1" x14ac:dyDescent="0.25">
      <c r="A2467" s="5" t="s">
        <v>2854</v>
      </c>
      <c r="B2467" s="10">
        <v>2465</v>
      </c>
      <c r="C2467" s="6" t="s">
        <v>1457</v>
      </c>
      <c r="D2467" s="7">
        <f t="shared" ref="D2467:I2467" si="389">+SUBTOTAL(9,D2468:D2472)</f>
        <v>0</v>
      </c>
      <c r="E2467" s="8">
        <f t="shared" si="389"/>
        <v>0</v>
      </c>
      <c r="F2467" s="8">
        <f t="shared" si="389"/>
        <v>0</v>
      </c>
      <c r="G2467" s="15">
        <f t="shared" si="389"/>
        <v>0</v>
      </c>
      <c r="H2467" s="8">
        <f t="shared" si="389"/>
        <v>0</v>
      </c>
      <c r="I2467" s="8">
        <f t="shared" si="389"/>
        <v>0</v>
      </c>
      <c r="K2467" s="34">
        <f t="shared" si="383"/>
        <v>0</v>
      </c>
    </row>
    <row r="2468" spans="1:11" s="5" customFormat="1" x14ac:dyDescent="0.25">
      <c r="A2468" s="5" t="s">
        <v>2854</v>
      </c>
      <c r="B2468" s="11">
        <v>246501</v>
      </c>
      <c r="C2468" s="12" t="s">
        <v>1458</v>
      </c>
      <c r="D2468" s="13">
        <v>0</v>
      </c>
      <c r="E2468" s="14"/>
      <c r="F2468" s="14"/>
      <c r="G2468" s="15">
        <f>+D2468-E2468+F2468</f>
        <v>0</v>
      </c>
      <c r="H2468" s="14"/>
      <c r="I2468" s="14"/>
      <c r="K2468" s="34">
        <f t="shared" si="383"/>
        <v>0</v>
      </c>
    </row>
    <row r="2469" spans="1:11" s="5" customFormat="1" x14ac:dyDescent="0.25">
      <c r="A2469" s="5" t="s">
        <v>2854</v>
      </c>
      <c r="B2469" s="11">
        <v>246502</v>
      </c>
      <c r="C2469" s="12" t="s">
        <v>1459</v>
      </c>
      <c r="D2469" s="13">
        <v>0</v>
      </c>
      <c r="E2469" s="14"/>
      <c r="F2469" s="14"/>
      <c r="G2469" s="15">
        <f>+D2469-E2469+F2469</f>
        <v>0</v>
      </c>
      <c r="H2469" s="14"/>
      <c r="I2469" s="14"/>
      <c r="K2469" s="34">
        <f t="shared" si="383"/>
        <v>0</v>
      </c>
    </row>
    <row r="2470" spans="1:11" s="5" customFormat="1" x14ac:dyDescent="0.25">
      <c r="A2470" s="5" t="s">
        <v>2854</v>
      </c>
      <c r="B2470" s="11">
        <v>246503</v>
      </c>
      <c r="C2470" s="12" t="s">
        <v>1460</v>
      </c>
      <c r="D2470" s="13">
        <v>0</v>
      </c>
      <c r="E2470" s="14"/>
      <c r="F2470" s="14"/>
      <c r="G2470" s="15">
        <f>+D2470-E2470+F2470</f>
        <v>0</v>
      </c>
      <c r="H2470" s="14"/>
      <c r="I2470" s="14"/>
      <c r="K2470" s="34">
        <f t="shared" si="383"/>
        <v>0</v>
      </c>
    </row>
    <row r="2471" spans="1:11" s="5" customFormat="1" x14ac:dyDescent="0.25">
      <c r="A2471" s="5" t="s">
        <v>2854</v>
      </c>
      <c r="B2471" s="11">
        <v>246550</v>
      </c>
      <c r="C2471" s="12" t="s">
        <v>1461</v>
      </c>
      <c r="D2471" s="13">
        <v>0</v>
      </c>
      <c r="E2471" s="14"/>
      <c r="F2471" s="14"/>
      <c r="G2471" s="15">
        <f>+D2471-E2471+F2471</f>
        <v>0</v>
      </c>
      <c r="H2471" s="14"/>
      <c r="I2471" s="14"/>
      <c r="K2471" s="34">
        <f t="shared" si="383"/>
        <v>0</v>
      </c>
    </row>
    <row r="2472" spans="1:11" s="5" customFormat="1" x14ac:dyDescent="0.25">
      <c r="A2472" s="5" t="s">
        <v>2854</v>
      </c>
      <c r="B2472" s="11">
        <v>246590</v>
      </c>
      <c r="C2472" s="12" t="s">
        <v>1462</v>
      </c>
      <c r="D2472" s="13">
        <v>0</v>
      </c>
      <c r="E2472" s="14"/>
      <c r="F2472" s="14"/>
      <c r="G2472" s="15">
        <f>+D2472-E2472+F2472</f>
        <v>0</v>
      </c>
      <c r="H2472" s="14"/>
      <c r="I2472" s="14"/>
      <c r="K2472" s="34">
        <f t="shared" si="383"/>
        <v>0</v>
      </c>
    </row>
    <row r="2473" spans="1:11" s="5" customFormat="1" x14ac:dyDescent="0.25">
      <c r="A2473" s="5" t="s">
        <v>2854</v>
      </c>
      <c r="B2473" s="19">
        <v>2466</v>
      </c>
      <c r="C2473" s="20" t="s">
        <v>441</v>
      </c>
      <c r="D2473" s="7">
        <f t="shared" ref="D2473:I2473" si="390">+SUBTOTAL(9,D2474:D2475)</f>
        <v>0</v>
      </c>
      <c r="E2473" s="8">
        <f t="shared" si="390"/>
        <v>0</v>
      </c>
      <c r="F2473" s="8">
        <f t="shared" si="390"/>
        <v>0</v>
      </c>
      <c r="G2473" s="18">
        <f t="shared" si="390"/>
        <v>0</v>
      </c>
      <c r="H2473" s="8">
        <f t="shared" si="390"/>
        <v>0</v>
      </c>
      <c r="I2473" s="8">
        <f t="shared" si="390"/>
        <v>0</v>
      </c>
      <c r="K2473" s="34">
        <f t="shared" si="383"/>
        <v>0</v>
      </c>
    </row>
    <row r="2474" spans="1:11" s="5" customFormat="1" x14ac:dyDescent="0.25">
      <c r="A2474" s="5" t="s">
        <v>2854</v>
      </c>
      <c r="B2474" s="21">
        <v>246601</v>
      </c>
      <c r="C2474" s="22" t="s">
        <v>442</v>
      </c>
      <c r="D2474" s="13">
        <v>0</v>
      </c>
      <c r="E2474" s="14"/>
      <c r="F2474" s="14"/>
      <c r="G2474" s="15">
        <f>+D2474-E2474+F2474</f>
        <v>0</v>
      </c>
      <c r="H2474" s="14"/>
      <c r="I2474" s="14"/>
      <c r="K2474" s="34">
        <f t="shared" si="383"/>
        <v>0</v>
      </c>
    </row>
    <row r="2475" spans="1:11" s="5" customFormat="1" x14ac:dyDescent="0.25">
      <c r="A2475" s="5" t="s">
        <v>2854</v>
      </c>
      <c r="B2475" s="21">
        <v>246602</v>
      </c>
      <c r="C2475" s="22" t="s">
        <v>443</v>
      </c>
      <c r="D2475" s="13">
        <v>0</v>
      </c>
      <c r="E2475" s="14"/>
      <c r="F2475" s="14"/>
      <c r="G2475" s="15">
        <f>+D2475-E2475+F2475</f>
        <v>0</v>
      </c>
      <c r="H2475" s="14"/>
      <c r="I2475" s="14"/>
      <c r="K2475" s="34">
        <f t="shared" si="383"/>
        <v>0</v>
      </c>
    </row>
    <row r="2476" spans="1:11" s="5" customFormat="1" x14ac:dyDescent="0.25">
      <c r="A2476" s="5" t="s">
        <v>2854</v>
      </c>
      <c r="B2476" s="19">
        <v>2470</v>
      </c>
      <c r="C2476" s="20" t="s">
        <v>1463</v>
      </c>
      <c r="D2476" s="7">
        <f t="shared" ref="D2476:I2476" si="391">+SUBTOTAL(9,D2477:D2481)</f>
        <v>0</v>
      </c>
      <c r="E2476" s="8">
        <f t="shared" si="391"/>
        <v>0</v>
      </c>
      <c r="F2476" s="8">
        <f t="shared" si="391"/>
        <v>0</v>
      </c>
      <c r="G2476" s="18">
        <f t="shared" si="391"/>
        <v>0</v>
      </c>
      <c r="H2476" s="8">
        <f t="shared" si="391"/>
        <v>0</v>
      </c>
      <c r="I2476" s="8">
        <f t="shared" si="391"/>
        <v>0</v>
      </c>
      <c r="K2476" s="34">
        <f t="shared" si="383"/>
        <v>0</v>
      </c>
    </row>
    <row r="2477" spans="1:11" s="5" customFormat="1" x14ac:dyDescent="0.25">
      <c r="A2477" s="5" t="s">
        <v>2854</v>
      </c>
      <c r="B2477" s="21">
        <v>247001</v>
      </c>
      <c r="C2477" s="22" t="s">
        <v>1464</v>
      </c>
      <c r="D2477" s="13">
        <v>0</v>
      </c>
      <c r="E2477" s="14"/>
      <c r="F2477" s="14"/>
      <c r="G2477" s="15">
        <f>+D2477-E2477+F2477</f>
        <v>0</v>
      </c>
      <c r="H2477" s="14"/>
      <c r="I2477" s="14"/>
      <c r="K2477" s="34">
        <f t="shared" si="383"/>
        <v>0</v>
      </c>
    </row>
    <row r="2478" spans="1:11" s="5" customFormat="1" x14ac:dyDescent="0.25">
      <c r="A2478" s="5" t="s">
        <v>2854</v>
      </c>
      <c r="B2478" s="21">
        <v>247002</v>
      </c>
      <c r="C2478" s="22" t="s">
        <v>1465</v>
      </c>
      <c r="D2478" s="13">
        <v>0</v>
      </c>
      <c r="E2478" s="14"/>
      <c r="F2478" s="14"/>
      <c r="G2478" s="15">
        <f>+D2478-E2478+F2478</f>
        <v>0</v>
      </c>
      <c r="H2478" s="14"/>
      <c r="I2478" s="14"/>
      <c r="K2478" s="34">
        <f t="shared" si="383"/>
        <v>0</v>
      </c>
    </row>
    <row r="2479" spans="1:11" s="5" customFormat="1" x14ac:dyDescent="0.25">
      <c r="A2479" s="5" t="s">
        <v>2854</v>
      </c>
      <c r="B2479" s="21">
        <v>247003</v>
      </c>
      <c r="C2479" s="22" t="s">
        <v>1466</v>
      </c>
      <c r="D2479" s="13">
        <v>0</v>
      </c>
      <c r="E2479" s="14"/>
      <c r="F2479" s="14"/>
      <c r="G2479" s="15">
        <f>+D2479-E2479+F2479</f>
        <v>0</v>
      </c>
      <c r="H2479" s="14"/>
      <c r="I2479" s="14"/>
      <c r="K2479" s="34">
        <f t="shared" si="383"/>
        <v>0</v>
      </c>
    </row>
    <row r="2480" spans="1:11" s="5" customFormat="1" x14ac:dyDescent="0.25">
      <c r="A2480" s="5" t="s">
        <v>2854</v>
      </c>
      <c r="B2480" s="21">
        <v>247004</v>
      </c>
      <c r="C2480" s="22" t="s">
        <v>1467</v>
      </c>
      <c r="D2480" s="13">
        <v>0</v>
      </c>
      <c r="E2480" s="14"/>
      <c r="F2480" s="14"/>
      <c r="G2480" s="15">
        <f>+D2480-E2480+F2480</f>
        <v>0</v>
      </c>
      <c r="H2480" s="14"/>
      <c r="I2480" s="14"/>
      <c r="K2480" s="34">
        <f t="shared" si="383"/>
        <v>0</v>
      </c>
    </row>
    <row r="2481" spans="1:11" s="5" customFormat="1" x14ac:dyDescent="0.25">
      <c r="A2481" s="5" t="s">
        <v>2854</v>
      </c>
      <c r="B2481" s="11">
        <v>247005</v>
      </c>
      <c r="C2481" s="12" t="s">
        <v>1468</v>
      </c>
      <c r="D2481" s="13">
        <v>0</v>
      </c>
      <c r="E2481" s="14"/>
      <c r="F2481" s="14"/>
      <c r="G2481" s="15">
        <f>+D2481-E2481+F2481</f>
        <v>0</v>
      </c>
      <c r="H2481" s="14"/>
      <c r="I2481" s="14"/>
      <c r="K2481" s="34">
        <f t="shared" si="383"/>
        <v>0</v>
      </c>
    </row>
    <row r="2482" spans="1:11" s="5" customFormat="1" x14ac:dyDescent="0.25">
      <c r="A2482" s="5" t="s">
        <v>2854</v>
      </c>
      <c r="B2482" s="19">
        <v>2475</v>
      </c>
      <c r="C2482" s="20" t="s">
        <v>1469</v>
      </c>
      <c r="D2482" s="7">
        <f t="shared" ref="D2482:I2482" si="392">+SUBTOTAL(9,D2483:D2491)</f>
        <v>0</v>
      </c>
      <c r="E2482" s="8">
        <f t="shared" si="392"/>
        <v>0</v>
      </c>
      <c r="F2482" s="8">
        <f t="shared" si="392"/>
        <v>0</v>
      </c>
      <c r="G2482" s="18">
        <f t="shared" si="392"/>
        <v>0</v>
      </c>
      <c r="H2482" s="8">
        <f t="shared" si="392"/>
        <v>0</v>
      </c>
      <c r="I2482" s="8">
        <f t="shared" si="392"/>
        <v>0</v>
      </c>
      <c r="K2482" s="34">
        <f t="shared" si="383"/>
        <v>0</v>
      </c>
    </row>
    <row r="2483" spans="1:11" s="5" customFormat="1" x14ac:dyDescent="0.25">
      <c r="A2483" s="5" t="s">
        <v>2854</v>
      </c>
      <c r="B2483" s="21">
        <v>247501</v>
      </c>
      <c r="C2483" s="22" t="s">
        <v>614</v>
      </c>
      <c r="D2483" s="13">
        <v>0</v>
      </c>
      <c r="E2483" s="14"/>
      <c r="F2483" s="14"/>
      <c r="G2483" s="15">
        <f t="shared" ref="G2483:G2491" si="393">+D2483-E2483+F2483</f>
        <v>0</v>
      </c>
      <c r="H2483" s="14"/>
      <c r="I2483" s="14"/>
      <c r="K2483" s="34">
        <f t="shared" si="383"/>
        <v>0</v>
      </c>
    </row>
    <row r="2484" spans="1:11" s="5" customFormat="1" x14ac:dyDescent="0.25">
      <c r="A2484" s="5" t="s">
        <v>2854</v>
      </c>
      <c r="B2484" s="21">
        <v>247502</v>
      </c>
      <c r="C2484" s="22" t="s">
        <v>1450</v>
      </c>
      <c r="D2484" s="13">
        <v>0</v>
      </c>
      <c r="E2484" s="14"/>
      <c r="F2484" s="14"/>
      <c r="G2484" s="15">
        <f t="shared" si="393"/>
        <v>0</v>
      </c>
      <c r="H2484" s="14"/>
      <c r="I2484" s="14"/>
      <c r="K2484" s="34">
        <f t="shared" si="383"/>
        <v>0</v>
      </c>
    </row>
    <row r="2485" spans="1:11" s="5" customFormat="1" x14ac:dyDescent="0.25">
      <c r="A2485" s="5" t="s">
        <v>2854</v>
      </c>
      <c r="B2485" s="21">
        <v>247503</v>
      </c>
      <c r="C2485" s="22" t="s">
        <v>670</v>
      </c>
      <c r="D2485" s="13">
        <v>0</v>
      </c>
      <c r="E2485" s="14"/>
      <c r="F2485" s="14"/>
      <c r="G2485" s="15">
        <f t="shared" si="393"/>
        <v>0</v>
      </c>
      <c r="H2485" s="14"/>
      <c r="I2485" s="14"/>
      <c r="K2485" s="34">
        <f t="shared" si="383"/>
        <v>0</v>
      </c>
    </row>
    <row r="2486" spans="1:11" s="5" customFormat="1" x14ac:dyDescent="0.25">
      <c r="A2486" s="5" t="s">
        <v>2854</v>
      </c>
      <c r="B2486" s="21">
        <v>247504</v>
      </c>
      <c r="C2486" s="22" t="s">
        <v>1470</v>
      </c>
      <c r="D2486" s="13">
        <v>0</v>
      </c>
      <c r="E2486" s="14"/>
      <c r="F2486" s="14"/>
      <c r="G2486" s="15">
        <f t="shared" si="393"/>
        <v>0</v>
      </c>
      <c r="H2486" s="14"/>
      <c r="I2486" s="14"/>
      <c r="K2486" s="34">
        <f t="shared" si="383"/>
        <v>0</v>
      </c>
    </row>
    <row r="2487" spans="1:11" s="5" customFormat="1" x14ac:dyDescent="0.25">
      <c r="A2487" s="5" t="s">
        <v>2854</v>
      </c>
      <c r="B2487" s="21">
        <v>247505</v>
      </c>
      <c r="C2487" s="22" t="s">
        <v>418</v>
      </c>
      <c r="D2487" s="13">
        <v>0</v>
      </c>
      <c r="E2487" s="14"/>
      <c r="F2487" s="14"/>
      <c r="G2487" s="15">
        <f t="shared" si="393"/>
        <v>0</v>
      </c>
      <c r="H2487" s="14"/>
      <c r="I2487" s="14"/>
      <c r="K2487" s="34">
        <f t="shared" si="383"/>
        <v>0</v>
      </c>
    </row>
    <row r="2488" spans="1:11" s="5" customFormat="1" x14ac:dyDescent="0.25">
      <c r="A2488" s="5" t="s">
        <v>2854</v>
      </c>
      <c r="B2488" s="21">
        <v>247506</v>
      </c>
      <c r="C2488" s="22" t="s">
        <v>1471</v>
      </c>
      <c r="D2488" s="13">
        <v>0</v>
      </c>
      <c r="E2488" s="14"/>
      <c r="F2488" s="14"/>
      <c r="G2488" s="15">
        <f t="shared" si="393"/>
        <v>0</v>
      </c>
      <c r="H2488" s="14"/>
      <c r="I2488" s="14"/>
      <c r="K2488" s="34">
        <f t="shared" si="383"/>
        <v>0</v>
      </c>
    </row>
    <row r="2489" spans="1:11" s="5" customFormat="1" x14ac:dyDescent="0.25">
      <c r="A2489" s="5" t="s">
        <v>2854</v>
      </c>
      <c r="B2489" s="21">
        <v>247507</v>
      </c>
      <c r="C2489" s="22" t="s">
        <v>1472</v>
      </c>
      <c r="D2489" s="13">
        <v>0</v>
      </c>
      <c r="E2489" s="14"/>
      <c r="F2489" s="14"/>
      <c r="G2489" s="15">
        <f t="shared" si="393"/>
        <v>0</v>
      </c>
      <c r="H2489" s="14"/>
      <c r="I2489" s="14"/>
      <c r="K2489" s="34">
        <f t="shared" si="383"/>
        <v>0</v>
      </c>
    </row>
    <row r="2490" spans="1:11" s="5" customFormat="1" x14ac:dyDescent="0.25">
      <c r="A2490" s="5" t="s">
        <v>2854</v>
      </c>
      <c r="B2490" s="26">
        <v>247508</v>
      </c>
      <c r="C2490" s="27" t="s">
        <v>1473</v>
      </c>
      <c r="D2490" s="13">
        <v>0</v>
      </c>
      <c r="E2490" s="14"/>
      <c r="F2490" s="14"/>
      <c r="G2490" s="15">
        <f t="shared" si="393"/>
        <v>0</v>
      </c>
      <c r="H2490" s="14"/>
      <c r="I2490" s="14"/>
      <c r="K2490" s="34">
        <f t="shared" si="383"/>
        <v>0</v>
      </c>
    </row>
    <row r="2491" spans="1:11" s="5" customFormat="1" x14ac:dyDescent="0.25">
      <c r="A2491" s="5" t="s">
        <v>2854</v>
      </c>
      <c r="B2491" s="21">
        <v>247590</v>
      </c>
      <c r="C2491" s="22" t="s">
        <v>1474</v>
      </c>
      <c r="D2491" s="13">
        <v>0</v>
      </c>
      <c r="E2491" s="14"/>
      <c r="F2491" s="14"/>
      <c r="G2491" s="15">
        <f t="shared" si="393"/>
        <v>0</v>
      </c>
      <c r="H2491" s="14"/>
      <c r="I2491" s="14"/>
      <c r="K2491" s="34">
        <f t="shared" si="383"/>
        <v>0</v>
      </c>
    </row>
    <row r="2492" spans="1:11" s="5" customFormat="1" x14ac:dyDescent="0.25">
      <c r="A2492" s="5" t="s">
        <v>2854</v>
      </c>
      <c r="B2492" s="19">
        <v>2480</v>
      </c>
      <c r="C2492" s="20" t="s">
        <v>1475</v>
      </c>
      <c r="D2492" s="7">
        <f t="shared" ref="D2492:I2492" si="394">+SUBTOTAL(9,D2493:D2498)</f>
        <v>0</v>
      </c>
      <c r="E2492" s="8">
        <f t="shared" si="394"/>
        <v>0</v>
      </c>
      <c r="F2492" s="8">
        <f t="shared" si="394"/>
        <v>0</v>
      </c>
      <c r="G2492" s="18">
        <f t="shared" si="394"/>
        <v>0</v>
      </c>
      <c r="H2492" s="8">
        <f t="shared" si="394"/>
        <v>0</v>
      </c>
      <c r="I2492" s="8">
        <f t="shared" si="394"/>
        <v>0</v>
      </c>
      <c r="K2492" s="34">
        <f t="shared" si="383"/>
        <v>0</v>
      </c>
    </row>
    <row r="2493" spans="1:11" s="5" customFormat="1" x14ac:dyDescent="0.25">
      <c r="A2493" s="5" t="s">
        <v>2854</v>
      </c>
      <c r="B2493" s="21">
        <v>248001</v>
      </c>
      <c r="C2493" s="22" t="s">
        <v>1476</v>
      </c>
      <c r="D2493" s="13">
        <v>0</v>
      </c>
      <c r="E2493" s="14"/>
      <c r="F2493" s="14"/>
      <c r="G2493" s="15">
        <f t="shared" ref="G2493:G2498" si="395">+D2493-E2493+F2493</f>
        <v>0</v>
      </c>
      <c r="H2493" s="14"/>
      <c r="I2493" s="14"/>
      <c r="K2493" s="34">
        <f t="shared" si="383"/>
        <v>0</v>
      </c>
    </row>
    <row r="2494" spans="1:11" s="5" customFormat="1" x14ac:dyDescent="0.25">
      <c r="A2494" s="5" t="s">
        <v>2854</v>
      </c>
      <c r="B2494" s="21">
        <v>248002</v>
      </c>
      <c r="C2494" s="22" t="s">
        <v>1477</v>
      </c>
      <c r="D2494" s="13">
        <v>0</v>
      </c>
      <c r="E2494" s="14"/>
      <c r="F2494" s="14"/>
      <c r="G2494" s="15">
        <f t="shared" si="395"/>
        <v>0</v>
      </c>
      <c r="H2494" s="14"/>
      <c r="I2494" s="14"/>
      <c r="K2494" s="34">
        <f t="shared" si="383"/>
        <v>0</v>
      </c>
    </row>
    <row r="2495" spans="1:11" s="5" customFormat="1" x14ac:dyDescent="0.25">
      <c r="A2495" s="5" t="s">
        <v>2854</v>
      </c>
      <c r="B2495" s="21">
        <v>248004</v>
      </c>
      <c r="C2495" s="22" t="s">
        <v>1478</v>
      </c>
      <c r="D2495" s="13">
        <v>0</v>
      </c>
      <c r="E2495" s="14"/>
      <c r="F2495" s="14"/>
      <c r="G2495" s="15">
        <f t="shared" si="395"/>
        <v>0</v>
      </c>
      <c r="H2495" s="14"/>
      <c r="I2495" s="14"/>
      <c r="K2495" s="34">
        <f t="shared" si="383"/>
        <v>0</v>
      </c>
    </row>
    <row r="2496" spans="1:11" s="5" customFormat="1" x14ac:dyDescent="0.25">
      <c r="A2496" s="5" t="s">
        <v>2854</v>
      </c>
      <c r="B2496" s="11">
        <v>248021</v>
      </c>
      <c r="C2496" s="12" t="s">
        <v>1479</v>
      </c>
      <c r="D2496" s="13">
        <v>0</v>
      </c>
      <c r="E2496" s="14"/>
      <c r="F2496" s="14"/>
      <c r="G2496" s="15">
        <f t="shared" si="395"/>
        <v>0</v>
      </c>
      <c r="H2496" s="14"/>
      <c r="I2496" s="14"/>
      <c r="K2496" s="34">
        <f t="shared" si="383"/>
        <v>0</v>
      </c>
    </row>
    <row r="2497" spans="1:11" s="5" customFormat="1" x14ac:dyDescent="0.25">
      <c r="A2497" s="5" t="s">
        <v>2854</v>
      </c>
      <c r="B2497" s="11">
        <v>248022</v>
      </c>
      <c r="C2497" s="12" t="s">
        <v>1480</v>
      </c>
      <c r="D2497" s="13">
        <v>0</v>
      </c>
      <c r="E2497" s="14"/>
      <c r="F2497" s="14"/>
      <c r="G2497" s="15">
        <f t="shared" si="395"/>
        <v>0</v>
      </c>
      <c r="H2497" s="14"/>
      <c r="I2497" s="14"/>
      <c r="K2497" s="34">
        <f t="shared" si="383"/>
        <v>0</v>
      </c>
    </row>
    <row r="2498" spans="1:11" s="5" customFormat="1" x14ac:dyDescent="0.25">
      <c r="A2498" s="5" t="s">
        <v>2854</v>
      </c>
      <c r="B2498" s="11">
        <v>248023</v>
      </c>
      <c r="C2498" s="12" t="s">
        <v>1481</v>
      </c>
      <c r="D2498" s="13">
        <v>0</v>
      </c>
      <c r="E2498" s="14"/>
      <c r="F2498" s="14"/>
      <c r="G2498" s="15">
        <f t="shared" si="395"/>
        <v>0</v>
      </c>
      <c r="H2498" s="14"/>
      <c r="I2498" s="14"/>
      <c r="K2498" s="34">
        <f t="shared" si="383"/>
        <v>0</v>
      </c>
    </row>
    <row r="2499" spans="1:11" s="5" customFormat="1" x14ac:dyDescent="0.25">
      <c r="A2499" s="5" t="s">
        <v>2854</v>
      </c>
      <c r="B2499" s="24">
        <v>2481</v>
      </c>
      <c r="C2499" s="25" t="s">
        <v>1482</v>
      </c>
      <c r="D2499" s="7">
        <f t="shared" ref="D2499:I2499" si="396">+SUBTOTAL(9,D2500:D2518)</f>
        <v>0</v>
      </c>
      <c r="E2499" s="8">
        <f t="shared" si="396"/>
        <v>0</v>
      </c>
      <c r="F2499" s="8">
        <f t="shared" si="396"/>
        <v>0</v>
      </c>
      <c r="G2499" s="18">
        <f t="shared" si="396"/>
        <v>0</v>
      </c>
      <c r="H2499" s="8">
        <f t="shared" si="396"/>
        <v>0</v>
      </c>
      <c r="I2499" s="8">
        <f t="shared" si="396"/>
        <v>0</v>
      </c>
      <c r="K2499" s="34">
        <f t="shared" si="383"/>
        <v>0</v>
      </c>
    </row>
    <row r="2500" spans="1:11" s="5" customFormat="1" x14ac:dyDescent="0.25">
      <c r="A2500" s="5" t="s">
        <v>2854</v>
      </c>
      <c r="B2500" s="26">
        <v>248101</v>
      </c>
      <c r="C2500" s="27" t="s">
        <v>1483</v>
      </c>
      <c r="D2500" s="13">
        <v>0</v>
      </c>
      <c r="E2500" s="14"/>
      <c r="F2500" s="14"/>
      <c r="G2500" s="15">
        <f t="shared" ref="G2500:G2518" si="397">+D2500-E2500+F2500</f>
        <v>0</v>
      </c>
      <c r="H2500" s="14"/>
      <c r="I2500" s="14"/>
      <c r="K2500" s="34">
        <f t="shared" ref="K2500:K2563" si="398">IF(D2500&lt;&gt;0,1,IF(G2500&lt;&gt;0,2,IF(F2500&lt;&gt;0,3,IF(E2500&lt;&gt;0,4,0))))</f>
        <v>0</v>
      </c>
    </row>
    <row r="2501" spans="1:11" s="5" customFormat="1" x14ac:dyDescent="0.25">
      <c r="A2501" s="5" t="s">
        <v>2854</v>
      </c>
      <c r="B2501" s="26">
        <v>248102</v>
      </c>
      <c r="C2501" s="27" t="s">
        <v>1484</v>
      </c>
      <c r="D2501" s="13">
        <v>0</v>
      </c>
      <c r="E2501" s="14"/>
      <c r="F2501" s="14"/>
      <c r="G2501" s="15">
        <f t="shared" si="397"/>
        <v>0</v>
      </c>
      <c r="H2501" s="14"/>
      <c r="I2501" s="14"/>
      <c r="K2501" s="34">
        <f t="shared" si="398"/>
        <v>0</v>
      </c>
    </row>
    <row r="2502" spans="1:11" s="5" customFormat="1" x14ac:dyDescent="0.25">
      <c r="A2502" s="5" t="s">
        <v>2854</v>
      </c>
      <c r="B2502" s="26">
        <v>248103</v>
      </c>
      <c r="C2502" s="27" t="s">
        <v>1485</v>
      </c>
      <c r="D2502" s="13">
        <v>0</v>
      </c>
      <c r="E2502" s="14"/>
      <c r="F2502" s="14"/>
      <c r="G2502" s="15">
        <f t="shared" si="397"/>
        <v>0</v>
      </c>
      <c r="H2502" s="14"/>
      <c r="I2502" s="14"/>
      <c r="K2502" s="34">
        <f t="shared" si="398"/>
        <v>0</v>
      </c>
    </row>
    <row r="2503" spans="1:11" s="5" customFormat="1" x14ac:dyDescent="0.25">
      <c r="A2503" s="5" t="s">
        <v>2854</v>
      </c>
      <c r="B2503" s="26">
        <v>248104</v>
      </c>
      <c r="C2503" s="27" t="s">
        <v>1486</v>
      </c>
      <c r="D2503" s="13">
        <v>0</v>
      </c>
      <c r="E2503" s="14"/>
      <c r="F2503" s="14"/>
      <c r="G2503" s="15">
        <f t="shared" si="397"/>
        <v>0</v>
      </c>
      <c r="H2503" s="14"/>
      <c r="I2503" s="14"/>
      <c r="K2503" s="34">
        <f t="shared" si="398"/>
        <v>0</v>
      </c>
    </row>
    <row r="2504" spans="1:11" s="5" customFormat="1" x14ac:dyDescent="0.25">
      <c r="A2504" s="5" t="s">
        <v>2854</v>
      </c>
      <c r="B2504" s="26">
        <v>248105</v>
      </c>
      <c r="C2504" s="27" t="s">
        <v>1487</v>
      </c>
      <c r="D2504" s="13">
        <v>0</v>
      </c>
      <c r="E2504" s="14"/>
      <c r="F2504" s="14"/>
      <c r="G2504" s="15">
        <f t="shared" si="397"/>
        <v>0</v>
      </c>
      <c r="H2504" s="14"/>
      <c r="I2504" s="14"/>
      <c r="K2504" s="34">
        <f t="shared" si="398"/>
        <v>0</v>
      </c>
    </row>
    <row r="2505" spans="1:11" s="5" customFormat="1" x14ac:dyDescent="0.25">
      <c r="A2505" s="5" t="s">
        <v>2854</v>
      </c>
      <c r="B2505" s="26">
        <v>248106</v>
      </c>
      <c r="C2505" s="27" t="s">
        <v>1488</v>
      </c>
      <c r="D2505" s="13">
        <v>0</v>
      </c>
      <c r="E2505" s="14"/>
      <c r="F2505" s="14"/>
      <c r="G2505" s="15">
        <f t="shared" si="397"/>
        <v>0</v>
      </c>
      <c r="H2505" s="14"/>
      <c r="I2505" s="14"/>
      <c r="K2505" s="34">
        <f t="shared" si="398"/>
        <v>0</v>
      </c>
    </row>
    <row r="2506" spans="1:11" s="5" customFormat="1" x14ac:dyDescent="0.25">
      <c r="A2506" s="5" t="s">
        <v>2854</v>
      </c>
      <c r="B2506" s="26">
        <v>248107</v>
      </c>
      <c r="C2506" s="27" t="s">
        <v>1489</v>
      </c>
      <c r="D2506" s="13">
        <v>0</v>
      </c>
      <c r="E2506" s="14"/>
      <c r="F2506" s="14"/>
      <c r="G2506" s="15">
        <f t="shared" si="397"/>
        <v>0</v>
      </c>
      <c r="H2506" s="14"/>
      <c r="I2506" s="14"/>
      <c r="K2506" s="34">
        <f t="shared" si="398"/>
        <v>0</v>
      </c>
    </row>
    <row r="2507" spans="1:11" s="5" customFormat="1" x14ac:dyDescent="0.25">
      <c r="A2507" s="5" t="s">
        <v>2854</v>
      </c>
      <c r="B2507" s="26">
        <v>248108</v>
      </c>
      <c r="C2507" s="27" t="s">
        <v>1490</v>
      </c>
      <c r="D2507" s="13">
        <v>0</v>
      </c>
      <c r="E2507" s="14"/>
      <c r="F2507" s="14"/>
      <c r="G2507" s="15">
        <f t="shared" si="397"/>
        <v>0</v>
      </c>
      <c r="H2507" s="14"/>
      <c r="I2507" s="14"/>
      <c r="K2507" s="34">
        <f t="shared" si="398"/>
        <v>0</v>
      </c>
    </row>
    <row r="2508" spans="1:11" s="5" customFormat="1" x14ac:dyDescent="0.25">
      <c r="A2508" s="5" t="s">
        <v>2854</v>
      </c>
      <c r="B2508" s="26">
        <v>248109</v>
      </c>
      <c r="C2508" s="27" t="s">
        <v>1491</v>
      </c>
      <c r="D2508" s="13">
        <v>0</v>
      </c>
      <c r="E2508" s="14"/>
      <c r="F2508" s="14"/>
      <c r="G2508" s="15">
        <f t="shared" si="397"/>
        <v>0</v>
      </c>
      <c r="H2508" s="14"/>
      <c r="I2508" s="14"/>
      <c r="K2508" s="34">
        <f t="shared" si="398"/>
        <v>0</v>
      </c>
    </row>
    <row r="2509" spans="1:11" s="5" customFormat="1" x14ac:dyDescent="0.25">
      <c r="A2509" s="5" t="s">
        <v>2854</v>
      </c>
      <c r="B2509" s="26">
        <v>248110</v>
      </c>
      <c r="C2509" s="27" t="s">
        <v>1492</v>
      </c>
      <c r="D2509" s="13">
        <v>0</v>
      </c>
      <c r="E2509" s="14"/>
      <c r="F2509" s="14"/>
      <c r="G2509" s="15">
        <f t="shared" si="397"/>
        <v>0</v>
      </c>
      <c r="H2509" s="14"/>
      <c r="I2509" s="14"/>
      <c r="K2509" s="34">
        <f t="shared" si="398"/>
        <v>0</v>
      </c>
    </row>
    <row r="2510" spans="1:11" s="5" customFormat="1" x14ac:dyDescent="0.25">
      <c r="A2510" s="5" t="s">
        <v>2854</v>
      </c>
      <c r="B2510" s="26">
        <v>248111</v>
      </c>
      <c r="C2510" s="27" t="s">
        <v>1493</v>
      </c>
      <c r="D2510" s="13">
        <v>0</v>
      </c>
      <c r="E2510" s="14"/>
      <c r="F2510" s="14"/>
      <c r="G2510" s="15">
        <f t="shared" si="397"/>
        <v>0</v>
      </c>
      <c r="H2510" s="14"/>
      <c r="I2510" s="14"/>
      <c r="K2510" s="34">
        <f t="shared" si="398"/>
        <v>0</v>
      </c>
    </row>
    <row r="2511" spans="1:11" s="5" customFormat="1" x14ac:dyDescent="0.25">
      <c r="A2511" s="5" t="s">
        <v>2854</v>
      </c>
      <c r="B2511" s="26">
        <v>248112</v>
      </c>
      <c r="C2511" s="27" t="s">
        <v>1494</v>
      </c>
      <c r="D2511" s="13">
        <v>0</v>
      </c>
      <c r="E2511" s="14"/>
      <c r="F2511" s="14"/>
      <c r="G2511" s="15">
        <f t="shared" si="397"/>
        <v>0</v>
      </c>
      <c r="H2511" s="14"/>
      <c r="I2511" s="14"/>
      <c r="K2511" s="34">
        <f t="shared" si="398"/>
        <v>0</v>
      </c>
    </row>
    <row r="2512" spans="1:11" s="5" customFormat="1" x14ac:dyDescent="0.25">
      <c r="A2512" s="5" t="s">
        <v>2854</v>
      </c>
      <c r="B2512" s="26">
        <v>248113</v>
      </c>
      <c r="C2512" s="27" t="s">
        <v>1495</v>
      </c>
      <c r="D2512" s="13">
        <v>0</v>
      </c>
      <c r="E2512" s="14"/>
      <c r="F2512" s="14"/>
      <c r="G2512" s="15">
        <f t="shared" si="397"/>
        <v>0</v>
      </c>
      <c r="H2512" s="14"/>
      <c r="I2512" s="14"/>
      <c r="K2512" s="34">
        <f t="shared" si="398"/>
        <v>0</v>
      </c>
    </row>
    <row r="2513" spans="1:11" s="5" customFormat="1" x14ac:dyDescent="0.25">
      <c r="A2513" s="5" t="s">
        <v>2854</v>
      </c>
      <c r="B2513" s="26">
        <v>248114</v>
      </c>
      <c r="C2513" s="27" t="s">
        <v>1496</v>
      </c>
      <c r="D2513" s="13">
        <v>0</v>
      </c>
      <c r="E2513" s="14"/>
      <c r="F2513" s="14"/>
      <c r="G2513" s="15">
        <f t="shared" si="397"/>
        <v>0</v>
      </c>
      <c r="H2513" s="14"/>
      <c r="I2513" s="14"/>
      <c r="K2513" s="34">
        <f t="shared" si="398"/>
        <v>0</v>
      </c>
    </row>
    <row r="2514" spans="1:11" s="5" customFormat="1" x14ac:dyDescent="0.25">
      <c r="A2514" s="5" t="s">
        <v>2854</v>
      </c>
      <c r="B2514" s="26">
        <v>248115</v>
      </c>
      <c r="C2514" s="27" t="s">
        <v>1497</v>
      </c>
      <c r="D2514" s="13">
        <v>0</v>
      </c>
      <c r="E2514" s="14"/>
      <c r="F2514" s="14"/>
      <c r="G2514" s="15">
        <f t="shared" si="397"/>
        <v>0</v>
      </c>
      <c r="H2514" s="14"/>
      <c r="I2514" s="14"/>
      <c r="K2514" s="34">
        <f t="shared" si="398"/>
        <v>0</v>
      </c>
    </row>
    <row r="2515" spans="1:11" s="5" customFormat="1" x14ac:dyDescent="0.25">
      <c r="A2515" s="5" t="s">
        <v>2854</v>
      </c>
      <c r="B2515" s="26">
        <v>248116</v>
      </c>
      <c r="C2515" s="27" t="s">
        <v>1498</v>
      </c>
      <c r="D2515" s="13">
        <v>0</v>
      </c>
      <c r="E2515" s="14"/>
      <c r="F2515" s="14"/>
      <c r="G2515" s="15">
        <f t="shared" si="397"/>
        <v>0</v>
      </c>
      <c r="H2515" s="14"/>
      <c r="I2515" s="14"/>
      <c r="K2515" s="34">
        <f t="shared" si="398"/>
        <v>0</v>
      </c>
    </row>
    <row r="2516" spans="1:11" s="5" customFormat="1" x14ac:dyDescent="0.25">
      <c r="A2516" s="5" t="s">
        <v>2854</v>
      </c>
      <c r="B2516" s="26">
        <v>248117</v>
      </c>
      <c r="C2516" s="27" t="s">
        <v>1499</v>
      </c>
      <c r="D2516" s="13">
        <v>0</v>
      </c>
      <c r="E2516" s="14"/>
      <c r="F2516" s="14"/>
      <c r="G2516" s="15">
        <f t="shared" si="397"/>
        <v>0</v>
      </c>
      <c r="H2516" s="14"/>
      <c r="I2516" s="14"/>
      <c r="K2516" s="34">
        <f t="shared" si="398"/>
        <v>0</v>
      </c>
    </row>
    <row r="2517" spans="1:11" s="5" customFormat="1" x14ac:dyDescent="0.25">
      <c r="A2517" s="5" t="s">
        <v>2854</v>
      </c>
      <c r="B2517" s="26">
        <v>248118</v>
      </c>
      <c r="C2517" s="27" t="s">
        <v>1500</v>
      </c>
      <c r="D2517" s="13">
        <v>0</v>
      </c>
      <c r="E2517" s="14"/>
      <c r="F2517" s="14"/>
      <c r="G2517" s="15">
        <f t="shared" si="397"/>
        <v>0</v>
      </c>
      <c r="H2517" s="14"/>
      <c r="I2517" s="14"/>
      <c r="K2517" s="34">
        <f t="shared" si="398"/>
        <v>0</v>
      </c>
    </row>
    <row r="2518" spans="1:11" s="5" customFormat="1" x14ac:dyDescent="0.25">
      <c r="A2518" s="5" t="s">
        <v>2854</v>
      </c>
      <c r="B2518" s="26">
        <v>248190</v>
      </c>
      <c r="C2518" s="27" t="s">
        <v>1501</v>
      </c>
      <c r="D2518" s="13">
        <v>0</v>
      </c>
      <c r="E2518" s="14"/>
      <c r="F2518" s="14"/>
      <c r="G2518" s="15">
        <f t="shared" si="397"/>
        <v>0</v>
      </c>
      <c r="H2518" s="14"/>
      <c r="I2518" s="14"/>
      <c r="K2518" s="34">
        <f t="shared" si="398"/>
        <v>0</v>
      </c>
    </row>
    <row r="2519" spans="1:11" s="5" customFormat="1" x14ac:dyDescent="0.25">
      <c r="A2519" s="5" t="s">
        <v>2854</v>
      </c>
      <c r="B2519" s="24">
        <v>2483</v>
      </c>
      <c r="C2519" s="25" t="s">
        <v>1502</v>
      </c>
      <c r="D2519" s="7">
        <f t="shared" ref="D2519:I2519" si="399">+SUBTOTAL(9,D2520:D2526)</f>
        <v>0</v>
      </c>
      <c r="E2519" s="8">
        <f t="shared" si="399"/>
        <v>0</v>
      </c>
      <c r="F2519" s="8">
        <f t="shared" si="399"/>
        <v>0</v>
      </c>
      <c r="G2519" s="18">
        <f t="shared" si="399"/>
        <v>0</v>
      </c>
      <c r="H2519" s="8">
        <f t="shared" si="399"/>
        <v>0</v>
      </c>
      <c r="I2519" s="8">
        <f t="shared" si="399"/>
        <v>0</v>
      </c>
      <c r="K2519" s="34">
        <f t="shared" si="398"/>
        <v>0</v>
      </c>
    </row>
    <row r="2520" spans="1:11" s="5" customFormat="1" x14ac:dyDescent="0.25">
      <c r="A2520" s="5" t="s">
        <v>2854</v>
      </c>
      <c r="B2520" s="26">
        <v>248301</v>
      </c>
      <c r="C2520" s="27" t="s">
        <v>1503</v>
      </c>
      <c r="D2520" s="13">
        <v>0</v>
      </c>
      <c r="E2520" s="14"/>
      <c r="F2520" s="14"/>
      <c r="G2520" s="15">
        <f t="shared" ref="G2520:G2526" si="400">+D2520-E2520+F2520</f>
        <v>0</v>
      </c>
      <c r="H2520" s="14"/>
      <c r="I2520" s="14"/>
      <c r="K2520" s="34">
        <f t="shared" si="398"/>
        <v>0</v>
      </c>
    </row>
    <row r="2521" spans="1:11" s="5" customFormat="1" x14ac:dyDescent="0.25">
      <c r="A2521" s="5" t="s">
        <v>2854</v>
      </c>
      <c r="B2521" s="26">
        <v>248302</v>
      </c>
      <c r="C2521" s="27" t="s">
        <v>1504</v>
      </c>
      <c r="D2521" s="13">
        <v>0</v>
      </c>
      <c r="E2521" s="14"/>
      <c r="F2521" s="14"/>
      <c r="G2521" s="15">
        <f t="shared" si="400"/>
        <v>0</v>
      </c>
      <c r="H2521" s="14"/>
      <c r="I2521" s="14"/>
      <c r="K2521" s="34">
        <f t="shared" si="398"/>
        <v>0</v>
      </c>
    </row>
    <row r="2522" spans="1:11" s="5" customFormat="1" x14ac:dyDescent="0.25">
      <c r="A2522" s="5" t="s">
        <v>2854</v>
      </c>
      <c r="B2522" s="26">
        <v>248303</v>
      </c>
      <c r="C2522" s="27" t="s">
        <v>434</v>
      </c>
      <c r="D2522" s="13">
        <v>0</v>
      </c>
      <c r="E2522" s="14"/>
      <c r="F2522" s="14"/>
      <c r="G2522" s="15">
        <f t="shared" si="400"/>
        <v>0</v>
      </c>
      <c r="H2522" s="14"/>
      <c r="I2522" s="14"/>
      <c r="K2522" s="34">
        <f t="shared" si="398"/>
        <v>0</v>
      </c>
    </row>
    <row r="2523" spans="1:11" s="5" customFormat="1" x14ac:dyDescent="0.25">
      <c r="A2523" s="5" t="s">
        <v>2854</v>
      </c>
      <c r="B2523" s="26">
        <v>248304</v>
      </c>
      <c r="C2523" s="27" t="s">
        <v>1505</v>
      </c>
      <c r="D2523" s="13">
        <v>0</v>
      </c>
      <c r="E2523" s="14"/>
      <c r="F2523" s="14"/>
      <c r="G2523" s="15">
        <f t="shared" si="400"/>
        <v>0</v>
      </c>
      <c r="H2523" s="14"/>
      <c r="I2523" s="14"/>
      <c r="K2523" s="34">
        <f t="shared" si="398"/>
        <v>0</v>
      </c>
    </row>
    <row r="2524" spans="1:11" s="5" customFormat="1" x14ac:dyDescent="0.25">
      <c r="A2524" s="5" t="s">
        <v>2854</v>
      </c>
      <c r="B2524" s="26">
        <v>248305</v>
      </c>
      <c r="C2524" s="27" t="s">
        <v>1506</v>
      </c>
      <c r="D2524" s="13">
        <v>0</v>
      </c>
      <c r="E2524" s="14"/>
      <c r="F2524" s="14"/>
      <c r="G2524" s="15">
        <f t="shared" si="400"/>
        <v>0</v>
      </c>
      <c r="H2524" s="14"/>
      <c r="I2524" s="14"/>
      <c r="K2524" s="34">
        <f t="shared" si="398"/>
        <v>0</v>
      </c>
    </row>
    <row r="2525" spans="1:11" s="5" customFormat="1" x14ac:dyDescent="0.25">
      <c r="A2525" s="5" t="s">
        <v>2854</v>
      </c>
      <c r="B2525" s="26">
        <v>248306</v>
      </c>
      <c r="C2525" s="27" t="s">
        <v>428</v>
      </c>
      <c r="D2525" s="13">
        <v>0</v>
      </c>
      <c r="E2525" s="14"/>
      <c r="F2525" s="14"/>
      <c r="G2525" s="15">
        <f t="shared" si="400"/>
        <v>0</v>
      </c>
      <c r="H2525" s="14"/>
      <c r="I2525" s="14"/>
      <c r="K2525" s="34">
        <f t="shared" si="398"/>
        <v>0</v>
      </c>
    </row>
    <row r="2526" spans="1:11" s="5" customFormat="1" x14ac:dyDescent="0.25">
      <c r="A2526" s="5" t="s">
        <v>2854</v>
      </c>
      <c r="B2526" s="26">
        <v>248390</v>
      </c>
      <c r="C2526" s="27" t="s">
        <v>1507</v>
      </c>
      <c r="D2526" s="13">
        <v>0</v>
      </c>
      <c r="E2526" s="14"/>
      <c r="F2526" s="14"/>
      <c r="G2526" s="15">
        <f t="shared" si="400"/>
        <v>0</v>
      </c>
      <c r="H2526" s="14"/>
      <c r="I2526" s="14"/>
      <c r="K2526" s="34">
        <f t="shared" si="398"/>
        <v>0</v>
      </c>
    </row>
    <row r="2527" spans="1:11" s="5" customFormat="1" x14ac:dyDescent="0.25">
      <c r="A2527" s="5" t="s">
        <v>2854</v>
      </c>
      <c r="B2527" s="19">
        <v>2490</v>
      </c>
      <c r="C2527" s="20" t="s">
        <v>1508</v>
      </c>
      <c r="D2527" s="7">
        <f t="shared" ref="D2527:I2527" si="401">+SUBTOTAL(9,D2528:D2573)</f>
        <v>880628611</v>
      </c>
      <c r="E2527" s="8">
        <f t="shared" si="401"/>
        <v>2723244150</v>
      </c>
      <c r="F2527" s="8">
        <f t="shared" si="401"/>
        <v>1842913693</v>
      </c>
      <c r="G2527" s="18">
        <f t="shared" si="401"/>
        <v>298154</v>
      </c>
      <c r="H2527" s="8">
        <f>+G2527</f>
        <v>298154</v>
      </c>
      <c r="I2527" s="8">
        <f t="shared" si="401"/>
        <v>0</v>
      </c>
      <c r="K2527" s="34">
        <f t="shared" si="398"/>
        <v>1</v>
      </c>
    </row>
    <row r="2528" spans="1:11" s="5" customFormat="1" x14ac:dyDescent="0.25">
      <c r="A2528" s="5" t="s">
        <v>2854</v>
      </c>
      <c r="B2528" s="21">
        <v>249007</v>
      </c>
      <c r="C2528" s="22" t="s">
        <v>1509</v>
      </c>
      <c r="D2528" s="13">
        <v>0</v>
      </c>
      <c r="E2528" s="14"/>
      <c r="F2528" s="14"/>
      <c r="G2528" s="15">
        <f t="shared" ref="G2528:G2573" si="402">+D2528-E2528+F2528</f>
        <v>0</v>
      </c>
      <c r="H2528" s="14"/>
      <c r="I2528" s="14"/>
      <c r="K2528" s="34">
        <f t="shared" si="398"/>
        <v>0</v>
      </c>
    </row>
    <row r="2529" spans="1:11" s="5" customFormat="1" x14ac:dyDescent="0.25">
      <c r="A2529" s="5" t="s">
        <v>2854</v>
      </c>
      <c r="B2529" s="21">
        <v>249011</v>
      </c>
      <c r="C2529" s="22" t="s">
        <v>1510</v>
      </c>
      <c r="D2529" s="13">
        <v>0</v>
      </c>
      <c r="E2529" s="14"/>
      <c r="F2529" s="14"/>
      <c r="G2529" s="15">
        <f t="shared" si="402"/>
        <v>0</v>
      </c>
      <c r="H2529" s="14"/>
      <c r="I2529" s="14"/>
      <c r="K2529" s="34">
        <f t="shared" si="398"/>
        <v>0</v>
      </c>
    </row>
    <row r="2530" spans="1:11" s="5" customFormat="1" x14ac:dyDescent="0.25">
      <c r="A2530" s="5" t="s">
        <v>2854</v>
      </c>
      <c r="B2530" s="21">
        <v>249013</v>
      </c>
      <c r="C2530" s="22" t="s">
        <v>1511</v>
      </c>
      <c r="D2530" s="13">
        <v>0</v>
      </c>
      <c r="E2530" s="14"/>
      <c r="F2530" s="14"/>
      <c r="G2530" s="15">
        <f t="shared" si="402"/>
        <v>0</v>
      </c>
      <c r="H2530" s="14"/>
      <c r="I2530" s="14"/>
      <c r="K2530" s="34">
        <f t="shared" si="398"/>
        <v>0</v>
      </c>
    </row>
    <row r="2531" spans="1:11" s="5" customFormat="1" x14ac:dyDescent="0.25">
      <c r="A2531" s="5" t="s">
        <v>2854</v>
      </c>
      <c r="B2531" s="21">
        <v>249014</v>
      </c>
      <c r="C2531" s="22" t="s">
        <v>1512</v>
      </c>
      <c r="D2531" s="13">
        <v>0</v>
      </c>
      <c r="E2531" s="14"/>
      <c r="F2531" s="14"/>
      <c r="G2531" s="15">
        <f t="shared" si="402"/>
        <v>0</v>
      </c>
      <c r="H2531" s="14"/>
      <c r="I2531" s="14"/>
      <c r="K2531" s="34">
        <f t="shared" si="398"/>
        <v>0</v>
      </c>
    </row>
    <row r="2532" spans="1:11" s="5" customFormat="1" x14ac:dyDescent="0.25">
      <c r="A2532" s="5" t="s">
        <v>2854</v>
      </c>
      <c r="B2532" s="21">
        <v>249015</v>
      </c>
      <c r="C2532" s="22" t="s">
        <v>1513</v>
      </c>
      <c r="D2532" s="13">
        <v>0</v>
      </c>
      <c r="E2532" s="14"/>
      <c r="F2532" s="14"/>
      <c r="G2532" s="15">
        <f t="shared" si="402"/>
        <v>0</v>
      </c>
      <c r="H2532" s="14"/>
      <c r="I2532" s="14"/>
      <c r="K2532" s="34">
        <f t="shared" si="398"/>
        <v>0</v>
      </c>
    </row>
    <row r="2533" spans="1:11" s="5" customFormat="1" x14ac:dyDescent="0.25">
      <c r="A2533" s="5" t="s">
        <v>2854</v>
      </c>
      <c r="B2533" s="21">
        <v>249017</v>
      </c>
      <c r="C2533" s="22" t="s">
        <v>1514</v>
      </c>
      <c r="D2533" s="13">
        <v>0</v>
      </c>
      <c r="E2533" s="14"/>
      <c r="F2533" s="14"/>
      <c r="G2533" s="15">
        <f t="shared" si="402"/>
        <v>0</v>
      </c>
      <c r="H2533" s="14"/>
      <c r="I2533" s="14"/>
      <c r="K2533" s="34">
        <f t="shared" si="398"/>
        <v>0</v>
      </c>
    </row>
    <row r="2534" spans="1:11" s="5" customFormat="1" x14ac:dyDescent="0.25">
      <c r="A2534" s="5" t="s">
        <v>2854</v>
      </c>
      <c r="B2534" s="21">
        <v>249019</v>
      </c>
      <c r="C2534" s="22" t="s">
        <v>1515</v>
      </c>
      <c r="D2534" s="13">
        <v>0</v>
      </c>
      <c r="E2534" s="14"/>
      <c r="F2534" s="14"/>
      <c r="G2534" s="15">
        <f t="shared" si="402"/>
        <v>0</v>
      </c>
      <c r="H2534" s="14"/>
      <c r="I2534" s="14"/>
      <c r="K2534" s="34">
        <f t="shared" si="398"/>
        <v>0</v>
      </c>
    </row>
    <row r="2535" spans="1:11" s="5" customFormat="1" x14ac:dyDescent="0.25">
      <c r="A2535" s="5" t="s">
        <v>2854</v>
      </c>
      <c r="B2535" s="21">
        <v>249024</v>
      </c>
      <c r="C2535" s="22" t="s">
        <v>1516</v>
      </c>
      <c r="D2535" s="13">
        <v>0</v>
      </c>
      <c r="E2535" s="14"/>
      <c r="F2535" s="14"/>
      <c r="G2535" s="15">
        <f t="shared" si="402"/>
        <v>0</v>
      </c>
      <c r="H2535" s="14"/>
      <c r="I2535" s="14"/>
      <c r="K2535" s="34">
        <f t="shared" si="398"/>
        <v>0</v>
      </c>
    </row>
    <row r="2536" spans="1:11" s="5" customFormat="1" x14ac:dyDescent="0.25">
      <c r="A2536" s="5" t="s">
        <v>2854</v>
      </c>
      <c r="B2536" s="26">
        <v>249025</v>
      </c>
      <c r="C2536" s="27" t="s">
        <v>1358</v>
      </c>
      <c r="D2536" s="13">
        <v>0</v>
      </c>
      <c r="E2536" s="14"/>
      <c r="F2536" s="14"/>
      <c r="G2536" s="15">
        <f t="shared" si="402"/>
        <v>0</v>
      </c>
      <c r="H2536" s="14"/>
      <c r="I2536" s="14"/>
      <c r="K2536" s="34">
        <f t="shared" si="398"/>
        <v>0</v>
      </c>
    </row>
    <row r="2537" spans="1:11" s="5" customFormat="1" x14ac:dyDescent="0.25">
      <c r="A2537" s="5" t="s">
        <v>2854</v>
      </c>
      <c r="B2537" s="26">
        <v>249026</v>
      </c>
      <c r="C2537" s="27" t="s">
        <v>1361</v>
      </c>
      <c r="D2537" s="13">
        <v>0</v>
      </c>
      <c r="E2537" s="14"/>
      <c r="F2537" s="14"/>
      <c r="G2537" s="15">
        <f t="shared" si="402"/>
        <v>0</v>
      </c>
      <c r="H2537" s="14"/>
      <c r="I2537" s="14"/>
      <c r="K2537" s="34">
        <f t="shared" si="398"/>
        <v>0</v>
      </c>
    </row>
    <row r="2538" spans="1:11" s="5" customFormat="1" x14ac:dyDescent="0.25">
      <c r="A2538" s="5" t="s">
        <v>2854</v>
      </c>
      <c r="B2538" s="26">
        <v>249027</v>
      </c>
      <c r="C2538" s="27" t="s">
        <v>1362</v>
      </c>
      <c r="D2538" s="13">
        <v>0</v>
      </c>
      <c r="E2538" s="14"/>
      <c r="F2538" s="14"/>
      <c r="G2538" s="15">
        <f t="shared" si="402"/>
        <v>0</v>
      </c>
      <c r="H2538" s="14"/>
      <c r="I2538" s="14"/>
      <c r="K2538" s="34">
        <f t="shared" si="398"/>
        <v>0</v>
      </c>
    </row>
    <row r="2539" spans="1:11" s="5" customFormat="1" x14ac:dyDescent="0.25">
      <c r="A2539" s="5" t="s">
        <v>2854</v>
      </c>
      <c r="B2539" s="26">
        <v>249028</v>
      </c>
      <c r="C2539" s="27" t="s">
        <v>1053</v>
      </c>
      <c r="D2539" s="13">
        <v>0</v>
      </c>
      <c r="E2539" s="14"/>
      <c r="F2539" s="14"/>
      <c r="G2539" s="15">
        <f t="shared" si="402"/>
        <v>0</v>
      </c>
      <c r="H2539" s="14"/>
      <c r="I2539" s="14"/>
      <c r="K2539" s="34">
        <f t="shared" si="398"/>
        <v>0</v>
      </c>
    </row>
    <row r="2540" spans="1:11" s="5" customFormat="1" x14ac:dyDescent="0.25">
      <c r="A2540" s="5" t="s">
        <v>2854</v>
      </c>
      <c r="B2540" s="26">
        <v>249029</v>
      </c>
      <c r="C2540" s="27" t="s">
        <v>1365</v>
      </c>
      <c r="D2540" s="13">
        <v>0</v>
      </c>
      <c r="E2540" s="14"/>
      <c r="F2540" s="14"/>
      <c r="G2540" s="15">
        <f t="shared" si="402"/>
        <v>0</v>
      </c>
      <c r="H2540" s="14"/>
      <c r="I2540" s="14"/>
      <c r="K2540" s="34">
        <f t="shared" si="398"/>
        <v>0</v>
      </c>
    </row>
    <row r="2541" spans="1:11" s="5" customFormat="1" x14ac:dyDescent="0.25">
      <c r="A2541" s="5" t="s">
        <v>2854</v>
      </c>
      <c r="B2541" s="26">
        <v>249031</v>
      </c>
      <c r="C2541" s="27" t="s">
        <v>1367</v>
      </c>
      <c r="D2541" s="13">
        <v>0</v>
      </c>
      <c r="E2541" s="14"/>
      <c r="F2541" s="14"/>
      <c r="G2541" s="15">
        <f t="shared" si="402"/>
        <v>0</v>
      </c>
      <c r="H2541" s="14"/>
      <c r="I2541" s="14"/>
      <c r="K2541" s="34">
        <f t="shared" si="398"/>
        <v>0</v>
      </c>
    </row>
    <row r="2542" spans="1:11" s="5" customFormat="1" x14ac:dyDescent="0.25">
      <c r="A2542" s="5" t="s">
        <v>2854</v>
      </c>
      <c r="B2542" s="26">
        <v>249032</v>
      </c>
      <c r="C2542" s="27" t="s">
        <v>1369</v>
      </c>
      <c r="D2542" s="13">
        <v>0</v>
      </c>
      <c r="E2542" s="14"/>
      <c r="F2542" s="14"/>
      <c r="G2542" s="15">
        <f t="shared" si="402"/>
        <v>0</v>
      </c>
      <c r="H2542" s="14"/>
      <c r="I2542" s="14"/>
      <c r="K2542" s="34">
        <f t="shared" si="398"/>
        <v>0</v>
      </c>
    </row>
    <row r="2543" spans="1:11" s="5" customFormat="1" x14ac:dyDescent="0.25">
      <c r="A2543" s="5" t="s">
        <v>2854</v>
      </c>
      <c r="B2543" s="26">
        <v>249033</v>
      </c>
      <c r="C2543" s="27" t="s">
        <v>1370</v>
      </c>
      <c r="D2543" s="13">
        <v>0</v>
      </c>
      <c r="E2543" s="14"/>
      <c r="F2543" s="14"/>
      <c r="G2543" s="15">
        <f t="shared" si="402"/>
        <v>0</v>
      </c>
      <c r="H2543" s="14"/>
      <c r="I2543" s="14"/>
      <c r="K2543" s="34">
        <f t="shared" si="398"/>
        <v>0</v>
      </c>
    </row>
    <row r="2544" spans="1:11" s="5" customFormat="1" x14ac:dyDescent="0.25">
      <c r="A2544" s="5" t="s">
        <v>2854</v>
      </c>
      <c r="B2544" s="26">
        <v>249034</v>
      </c>
      <c r="C2544" s="27" t="s">
        <v>1373</v>
      </c>
      <c r="D2544" s="13">
        <v>0</v>
      </c>
      <c r="E2544" s="14">
        <v>78906700</v>
      </c>
      <c r="F2544" s="14">
        <v>78906700</v>
      </c>
      <c r="G2544" s="15">
        <f t="shared" si="402"/>
        <v>0</v>
      </c>
      <c r="H2544" s="14"/>
      <c r="I2544" s="14"/>
      <c r="K2544" s="34">
        <f t="shared" si="398"/>
        <v>3</v>
      </c>
    </row>
    <row r="2545" spans="1:11" s="5" customFormat="1" x14ac:dyDescent="0.25">
      <c r="A2545" s="5" t="s">
        <v>2854</v>
      </c>
      <c r="B2545" s="26">
        <v>249035</v>
      </c>
      <c r="C2545" s="27" t="s">
        <v>294</v>
      </c>
      <c r="D2545" s="13">
        <v>0</v>
      </c>
      <c r="E2545" s="14"/>
      <c r="F2545" s="14"/>
      <c r="G2545" s="15">
        <f t="shared" si="402"/>
        <v>0</v>
      </c>
      <c r="H2545" s="14"/>
      <c r="I2545" s="14"/>
      <c r="K2545" s="34">
        <f t="shared" si="398"/>
        <v>0</v>
      </c>
    </row>
    <row r="2546" spans="1:11" s="5" customFormat="1" x14ac:dyDescent="0.25">
      <c r="A2546" s="5" t="s">
        <v>2854</v>
      </c>
      <c r="B2546" s="26">
        <v>249037</v>
      </c>
      <c r="C2546" s="27" t="s">
        <v>1368</v>
      </c>
      <c r="D2546" s="13">
        <v>0</v>
      </c>
      <c r="E2546" s="14"/>
      <c r="F2546" s="14"/>
      <c r="G2546" s="15">
        <f t="shared" si="402"/>
        <v>0</v>
      </c>
      <c r="H2546" s="14"/>
      <c r="I2546" s="14"/>
      <c r="K2546" s="34">
        <f t="shared" si="398"/>
        <v>0</v>
      </c>
    </row>
    <row r="2547" spans="1:11" s="5" customFormat="1" x14ac:dyDescent="0.25">
      <c r="A2547" s="5" t="s">
        <v>2854</v>
      </c>
      <c r="B2547" s="26">
        <v>249038</v>
      </c>
      <c r="C2547" s="27" t="s">
        <v>509</v>
      </c>
      <c r="D2547" s="13">
        <v>0</v>
      </c>
      <c r="E2547" s="14"/>
      <c r="F2547" s="14"/>
      <c r="G2547" s="15">
        <f t="shared" si="402"/>
        <v>0</v>
      </c>
      <c r="H2547" s="14"/>
      <c r="I2547" s="14"/>
      <c r="K2547" s="34">
        <f t="shared" si="398"/>
        <v>0</v>
      </c>
    </row>
    <row r="2548" spans="1:11" s="5" customFormat="1" x14ac:dyDescent="0.25">
      <c r="A2548" s="5" t="s">
        <v>2854</v>
      </c>
      <c r="B2548" s="26">
        <v>249039</v>
      </c>
      <c r="C2548" s="27" t="s">
        <v>1363</v>
      </c>
      <c r="D2548" s="13">
        <v>0</v>
      </c>
      <c r="E2548" s="14"/>
      <c r="F2548" s="14"/>
      <c r="G2548" s="15">
        <f t="shared" si="402"/>
        <v>0</v>
      </c>
      <c r="H2548" s="14"/>
      <c r="I2548" s="14"/>
      <c r="K2548" s="34">
        <f t="shared" si="398"/>
        <v>0</v>
      </c>
    </row>
    <row r="2549" spans="1:11" s="5" customFormat="1" x14ac:dyDescent="0.25">
      <c r="A2549" s="5" t="s">
        <v>2854</v>
      </c>
      <c r="B2549" s="26">
        <v>249040</v>
      </c>
      <c r="C2549" s="27" t="s">
        <v>1364</v>
      </c>
      <c r="D2549" s="13">
        <v>0</v>
      </c>
      <c r="E2549" s="14"/>
      <c r="F2549" s="14"/>
      <c r="G2549" s="15">
        <f t="shared" si="402"/>
        <v>0</v>
      </c>
      <c r="H2549" s="14"/>
      <c r="I2549" s="14"/>
      <c r="K2549" s="34">
        <f t="shared" si="398"/>
        <v>0</v>
      </c>
    </row>
    <row r="2550" spans="1:11" s="5" customFormat="1" x14ac:dyDescent="0.25">
      <c r="A2550" s="5" t="s">
        <v>2854</v>
      </c>
      <c r="B2550" s="26">
        <v>249044</v>
      </c>
      <c r="C2550" s="27" t="s">
        <v>487</v>
      </c>
      <c r="D2550" s="13">
        <v>0</v>
      </c>
      <c r="E2550" s="14"/>
      <c r="F2550" s="14"/>
      <c r="G2550" s="15">
        <f t="shared" si="402"/>
        <v>0</v>
      </c>
      <c r="H2550" s="14"/>
      <c r="I2550" s="14"/>
      <c r="K2550" s="34">
        <f t="shared" si="398"/>
        <v>0</v>
      </c>
    </row>
    <row r="2551" spans="1:11" s="5" customFormat="1" x14ac:dyDescent="0.25">
      <c r="A2551" s="5" t="s">
        <v>2854</v>
      </c>
      <c r="B2551" s="26">
        <v>249045</v>
      </c>
      <c r="C2551" s="27" t="s">
        <v>1517</v>
      </c>
      <c r="D2551" s="13">
        <v>0</v>
      </c>
      <c r="E2551" s="14"/>
      <c r="F2551" s="14"/>
      <c r="G2551" s="15">
        <f t="shared" si="402"/>
        <v>0</v>
      </c>
      <c r="H2551" s="14"/>
      <c r="I2551" s="14"/>
      <c r="K2551" s="34">
        <f t="shared" si="398"/>
        <v>0</v>
      </c>
    </row>
    <row r="2552" spans="1:11" s="5" customFormat="1" x14ac:dyDescent="0.25">
      <c r="A2552" s="5" t="s">
        <v>2854</v>
      </c>
      <c r="B2552" s="26">
        <v>249046</v>
      </c>
      <c r="C2552" s="27" t="s">
        <v>529</v>
      </c>
      <c r="D2552" s="13">
        <v>0</v>
      </c>
      <c r="E2552" s="14"/>
      <c r="F2552" s="14"/>
      <c r="G2552" s="15">
        <f t="shared" si="402"/>
        <v>0</v>
      </c>
      <c r="H2552" s="14"/>
      <c r="I2552" s="14"/>
      <c r="K2552" s="34">
        <f t="shared" si="398"/>
        <v>0</v>
      </c>
    </row>
    <row r="2553" spans="1:11" s="5" customFormat="1" x14ac:dyDescent="0.25">
      <c r="A2553" s="5" t="s">
        <v>2854</v>
      </c>
      <c r="B2553" s="26">
        <v>249047</v>
      </c>
      <c r="C2553" s="27" t="s">
        <v>1518</v>
      </c>
      <c r="D2553" s="13">
        <v>0</v>
      </c>
      <c r="E2553" s="14"/>
      <c r="F2553" s="14"/>
      <c r="G2553" s="15">
        <f t="shared" si="402"/>
        <v>0</v>
      </c>
      <c r="H2553" s="14"/>
      <c r="I2553" s="14"/>
      <c r="K2553" s="34">
        <f t="shared" si="398"/>
        <v>0</v>
      </c>
    </row>
    <row r="2554" spans="1:11" s="5" customFormat="1" x14ac:dyDescent="0.25">
      <c r="A2554" s="5" t="s">
        <v>2854</v>
      </c>
      <c r="B2554" s="26">
        <v>249048</v>
      </c>
      <c r="C2554" s="27" t="s">
        <v>1519</v>
      </c>
      <c r="D2554" s="13">
        <v>0</v>
      </c>
      <c r="E2554" s="14"/>
      <c r="F2554" s="14"/>
      <c r="G2554" s="15">
        <f t="shared" si="402"/>
        <v>0</v>
      </c>
      <c r="H2554" s="14"/>
      <c r="I2554" s="14"/>
      <c r="K2554" s="34">
        <f t="shared" si="398"/>
        <v>0</v>
      </c>
    </row>
    <row r="2555" spans="1:11" s="5" customFormat="1" x14ac:dyDescent="0.25">
      <c r="A2555" s="5" t="s">
        <v>2854</v>
      </c>
      <c r="B2555" s="26">
        <v>249049</v>
      </c>
      <c r="C2555" s="27" t="s">
        <v>1520</v>
      </c>
      <c r="D2555" s="13">
        <v>0</v>
      </c>
      <c r="E2555" s="14"/>
      <c r="F2555" s="14"/>
      <c r="G2555" s="15">
        <f t="shared" si="402"/>
        <v>0</v>
      </c>
      <c r="H2555" s="14"/>
      <c r="I2555" s="14"/>
      <c r="K2555" s="34">
        <f t="shared" si="398"/>
        <v>0</v>
      </c>
    </row>
    <row r="2556" spans="1:11" s="5" customFormat="1" x14ac:dyDescent="0.25">
      <c r="A2556" s="5" t="s">
        <v>2854</v>
      </c>
      <c r="B2556" s="26">
        <v>249050</v>
      </c>
      <c r="C2556" s="27" t="s">
        <v>1521</v>
      </c>
      <c r="D2556" s="13">
        <v>0</v>
      </c>
      <c r="E2556" s="14">
        <v>183941800</v>
      </c>
      <c r="F2556" s="14">
        <v>183941800</v>
      </c>
      <c r="G2556" s="15">
        <f t="shared" si="402"/>
        <v>0</v>
      </c>
      <c r="H2556" s="14"/>
      <c r="I2556" s="14"/>
      <c r="K2556" s="34">
        <f t="shared" si="398"/>
        <v>3</v>
      </c>
    </row>
    <row r="2557" spans="1:11" s="5" customFormat="1" x14ac:dyDescent="0.25">
      <c r="A2557" s="5" t="s">
        <v>2854</v>
      </c>
      <c r="B2557" s="26">
        <v>249051</v>
      </c>
      <c r="C2557" s="27" t="s">
        <v>1360</v>
      </c>
      <c r="D2557" s="13">
        <v>0</v>
      </c>
      <c r="E2557" s="14">
        <v>232655605</v>
      </c>
      <c r="F2557" s="14">
        <v>232655605</v>
      </c>
      <c r="G2557" s="15">
        <f t="shared" si="402"/>
        <v>0</v>
      </c>
      <c r="H2557" s="8">
        <f>+G2557</f>
        <v>0</v>
      </c>
      <c r="I2557" s="14"/>
      <c r="K2557" s="34">
        <f t="shared" si="398"/>
        <v>3</v>
      </c>
    </row>
    <row r="2558" spans="1:11" s="5" customFormat="1" x14ac:dyDescent="0.25">
      <c r="A2558" s="5" t="s">
        <v>2854</v>
      </c>
      <c r="B2558" s="26">
        <v>249052</v>
      </c>
      <c r="C2558" s="27" t="s">
        <v>1522</v>
      </c>
      <c r="D2558" s="13">
        <v>0</v>
      </c>
      <c r="E2558" s="14"/>
      <c r="F2558" s="14"/>
      <c r="G2558" s="15">
        <f t="shared" si="402"/>
        <v>0</v>
      </c>
      <c r="H2558" s="14"/>
      <c r="I2558" s="14"/>
      <c r="K2558" s="34">
        <f t="shared" si="398"/>
        <v>0</v>
      </c>
    </row>
    <row r="2559" spans="1:11" s="5" customFormat="1" x14ac:dyDescent="0.25">
      <c r="A2559" s="5" t="s">
        <v>2854</v>
      </c>
      <c r="B2559" s="26">
        <v>249053</v>
      </c>
      <c r="C2559" s="27" t="s">
        <v>461</v>
      </c>
      <c r="D2559" s="13">
        <v>0</v>
      </c>
      <c r="E2559" s="14">
        <v>273138</v>
      </c>
      <c r="F2559" s="14">
        <v>273138</v>
      </c>
      <c r="G2559" s="15">
        <f t="shared" si="402"/>
        <v>0</v>
      </c>
      <c r="H2559" s="14"/>
      <c r="I2559" s="14"/>
      <c r="K2559" s="34">
        <f t="shared" si="398"/>
        <v>3</v>
      </c>
    </row>
    <row r="2560" spans="1:11" s="5" customFormat="1" x14ac:dyDescent="0.25">
      <c r="A2560" s="5" t="s">
        <v>2854</v>
      </c>
      <c r="B2560" s="26">
        <v>249054</v>
      </c>
      <c r="C2560" s="27" t="s">
        <v>474</v>
      </c>
      <c r="D2560" s="13">
        <v>567747151</v>
      </c>
      <c r="E2560" s="491">
        <v>1511233585</v>
      </c>
      <c r="F2560" s="14">
        <v>943486434</v>
      </c>
      <c r="G2560" s="15">
        <f t="shared" si="402"/>
        <v>0</v>
      </c>
      <c r="H2560" s="14">
        <f>+G2560</f>
        <v>0</v>
      </c>
      <c r="I2560" s="14"/>
      <c r="K2560" s="34">
        <f t="shared" si="398"/>
        <v>1</v>
      </c>
    </row>
    <row r="2561" spans="1:11" s="5" customFormat="1" x14ac:dyDescent="0.25">
      <c r="A2561" s="5" t="s">
        <v>2854</v>
      </c>
      <c r="B2561" s="26">
        <v>249055</v>
      </c>
      <c r="C2561" s="27" t="s">
        <v>1376</v>
      </c>
      <c r="D2561" s="13">
        <v>312881460</v>
      </c>
      <c r="E2561" s="491">
        <v>714945152</v>
      </c>
      <c r="F2561" s="14">
        <v>402063692</v>
      </c>
      <c r="G2561" s="15">
        <f t="shared" si="402"/>
        <v>0</v>
      </c>
      <c r="H2561" s="14">
        <f>+G2561</f>
        <v>0</v>
      </c>
      <c r="I2561" s="14"/>
      <c r="K2561" s="34">
        <f t="shared" si="398"/>
        <v>1</v>
      </c>
    </row>
    <row r="2562" spans="1:11" s="5" customFormat="1" x14ac:dyDescent="0.25">
      <c r="A2562" s="5" t="s">
        <v>2854</v>
      </c>
      <c r="B2562" s="26">
        <v>249057</v>
      </c>
      <c r="C2562" s="27" t="s">
        <v>472</v>
      </c>
      <c r="D2562" s="13">
        <v>0</v>
      </c>
      <c r="E2562" s="14"/>
      <c r="F2562" s="14"/>
      <c r="G2562" s="15">
        <f t="shared" si="402"/>
        <v>0</v>
      </c>
      <c r="H2562" s="14"/>
      <c r="I2562" s="14"/>
      <c r="K2562" s="34">
        <f t="shared" si="398"/>
        <v>0</v>
      </c>
    </row>
    <row r="2563" spans="1:11" s="5" customFormat="1" x14ac:dyDescent="0.25">
      <c r="A2563" s="5" t="s">
        <v>2854</v>
      </c>
      <c r="B2563" s="26">
        <v>249058</v>
      </c>
      <c r="C2563" s="27" t="s">
        <v>491</v>
      </c>
      <c r="D2563" s="13">
        <v>0</v>
      </c>
      <c r="E2563" s="14"/>
      <c r="F2563" s="14"/>
      <c r="G2563" s="15">
        <f t="shared" si="402"/>
        <v>0</v>
      </c>
      <c r="H2563" s="14"/>
      <c r="I2563" s="14"/>
      <c r="K2563" s="34">
        <f t="shared" si="398"/>
        <v>0</v>
      </c>
    </row>
    <row r="2564" spans="1:11" s="5" customFormat="1" x14ac:dyDescent="0.25">
      <c r="A2564" s="5" t="s">
        <v>2854</v>
      </c>
      <c r="B2564" s="26">
        <v>249059</v>
      </c>
      <c r="C2564" s="27" t="s">
        <v>1523</v>
      </c>
      <c r="D2564" s="13">
        <v>0</v>
      </c>
      <c r="E2564" s="14"/>
      <c r="F2564" s="14"/>
      <c r="G2564" s="15">
        <f t="shared" si="402"/>
        <v>0</v>
      </c>
      <c r="H2564" s="14"/>
      <c r="I2564" s="14"/>
      <c r="K2564" s="34">
        <f t="shared" ref="K2564:K2627" si="403">IF(D2564&lt;&gt;0,1,IF(G2564&lt;&gt;0,2,IF(F2564&lt;&gt;0,3,IF(E2564&lt;&gt;0,4,0))))</f>
        <v>0</v>
      </c>
    </row>
    <row r="2565" spans="1:11" s="5" customFormat="1" x14ac:dyDescent="0.25">
      <c r="A2565" s="5" t="s">
        <v>2854</v>
      </c>
      <c r="B2565" s="26">
        <v>249061</v>
      </c>
      <c r="C2565" s="27" t="s">
        <v>1524</v>
      </c>
      <c r="D2565" s="13">
        <v>0</v>
      </c>
      <c r="E2565" s="14"/>
      <c r="F2565" s="14"/>
      <c r="G2565" s="15">
        <f t="shared" si="402"/>
        <v>0</v>
      </c>
      <c r="H2565" s="14"/>
      <c r="I2565" s="14"/>
      <c r="K2565" s="34">
        <f t="shared" si="403"/>
        <v>0</v>
      </c>
    </row>
    <row r="2566" spans="1:11" s="5" customFormat="1" x14ac:dyDescent="0.25">
      <c r="A2566" s="5" t="s">
        <v>2854</v>
      </c>
      <c r="B2566" s="26">
        <v>249090</v>
      </c>
      <c r="C2566" s="27" t="s">
        <v>1525</v>
      </c>
      <c r="D2566" s="13">
        <v>0</v>
      </c>
      <c r="E2566" s="14">
        <v>1288170</v>
      </c>
      <c r="F2566" s="14">
        <v>1586324</v>
      </c>
      <c r="G2566" s="15">
        <f t="shared" si="402"/>
        <v>298154</v>
      </c>
      <c r="H2566" s="14">
        <f>+G2566</f>
        <v>298154</v>
      </c>
      <c r="I2566" s="14"/>
      <c r="K2566" s="34">
        <f t="shared" si="403"/>
        <v>2</v>
      </c>
    </row>
    <row r="2567" spans="1:11" s="5" customFormat="1" x14ac:dyDescent="0.25">
      <c r="A2567" s="5" t="s">
        <v>2854</v>
      </c>
      <c r="B2567" s="11">
        <v>249001</v>
      </c>
      <c r="C2567" s="12" t="s">
        <v>1526</v>
      </c>
      <c r="D2567" s="13">
        <v>0</v>
      </c>
      <c r="E2567" s="14"/>
      <c r="F2567" s="14"/>
      <c r="G2567" s="15">
        <f t="shared" si="402"/>
        <v>0</v>
      </c>
      <c r="H2567" s="14"/>
      <c r="I2567" s="14"/>
      <c r="K2567" s="34">
        <f t="shared" si="403"/>
        <v>0</v>
      </c>
    </row>
    <row r="2568" spans="1:11" s="5" customFormat="1" x14ac:dyDescent="0.25">
      <c r="A2568" s="5" t="s">
        <v>2854</v>
      </c>
      <c r="B2568" s="11">
        <v>249005</v>
      </c>
      <c r="C2568" s="12" t="s">
        <v>1527</v>
      </c>
      <c r="D2568" s="13">
        <v>0</v>
      </c>
      <c r="E2568" s="14"/>
      <c r="F2568" s="14"/>
      <c r="G2568" s="15">
        <f t="shared" si="402"/>
        <v>0</v>
      </c>
      <c r="H2568" s="14"/>
      <c r="I2568" s="14"/>
      <c r="K2568" s="34">
        <f t="shared" si="403"/>
        <v>0</v>
      </c>
    </row>
    <row r="2569" spans="1:11" s="5" customFormat="1" x14ac:dyDescent="0.25">
      <c r="A2569" s="5" t="s">
        <v>2854</v>
      </c>
      <c r="B2569" s="11">
        <v>249018</v>
      </c>
      <c r="C2569" s="12" t="s">
        <v>1528</v>
      </c>
      <c r="D2569" s="13">
        <v>0</v>
      </c>
      <c r="E2569" s="14"/>
      <c r="F2569" s="14"/>
      <c r="G2569" s="15">
        <f t="shared" si="402"/>
        <v>0</v>
      </c>
      <c r="H2569" s="14"/>
      <c r="I2569" s="14"/>
      <c r="K2569" s="34">
        <f t="shared" si="403"/>
        <v>0</v>
      </c>
    </row>
    <row r="2570" spans="1:11" s="5" customFormat="1" x14ac:dyDescent="0.25">
      <c r="A2570" s="5" t="s">
        <v>2854</v>
      </c>
      <c r="B2570" s="11">
        <v>249020</v>
      </c>
      <c r="C2570" s="12" t="s">
        <v>1529</v>
      </c>
      <c r="D2570" s="13">
        <v>0</v>
      </c>
      <c r="E2570" s="14"/>
      <c r="F2570" s="14"/>
      <c r="G2570" s="15">
        <f t="shared" si="402"/>
        <v>0</v>
      </c>
      <c r="H2570" s="14"/>
      <c r="I2570" s="14"/>
      <c r="K2570" s="34">
        <f t="shared" si="403"/>
        <v>0</v>
      </c>
    </row>
    <row r="2571" spans="1:11" s="5" customFormat="1" x14ac:dyDescent="0.25">
      <c r="A2571" s="5" t="s">
        <v>2854</v>
      </c>
      <c r="B2571" s="11">
        <v>249021</v>
      </c>
      <c r="C2571" s="12" t="s">
        <v>1530</v>
      </c>
      <c r="D2571" s="13">
        <v>0</v>
      </c>
      <c r="E2571" s="14"/>
      <c r="F2571" s="14"/>
      <c r="G2571" s="15">
        <f t="shared" si="402"/>
        <v>0</v>
      </c>
      <c r="H2571" s="14"/>
      <c r="I2571" s="14"/>
      <c r="K2571" s="34">
        <f t="shared" si="403"/>
        <v>0</v>
      </c>
    </row>
    <row r="2572" spans="1:11" s="5" customFormat="1" x14ac:dyDescent="0.25">
      <c r="A2572" s="5" t="s">
        <v>2854</v>
      </c>
      <c r="B2572" s="11">
        <v>249022</v>
      </c>
      <c r="C2572" s="12" t="s">
        <v>1531</v>
      </c>
      <c r="D2572" s="13">
        <v>0</v>
      </c>
      <c r="E2572" s="14"/>
      <c r="F2572" s="14"/>
      <c r="G2572" s="15">
        <f t="shared" si="402"/>
        <v>0</v>
      </c>
      <c r="H2572" s="14"/>
      <c r="I2572" s="14"/>
      <c r="K2572" s="34">
        <f t="shared" si="403"/>
        <v>0</v>
      </c>
    </row>
    <row r="2573" spans="1:11" s="5" customFormat="1" x14ac:dyDescent="0.25">
      <c r="A2573" s="5" t="s">
        <v>2854</v>
      </c>
      <c r="B2573" s="11">
        <v>249023</v>
      </c>
      <c r="C2573" s="12" t="s">
        <v>1532</v>
      </c>
      <c r="D2573" s="13">
        <v>0</v>
      </c>
      <c r="E2573" s="14"/>
      <c r="F2573" s="14"/>
      <c r="G2573" s="15">
        <f t="shared" si="402"/>
        <v>0</v>
      </c>
      <c r="H2573" s="14"/>
      <c r="I2573" s="14"/>
      <c r="K2573" s="34">
        <f t="shared" si="403"/>
        <v>0</v>
      </c>
    </row>
    <row r="2574" spans="1:11" s="5" customFormat="1" x14ac:dyDescent="0.25">
      <c r="A2574" s="5" t="s">
        <v>2854</v>
      </c>
      <c r="B2574" s="24">
        <v>2495</v>
      </c>
      <c r="C2574" s="25" t="s">
        <v>1533</v>
      </c>
      <c r="D2574" s="7">
        <f t="shared" ref="D2574:I2574" si="404">+SUBTOTAL(9,D2575:D2577)</f>
        <v>0</v>
      </c>
      <c r="E2574" s="8">
        <f t="shared" si="404"/>
        <v>0</v>
      </c>
      <c r="F2574" s="8">
        <f t="shared" si="404"/>
        <v>0</v>
      </c>
      <c r="G2574" s="18">
        <f t="shared" si="404"/>
        <v>0</v>
      </c>
      <c r="H2574" s="8">
        <f t="shared" si="404"/>
        <v>0</v>
      </c>
      <c r="I2574" s="8">
        <f t="shared" si="404"/>
        <v>0</v>
      </c>
      <c r="K2574" s="34">
        <f t="shared" si="403"/>
        <v>0</v>
      </c>
    </row>
    <row r="2575" spans="1:11" s="5" customFormat="1" x14ac:dyDescent="0.25">
      <c r="A2575" s="5" t="s">
        <v>2854</v>
      </c>
      <c r="B2575" s="26">
        <v>249505</v>
      </c>
      <c r="C2575" s="27" t="s">
        <v>1534</v>
      </c>
      <c r="D2575" s="13">
        <v>0</v>
      </c>
      <c r="E2575" s="14"/>
      <c r="F2575" s="14"/>
      <c r="G2575" s="15">
        <f>+D2575-E2575+F2575</f>
        <v>0</v>
      </c>
      <c r="H2575" s="14"/>
      <c r="I2575" s="14"/>
      <c r="K2575" s="34">
        <f t="shared" si="403"/>
        <v>0</v>
      </c>
    </row>
    <row r="2576" spans="1:11" s="5" customFormat="1" x14ac:dyDescent="0.25">
      <c r="A2576" s="5" t="s">
        <v>2854</v>
      </c>
      <c r="B2576" s="26">
        <v>249506</v>
      </c>
      <c r="C2576" s="27" t="s">
        <v>1535</v>
      </c>
      <c r="D2576" s="13">
        <v>0</v>
      </c>
      <c r="E2576" s="14"/>
      <c r="F2576" s="14"/>
      <c r="G2576" s="15">
        <f>+D2576-E2576+F2576</f>
        <v>0</v>
      </c>
      <c r="H2576" s="14"/>
      <c r="I2576" s="14"/>
      <c r="K2576" s="34">
        <f t="shared" si="403"/>
        <v>0</v>
      </c>
    </row>
    <row r="2577" spans="1:11" s="5" customFormat="1" x14ac:dyDescent="0.25">
      <c r="A2577" s="5" t="s">
        <v>2854</v>
      </c>
      <c r="B2577" s="26">
        <v>249507</v>
      </c>
      <c r="C2577" s="27" t="s">
        <v>1536</v>
      </c>
      <c r="D2577" s="13">
        <v>0</v>
      </c>
      <c r="E2577" s="14"/>
      <c r="F2577" s="14"/>
      <c r="G2577" s="15">
        <f>+D2577-E2577+F2577</f>
        <v>0</v>
      </c>
      <c r="H2577" s="14"/>
      <c r="I2577" s="14"/>
      <c r="K2577" s="34">
        <f t="shared" si="403"/>
        <v>0</v>
      </c>
    </row>
    <row r="2578" spans="1:11" s="5" customFormat="1" x14ac:dyDescent="0.25">
      <c r="A2578" s="5" t="s">
        <v>2854</v>
      </c>
      <c r="B2578" s="19">
        <v>25</v>
      </c>
      <c r="C2578" s="20" t="s">
        <v>1537</v>
      </c>
      <c r="D2578" s="7">
        <f>+SUBTOTAL(9,D2579:D2689)</f>
        <v>10023462763</v>
      </c>
      <c r="E2578" s="8">
        <f>+SUBTOTAL(9,E2579:E2689)</f>
        <v>9309740362</v>
      </c>
      <c r="F2578" s="8">
        <f>+SUBTOTAL(9,F2579:F2689)</f>
        <v>8788760447</v>
      </c>
      <c r="G2578" s="18">
        <f>+SUBTOTAL(9,G2579:G2689)</f>
        <v>9502482848</v>
      </c>
      <c r="H2578" s="8">
        <f>+G2578-I2578</f>
        <v>4759962273</v>
      </c>
      <c r="I2578" s="8">
        <f>+SUBTOTAL(9,I2579:I2689)</f>
        <v>4742520575</v>
      </c>
      <c r="K2578" s="34">
        <f t="shared" si="403"/>
        <v>1</v>
      </c>
    </row>
    <row r="2579" spans="1:11" s="5" customFormat="1" x14ac:dyDescent="0.25">
      <c r="A2579" s="5" t="s">
        <v>2854</v>
      </c>
      <c r="B2579" s="10">
        <v>2505</v>
      </c>
      <c r="C2579" s="6" t="s">
        <v>1538</v>
      </c>
      <c r="D2579" s="7">
        <f t="shared" ref="D2579:I2579" si="405">+SUBTOTAL(9,D2580:D2591)</f>
        <v>0</v>
      </c>
      <c r="E2579" s="8">
        <f t="shared" si="405"/>
        <v>0</v>
      </c>
      <c r="F2579" s="8">
        <f t="shared" si="405"/>
        <v>0</v>
      </c>
      <c r="G2579" s="15">
        <f t="shared" si="405"/>
        <v>0</v>
      </c>
      <c r="H2579" s="8">
        <f t="shared" si="405"/>
        <v>0</v>
      </c>
      <c r="I2579" s="8">
        <f t="shared" si="405"/>
        <v>0</v>
      </c>
      <c r="K2579" s="34">
        <f t="shared" si="403"/>
        <v>0</v>
      </c>
    </row>
    <row r="2580" spans="1:11" s="5" customFormat="1" x14ac:dyDescent="0.25">
      <c r="A2580" s="5" t="s">
        <v>2854</v>
      </c>
      <c r="B2580" s="11">
        <v>250501</v>
      </c>
      <c r="C2580" s="12" t="s">
        <v>1539</v>
      </c>
      <c r="D2580" s="13">
        <v>0</v>
      </c>
      <c r="E2580" s="14"/>
      <c r="F2580" s="14"/>
      <c r="G2580" s="15">
        <f t="shared" ref="G2580:G2591" si="406">+D2580-E2580+F2580</f>
        <v>0</v>
      </c>
      <c r="H2580" s="14"/>
      <c r="I2580" s="14"/>
      <c r="K2580" s="34">
        <f t="shared" si="403"/>
        <v>0</v>
      </c>
    </row>
    <row r="2581" spans="1:11" s="5" customFormat="1" x14ac:dyDescent="0.25">
      <c r="A2581" s="5" t="s">
        <v>2854</v>
      </c>
      <c r="B2581" s="11">
        <v>250502</v>
      </c>
      <c r="C2581" s="12" t="s">
        <v>1540</v>
      </c>
      <c r="D2581" s="13">
        <v>0</v>
      </c>
      <c r="E2581" s="14"/>
      <c r="F2581" s="14"/>
      <c r="G2581" s="15">
        <f t="shared" si="406"/>
        <v>0</v>
      </c>
      <c r="H2581" s="14"/>
      <c r="I2581" s="14"/>
      <c r="K2581" s="34">
        <f t="shared" si="403"/>
        <v>0</v>
      </c>
    </row>
    <row r="2582" spans="1:11" s="5" customFormat="1" x14ac:dyDescent="0.25">
      <c r="A2582" s="5" t="s">
        <v>2854</v>
      </c>
      <c r="B2582" s="11">
        <v>250503</v>
      </c>
      <c r="C2582" s="12" t="s">
        <v>1541</v>
      </c>
      <c r="D2582" s="13">
        <v>0</v>
      </c>
      <c r="E2582" s="14"/>
      <c r="F2582" s="14"/>
      <c r="G2582" s="15">
        <f t="shared" si="406"/>
        <v>0</v>
      </c>
      <c r="H2582" s="14"/>
      <c r="I2582" s="14"/>
      <c r="K2582" s="34">
        <f t="shared" si="403"/>
        <v>0</v>
      </c>
    </row>
    <row r="2583" spans="1:11" s="5" customFormat="1" x14ac:dyDescent="0.25">
      <c r="A2583" s="5" t="s">
        <v>2854</v>
      </c>
      <c r="B2583" s="11">
        <v>250504</v>
      </c>
      <c r="C2583" s="12" t="s">
        <v>1542</v>
      </c>
      <c r="D2583" s="13">
        <v>0</v>
      </c>
      <c r="E2583" s="14"/>
      <c r="F2583" s="14"/>
      <c r="G2583" s="15">
        <f t="shared" si="406"/>
        <v>0</v>
      </c>
      <c r="H2583" s="14"/>
      <c r="I2583" s="14"/>
      <c r="K2583" s="34">
        <f t="shared" si="403"/>
        <v>0</v>
      </c>
    </row>
    <row r="2584" spans="1:11" s="5" customFormat="1" x14ac:dyDescent="0.25">
      <c r="A2584" s="5" t="s">
        <v>2854</v>
      </c>
      <c r="B2584" s="11">
        <v>250505</v>
      </c>
      <c r="C2584" s="12" t="s">
        <v>1543</v>
      </c>
      <c r="D2584" s="13">
        <v>0</v>
      </c>
      <c r="E2584" s="14"/>
      <c r="F2584" s="14"/>
      <c r="G2584" s="15">
        <f t="shared" si="406"/>
        <v>0</v>
      </c>
      <c r="H2584" s="14"/>
      <c r="I2584" s="14"/>
      <c r="K2584" s="34">
        <f t="shared" si="403"/>
        <v>0</v>
      </c>
    </row>
    <row r="2585" spans="1:11" s="5" customFormat="1" x14ac:dyDescent="0.25">
      <c r="A2585" s="5" t="s">
        <v>2854</v>
      </c>
      <c r="B2585" s="11">
        <v>250506</v>
      </c>
      <c r="C2585" s="12" t="s">
        <v>1544</v>
      </c>
      <c r="D2585" s="13">
        <v>0</v>
      </c>
      <c r="E2585" s="14"/>
      <c r="F2585" s="14"/>
      <c r="G2585" s="15">
        <f t="shared" si="406"/>
        <v>0</v>
      </c>
      <c r="H2585" s="14"/>
      <c r="I2585" s="14"/>
      <c r="K2585" s="34">
        <f t="shared" si="403"/>
        <v>0</v>
      </c>
    </row>
    <row r="2586" spans="1:11" s="5" customFormat="1" x14ac:dyDescent="0.25">
      <c r="A2586" s="5" t="s">
        <v>2854</v>
      </c>
      <c r="B2586" s="11">
        <v>250507</v>
      </c>
      <c r="C2586" s="12" t="s">
        <v>1545</v>
      </c>
      <c r="D2586" s="13">
        <v>0</v>
      </c>
      <c r="E2586" s="14"/>
      <c r="F2586" s="14"/>
      <c r="G2586" s="15">
        <f t="shared" si="406"/>
        <v>0</v>
      </c>
      <c r="H2586" s="14"/>
      <c r="I2586" s="14"/>
      <c r="K2586" s="34">
        <f t="shared" si="403"/>
        <v>0</v>
      </c>
    </row>
    <row r="2587" spans="1:11" s="5" customFormat="1" x14ac:dyDescent="0.25">
      <c r="A2587" s="5" t="s">
        <v>2854</v>
      </c>
      <c r="B2587" s="11">
        <v>250508</v>
      </c>
      <c r="C2587" s="12" t="s">
        <v>475</v>
      </c>
      <c r="D2587" s="13">
        <v>0</v>
      </c>
      <c r="E2587" s="14"/>
      <c r="F2587" s="14"/>
      <c r="G2587" s="15">
        <f t="shared" si="406"/>
        <v>0</v>
      </c>
      <c r="H2587" s="14"/>
      <c r="I2587" s="14"/>
      <c r="K2587" s="34">
        <f t="shared" si="403"/>
        <v>0</v>
      </c>
    </row>
    <row r="2588" spans="1:11" s="5" customFormat="1" x14ac:dyDescent="0.25">
      <c r="A2588" s="5" t="s">
        <v>2854</v>
      </c>
      <c r="B2588" s="11">
        <v>250509</v>
      </c>
      <c r="C2588" s="12" t="s">
        <v>278</v>
      </c>
      <c r="D2588" s="13">
        <v>0</v>
      </c>
      <c r="E2588" s="14"/>
      <c r="F2588" s="14"/>
      <c r="G2588" s="15">
        <f t="shared" si="406"/>
        <v>0</v>
      </c>
      <c r="H2588" s="14"/>
      <c r="I2588" s="14"/>
      <c r="K2588" s="34">
        <f t="shared" si="403"/>
        <v>0</v>
      </c>
    </row>
    <row r="2589" spans="1:11" s="5" customFormat="1" x14ac:dyDescent="0.25">
      <c r="A2589" s="5" t="s">
        <v>2854</v>
      </c>
      <c r="B2589" s="11">
        <v>250512</v>
      </c>
      <c r="C2589" s="12" t="s">
        <v>1546</v>
      </c>
      <c r="D2589" s="13">
        <v>0</v>
      </c>
      <c r="E2589" s="14"/>
      <c r="F2589" s="14"/>
      <c r="G2589" s="15">
        <f t="shared" si="406"/>
        <v>0</v>
      </c>
      <c r="H2589" s="14"/>
      <c r="I2589" s="14"/>
      <c r="K2589" s="34">
        <f t="shared" si="403"/>
        <v>0</v>
      </c>
    </row>
    <row r="2590" spans="1:11" s="5" customFormat="1" x14ac:dyDescent="0.25">
      <c r="A2590" s="5" t="s">
        <v>2854</v>
      </c>
      <c r="B2590" s="11">
        <v>250515</v>
      </c>
      <c r="C2590" s="12" t="s">
        <v>1547</v>
      </c>
      <c r="D2590" s="13">
        <v>0</v>
      </c>
      <c r="E2590" s="14"/>
      <c r="F2590" s="14"/>
      <c r="G2590" s="15">
        <f t="shared" si="406"/>
        <v>0</v>
      </c>
      <c r="H2590" s="14"/>
      <c r="I2590" s="14"/>
      <c r="K2590" s="34">
        <f t="shared" si="403"/>
        <v>0</v>
      </c>
    </row>
    <row r="2591" spans="1:11" s="5" customFormat="1" x14ac:dyDescent="0.25">
      <c r="A2591" s="5" t="s">
        <v>2854</v>
      </c>
      <c r="B2591" s="11">
        <v>250590</v>
      </c>
      <c r="C2591" s="12" t="s">
        <v>1548</v>
      </c>
      <c r="D2591" s="13">
        <v>0</v>
      </c>
      <c r="E2591" s="14"/>
      <c r="F2591" s="14"/>
      <c r="G2591" s="15">
        <f t="shared" si="406"/>
        <v>0</v>
      </c>
      <c r="H2591" s="14"/>
      <c r="I2591" s="14"/>
      <c r="K2591" s="34">
        <f t="shared" si="403"/>
        <v>0</v>
      </c>
    </row>
    <row r="2592" spans="1:11" s="5" customFormat="1" x14ac:dyDescent="0.25">
      <c r="A2592" s="5" t="s">
        <v>2854</v>
      </c>
      <c r="B2592" s="10">
        <v>2510</v>
      </c>
      <c r="C2592" s="6" t="s">
        <v>1549</v>
      </c>
      <c r="D2592" s="7">
        <f>+SUBTOTAL(9,D2593:D2599)</f>
        <v>0</v>
      </c>
      <c r="E2592" s="8"/>
      <c r="F2592" s="8">
        <f>+SUBTOTAL(9,F2593:F2599)</f>
        <v>0</v>
      </c>
      <c r="G2592" s="15">
        <f>+SUBTOTAL(9,G2593:G2599)</f>
        <v>0</v>
      </c>
      <c r="H2592" s="8">
        <f>+SUBTOTAL(9,H2593:H2599)</f>
        <v>0</v>
      </c>
      <c r="I2592" s="8">
        <f>+SUBTOTAL(9,I2593:I2599)</f>
        <v>0</v>
      </c>
      <c r="K2592" s="34">
        <f t="shared" si="403"/>
        <v>0</v>
      </c>
    </row>
    <row r="2593" spans="1:13" s="5" customFormat="1" x14ac:dyDescent="0.25">
      <c r="A2593" s="5" t="s">
        <v>2854</v>
      </c>
      <c r="B2593" s="11">
        <v>251001</v>
      </c>
      <c r="C2593" s="12" t="s">
        <v>1550</v>
      </c>
      <c r="D2593" s="13">
        <v>0</v>
      </c>
      <c r="E2593" s="14"/>
      <c r="F2593" s="14"/>
      <c r="G2593" s="15">
        <f t="shared" ref="G2593:G2598" si="407">+D2593-E2593+F2593</f>
        <v>0</v>
      </c>
      <c r="H2593" s="14"/>
      <c r="I2593" s="14"/>
      <c r="K2593" s="34">
        <f t="shared" si="403"/>
        <v>0</v>
      </c>
    </row>
    <row r="2594" spans="1:13" s="5" customFormat="1" x14ac:dyDescent="0.25">
      <c r="A2594" s="5" t="s">
        <v>2854</v>
      </c>
      <c r="B2594" s="11">
        <v>251002</v>
      </c>
      <c r="C2594" s="12" t="s">
        <v>1551</v>
      </c>
      <c r="D2594" s="13">
        <v>0</v>
      </c>
      <c r="E2594" s="14"/>
      <c r="F2594" s="14"/>
      <c r="G2594" s="15">
        <f t="shared" si="407"/>
        <v>0</v>
      </c>
      <c r="H2594" s="14"/>
      <c r="I2594" s="14"/>
      <c r="K2594" s="34">
        <f t="shared" si="403"/>
        <v>0</v>
      </c>
    </row>
    <row r="2595" spans="1:13" s="5" customFormat="1" x14ac:dyDescent="0.25">
      <c r="A2595" s="5" t="s">
        <v>2854</v>
      </c>
      <c r="B2595" s="11">
        <v>251003</v>
      </c>
      <c r="C2595" s="12" t="s">
        <v>1552</v>
      </c>
      <c r="D2595" s="13">
        <v>0</v>
      </c>
      <c r="E2595" s="14"/>
      <c r="F2595" s="14"/>
      <c r="G2595" s="15">
        <f t="shared" si="407"/>
        <v>0</v>
      </c>
      <c r="H2595" s="14"/>
      <c r="I2595" s="14"/>
      <c r="K2595" s="34">
        <f t="shared" si="403"/>
        <v>0</v>
      </c>
    </row>
    <row r="2596" spans="1:13" s="5" customFormat="1" x14ac:dyDescent="0.25">
      <c r="A2596" s="5" t="s">
        <v>2854</v>
      </c>
      <c r="B2596" s="11">
        <v>251004</v>
      </c>
      <c r="C2596" s="12" t="s">
        <v>1553</v>
      </c>
      <c r="D2596" s="13">
        <v>0</v>
      </c>
      <c r="E2596" s="14"/>
      <c r="F2596" s="14"/>
      <c r="G2596" s="15">
        <f t="shared" si="407"/>
        <v>0</v>
      </c>
      <c r="H2596" s="14"/>
      <c r="I2596" s="14"/>
      <c r="K2596" s="34">
        <f t="shared" si="403"/>
        <v>0</v>
      </c>
    </row>
    <row r="2597" spans="1:13" s="5" customFormat="1" x14ac:dyDescent="0.25">
      <c r="A2597" s="5" t="s">
        <v>2854</v>
      </c>
      <c r="B2597" s="11">
        <v>251005</v>
      </c>
      <c r="C2597" s="12" t="s">
        <v>1554</v>
      </c>
      <c r="D2597" s="13">
        <v>0</v>
      </c>
      <c r="E2597" s="14"/>
      <c r="F2597" s="14"/>
      <c r="G2597" s="15">
        <f t="shared" si="407"/>
        <v>0</v>
      </c>
      <c r="H2597" s="14"/>
      <c r="I2597" s="14"/>
      <c r="K2597" s="34">
        <f t="shared" si="403"/>
        <v>0</v>
      </c>
    </row>
    <row r="2598" spans="1:13" s="5" customFormat="1" x14ac:dyDescent="0.25">
      <c r="A2598" s="5" t="s">
        <v>2854</v>
      </c>
      <c r="B2598" s="11">
        <v>251006</v>
      </c>
      <c r="C2598" s="12" t="s">
        <v>428</v>
      </c>
      <c r="D2598" s="13">
        <v>0</v>
      </c>
      <c r="E2598" s="14"/>
      <c r="F2598" s="14"/>
      <c r="G2598" s="15">
        <f t="shared" si="407"/>
        <v>0</v>
      </c>
      <c r="H2598" s="14"/>
      <c r="I2598" s="14"/>
      <c r="K2598" s="34">
        <f t="shared" si="403"/>
        <v>0</v>
      </c>
    </row>
    <row r="2599" spans="1:13" s="5" customFormat="1" x14ac:dyDescent="0.25">
      <c r="A2599" s="5" t="s">
        <v>2854</v>
      </c>
      <c r="B2599" s="11">
        <v>251090</v>
      </c>
      <c r="C2599" s="12" t="s">
        <v>1555</v>
      </c>
      <c r="D2599" s="13">
        <v>0</v>
      </c>
      <c r="E2599" s="29"/>
      <c r="F2599" s="29"/>
      <c r="G2599" s="29"/>
      <c r="H2599" s="29"/>
      <c r="I2599" s="14"/>
      <c r="K2599" s="34">
        <f t="shared" si="403"/>
        <v>0</v>
      </c>
    </row>
    <row r="2600" spans="1:13" s="5" customFormat="1" x14ac:dyDescent="0.25">
      <c r="A2600" s="5" t="s">
        <v>2854</v>
      </c>
      <c r="B2600" s="24">
        <v>2511</v>
      </c>
      <c r="C2600" s="25" t="s">
        <v>1556</v>
      </c>
      <c r="D2600" s="7">
        <f>+SUBTOTAL(9,D2601:D2627)</f>
        <v>3653960253</v>
      </c>
      <c r="E2600" s="8">
        <f>+SUBTOTAL(9,E2601:E2627)</f>
        <v>7682758427</v>
      </c>
      <c r="F2600" s="8">
        <f>+SUBTOTAL(9,F2601:F2627)</f>
        <v>8788760447</v>
      </c>
      <c r="G2600" s="18">
        <f>+SUBTOTAL(9,G2601:G2627)</f>
        <v>4759962273</v>
      </c>
      <c r="H2600" s="8">
        <f t="shared" ref="H2600:H2605" si="408">+G2600</f>
        <v>4759962273</v>
      </c>
      <c r="I2600" s="8">
        <f>+SUBTOTAL(9,I2601:I2627)</f>
        <v>0</v>
      </c>
      <c r="K2600" s="34">
        <f t="shared" si="403"/>
        <v>1</v>
      </c>
    </row>
    <row r="2601" spans="1:13" s="5" customFormat="1" x14ac:dyDescent="0.25">
      <c r="A2601" s="5" t="s">
        <v>2854</v>
      </c>
      <c r="B2601" s="26">
        <v>251101</v>
      </c>
      <c r="C2601" s="27" t="s">
        <v>1539</v>
      </c>
      <c r="D2601" s="13">
        <v>13513006</v>
      </c>
      <c r="E2601" s="14">
        <v>5878371040</v>
      </c>
      <c r="F2601" s="14">
        <v>5864858034</v>
      </c>
      <c r="G2601" s="15">
        <f t="shared" ref="G2601:G2627" si="409">+D2601-E2601+F2601</f>
        <v>0</v>
      </c>
      <c r="H2601" s="14">
        <f t="shared" si="408"/>
        <v>0</v>
      </c>
      <c r="I2601" s="14"/>
      <c r="J2601" s="14"/>
      <c r="K2601" s="34">
        <f t="shared" si="403"/>
        <v>1</v>
      </c>
    </row>
    <row r="2602" spans="1:13" s="5" customFormat="1" x14ac:dyDescent="0.25">
      <c r="A2602" s="5" t="s">
        <v>2854</v>
      </c>
      <c r="B2602" s="26">
        <v>251102</v>
      </c>
      <c r="C2602" s="27" t="s">
        <v>1540</v>
      </c>
      <c r="D2602" s="13">
        <v>945134457</v>
      </c>
      <c r="E2602" s="14">
        <v>964359889</v>
      </c>
      <c r="F2602" s="14">
        <v>547651056</v>
      </c>
      <c r="G2602" s="15">
        <f t="shared" si="409"/>
        <v>528425624</v>
      </c>
      <c r="H2602" s="8">
        <f t="shared" si="408"/>
        <v>528425624</v>
      </c>
      <c r="I2602" s="14"/>
      <c r="J2602" s="14">
        <v>1951443445</v>
      </c>
      <c r="K2602" s="34">
        <f t="shared" si="403"/>
        <v>1</v>
      </c>
      <c r="L2602" s="5">
        <v>595640308</v>
      </c>
      <c r="M2602" s="32">
        <f>+L2602-G2602</f>
        <v>67214684</v>
      </c>
    </row>
    <row r="2603" spans="1:13" s="5" customFormat="1" x14ac:dyDescent="0.25">
      <c r="A2603" s="5" t="s">
        <v>2854</v>
      </c>
      <c r="B2603" s="26">
        <v>251103</v>
      </c>
      <c r="C2603" s="27" t="s">
        <v>1541</v>
      </c>
      <c r="D2603" s="13">
        <v>278929873</v>
      </c>
      <c r="E2603" s="14">
        <v>304462744</v>
      </c>
      <c r="F2603" s="14">
        <v>30730433</v>
      </c>
      <c r="G2603" s="15">
        <f t="shared" si="409"/>
        <v>5197562</v>
      </c>
      <c r="H2603" s="14">
        <f t="shared" si="408"/>
        <v>5197562</v>
      </c>
      <c r="I2603" s="14"/>
      <c r="J2603" s="14"/>
      <c r="K2603" s="34">
        <f t="shared" si="403"/>
        <v>1</v>
      </c>
    </row>
    <row r="2604" spans="1:13" s="5" customFormat="1" x14ac:dyDescent="0.25">
      <c r="A2604" s="5" t="s">
        <v>2854</v>
      </c>
      <c r="B2604" s="26">
        <v>251104</v>
      </c>
      <c r="C2604" s="27" t="s">
        <v>1542</v>
      </c>
      <c r="D2604" s="13">
        <v>1326517390</v>
      </c>
      <c r="E2604" s="14">
        <v>0</v>
      </c>
      <c r="F2604" s="14">
        <v>152169417</v>
      </c>
      <c r="G2604" s="15">
        <f t="shared" si="409"/>
        <v>1478686807</v>
      </c>
      <c r="H2604" s="8">
        <f t="shared" si="408"/>
        <v>1478686807</v>
      </c>
      <c r="I2604" s="14"/>
      <c r="J2604" s="14">
        <v>1100000000</v>
      </c>
      <c r="K2604" s="34">
        <f t="shared" si="403"/>
        <v>1</v>
      </c>
      <c r="L2604" s="5">
        <v>340202968</v>
      </c>
      <c r="M2604" s="32">
        <f>+L2604-G2604</f>
        <v>-1138483839</v>
      </c>
    </row>
    <row r="2605" spans="1:13" s="5" customFormat="1" x14ac:dyDescent="0.25">
      <c r="A2605" s="5" t="s">
        <v>2854</v>
      </c>
      <c r="B2605" s="26">
        <v>251105</v>
      </c>
      <c r="C2605" s="27" t="s">
        <v>1543</v>
      </c>
      <c r="D2605" s="13">
        <v>988879390</v>
      </c>
      <c r="E2605" s="14">
        <v>0</v>
      </c>
      <c r="F2605" s="14">
        <v>152169417</v>
      </c>
      <c r="G2605" s="15">
        <f t="shared" si="409"/>
        <v>1141048807</v>
      </c>
      <c r="H2605" s="8">
        <f t="shared" si="408"/>
        <v>1141048807</v>
      </c>
      <c r="I2605" s="14"/>
      <c r="J2605" s="14">
        <f>+J2602-J2604</f>
        <v>851443445</v>
      </c>
      <c r="K2605" s="34">
        <f t="shared" si="403"/>
        <v>1</v>
      </c>
    </row>
    <row r="2606" spans="1:13" s="5" customFormat="1" x14ac:dyDescent="0.25">
      <c r="A2606" s="5" t="s">
        <v>2854</v>
      </c>
      <c r="B2606" s="26">
        <v>251106</v>
      </c>
      <c r="C2606" s="27" t="s">
        <v>1544</v>
      </c>
      <c r="D2606" s="13">
        <v>0</v>
      </c>
      <c r="E2606" s="14">
        <v>0</v>
      </c>
      <c r="F2606" s="14">
        <v>1270270865</v>
      </c>
      <c r="G2606" s="15">
        <f t="shared" si="409"/>
        <v>1270270865</v>
      </c>
      <c r="H2606" s="14">
        <f>+G2606</f>
        <v>1270270865</v>
      </c>
      <c r="I2606" s="14"/>
      <c r="J2606" s="14"/>
      <c r="K2606" s="34">
        <f t="shared" si="403"/>
        <v>2</v>
      </c>
    </row>
    <row r="2607" spans="1:13" s="5" customFormat="1" x14ac:dyDescent="0.25">
      <c r="A2607" s="5" t="s">
        <v>2854</v>
      </c>
      <c r="B2607" s="26">
        <v>251107</v>
      </c>
      <c r="C2607" s="27" t="s">
        <v>1545</v>
      </c>
      <c r="D2607" s="13">
        <v>0</v>
      </c>
      <c r="E2607" s="14">
        <v>0</v>
      </c>
      <c r="F2607" s="14">
        <v>303973921</v>
      </c>
      <c r="G2607" s="15">
        <f t="shared" si="409"/>
        <v>303973921</v>
      </c>
      <c r="H2607" s="14">
        <f>+G2607</f>
        <v>303973921</v>
      </c>
      <c r="I2607" s="14"/>
      <c r="J2607" s="14"/>
      <c r="K2607" s="34">
        <f t="shared" si="403"/>
        <v>2</v>
      </c>
    </row>
    <row r="2608" spans="1:13" s="5" customFormat="1" x14ac:dyDescent="0.25">
      <c r="A2608" s="5" t="s">
        <v>2854</v>
      </c>
      <c r="B2608" s="26">
        <v>251108</v>
      </c>
      <c r="C2608" s="27" t="s">
        <v>278</v>
      </c>
      <c r="D2608" s="13">
        <v>0</v>
      </c>
      <c r="E2608" s="14"/>
      <c r="F2608" s="14"/>
      <c r="G2608" s="15">
        <f t="shared" si="409"/>
        <v>0</v>
      </c>
      <c r="H2608" s="14"/>
      <c r="I2608" s="14"/>
      <c r="J2608" s="14"/>
      <c r="K2608" s="34">
        <f t="shared" si="403"/>
        <v>0</v>
      </c>
    </row>
    <row r="2609" spans="1:11" s="5" customFormat="1" x14ac:dyDescent="0.25">
      <c r="A2609" s="5" t="s">
        <v>2854</v>
      </c>
      <c r="B2609" s="26">
        <v>251109</v>
      </c>
      <c r="C2609" s="27" t="s">
        <v>1546</v>
      </c>
      <c r="D2609" s="13">
        <v>100986137</v>
      </c>
      <c r="E2609" s="14">
        <v>69999999</v>
      </c>
      <c r="F2609" s="14">
        <v>1372549</v>
      </c>
      <c r="G2609" s="15">
        <f t="shared" si="409"/>
        <v>32358687</v>
      </c>
      <c r="H2609" s="14">
        <f>+G2609</f>
        <v>32358687</v>
      </c>
      <c r="I2609" s="14"/>
      <c r="K2609" s="34">
        <f t="shared" si="403"/>
        <v>1</v>
      </c>
    </row>
    <row r="2610" spans="1:11" s="5" customFormat="1" x14ac:dyDescent="0.25">
      <c r="A2610" s="5" t="s">
        <v>2854</v>
      </c>
      <c r="B2610" s="26">
        <v>251110</v>
      </c>
      <c r="C2610" s="27" t="s">
        <v>1547</v>
      </c>
      <c r="D2610" s="13">
        <v>0</v>
      </c>
      <c r="E2610" s="14"/>
      <c r="F2610" s="14"/>
      <c r="G2610" s="15">
        <f t="shared" si="409"/>
        <v>0</v>
      </c>
      <c r="H2610" s="14"/>
      <c r="I2610" s="14"/>
      <c r="K2610" s="34">
        <f t="shared" si="403"/>
        <v>0</v>
      </c>
    </row>
    <row r="2611" spans="1:11" s="5" customFormat="1" x14ac:dyDescent="0.25">
      <c r="A2611" s="5" t="s">
        <v>2854</v>
      </c>
      <c r="B2611" s="26">
        <v>251111</v>
      </c>
      <c r="C2611" s="27" t="s">
        <v>1557</v>
      </c>
      <c r="D2611" s="13">
        <v>0</v>
      </c>
      <c r="E2611" s="14">
        <v>255430155</v>
      </c>
      <c r="F2611" s="14">
        <v>255430155</v>
      </c>
      <c r="G2611" s="15">
        <f t="shared" si="409"/>
        <v>0</v>
      </c>
      <c r="H2611" s="14"/>
      <c r="I2611" s="14"/>
      <c r="K2611" s="34">
        <f t="shared" si="403"/>
        <v>3</v>
      </c>
    </row>
    <row r="2612" spans="1:11" s="5" customFormat="1" x14ac:dyDescent="0.25">
      <c r="A2612" s="5" t="s">
        <v>2854</v>
      </c>
      <c r="B2612" s="26">
        <v>251112</v>
      </c>
      <c r="C2612" s="27" t="s">
        <v>1506</v>
      </c>
      <c r="D2612" s="13">
        <v>0</v>
      </c>
      <c r="E2612" s="14"/>
      <c r="F2612" s="14"/>
      <c r="G2612" s="15">
        <f t="shared" si="409"/>
        <v>0</v>
      </c>
      <c r="H2612" s="14"/>
      <c r="I2612" s="14"/>
      <c r="K2612" s="34">
        <f t="shared" si="403"/>
        <v>0</v>
      </c>
    </row>
    <row r="2613" spans="1:11" s="5" customFormat="1" x14ac:dyDescent="0.25">
      <c r="A2613" s="5" t="s">
        <v>2854</v>
      </c>
      <c r="B2613" s="26">
        <v>251113</v>
      </c>
      <c r="C2613" s="27" t="s">
        <v>1558</v>
      </c>
      <c r="D2613" s="13">
        <v>0</v>
      </c>
      <c r="E2613" s="14"/>
      <c r="F2613" s="14"/>
      <c r="G2613" s="15">
        <f t="shared" si="409"/>
        <v>0</v>
      </c>
      <c r="H2613" s="14"/>
      <c r="I2613" s="14"/>
      <c r="K2613" s="34">
        <f t="shared" si="403"/>
        <v>0</v>
      </c>
    </row>
    <row r="2614" spans="1:11" s="5" customFormat="1" x14ac:dyDescent="0.25">
      <c r="A2614" s="5" t="s">
        <v>2854</v>
      </c>
      <c r="B2614" s="26">
        <v>251115</v>
      </c>
      <c r="C2614" s="27" t="s">
        <v>1078</v>
      </c>
      <c r="D2614" s="13">
        <v>0</v>
      </c>
      <c r="E2614" s="14"/>
      <c r="F2614" s="14"/>
      <c r="G2614" s="15">
        <f t="shared" si="409"/>
        <v>0</v>
      </c>
      <c r="H2614" s="14"/>
      <c r="I2614" s="14"/>
      <c r="K2614" s="34">
        <f t="shared" si="403"/>
        <v>0</v>
      </c>
    </row>
    <row r="2615" spans="1:11" s="5" customFormat="1" x14ac:dyDescent="0.25">
      <c r="A2615" s="5" t="s">
        <v>2854</v>
      </c>
      <c r="B2615" s="26">
        <v>251116</v>
      </c>
      <c r="C2615" s="27" t="s">
        <v>1559</v>
      </c>
      <c r="D2615" s="13">
        <v>0</v>
      </c>
      <c r="E2615" s="14"/>
      <c r="F2615" s="14"/>
      <c r="G2615" s="15">
        <f t="shared" si="409"/>
        <v>0</v>
      </c>
      <c r="H2615" s="14"/>
      <c r="I2615" s="14"/>
      <c r="K2615" s="34">
        <f t="shared" si="403"/>
        <v>0</v>
      </c>
    </row>
    <row r="2616" spans="1:11" s="5" customFormat="1" x14ac:dyDescent="0.25">
      <c r="A2616" s="5" t="s">
        <v>2854</v>
      </c>
      <c r="B2616" s="26">
        <v>251117</v>
      </c>
      <c r="C2616" s="27" t="s">
        <v>1560</v>
      </c>
      <c r="D2616" s="13">
        <v>0</v>
      </c>
      <c r="E2616" s="14"/>
      <c r="F2616" s="14"/>
      <c r="G2616" s="15">
        <f t="shared" si="409"/>
        <v>0</v>
      </c>
      <c r="H2616" s="14"/>
      <c r="I2616" s="14"/>
      <c r="K2616" s="34">
        <f t="shared" si="403"/>
        <v>0</v>
      </c>
    </row>
    <row r="2617" spans="1:11" s="5" customFormat="1" x14ac:dyDescent="0.25">
      <c r="A2617" s="5" t="s">
        <v>2854</v>
      </c>
      <c r="B2617" s="26">
        <v>251118</v>
      </c>
      <c r="C2617" s="27" t="s">
        <v>1561</v>
      </c>
      <c r="D2617" s="13">
        <v>0</v>
      </c>
      <c r="E2617" s="14"/>
      <c r="F2617" s="14"/>
      <c r="G2617" s="15">
        <f t="shared" si="409"/>
        <v>0</v>
      </c>
      <c r="H2617" s="14"/>
      <c r="I2617" s="14"/>
      <c r="K2617" s="34">
        <f t="shared" si="403"/>
        <v>0</v>
      </c>
    </row>
    <row r="2618" spans="1:11" s="5" customFormat="1" x14ac:dyDescent="0.25">
      <c r="A2618" s="5" t="s">
        <v>2854</v>
      </c>
      <c r="B2618" s="26">
        <v>251119</v>
      </c>
      <c r="C2618" s="27" t="s">
        <v>1562</v>
      </c>
      <c r="D2618" s="13">
        <v>0</v>
      </c>
      <c r="E2618" s="14"/>
      <c r="F2618" s="14"/>
      <c r="G2618" s="15">
        <f t="shared" si="409"/>
        <v>0</v>
      </c>
      <c r="H2618" s="14"/>
      <c r="I2618" s="14"/>
      <c r="K2618" s="34">
        <f t="shared" si="403"/>
        <v>0</v>
      </c>
    </row>
    <row r="2619" spans="1:11" s="5" customFormat="1" x14ac:dyDescent="0.25">
      <c r="A2619" s="5" t="s">
        <v>2854</v>
      </c>
      <c r="B2619" s="26">
        <v>251120</v>
      </c>
      <c r="C2619" s="27" t="s">
        <v>461</v>
      </c>
      <c r="D2619" s="13">
        <v>0</v>
      </c>
      <c r="E2619" s="14"/>
      <c r="F2619" s="14"/>
      <c r="G2619" s="15">
        <f t="shared" si="409"/>
        <v>0</v>
      </c>
      <c r="H2619" s="14"/>
      <c r="I2619" s="14"/>
      <c r="K2619" s="34">
        <f t="shared" si="403"/>
        <v>0</v>
      </c>
    </row>
    <row r="2620" spans="1:11" s="5" customFormat="1" x14ac:dyDescent="0.25">
      <c r="A2620" s="5" t="s">
        <v>2854</v>
      </c>
      <c r="B2620" s="26">
        <v>251121</v>
      </c>
      <c r="C2620" s="27" t="s">
        <v>1563</v>
      </c>
      <c r="D2620" s="13">
        <v>0</v>
      </c>
      <c r="E2620" s="14"/>
      <c r="F2620" s="14"/>
      <c r="G2620" s="15">
        <f t="shared" si="409"/>
        <v>0</v>
      </c>
      <c r="H2620" s="14"/>
      <c r="I2620" s="14"/>
      <c r="K2620" s="34">
        <f t="shared" si="403"/>
        <v>0</v>
      </c>
    </row>
    <row r="2621" spans="1:11" s="5" customFormat="1" x14ac:dyDescent="0.25">
      <c r="A2621" s="5" t="s">
        <v>2854</v>
      </c>
      <c r="B2621" s="26">
        <v>251122</v>
      </c>
      <c r="C2621" s="27" t="s">
        <v>1564</v>
      </c>
      <c r="D2621" s="13">
        <v>0</v>
      </c>
      <c r="E2621" s="14"/>
      <c r="F2621" s="14"/>
      <c r="G2621" s="15">
        <f t="shared" si="409"/>
        <v>0</v>
      </c>
      <c r="H2621" s="14"/>
      <c r="I2621" s="14"/>
      <c r="K2621" s="34">
        <f t="shared" si="403"/>
        <v>0</v>
      </c>
    </row>
    <row r="2622" spans="1:11" s="5" customFormat="1" x14ac:dyDescent="0.25">
      <c r="A2622" s="5" t="s">
        <v>2854</v>
      </c>
      <c r="B2622" s="26">
        <v>251123</v>
      </c>
      <c r="C2622" s="27" t="s">
        <v>1565</v>
      </c>
      <c r="D2622" s="13">
        <v>0</v>
      </c>
      <c r="E2622" s="14"/>
      <c r="F2622" s="14"/>
      <c r="G2622" s="15">
        <f t="shared" si="409"/>
        <v>0</v>
      </c>
      <c r="H2622" s="14"/>
      <c r="I2622" s="14"/>
      <c r="K2622" s="34">
        <f t="shared" si="403"/>
        <v>0</v>
      </c>
    </row>
    <row r="2623" spans="1:11" s="5" customFormat="1" x14ac:dyDescent="0.25">
      <c r="A2623" s="5" t="s">
        <v>2854</v>
      </c>
      <c r="B2623" s="26">
        <v>251124</v>
      </c>
      <c r="C2623" s="27" t="s">
        <v>1566</v>
      </c>
      <c r="D2623" s="13">
        <v>0</v>
      </c>
      <c r="E2623" s="14">
        <v>210134600</v>
      </c>
      <c r="F2623" s="14">
        <v>210134600</v>
      </c>
      <c r="G2623" s="15">
        <f t="shared" si="409"/>
        <v>0</v>
      </c>
      <c r="H2623" s="14"/>
      <c r="I2623" s="14"/>
      <c r="K2623" s="34">
        <f t="shared" si="403"/>
        <v>3</v>
      </c>
    </row>
    <row r="2624" spans="1:11" s="5" customFormat="1" x14ac:dyDescent="0.25">
      <c r="A2624" s="5" t="s">
        <v>2854</v>
      </c>
      <c r="B2624" s="26">
        <v>251125</v>
      </c>
      <c r="C2624" s="27" t="s">
        <v>418</v>
      </c>
      <c r="D2624" s="13">
        <v>0</v>
      </c>
      <c r="E2624" s="14"/>
      <c r="F2624" s="14"/>
      <c r="G2624" s="15">
        <f t="shared" si="409"/>
        <v>0</v>
      </c>
      <c r="H2624" s="14"/>
      <c r="I2624" s="14"/>
      <c r="K2624" s="34">
        <f t="shared" si="403"/>
        <v>0</v>
      </c>
    </row>
    <row r="2625" spans="1:11" s="5" customFormat="1" x14ac:dyDescent="0.25">
      <c r="A2625" s="5" t="s">
        <v>2854</v>
      </c>
      <c r="B2625" s="26">
        <v>251126</v>
      </c>
      <c r="C2625" s="27" t="s">
        <v>1567</v>
      </c>
      <c r="D2625" s="13">
        <v>0</v>
      </c>
      <c r="E2625" s="14"/>
      <c r="F2625" s="14"/>
      <c r="G2625" s="15">
        <f t="shared" si="409"/>
        <v>0</v>
      </c>
      <c r="H2625" s="14"/>
      <c r="I2625" s="14"/>
      <c r="K2625" s="34">
        <f t="shared" si="403"/>
        <v>0</v>
      </c>
    </row>
    <row r="2626" spans="1:11" s="5" customFormat="1" x14ac:dyDescent="0.25">
      <c r="A2626" s="5" t="s">
        <v>2854</v>
      </c>
      <c r="B2626" s="26">
        <v>251127</v>
      </c>
      <c r="C2626" s="27" t="s">
        <v>1568</v>
      </c>
      <c r="D2626" s="13">
        <v>0</v>
      </c>
      <c r="E2626" s="14"/>
      <c r="F2626" s="14"/>
      <c r="G2626" s="15">
        <f t="shared" si="409"/>
        <v>0</v>
      </c>
      <c r="H2626" s="14"/>
      <c r="I2626" s="14"/>
      <c r="K2626" s="34">
        <f t="shared" si="403"/>
        <v>0</v>
      </c>
    </row>
    <row r="2627" spans="1:11" s="5" customFormat="1" x14ac:dyDescent="0.25">
      <c r="A2627" s="5" t="s">
        <v>2854</v>
      </c>
      <c r="B2627" s="26">
        <v>251190</v>
      </c>
      <c r="C2627" s="27" t="s">
        <v>1569</v>
      </c>
      <c r="D2627" s="13">
        <v>0</v>
      </c>
      <c r="E2627" s="14"/>
      <c r="F2627" s="14">
        <v>0</v>
      </c>
      <c r="G2627" s="15">
        <f t="shared" si="409"/>
        <v>0</v>
      </c>
      <c r="H2627" s="8">
        <f>+G2627</f>
        <v>0</v>
      </c>
      <c r="I2627" s="14"/>
      <c r="K2627" s="34">
        <f t="shared" si="403"/>
        <v>0</v>
      </c>
    </row>
    <row r="2628" spans="1:11" s="5" customFormat="1" x14ac:dyDescent="0.25">
      <c r="A2628" s="5" t="s">
        <v>2854</v>
      </c>
      <c r="B2628" s="24">
        <v>2512</v>
      </c>
      <c r="C2628" s="25" t="s">
        <v>1570</v>
      </c>
      <c r="D2628" s="7">
        <f t="shared" ref="D2628:I2628" si="410">+SUBTOTAL(9,D2629:D2633)</f>
        <v>6369502510</v>
      </c>
      <c r="E2628" s="8">
        <f t="shared" si="410"/>
        <v>1626981935</v>
      </c>
      <c r="F2628" s="8">
        <f t="shared" si="410"/>
        <v>0</v>
      </c>
      <c r="G2628" s="18">
        <f t="shared" si="410"/>
        <v>4742520575</v>
      </c>
      <c r="H2628" s="8">
        <f t="shared" si="410"/>
        <v>0</v>
      </c>
      <c r="I2628" s="8">
        <f t="shared" si="410"/>
        <v>4742520575</v>
      </c>
      <c r="K2628" s="34">
        <f t="shared" ref="K2628:K2691" si="411">IF(D2628&lt;&gt;0,1,IF(G2628&lt;&gt;0,2,IF(F2628&lt;&gt;0,3,IF(E2628&lt;&gt;0,4,0))))</f>
        <v>1</v>
      </c>
    </row>
    <row r="2629" spans="1:11" s="5" customFormat="1" x14ac:dyDescent="0.25">
      <c r="A2629" s="5" t="s">
        <v>2854</v>
      </c>
      <c r="B2629" s="26">
        <v>251201</v>
      </c>
      <c r="C2629" s="27" t="s">
        <v>1546</v>
      </c>
      <c r="D2629" s="13">
        <v>0</v>
      </c>
      <c r="E2629" s="14"/>
      <c r="F2629" s="14"/>
      <c r="G2629" s="15">
        <f>+D2629-E2629+F2629</f>
        <v>0</v>
      </c>
      <c r="H2629" s="14"/>
      <c r="I2629" s="14"/>
      <c r="K2629" s="34">
        <f t="shared" si="411"/>
        <v>0</v>
      </c>
    </row>
    <row r="2630" spans="1:11" s="5" customFormat="1" x14ac:dyDescent="0.25">
      <c r="A2630" s="5" t="s">
        <v>2854</v>
      </c>
      <c r="B2630" s="26">
        <v>251202</v>
      </c>
      <c r="C2630" s="27" t="s">
        <v>1571</v>
      </c>
      <c r="D2630" s="13">
        <v>0</v>
      </c>
      <c r="E2630" s="14"/>
      <c r="F2630" s="14"/>
      <c r="G2630" s="15">
        <f>+D2630-E2630+F2630</f>
        <v>0</v>
      </c>
      <c r="H2630" s="14"/>
      <c r="I2630" s="14"/>
      <c r="K2630" s="34">
        <f t="shared" si="411"/>
        <v>0</v>
      </c>
    </row>
    <row r="2631" spans="1:11" s="5" customFormat="1" x14ac:dyDescent="0.25">
      <c r="A2631" s="5" t="s">
        <v>2854</v>
      </c>
      <c r="B2631" s="26">
        <v>251203</v>
      </c>
      <c r="C2631" s="27" t="s">
        <v>1078</v>
      </c>
      <c r="D2631" s="13">
        <v>0</v>
      </c>
      <c r="E2631" s="14"/>
      <c r="F2631" s="14"/>
      <c r="G2631" s="15">
        <f>+D2631-E2631+F2631</f>
        <v>0</v>
      </c>
      <c r="H2631" s="14"/>
      <c r="I2631" s="14"/>
      <c r="K2631" s="34">
        <f t="shared" si="411"/>
        <v>0</v>
      </c>
    </row>
    <row r="2632" spans="1:11" s="5" customFormat="1" x14ac:dyDescent="0.25">
      <c r="A2632" s="5" t="s">
        <v>2854</v>
      </c>
      <c r="B2632" s="26">
        <v>251204</v>
      </c>
      <c r="C2632" s="27" t="s">
        <v>1572</v>
      </c>
      <c r="D2632" s="13">
        <v>3276382868</v>
      </c>
      <c r="E2632" s="14">
        <v>1626981935</v>
      </c>
      <c r="F2632" s="14">
        <v>0</v>
      </c>
      <c r="G2632" s="15">
        <f>+D2632-E2632+F2632</f>
        <v>1649400933</v>
      </c>
      <c r="H2632" s="8">
        <v>0</v>
      </c>
      <c r="I2632" s="14">
        <f>+G2632</f>
        <v>1649400933</v>
      </c>
      <c r="K2632" s="34">
        <f t="shared" si="411"/>
        <v>1</v>
      </c>
    </row>
    <row r="2633" spans="1:11" s="5" customFormat="1" x14ac:dyDescent="0.25">
      <c r="A2633" s="5" t="s">
        <v>2854</v>
      </c>
      <c r="B2633" s="26">
        <v>251290</v>
      </c>
      <c r="C2633" s="27" t="s">
        <v>1573</v>
      </c>
      <c r="D2633" s="13">
        <v>3093119642</v>
      </c>
      <c r="E2633" s="14"/>
      <c r="F2633" s="14"/>
      <c r="G2633" s="15">
        <f>+D2633-E2633+F2633</f>
        <v>3093119642</v>
      </c>
      <c r="H2633" s="8">
        <v>0</v>
      </c>
      <c r="I2633" s="14">
        <f>+G2633</f>
        <v>3093119642</v>
      </c>
      <c r="K2633" s="34">
        <f t="shared" si="411"/>
        <v>1</v>
      </c>
    </row>
    <row r="2634" spans="1:11" s="5" customFormat="1" x14ac:dyDescent="0.25">
      <c r="A2634" s="5" t="s">
        <v>2854</v>
      </c>
      <c r="B2634" s="24">
        <v>2513</v>
      </c>
      <c r="C2634" s="25" t="s">
        <v>1574</v>
      </c>
      <c r="D2634" s="7">
        <f>+SUBTOTAL(9,D2635:D2637)</f>
        <v>0</v>
      </c>
      <c r="E2634" s="8">
        <f>+SUBTOTAL(9,E2635:E2637)</f>
        <v>0</v>
      </c>
      <c r="F2634" s="8"/>
      <c r="G2634" s="18">
        <f>+SUBTOTAL(9,G2635:G2637)</f>
        <v>0</v>
      </c>
      <c r="H2634" s="8">
        <f>+SUBTOTAL(9,H2635:H2637)</f>
        <v>0</v>
      </c>
      <c r="I2634" s="8">
        <f>+SUBTOTAL(9,I2635:I2637)</f>
        <v>0</v>
      </c>
      <c r="K2634" s="34">
        <f t="shared" si="411"/>
        <v>0</v>
      </c>
    </row>
    <row r="2635" spans="1:11" s="5" customFormat="1" x14ac:dyDescent="0.25">
      <c r="A2635" s="5" t="s">
        <v>2854</v>
      </c>
      <c r="B2635" s="26">
        <v>251301</v>
      </c>
      <c r="C2635" s="27" t="s">
        <v>475</v>
      </c>
      <c r="D2635" s="13">
        <v>0</v>
      </c>
      <c r="E2635" s="14"/>
      <c r="F2635" s="14"/>
      <c r="G2635" s="15">
        <f>+D2635-E2635+F2635</f>
        <v>0</v>
      </c>
      <c r="H2635" s="14"/>
      <c r="I2635" s="14"/>
      <c r="K2635" s="34">
        <f t="shared" si="411"/>
        <v>0</v>
      </c>
    </row>
    <row r="2636" spans="1:11" s="5" customFormat="1" x14ac:dyDescent="0.25">
      <c r="A2636" s="5" t="s">
        <v>2854</v>
      </c>
      <c r="B2636" s="26">
        <v>251302</v>
      </c>
      <c r="C2636" s="27" t="s">
        <v>1078</v>
      </c>
      <c r="D2636" s="13">
        <v>0</v>
      </c>
      <c r="E2636" s="14"/>
      <c r="F2636" s="14"/>
      <c r="G2636" s="15">
        <f>+D2636-E2636+F2636</f>
        <v>0</v>
      </c>
      <c r="H2636" s="14"/>
      <c r="I2636" s="14"/>
      <c r="K2636" s="34">
        <f t="shared" si="411"/>
        <v>0</v>
      </c>
    </row>
    <row r="2637" spans="1:11" s="5" customFormat="1" x14ac:dyDescent="0.25">
      <c r="A2637" s="5" t="s">
        <v>2854</v>
      </c>
      <c r="B2637" s="26">
        <v>251390</v>
      </c>
      <c r="C2637" s="27" t="s">
        <v>1575</v>
      </c>
      <c r="D2637" s="13">
        <v>0</v>
      </c>
      <c r="E2637" s="14"/>
      <c r="F2637" s="14"/>
      <c r="G2637" s="15">
        <f>+D2637-E2637+F2637</f>
        <v>0</v>
      </c>
      <c r="H2637" s="14"/>
      <c r="I2637" s="14"/>
      <c r="K2637" s="34">
        <f t="shared" si="411"/>
        <v>0</v>
      </c>
    </row>
    <row r="2638" spans="1:11" s="5" customFormat="1" x14ac:dyDescent="0.25">
      <c r="A2638" s="5" t="s">
        <v>2854</v>
      </c>
      <c r="B2638" s="24">
        <v>2514</v>
      </c>
      <c r="C2638" s="25" t="s">
        <v>1576</v>
      </c>
      <c r="D2638" s="7">
        <f t="shared" ref="D2638:I2638" si="412">+SUBTOTAL(9,D2639:D2647)</f>
        <v>0</v>
      </c>
      <c r="E2638" s="8">
        <f t="shared" si="412"/>
        <v>0</v>
      </c>
      <c r="F2638" s="8">
        <f t="shared" si="412"/>
        <v>0</v>
      </c>
      <c r="G2638" s="18">
        <f t="shared" si="412"/>
        <v>0</v>
      </c>
      <c r="H2638" s="8">
        <f t="shared" si="412"/>
        <v>0</v>
      </c>
      <c r="I2638" s="8">
        <f t="shared" si="412"/>
        <v>0</v>
      </c>
      <c r="K2638" s="34">
        <f t="shared" si="411"/>
        <v>0</v>
      </c>
    </row>
    <row r="2639" spans="1:11" s="5" customFormat="1" x14ac:dyDescent="0.25">
      <c r="A2639" s="5" t="s">
        <v>2854</v>
      </c>
      <c r="B2639" s="26">
        <v>251401</v>
      </c>
      <c r="C2639" s="27" t="s">
        <v>1550</v>
      </c>
      <c r="D2639" s="13">
        <v>0</v>
      </c>
      <c r="E2639" s="14"/>
      <c r="F2639" s="14"/>
      <c r="G2639" s="15">
        <f t="shared" ref="G2639:G2647" si="413">+D2639-E2639+F2639</f>
        <v>0</v>
      </c>
      <c r="H2639" s="14"/>
      <c r="I2639" s="14"/>
      <c r="K2639" s="34">
        <f t="shared" si="411"/>
        <v>0</v>
      </c>
    </row>
    <row r="2640" spans="1:11" s="5" customFormat="1" x14ac:dyDescent="0.25">
      <c r="A2640" s="5" t="s">
        <v>2854</v>
      </c>
      <c r="B2640" s="26">
        <v>251402</v>
      </c>
      <c r="C2640" s="27" t="s">
        <v>1551</v>
      </c>
      <c r="D2640" s="13">
        <v>0</v>
      </c>
      <c r="E2640" s="14"/>
      <c r="F2640" s="14"/>
      <c r="G2640" s="15">
        <f t="shared" si="413"/>
        <v>0</v>
      </c>
      <c r="H2640" s="14"/>
      <c r="I2640" s="14"/>
      <c r="K2640" s="34">
        <f t="shared" si="411"/>
        <v>0</v>
      </c>
    </row>
    <row r="2641" spans="1:11" s="5" customFormat="1" x14ac:dyDescent="0.25">
      <c r="A2641" s="5" t="s">
        <v>2854</v>
      </c>
      <c r="B2641" s="26">
        <v>251403</v>
      </c>
      <c r="C2641" s="27" t="s">
        <v>1552</v>
      </c>
      <c r="D2641" s="13">
        <v>0</v>
      </c>
      <c r="E2641" s="14"/>
      <c r="F2641" s="14"/>
      <c r="G2641" s="15">
        <f t="shared" si="413"/>
        <v>0</v>
      </c>
      <c r="H2641" s="14"/>
      <c r="I2641" s="14"/>
      <c r="K2641" s="34">
        <f t="shared" si="411"/>
        <v>0</v>
      </c>
    </row>
    <row r="2642" spans="1:11" s="5" customFormat="1" x14ac:dyDescent="0.25">
      <c r="A2642" s="5" t="s">
        <v>2854</v>
      </c>
      <c r="B2642" s="26">
        <v>251404</v>
      </c>
      <c r="C2642" s="27" t="s">
        <v>1554</v>
      </c>
      <c r="D2642" s="13">
        <v>0</v>
      </c>
      <c r="E2642" s="14"/>
      <c r="F2642" s="14"/>
      <c r="G2642" s="15">
        <f t="shared" si="413"/>
        <v>0</v>
      </c>
      <c r="H2642" s="14"/>
      <c r="I2642" s="14"/>
      <c r="K2642" s="34">
        <f t="shared" si="411"/>
        <v>0</v>
      </c>
    </row>
    <row r="2643" spans="1:11" s="5" customFormat="1" x14ac:dyDescent="0.25">
      <c r="A2643" s="5" t="s">
        <v>2854</v>
      </c>
      <c r="B2643" s="26">
        <v>251405</v>
      </c>
      <c r="C2643" s="27" t="s">
        <v>428</v>
      </c>
      <c r="D2643" s="13">
        <v>0</v>
      </c>
      <c r="E2643" s="14"/>
      <c r="F2643" s="14"/>
      <c r="G2643" s="15">
        <f t="shared" si="413"/>
        <v>0</v>
      </c>
      <c r="H2643" s="14"/>
      <c r="I2643" s="14"/>
      <c r="K2643" s="34">
        <f t="shared" si="411"/>
        <v>0</v>
      </c>
    </row>
    <row r="2644" spans="1:11" s="5" customFormat="1" x14ac:dyDescent="0.25">
      <c r="A2644" s="5" t="s">
        <v>2854</v>
      </c>
      <c r="B2644" s="26">
        <v>251410</v>
      </c>
      <c r="C2644" s="27" t="s">
        <v>1577</v>
      </c>
      <c r="D2644" s="13">
        <v>0</v>
      </c>
      <c r="E2644" s="14"/>
      <c r="F2644" s="14"/>
      <c r="G2644" s="15">
        <f t="shared" si="413"/>
        <v>0</v>
      </c>
      <c r="H2644" s="14"/>
      <c r="I2644" s="14"/>
      <c r="K2644" s="34">
        <f t="shared" si="411"/>
        <v>0</v>
      </c>
    </row>
    <row r="2645" spans="1:11" s="5" customFormat="1" x14ac:dyDescent="0.25">
      <c r="A2645" s="5" t="s">
        <v>2854</v>
      </c>
      <c r="B2645" s="26">
        <v>251412</v>
      </c>
      <c r="C2645" s="27" t="s">
        <v>1578</v>
      </c>
      <c r="D2645" s="13">
        <v>0</v>
      </c>
      <c r="E2645" s="14"/>
      <c r="F2645" s="14"/>
      <c r="G2645" s="15">
        <f t="shared" si="413"/>
        <v>0</v>
      </c>
      <c r="H2645" s="14"/>
      <c r="I2645" s="14"/>
      <c r="K2645" s="34">
        <f t="shared" si="411"/>
        <v>0</v>
      </c>
    </row>
    <row r="2646" spans="1:11" s="5" customFormat="1" x14ac:dyDescent="0.25">
      <c r="A2646" s="5" t="s">
        <v>2854</v>
      </c>
      <c r="B2646" s="26">
        <v>251414</v>
      </c>
      <c r="C2646" s="27" t="s">
        <v>1579</v>
      </c>
      <c r="D2646" s="13">
        <v>0</v>
      </c>
      <c r="E2646" s="14"/>
      <c r="F2646" s="14"/>
      <c r="G2646" s="15">
        <f t="shared" si="413"/>
        <v>0</v>
      </c>
      <c r="H2646" s="14"/>
      <c r="I2646" s="14"/>
      <c r="K2646" s="34">
        <f t="shared" si="411"/>
        <v>0</v>
      </c>
    </row>
    <row r="2647" spans="1:11" s="5" customFormat="1" x14ac:dyDescent="0.25">
      <c r="A2647" s="5" t="s">
        <v>2854</v>
      </c>
      <c r="B2647" s="26">
        <v>251415</v>
      </c>
      <c r="C2647" s="27" t="s">
        <v>1580</v>
      </c>
      <c r="D2647" s="13">
        <v>0</v>
      </c>
      <c r="E2647" s="14"/>
      <c r="F2647" s="14"/>
      <c r="G2647" s="15">
        <f t="shared" si="413"/>
        <v>0</v>
      </c>
      <c r="H2647" s="14"/>
      <c r="I2647" s="14"/>
      <c r="K2647" s="34">
        <f t="shared" si="411"/>
        <v>0</v>
      </c>
    </row>
    <row r="2648" spans="1:11" s="5" customFormat="1" x14ac:dyDescent="0.25">
      <c r="A2648" s="5" t="s">
        <v>2854</v>
      </c>
      <c r="B2648" s="24">
        <v>2515</v>
      </c>
      <c r="C2648" s="25" t="s">
        <v>1581</v>
      </c>
      <c r="D2648" s="7">
        <f t="shared" ref="D2648:I2648" si="414">+SUBTOTAL(9,D2649:D2650)</f>
        <v>0</v>
      </c>
      <c r="E2648" s="8">
        <f t="shared" si="414"/>
        <v>0</v>
      </c>
      <c r="F2648" s="8">
        <f t="shared" si="414"/>
        <v>0</v>
      </c>
      <c r="G2648" s="18">
        <f t="shared" si="414"/>
        <v>0</v>
      </c>
      <c r="H2648" s="8">
        <f t="shared" si="414"/>
        <v>0</v>
      </c>
      <c r="I2648" s="8">
        <f t="shared" si="414"/>
        <v>0</v>
      </c>
      <c r="K2648" s="34">
        <f t="shared" si="411"/>
        <v>0</v>
      </c>
    </row>
    <row r="2649" spans="1:11" s="5" customFormat="1" x14ac:dyDescent="0.25">
      <c r="A2649" s="5" t="s">
        <v>2854</v>
      </c>
      <c r="B2649" s="26">
        <v>251501</v>
      </c>
      <c r="C2649" s="27" t="s">
        <v>1582</v>
      </c>
      <c r="D2649" s="13">
        <v>0</v>
      </c>
      <c r="E2649" s="14"/>
      <c r="F2649" s="14"/>
      <c r="G2649" s="15">
        <f>+D2649-E2649+F2649</f>
        <v>0</v>
      </c>
      <c r="H2649" s="14"/>
      <c r="I2649" s="14"/>
      <c r="K2649" s="34">
        <f t="shared" si="411"/>
        <v>0</v>
      </c>
    </row>
    <row r="2650" spans="1:11" s="5" customFormat="1" x14ac:dyDescent="0.25">
      <c r="A2650" s="5" t="s">
        <v>2854</v>
      </c>
      <c r="B2650" s="26">
        <v>251502</v>
      </c>
      <c r="C2650" s="27" t="s">
        <v>1553</v>
      </c>
      <c r="D2650" s="13">
        <v>0</v>
      </c>
      <c r="E2650" s="14"/>
      <c r="F2650" s="14"/>
      <c r="G2650" s="15">
        <f>+D2650-E2650+F2650</f>
        <v>0</v>
      </c>
      <c r="H2650" s="14"/>
      <c r="I2650" s="14"/>
      <c r="K2650" s="34">
        <f t="shared" si="411"/>
        <v>0</v>
      </c>
    </row>
    <row r="2651" spans="1:11" s="5" customFormat="1" x14ac:dyDescent="0.25">
      <c r="A2651" s="5" t="s">
        <v>2854</v>
      </c>
      <c r="B2651" s="10">
        <v>2550</v>
      </c>
      <c r="C2651" s="6" t="s">
        <v>1482</v>
      </c>
      <c r="D2651" s="7">
        <f t="shared" ref="D2651:I2651" si="415">+SUBTOTAL(9,D2652:D2670)</f>
        <v>0</v>
      </c>
      <c r="E2651" s="8">
        <f t="shared" si="415"/>
        <v>0</v>
      </c>
      <c r="F2651" s="8">
        <f t="shared" si="415"/>
        <v>0</v>
      </c>
      <c r="G2651" s="15">
        <f t="shared" si="415"/>
        <v>0</v>
      </c>
      <c r="H2651" s="8">
        <f t="shared" si="415"/>
        <v>0</v>
      </c>
      <c r="I2651" s="8">
        <f t="shared" si="415"/>
        <v>0</v>
      </c>
      <c r="K2651" s="34">
        <f t="shared" si="411"/>
        <v>0</v>
      </c>
    </row>
    <row r="2652" spans="1:11" s="5" customFormat="1" x14ac:dyDescent="0.25">
      <c r="A2652" s="5" t="s">
        <v>2854</v>
      </c>
      <c r="B2652" s="11">
        <v>255001</v>
      </c>
      <c r="C2652" s="12" t="s">
        <v>1483</v>
      </c>
      <c r="D2652" s="13">
        <v>0</v>
      </c>
      <c r="E2652" s="14"/>
      <c r="F2652" s="14"/>
      <c r="G2652" s="15">
        <f t="shared" ref="G2652:G2670" si="416">+D2652-E2652+F2652</f>
        <v>0</v>
      </c>
      <c r="H2652" s="14"/>
      <c r="I2652" s="14"/>
      <c r="K2652" s="34">
        <f t="shared" si="411"/>
        <v>0</v>
      </c>
    </row>
    <row r="2653" spans="1:11" s="5" customFormat="1" x14ac:dyDescent="0.25">
      <c r="A2653" s="5" t="s">
        <v>2854</v>
      </c>
      <c r="B2653" s="11">
        <v>255002</v>
      </c>
      <c r="C2653" s="12" t="s">
        <v>1484</v>
      </c>
      <c r="D2653" s="13">
        <v>0</v>
      </c>
      <c r="E2653" s="14"/>
      <c r="F2653" s="14"/>
      <c r="G2653" s="15">
        <f t="shared" si="416"/>
        <v>0</v>
      </c>
      <c r="H2653" s="14"/>
      <c r="I2653" s="14"/>
      <c r="K2653" s="34">
        <f t="shared" si="411"/>
        <v>0</v>
      </c>
    </row>
    <row r="2654" spans="1:11" s="5" customFormat="1" x14ac:dyDescent="0.25">
      <c r="A2654" s="5" t="s">
        <v>2854</v>
      </c>
      <c r="B2654" s="11">
        <v>255003</v>
      </c>
      <c r="C2654" s="12" t="s">
        <v>1583</v>
      </c>
      <c r="D2654" s="13">
        <v>0</v>
      </c>
      <c r="E2654" s="14"/>
      <c r="F2654" s="14"/>
      <c r="G2654" s="15">
        <f t="shared" si="416"/>
        <v>0</v>
      </c>
      <c r="H2654" s="14"/>
      <c r="I2654" s="14"/>
      <c r="K2654" s="34">
        <f t="shared" si="411"/>
        <v>0</v>
      </c>
    </row>
    <row r="2655" spans="1:11" s="5" customFormat="1" x14ac:dyDescent="0.25">
      <c r="A2655" s="5" t="s">
        <v>2854</v>
      </c>
      <c r="B2655" s="11">
        <v>255004</v>
      </c>
      <c r="C2655" s="12" t="s">
        <v>1486</v>
      </c>
      <c r="D2655" s="13">
        <v>0</v>
      </c>
      <c r="E2655" s="14"/>
      <c r="F2655" s="14"/>
      <c r="G2655" s="15">
        <f t="shared" si="416"/>
        <v>0</v>
      </c>
      <c r="H2655" s="14"/>
      <c r="I2655" s="14"/>
      <c r="K2655" s="34">
        <f t="shared" si="411"/>
        <v>0</v>
      </c>
    </row>
    <row r="2656" spans="1:11" s="5" customFormat="1" x14ac:dyDescent="0.25">
      <c r="A2656" s="5" t="s">
        <v>2854</v>
      </c>
      <c r="B2656" s="11">
        <v>255005</v>
      </c>
      <c r="C2656" s="12" t="s">
        <v>1487</v>
      </c>
      <c r="D2656" s="13">
        <v>0</v>
      </c>
      <c r="E2656" s="14"/>
      <c r="F2656" s="14"/>
      <c r="G2656" s="15">
        <f t="shared" si="416"/>
        <v>0</v>
      </c>
      <c r="H2656" s="14"/>
      <c r="I2656" s="14"/>
      <c r="K2656" s="34">
        <f t="shared" si="411"/>
        <v>0</v>
      </c>
    </row>
    <row r="2657" spans="1:11" s="5" customFormat="1" x14ac:dyDescent="0.25">
      <c r="A2657" s="5" t="s">
        <v>2854</v>
      </c>
      <c r="B2657" s="11">
        <v>255006</v>
      </c>
      <c r="C2657" s="12" t="s">
        <v>1488</v>
      </c>
      <c r="D2657" s="13">
        <v>0</v>
      </c>
      <c r="E2657" s="14"/>
      <c r="F2657" s="14"/>
      <c r="G2657" s="15">
        <f t="shared" si="416"/>
        <v>0</v>
      </c>
      <c r="H2657" s="14"/>
      <c r="I2657" s="14"/>
      <c r="K2657" s="34">
        <f t="shared" si="411"/>
        <v>0</v>
      </c>
    </row>
    <row r="2658" spans="1:11" s="5" customFormat="1" x14ac:dyDescent="0.25">
      <c r="A2658" s="5" t="s">
        <v>2854</v>
      </c>
      <c r="B2658" s="11">
        <v>255007</v>
      </c>
      <c r="C2658" s="12" t="s">
        <v>1489</v>
      </c>
      <c r="D2658" s="13">
        <v>0</v>
      </c>
      <c r="E2658" s="14"/>
      <c r="F2658" s="14"/>
      <c r="G2658" s="15">
        <f t="shared" si="416"/>
        <v>0</v>
      </c>
      <c r="H2658" s="14"/>
      <c r="I2658" s="14"/>
      <c r="K2658" s="34">
        <f t="shared" si="411"/>
        <v>0</v>
      </c>
    </row>
    <row r="2659" spans="1:11" s="5" customFormat="1" x14ac:dyDescent="0.25">
      <c r="A2659" s="5" t="s">
        <v>2854</v>
      </c>
      <c r="B2659" s="11">
        <v>255008</v>
      </c>
      <c r="C2659" s="12" t="s">
        <v>1490</v>
      </c>
      <c r="D2659" s="13">
        <v>0</v>
      </c>
      <c r="E2659" s="14"/>
      <c r="F2659" s="14"/>
      <c r="G2659" s="15">
        <f t="shared" si="416"/>
        <v>0</v>
      </c>
      <c r="H2659" s="14"/>
      <c r="I2659" s="14"/>
      <c r="K2659" s="34">
        <f t="shared" si="411"/>
        <v>0</v>
      </c>
    </row>
    <row r="2660" spans="1:11" s="5" customFormat="1" x14ac:dyDescent="0.25">
      <c r="A2660" s="5" t="s">
        <v>2854</v>
      </c>
      <c r="B2660" s="11">
        <v>255009</v>
      </c>
      <c r="C2660" s="12" t="s">
        <v>1584</v>
      </c>
      <c r="D2660" s="13">
        <v>0</v>
      </c>
      <c r="E2660" s="14"/>
      <c r="F2660" s="14"/>
      <c r="G2660" s="15">
        <f t="shared" si="416"/>
        <v>0</v>
      </c>
      <c r="H2660" s="14"/>
      <c r="I2660" s="14"/>
      <c r="K2660" s="34">
        <f t="shared" si="411"/>
        <v>0</v>
      </c>
    </row>
    <row r="2661" spans="1:11" s="5" customFormat="1" x14ac:dyDescent="0.25">
      <c r="A2661" s="5" t="s">
        <v>2854</v>
      </c>
      <c r="B2661" s="11">
        <v>255010</v>
      </c>
      <c r="C2661" s="12" t="s">
        <v>1492</v>
      </c>
      <c r="D2661" s="13">
        <v>0</v>
      </c>
      <c r="E2661" s="14"/>
      <c r="F2661" s="14"/>
      <c r="G2661" s="15">
        <f t="shared" si="416"/>
        <v>0</v>
      </c>
      <c r="H2661" s="14"/>
      <c r="I2661" s="14"/>
      <c r="K2661" s="34">
        <f t="shared" si="411"/>
        <v>0</v>
      </c>
    </row>
    <row r="2662" spans="1:11" s="5" customFormat="1" x14ac:dyDescent="0.25">
      <c r="A2662" s="5" t="s">
        <v>2854</v>
      </c>
      <c r="B2662" s="11">
        <v>255011</v>
      </c>
      <c r="C2662" s="12" t="s">
        <v>1585</v>
      </c>
      <c r="D2662" s="13">
        <v>0</v>
      </c>
      <c r="E2662" s="14"/>
      <c r="F2662" s="14"/>
      <c r="G2662" s="15">
        <f t="shared" si="416"/>
        <v>0</v>
      </c>
      <c r="H2662" s="14"/>
      <c r="I2662" s="14"/>
      <c r="K2662" s="34">
        <f t="shared" si="411"/>
        <v>0</v>
      </c>
    </row>
    <row r="2663" spans="1:11" s="5" customFormat="1" x14ac:dyDescent="0.25">
      <c r="A2663" s="5" t="s">
        <v>2854</v>
      </c>
      <c r="B2663" s="11">
        <v>255012</v>
      </c>
      <c r="C2663" s="12" t="s">
        <v>1494</v>
      </c>
      <c r="D2663" s="13">
        <v>0</v>
      </c>
      <c r="E2663" s="14"/>
      <c r="F2663" s="14"/>
      <c r="G2663" s="15">
        <f t="shared" si="416"/>
        <v>0</v>
      </c>
      <c r="H2663" s="14"/>
      <c r="I2663" s="14"/>
      <c r="K2663" s="34">
        <f t="shared" si="411"/>
        <v>0</v>
      </c>
    </row>
    <row r="2664" spans="1:11" s="5" customFormat="1" x14ac:dyDescent="0.25">
      <c r="A2664" s="5" t="s">
        <v>2854</v>
      </c>
      <c r="B2664" s="11">
        <v>255013</v>
      </c>
      <c r="C2664" s="12" t="s">
        <v>1495</v>
      </c>
      <c r="D2664" s="13">
        <v>0</v>
      </c>
      <c r="E2664" s="14"/>
      <c r="F2664" s="14"/>
      <c r="G2664" s="15">
        <f t="shared" si="416"/>
        <v>0</v>
      </c>
      <c r="H2664" s="14"/>
      <c r="I2664" s="14"/>
      <c r="K2664" s="34">
        <f t="shared" si="411"/>
        <v>0</v>
      </c>
    </row>
    <row r="2665" spans="1:11" s="5" customFormat="1" x14ac:dyDescent="0.25">
      <c r="A2665" s="5" t="s">
        <v>2854</v>
      </c>
      <c r="B2665" s="11">
        <v>255014</v>
      </c>
      <c r="C2665" s="12" t="s">
        <v>1496</v>
      </c>
      <c r="D2665" s="13">
        <v>0</v>
      </c>
      <c r="E2665" s="14"/>
      <c r="F2665" s="14"/>
      <c r="G2665" s="15">
        <f t="shared" si="416"/>
        <v>0</v>
      </c>
      <c r="H2665" s="14"/>
      <c r="I2665" s="14"/>
      <c r="K2665" s="34">
        <f t="shared" si="411"/>
        <v>0</v>
      </c>
    </row>
    <row r="2666" spans="1:11" s="5" customFormat="1" x14ac:dyDescent="0.25">
      <c r="A2666" s="5" t="s">
        <v>2854</v>
      </c>
      <c r="B2666" s="11">
        <v>255015</v>
      </c>
      <c r="C2666" s="12" t="s">
        <v>1497</v>
      </c>
      <c r="D2666" s="13">
        <v>0</v>
      </c>
      <c r="E2666" s="14"/>
      <c r="F2666" s="14"/>
      <c r="G2666" s="15">
        <f t="shared" si="416"/>
        <v>0</v>
      </c>
      <c r="H2666" s="14"/>
      <c r="I2666" s="14"/>
      <c r="K2666" s="34">
        <f t="shared" si="411"/>
        <v>0</v>
      </c>
    </row>
    <row r="2667" spans="1:11" s="5" customFormat="1" x14ac:dyDescent="0.25">
      <c r="A2667" s="5" t="s">
        <v>2854</v>
      </c>
      <c r="B2667" s="11">
        <v>255016</v>
      </c>
      <c r="C2667" s="12" t="s">
        <v>1498</v>
      </c>
      <c r="D2667" s="13">
        <v>0</v>
      </c>
      <c r="E2667" s="14"/>
      <c r="F2667" s="14"/>
      <c r="G2667" s="15">
        <f t="shared" si="416"/>
        <v>0</v>
      </c>
      <c r="H2667" s="14"/>
      <c r="I2667" s="14"/>
      <c r="K2667" s="34">
        <f t="shared" si="411"/>
        <v>0</v>
      </c>
    </row>
    <row r="2668" spans="1:11" s="5" customFormat="1" x14ac:dyDescent="0.25">
      <c r="A2668" s="5" t="s">
        <v>2854</v>
      </c>
      <c r="B2668" s="11">
        <v>255017</v>
      </c>
      <c r="C2668" s="12" t="s">
        <v>1499</v>
      </c>
      <c r="D2668" s="13">
        <v>0</v>
      </c>
      <c r="E2668" s="14"/>
      <c r="F2668" s="14"/>
      <c r="G2668" s="15">
        <f t="shared" si="416"/>
        <v>0</v>
      </c>
      <c r="H2668" s="14"/>
      <c r="I2668" s="14"/>
      <c r="K2668" s="34">
        <f t="shared" si="411"/>
        <v>0</v>
      </c>
    </row>
    <row r="2669" spans="1:11" s="5" customFormat="1" x14ac:dyDescent="0.25">
      <c r="A2669" s="5" t="s">
        <v>2854</v>
      </c>
      <c r="B2669" s="11">
        <v>255018</v>
      </c>
      <c r="C2669" s="12" t="s">
        <v>1500</v>
      </c>
      <c r="D2669" s="13">
        <v>0</v>
      </c>
      <c r="E2669" s="14"/>
      <c r="F2669" s="14"/>
      <c r="G2669" s="15">
        <f t="shared" si="416"/>
        <v>0</v>
      </c>
      <c r="H2669" s="14"/>
      <c r="I2669" s="14"/>
      <c r="K2669" s="34">
        <f t="shared" si="411"/>
        <v>0</v>
      </c>
    </row>
    <row r="2670" spans="1:11" s="5" customFormat="1" x14ac:dyDescent="0.25">
      <c r="A2670" s="5" t="s">
        <v>2854</v>
      </c>
      <c r="B2670" s="11">
        <v>255090</v>
      </c>
      <c r="C2670" s="12" t="s">
        <v>1501</v>
      </c>
      <c r="D2670" s="13">
        <v>0</v>
      </c>
      <c r="E2670" s="14"/>
      <c r="F2670" s="14"/>
      <c r="G2670" s="15">
        <f t="shared" si="416"/>
        <v>0</v>
      </c>
      <c r="H2670" s="14"/>
      <c r="I2670" s="14"/>
      <c r="K2670" s="34">
        <f t="shared" si="411"/>
        <v>0</v>
      </c>
    </row>
    <row r="2671" spans="1:11" s="5" customFormat="1" x14ac:dyDescent="0.25">
      <c r="A2671" s="5" t="s">
        <v>2854</v>
      </c>
      <c r="B2671" s="10">
        <v>2560</v>
      </c>
      <c r="C2671" s="6" t="s">
        <v>1586</v>
      </c>
      <c r="D2671" s="7">
        <f t="shared" ref="D2671:I2671" si="417">+SUBTOTAL(9,D2672:D2681)</f>
        <v>0</v>
      </c>
      <c r="E2671" s="8">
        <f t="shared" si="417"/>
        <v>0</v>
      </c>
      <c r="F2671" s="8">
        <f t="shared" si="417"/>
        <v>0</v>
      </c>
      <c r="G2671" s="15">
        <f t="shared" si="417"/>
        <v>0</v>
      </c>
      <c r="H2671" s="8">
        <f t="shared" si="417"/>
        <v>0</v>
      </c>
      <c r="I2671" s="8">
        <f t="shared" si="417"/>
        <v>0</v>
      </c>
      <c r="K2671" s="34">
        <f t="shared" si="411"/>
        <v>0</v>
      </c>
    </row>
    <row r="2672" spans="1:11" s="5" customFormat="1" x14ac:dyDescent="0.25">
      <c r="A2672" s="5" t="s">
        <v>2854</v>
      </c>
      <c r="B2672" s="11">
        <v>256001</v>
      </c>
      <c r="C2672" s="12" t="s">
        <v>1587</v>
      </c>
      <c r="D2672" s="13">
        <v>0</v>
      </c>
      <c r="E2672" s="14"/>
      <c r="F2672" s="14"/>
      <c r="G2672" s="15">
        <f t="shared" ref="G2672:G2681" si="418">+D2672-E2672+F2672</f>
        <v>0</v>
      </c>
      <c r="H2672" s="14"/>
      <c r="I2672" s="14"/>
      <c r="K2672" s="34">
        <f t="shared" si="411"/>
        <v>0</v>
      </c>
    </row>
    <row r="2673" spans="1:11" s="5" customFormat="1" x14ac:dyDescent="0.25">
      <c r="A2673" s="5" t="s">
        <v>2854</v>
      </c>
      <c r="B2673" s="11">
        <v>256002</v>
      </c>
      <c r="C2673" s="12" t="s">
        <v>1588</v>
      </c>
      <c r="D2673" s="13">
        <v>0</v>
      </c>
      <c r="E2673" s="14"/>
      <c r="F2673" s="14"/>
      <c r="G2673" s="15">
        <f t="shared" si="418"/>
        <v>0</v>
      </c>
      <c r="H2673" s="14"/>
      <c r="I2673" s="14"/>
      <c r="K2673" s="34">
        <f t="shared" si="411"/>
        <v>0</v>
      </c>
    </row>
    <row r="2674" spans="1:11" s="5" customFormat="1" x14ac:dyDescent="0.25">
      <c r="A2674" s="5" t="s">
        <v>2854</v>
      </c>
      <c r="B2674" s="11">
        <v>256003</v>
      </c>
      <c r="C2674" s="12" t="s">
        <v>1589</v>
      </c>
      <c r="D2674" s="13">
        <v>0</v>
      </c>
      <c r="E2674" s="14"/>
      <c r="F2674" s="14"/>
      <c r="G2674" s="15">
        <f t="shared" si="418"/>
        <v>0</v>
      </c>
      <c r="H2674" s="14"/>
      <c r="I2674" s="14"/>
      <c r="K2674" s="34">
        <f t="shared" si="411"/>
        <v>0</v>
      </c>
    </row>
    <row r="2675" spans="1:11" s="5" customFormat="1" x14ac:dyDescent="0.25">
      <c r="A2675" s="5" t="s">
        <v>2854</v>
      </c>
      <c r="B2675" s="11">
        <v>256004</v>
      </c>
      <c r="C2675" s="12" t="s">
        <v>1590</v>
      </c>
      <c r="D2675" s="13">
        <v>0</v>
      </c>
      <c r="E2675" s="14"/>
      <c r="F2675" s="14"/>
      <c r="G2675" s="15">
        <f t="shared" si="418"/>
        <v>0</v>
      </c>
      <c r="H2675" s="14"/>
      <c r="I2675" s="14"/>
      <c r="K2675" s="34">
        <f t="shared" si="411"/>
        <v>0</v>
      </c>
    </row>
    <row r="2676" spans="1:11" s="5" customFormat="1" x14ac:dyDescent="0.25">
      <c r="A2676" s="5" t="s">
        <v>2854</v>
      </c>
      <c r="B2676" s="11">
        <v>256005</v>
      </c>
      <c r="C2676" s="12" t="s">
        <v>1591</v>
      </c>
      <c r="D2676" s="13">
        <v>0</v>
      </c>
      <c r="E2676" s="14"/>
      <c r="F2676" s="14"/>
      <c r="G2676" s="15">
        <f t="shared" si="418"/>
        <v>0</v>
      </c>
      <c r="H2676" s="14"/>
      <c r="I2676" s="14"/>
      <c r="K2676" s="34">
        <f t="shared" si="411"/>
        <v>0</v>
      </c>
    </row>
    <row r="2677" spans="1:11" s="5" customFormat="1" x14ac:dyDescent="0.25">
      <c r="A2677" s="5" t="s">
        <v>2854</v>
      </c>
      <c r="B2677" s="11">
        <v>256006</v>
      </c>
      <c r="C2677" s="12" t="s">
        <v>1592</v>
      </c>
      <c r="D2677" s="13">
        <v>0</v>
      </c>
      <c r="E2677" s="14"/>
      <c r="F2677" s="14"/>
      <c r="G2677" s="15">
        <f t="shared" si="418"/>
        <v>0</v>
      </c>
      <c r="H2677" s="14"/>
      <c r="I2677" s="14"/>
      <c r="K2677" s="34">
        <f t="shared" si="411"/>
        <v>0</v>
      </c>
    </row>
    <row r="2678" spans="1:11" s="5" customFormat="1" x14ac:dyDescent="0.25">
      <c r="A2678" s="5" t="s">
        <v>2854</v>
      </c>
      <c r="B2678" s="11">
        <v>256007</v>
      </c>
      <c r="C2678" s="12" t="s">
        <v>1553</v>
      </c>
      <c r="D2678" s="13">
        <v>0</v>
      </c>
      <c r="E2678" s="14"/>
      <c r="F2678" s="14"/>
      <c r="G2678" s="15">
        <f t="shared" si="418"/>
        <v>0</v>
      </c>
      <c r="H2678" s="14"/>
      <c r="I2678" s="14"/>
      <c r="K2678" s="34">
        <f t="shared" si="411"/>
        <v>0</v>
      </c>
    </row>
    <row r="2679" spans="1:11" s="5" customFormat="1" x14ac:dyDescent="0.25">
      <c r="A2679" s="5" t="s">
        <v>2854</v>
      </c>
      <c r="B2679" s="11">
        <v>256008</v>
      </c>
      <c r="C2679" s="12" t="s">
        <v>1593</v>
      </c>
      <c r="D2679" s="13">
        <v>0</v>
      </c>
      <c r="E2679" s="14"/>
      <c r="F2679" s="14"/>
      <c r="G2679" s="15">
        <f t="shared" si="418"/>
        <v>0</v>
      </c>
      <c r="H2679" s="14"/>
      <c r="I2679" s="14"/>
      <c r="K2679" s="34">
        <f t="shared" si="411"/>
        <v>0</v>
      </c>
    </row>
    <row r="2680" spans="1:11" s="5" customFormat="1" x14ac:dyDescent="0.25">
      <c r="A2680" s="5" t="s">
        <v>2854</v>
      </c>
      <c r="B2680" s="11">
        <v>256009</v>
      </c>
      <c r="C2680" s="12" t="s">
        <v>1594</v>
      </c>
      <c r="D2680" s="13">
        <v>0</v>
      </c>
      <c r="E2680" s="14"/>
      <c r="F2680" s="14"/>
      <c r="G2680" s="15">
        <f t="shared" si="418"/>
        <v>0</v>
      </c>
      <c r="H2680" s="14"/>
      <c r="I2680" s="14"/>
      <c r="K2680" s="34">
        <f t="shared" si="411"/>
        <v>0</v>
      </c>
    </row>
    <row r="2681" spans="1:11" s="5" customFormat="1" x14ac:dyDescent="0.25">
      <c r="A2681" s="5" t="s">
        <v>2854</v>
      </c>
      <c r="B2681" s="11">
        <v>256090</v>
      </c>
      <c r="C2681" s="12" t="s">
        <v>1595</v>
      </c>
      <c r="D2681" s="13">
        <v>0</v>
      </c>
      <c r="E2681" s="14"/>
      <c r="F2681" s="14"/>
      <c r="G2681" s="15">
        <f t="shared" si="418"/>
        <v>0</v>
      </c>
      <c r="H2681" s="14"/>
      <c r="I2681" s="14"/>
      <c r="K2681" s="34">
        <f t="shared" si="411"/>
        <v>0</v>
      </c>
    </row>
    <row r="2682" spans="1:11" s="5" customFormat="1" x14ac:dyDescent="0.25">
      <c r="A2682" s="5" t="s">
        <v>2854</v>
      </c>
      <c r="B2682" s="10">
        <v>2570</v>
      </c>
      <c r="C2682" s="6" t="s">
        <v>1502</v>
      </c>
      <c r="D2682" s="7">
        <f t="shared" ref="D2682:I2682" si="419">+SUBTOTAL(9,D2683:D2689)</f>
        <v>0</v>
      </c>
      <c r="E2682" s="8">
        <f t="shared" si="419"/>
        <v>0</v>
      </c>
      <c r="F2682" s="8">
        <f t="shared" si="419"/>
        <v>0</v>
      </c>
      <c r="G2682" s="15">
        <f t="shared" si="419"/>
        <v>0</v>
      </c>
      <c r="H2682" s="8">
        <f t="shared" si="419"/>
        <v>0</v>
      </c>
      <c r="I2682" s="8">
        <f t="shared" si="419"/>
        <v>0</v>
      </c>
      <c r="K2682" s="34">
        <f t="shared" si="411"/>
        <v>0</v>
      </c>
    </row>
    <row r="2683" spans="1:11" s="5" customFormat="1" x14ac:dyDescent="0.25">
      <c r="A2683" s="5" t="s">
        <v>2854</v>
      </c>
      <c r="B2683" s="11">
        <v>257001</v>
      </c>
      <c r="C2683" s="12" t="s">
        <v>1503</v>
      </c>
      <c r="D2683" s="13">
        <v>0</v>
      </c>
      <c r="E2683" s="14"/>
      <c r="F2683" s="14"/>
      <c r="G2683" s="15">
        <f t="shared" ref="G2683:G2689" si="420">+D2683-E2683+F2683</f>
        <v>0</v>
      </c>
      <c r="H2683" s="14"/>
      <c r="I2683" s="14"/>
      <c r="K2683" s="34">
        <f t="shared" si="411"/>
        <v>0</v>
      </c>
    </row>
    <row r="2684" spans="1:11" s="5" customFormat="1" x14ac:dyDescent="0.25">
      <c r="A2684" s="5" t="s">
        <v>2854</v>
      </c>
      <c r="B2684" s="11">
        <v>257002</v>
      </c>
      <c r="C2684" s="12" t="s">
        <v>1504</v>
      </c>
      <c r="D2684" s="13">
        <v>0</v>
      </c>
      <c r="E2684" s="14"/>
      <c r="F2684" s="14"/>
      <c r="G2684" s="15">
        <f t="shared" si="420"/>
        <v>0</v>
      </c>
      <c r="H2684" s="14"/>
      <c r="I2684" s="14"/>
      <c r="K2684" s="34">
        <f t="shared" si="411"/>
        <v>0</v>
      </c>
    </row>
    <row r="2685" spans="1:11" s="5" customFormat="1" x14ac:dyDescent="0.25">
      <c r="A2685" s="5" t="s">
        <v>2854</v>
      </c>
      <c r="B2685" s="11">
        <v>257003</v>
      </c>
      <c r="C2685" s="12" t="s">
        <v>434</v>
      </c>
      <c r="D2685" s="13">
        <v>0</v>
      </c>
      <c r="E2685" s="14"/>
      <c r="F2685" s="14"/>
      <c r="G2685" s="15">
        <f t="shared" si="420"/>
        <v>0</v>
      </c>
      <c r="H2685" s="14"/>
      <c r="I2685" s="14"/>
      <c r="K2685" s="34">
        <f t="shared" si="411"/>
        <v>0</v>
      </c>
    </row>
    <row r="2686" spans="1:11" s="5" customFormat="1" x14ac:dyDescent="0.25">
      <c r="A2686" s="5" t="s">
        <v>2854</v>
      </c>
      <c r="B2686" s="11">
        <v>257004</v>
      </c>
      <c r="C2686" s="12" t="s">
        <v>1505</v>
      </c>
      <c r="D2686" s="13">
        <v>0</v>
      </c>
      <c r="E2686" s="14"/>
      <c r="F2686" s="14"/>
      <c r="G2686" s="15">
        <f t="shared" si="420"/>
        <v>0</v>
      </c>
      <c r="H2686" s="14"/>
      <c r="I2686" s="14"/>
      <c r="K2686" s="34">
        <f t="shared" si="411"/>
        <v>0</v>
      </c>
    </row>
    <row r="2687" spans="1:11" s="5" customFormat="1" x14ac:dyDescent="0.25">
      <c r="A2687" s="5" t="s">
        <v>2854</v>
      </c>
      <c r="B2687" s="11">
        <v>257005</v>
      </c>
      <c r="C2687" s="12" t="s">
        <v>1506</v>
      </c>
      <c r="D2687" s="13">
        <v>0</v>
      </c>
      <c r="E2687" s="14"/>
      <c r="F2687" s="14"/>
      <c r="G2687" s="15">
        <f t="shared" si="420"/>
        <v>0</v>
      </c>
      <c r="H2687" s="14"/>
      <c r="I2687" s="14"/>
      <c r="K2687" s="34">
        <f t="shared" si="411"/>
        <v>0</v>
      </c>
    </row>
    <row r="2688" spans="1:11" s="5" customFormat="1" x14ac:dyDescent="0.25">
      <c r="A2688" s="5" t="s">
        <v>2854</v>
      </c>
      <c r="B2688" s="11">
        <v>257006</v>
      </c>
      <c r="C2688" s="12" t="s">
        <v>428</v>
      </c>
      <c r="D2688" s="13">
        <v>0</v>
      </c>
      <c r="E2688" s="14"/>
      <c r="F2688" s="14"/>
      <c r="G2688" s="15">
        <f t="shared" si="420"/>
        <v>0</v>
      </c>
      <c r="H2688" s="14"/>
      <c r="I2688" s="14"/>
      <c r="K2688" s="34">
        <f t="shared" si="411"/>
        <v>0</v>
      </c>
    </row>
    <row r="2689" spans="1:11" s="5" customFormat="1" x14ac:dyDescent="0.25">
      <c r="A2689" s="5" t="s">
        <v>2854</v>
      </c>
      <c r="B2689" s="11">
        <v>257090</v>
      </c>
      <c r="C2689" s="12" t="s">
        <v>1507</v>
      </c>
      <c r="D2689" s="13">
        <v>0</v>
      </c>
      <c r="E2689" s="14"/>
      <c r="F2689" s="14"/>
      <c r="G2689" s="15">
        <f t="shared" si="420"/>
        <v>0</v>
      </c>
      <c r="H2689" s="14"/>
      <c r="I2689" s="14"/>
      <c r="K2689" s="34">
        <f t="shared" si="411"/>
        <v>0</v>
      </c>
    </row>
    <row r="2690" spans="1:11" s="5" customFormat="1" x14ac:dyDescent="0.25">
      <c r="A2690" s="5" t="s">
        <v>2854</v>
      </c>
      <c r="B2690" s="19">
        <v>26</v>
      </c>
      <c r="C2690" s="20" t="s">
        <v>1596</v>
      </c>
      <c r="D2690" s="7">
        <f t="shared" ref="D2690:I2690" si="421">+SUBTOTAL(9,D2691:D2738)</f>
        <v>0</v>
      </c>
      <c r="E2690" s="8">
        <f t="shared" si="421"/>
        <v>0</v>
      </c>
      <c r="F2690" s="8">
        <f t="shared" si="421"/>
        <v>0</v>
      </c>
      <c r="G2690" s="18">
        <f t="shared" si="421"/>
        <v>0</v>
      </c>
      <c r="H2690" s="8">
        <f t="shared" si="421"/>
        <v>0</v>
      </c>
      <c r="I2690" s="8">
        <f t="shared" si="421"/>
        <v>0</v>
      </c>
      <c r="K2690" s="34">
        <f t="shared" si="411"/>
        <v>0</v>
      </c>
    </row>
    <row r="2691" spans="1:11" s="5" customFormat="1" x14ac:dyDescent="0.25">
      <c r="A2691" s="5" t="s">
        <v>2854</v>
      </c>
      <c r="B2691" s="24">
        <v>2601</v>
      </c>
      <c r="C2691" s="25" t="s">
        <v>170</v>
      </c>
      <c r="D2691" s="7">
        <f t="shared" ref="D2691:I2691" si="422">+SUBTOTAL(9,D2692:D2701)</f>
        <v>0</v>
      </c>
      <c r="E2691" s="8">
        <f t="shared" si="422"/>
        <v>0</v>
      </c>
      <c r="F2691" s="8">
        <f t="shared" si="422"/>
        <v>0</v>
      </c>
      <c r="G2691" s="18">
        <f t="shared" si="422"/>
        <v>0</v>
      </c>
      <c r="H2691" s="8">
        <f t="shared" si="422"/>
        <v>0</v>
      </c>
      <c r="I2691" s="8">
        <f t="shared" si="422"/>
        <v>0</v>
      </c>
      <c r="K2691" s="34">
        <f t="shared" si="411"/>
        <v>0</v>
      </c>
    </row>
    <row r="2692" spans="1:11" s="5" customFormat="1" x14ac:dyDescent="0.25">
      <c r="A2692" s="5" t="s">
        <v>2854</v>
      </c>
      <c r="B2692" s="26">
        <v>260101</v>
      </c>
      <c r="C2692" s="27" t="s">
        <v>1597</v>
      </c>
      <c r="D2692" s="13">
        <v>0</v>
      </c>
      <c r="E2692" s="14"/>
      <c r="F2692" s="14"/>
      <c r="G2692" s="15">
        <f t="shared" ref="G2692:G2701" si="423">+D2692-E2692+F2692</f>
        <v>0</v>
      </c>
      <c r="H2692" s="14"/>
      <c r="I2692" s="14"/>
      <c r="K2692" s="34">
        <f t="shared" ref="K2692:K2755" si="424">IF(D2692&lt;&gt;0,1,IF(G2692&lt;&gt;0,2,IF(F2692&lt;&gt;0,3,IF(E2692&lt;&gt;0,4,0))))</f>
        <v>0</v>
      </c>
    </row>
    <row r="2693" spans="1:11" s="5" customFormat="1" x14ac:dyDescent="0.25">
      <c r="A2693" s="5" t="s">
        <v>2854</v>
      </c>
      <c r="B2693" s="26">
        <v>260102</v>
      </c>
      <c r="C2693" s="27" t="s">
        <v>1598</v>
      </c>
      <c r="D2693" s="13">
        <v>0</v>
      </c>
      <c r="E2693" s="14"/>
      <c r="F2693" s="14"/>
      <c r="G2693" s="15">
        <f t="shared" si="423"/>
        <v>0</v>
      </c>
      <c r="H2693" s="14"/>
      <c r="I2693" s="14"/>
      <c r="K2693" s="34">
        <f t="shared" si="424"/>
        <v>0</v>
      </c>
    </row>
    <row r="2694" spans="1:11" s="5" customFormat="1" x14ac:dyDescent="0.25">
      <c r="A2694" s="5" t="s">
        <v>2854</v>
      </c>
      <c r="B2694" s="26">
        <v>260103</v>
      </c>
      <c r="C2694" s="27" t="s">
        <v>1599</v>
      </c>
      <c r="D2694" s="13">
        <v>0</v>
      </c>
      <c r="E2694" s="14"/>
      <c r="F2694" s="14"/>
      <c r="G2694" s="15">
        <f t="shared" si="423"/>
        <v>0</v>
      </c>
      <c r="H2694" s="14"/>
      <c r="I2694" s="14"/>
      <c r="K2694" s="34">
        <f t="shared" si="424"/>
        <v>0</v>
      </c>
    </row>
    <row r="2695" spans="1:11" s="5" customFormat="1" x14ac:dyDescent="0.25">
      <c r="A2695" s="5" t="s">
        <v>2854</v>
      </c>
      <c r="B2695" s="26">
        <v>260104</v>
      </c>
      <c r="C2695" s="27" t="s">
        <v>1600</v>
      </c>
      <c r="D2695" s="13">
        <v>0</v>
      </c>
      <c r="E2695" s="14"/>
      <c r="F2695" s="14"/>
      <c r="G2695" s="15">
        <f t="shared" si="423"/>
        <v>0</v>
      </c>
      <c r="H2695" s="14"/>
      <c r="I2695" s="14"/>
      <c r="K2695" s="34">
        <f t="shared" si="424"/>
        <v>0</v>
      </c>
    </row>
    <row r="2696" spans="1:11" s="5" customFormat="1" x14ac:dyDescent="0.25">
      <c r="A2696" s="5" t="s">
        <v>2854</v>
      </c>
      <c r="B2696" s="26">
        <v>260105</v>
      </c>
      <c r="C2696" s="27" t="s">
        <v>1601</v>
      </c>
      <c r="D2696" s="13">
        <v>0</v>
      </c>
      <c r="E2696" s="14"/>
      <c r="F2696" s="14"/>
      <c r="G2696" s="15">
        <f t="shared" si="423"/>
        <v>0</v>
      </c>
      <c r="H2696" s="14"/>
      <c r="I2696" s="14"/>
      <c r="K2696" s="34">
        <f t="shared" si="424"/>
        <v>0</v>
      </c>
    </row>
    <row r="2697" spans="1:11" s="5" customFormat="1" x14ac:dyDescent="0.25">
      <c r="A2697" s="5" t="s">
        <v>2854</v>
      </c>
      <c r="B2697" s="26">
        <v>260106</v>
      </c>
      <c r="C2697" s="27" t="s">
        <v>1602</v>
      </c>
      <c r="D2697" s="13">
        <v>0</v>
      </c>
      <c r="E2697" s="14"/>
      <c r="F2697" s="14"/>
      <c r="G2697" s="15">
        <f t="shared" si="423"/>
        <v>0</v>
      </c>
      <c r="H2697" s="14"/>
      <c r="I2697" s="14"/>
      <c r="K2697" s="34">
        <f t="shared" si="424"/>
        <v>0</v>
      </c>
    </row>
    <row r="2698" spans="1:11" s="5" customFormat="1" x14ac:dyDescent="0.25">
      <c r="A2698" s="5" t="s">
        <v>2854</v>
      </c>
      <c r="B2698" s="26">
        <v>260107</v>
      </c>
      <c r="C2698" s="27" t="s">
        <v>1603</v>
      </c>
      <c r="D2698" s="13">
        <v>0</v>
      </c>
      <c r="E2698" s="14"/>
      <c r="F2698" s="14"/>
      <c r="G2698" s="15">
        <f t="shared" si="423"/>
        <v>0</v>
      </c>
      <c r="H2698" s="14"/>
      <c r="I2698" s="14"/>
      <c r="K2698" s="34">
        <f t="shared" si="424"/>
        <v>0</v>
      </c>
    </row>
    <row r="2699" spans="1:11" s="5" customFormat="1" x14ac:dyDescent="0.25">
      <c r="A2699" s="5" t="s">
        <v>2854</v>
      </c>
      <c r="B2699" s="26">
        <v>260108</v>
      </c>
      <c r="C2699" s="27" t="s">
        <v>1604</v>
      </c>
      <c r="D2699" s="13">
        <v>0</v>
      </c>
      <c r="E2699" s="14"/>
      <c r="F2699" s="14"/>
      <c r="G2699" s="15">
        <f t="shared" si="423"/>
        <v>0</v>
      </c>
      <c r="H2699" s="14"/>
      <c r="I2699" s="14"/>
      <c r="K2699" s="34">
        <f t="shared" si="424"/>
        <v>0</v>
      </c>
    </row>
    <row r="2700" spans="1:11" s="5" customFormat="1" x14ac:dyDescent="0.25">
      <c r="A2700" s="5" t="s">
        <v>2854</v>
      </c>
      <c r="B2700" s="26">
        <v>260109</v>
      </c>
      <c r="C2700" s="27" t="s">
        <v>1605</v>
      </c>
      <c r="D2700" s="13">
        <v>0</v>
      </c>
      <c r="E2700" s="14"/>
      <c r="F2700" s="14"/>
      <c r="G2700" s="15">
        <f t="shared" si="423"/>
        <v>0</v>
      </c>
      <c r="H2700" s="14"/>
      <c r="I2700" s="14"/>
      <c r="K2700" s="34">
        <f t="shared" si="424"/>
        <v>0</v>
      </c>
    </row>
    <row r="2701" spans="1:11" s="5" customFormat="1" x14ac:dyDescent="0.25">
      <c r="A2701" s="5" t="s">
        <v>2854</v>
      </c>
      <c r="B2701" s="26">
        <v>260111</v>
      </c>
      <c r="C2701" s="27" t="s">
        <v>1606</v>
      </c>
      <c r="D2701" s="13">
        <v>0</v>
      </c>
      <c r="E2701" s="14"/>
      <c r="F2701" s="14"/>
      <c r="G2701" s="15">
        <f t="shared" si="423"/>
        <v>0</v>
      </c>
      <c r="H2701" s="14"/>
      <c r="I2701" s="14"/>
      <c r="K2701" s="34">
        <f t="shared" si="424"/>
        <v>0</v>
      </c>
    </row>
    <row r="2702" spans="1:11" s="5" customFormat="1" x14ac:dyDescent="0.25">
      <c r="A2702" s="5" t="s">
        <v>2854</v>
      </c>
      <c r="B2702" s="24">
        <v>2602</v>
      </c>
      <c r="C2702" s="25" t="s">
        <v>181</v>
      </c>
      <c r="D2702" s="7">
        <f t="shared" ref="D2702:I2702" si="425">+SUBTOTAL(9,D2703:D2712)</f>
        <v>0</v>
      </c>
      <c r="E2702" s="8">
        <f t="shared" si="425"/>
        <v>0</v>
      </c>
      <c r="F2702" s="8">
        <f t="shared" si="425"/>
        <v>0</v>
      </c>
      <c r="G2702" s="18">
        <f t="shared" si="425"/>
        <v>0</v>
      </c>
      <c r="H2702" s="8">
        <f t="shared" si="425"/>
        <v>0</v>
      </c>
      <c r="I2702" s="8">
        <f t="shared" si="425"/>
        <v>0</v>
      </c>
      <c r="K2702" s="34">
        <f t="shared" si="424"/>
        <v>0</v>
      </c>
    </row>
    <row r="2703" spans="1:11" s="5" customFormat="1" x14ac:dyDescent="0.25">
      <c r="A2703" s="5" t="s">
        <v>2854</v>
      </c>
      <c r="B2703" s="26">
        <v>260201</v>
      </c>
      <c r="C2703" s="27" t="s">
        <v>1597</v>
      </c>
      <c r="D2703" s="13">
        <v>0</v>
      </c>
      <c r="E2703" s="14"/>
      <c r="F2703" s="14"/>
      <c r="G2703" s="15">
        <f t="shared" ref="G2703:G2712" si="426">+D2703-E2703+F2703</f>
        <v>0</v>
      </c>
      <c r="H2703" s="14"/>
      <c r="I2703" s="14"/>
      <c r="K2703" s="34">
        <f t="shared" si="424"/>
        <v>0</v>
      </c>
    </row>
    <row r="2704" spans="1:11" s="5" customFormat="1" x14ac:dyDescent="0.25">
      <c r="A2704" s="5" t="s">
        <v>2854</v>
      </c>
      <c r="B2704" s="26">
        <v>260202</v>
      </c>
      <c r="C2704" s="27" t="s">
        <v>1598</v>
      </c>
      <c r="D2704" s="13">
        <v>0</v>
      </c>
      <c r="E2704" s="14"/>
      <c r="F2704" s="14"/>
      <c r="G2704" s="15">
        <f t="shared" si="426"/>
        <v>0</v>
      </c>
      <c r="H2704" s="14"/>
      <c r="I2704" s="14"/>
      <c r="K2704" s="34">
        <f t="shared" si="424"/>
        <v>0</v>
      </c>
    </row>
    <row r="2705" spans="1:11" s="5" customFormat="1" x14ac:dyDescent="0.25">
      <c r="A2705" s="5" t="s">
        <v>2854</v>
      </c>
      <c r="B2705" s="26">
        <v>260203</v>
      </c>
      <c r="C2705" s="27" t="s">
        <v>1599</v>
      </c>
      <c r="D2705" s="13">
        <v>0</v>
      </c>
      <c r="E2705" s="14"/>
      <c r="F2705" s="14"/>
      <c r="G2705" s="15">
        <f t="shared" si="426"/>
        <v>0</v>
      </c>
      <c r="H2705" s="14"/>
      <c r="I2705" s="14"/>
      <c r="K2705" s="34">
        <f t="shared" si="424"/>
        <v>0</v>
      </c>
    </row>
    <row r="2706" spans="1:11" s="5" customFormat="1" x14ac:dyDescent="0.25">
      <c r="A2706" s="5" t="s">
        <v>2854</v>
      </c>
      <c r="B2706" s="26">
        <v>260204</v>
      </c>
      <c r="C2706" s="27" t="s">
        <v>1600</v>
      </c>
      <c r="D2706" s="13">
        <v>0</v>
      </c>
      <c r="E2706" s="14"/>
      <c r="F2706" s="14"/>
      <c r="G2706" s="15">
        <f t="shared" si="426"/>
        <v>0</v>
      </c>
      <c r="H2706" s="14"/>
      <c r="I2706" s="14"/>
      <c r="K2706" s="34">
        <f t="shared" si="424"/>
        <v>0</v>
      </c>
    </row>
    <row r="2707" spans="1:11" s="5" customFormat="1" x14ac:dyDescent="0.25">
      <c r="A2707" s="5" t="s">
        <v>2854</v>
      </c>
      <c r="B2707" s="26">
        <v>260205</v>
      </c>
      <c r="C2707" s="27" t="s">
        <v>1601</v>
      </c>
      <c r="D2707" s="13">
        <v>0</v>
      </c>
      <c r="E2707" s="14"/>
      <c r="F2707" s="14"/>
      <c r="G2707" s="15">
        <f t="shared" si="426"/>
        <v>0</v>
      </c>
      <c r="H2707" s="14"/>
      <c r="I2707" s="14"/>
      <c r="K2707" s="34">
        <f t="shared" si="424"/>
        <v>0</v>
      </c>
    </row>
    <row r="2708" spans="1:11" s="5" customFormat="1" x14ac:dyDescent="0.25">
      <c r="A2708" s="5" t="s">
        <v>2854</v>
      </c>
      <c r="B2708" s="26">
        <v>260206</v>
      </c>
      <c r="C2708" s="27" t="s">
        <v>1602</v>
      </c>
      <c r="D2708" s="13">
        <v>0</v>
      </c>
      <c r="E2708" s="14"/>
      <c r="F2708" s="14"/>
      <c r="G2708" s="15">
        <f t="shared" si="426"/>
        <v>0</v>
      </c>
      <c r="H2708" s="14"/>
      <c r="I2708" s="14"/>
      <c r="K2708" s="34">
        <f t="shared" si="424"/>
        <v>0</v>
      </c>
    </row>
    <row r="2709" spans="1:11" s="5" customFormat="1" x14ac:dyDescent="0.25">
      <c r="A2709" s="5" t="s">
        <v>2854</v>
      </c>
      <c r="B2709" s="26">
        <v>260207</v>
      </c>
      <c r="C2709" s="27" t="s">
        <v>1603</v>
      </c>
      <c r="D2709" s="13">
        <v>0</v>
      </c>
      <c r="E2709" s="14"/>
      <c r="F2709" s="14"/>
      <c r="G2709" s="15">
        <f t="shared" si="426"/>
        <v>0</v>
      </c>
      <c r="H2709" s="14"/>
      <c r="I2709" s="14"/>
      <c r="K2709" s="34">
        <f t="shared" si="424"/>
        <v>0</v>
      </c>
    </row>
    <row r="2710" spans="1:11" s="5" customFormat="1" x14ac:dyDescent="0.25">
      <c r="A2710" s="5" t="s">
        <v>2854</v>
      </c>
      <c r="B2710" s="26">
        <v>260208</v>
      </c>
      <c r="C2710" s="27" t="s">
        <v>1604</v>
      </c>
      <c r="D2710" s="13">
        <v>0</v>
      </c>
      <c r="E2710" s="14"/>
      <c r="F2710" s="14"/>
      <c r="G2710" s="15">
        <f t="shared" si="426"/>
        <v>0</v>
      </c>
      <c r="H2710" s="14"/>
      <c r="I2710" s="14"/>
      <c r="K2710" s="34">
        <f t="shared" si="424"/>
        <v>0</v>
      </c>
    </row>
    <row r="2711" spans="1:11" s="5" customFormat="1" x14ac:dyDescent="0.25">
      <c r="A2711" s="5" t="s">
        <v>2854</v>
      </c>
      <c r="B2711" s="26">
        <v>260209</v>
      </c>
      <c r="C2711" s="27" t="s">
        <v>1605</v>
      </c>
      <c r="D2711" s="13">
        <v>0</v>
      </c>
      <c r="E2711" s="14"/>
      <c r="F2711" s="14"/>
      <c r="G2711" s="15">
        <f t="shared" si="426"/>
        <v>0</v>
      </c>
      <c r="H2711" s="14"/>
      <c r="I2711" s="14"/>
      <c r="K2711" s="34">
        <f t="shared" si="424"/>
        <v>0</v>
      </c>
    </row>
    <row r="2712" spans="1:11" s="5" customFormat="1" x14ac:dyDescent="0.25">
      <c r="A2712" s="5" t="s">
        <v>2854</v>
      </c>
      <c r="B2712" s="26">
        <v>260211</v>
      </c>
      <c r="C2712" s="27" t="s">
        <v>1606</v>
      </c>
      <c r="D2712" s="13">
        <v>0</v>
      </c>
      <c r="E2712" s="14"/>
      <c r="F2712" s="14"/>
      <c r="G2712" s="15">
        <f t="shared" si="426"/>
        <v>0</v>
      </c>
      <c r="H2712" s="14"/>
      <c r="I2712" s="14"/>
      <c r="K2712" s="34">
        <f t="shared" si="424"/>
        <v>0</v>
      </c>
    </row>
    <row r="2713" spans="1:11" s="5" customFormat="1" x14ac:dyDescent="0.25">
      <c r="A2713" s="5" t="s">
        <v>2854</v>
      </c>
      <c r="B2713" s="24">
        <v>2603</v>
      </c>
      <c r="C2713" s="25" t="s">
        <v>182</v>
      </c>
      <c r="D2713" s="7">
        <f t="shared" ref="D2713:I2713" si="427">+SUBTOTAL(9,D2714:D2723)</f>
        <v>0</v>
      </c>
      <c r="E2713" s="8">
        <f t="shared" si="427"/>
        <v>0</v>
      </c>
      <c r="F2713" s="8">
        <f t="shared" si="427"/>
        <v>0</v>
      </c>
      <c r="G2713" s="18">
        <f t="shared" si="427"/>
        <v>0</v>
      </c>
      <c r="H2713" s="8">
        <f t="shared" si="427"/>
        <v>0</v>
      </c>
      <c r="I2713" s="8">
        <f t="shared" si="427"/>
        <v>0</v>
      </c>
      <c r="K2713" s="34">
        <f t="shared" si="424"/>
        <v>0</v>
      </c>
    </row>
    <row r="2714" spans="1:11" s="5" customFormat="1" x14ac:dyDescent="0.25">
      <c r="A2714" s="5" t="s">
        <v>2854</v>
      </c>
      <c r="B2714" s="26">
        <v>260301</v>
      </c>
      <c r="C2714" s="27" t="s">
        <v>1597</v>
      </c>
      <c r="D2714" s="13">
        <v>0</v>
      </c>
      <c r="E2714" s="14"/>
      <c r="F2714" s="14"/>
      <c r="G2714" s="15">
        <f t="shared" ref="G2714:G2723" si="428">+D2714-E2714+F2714</f>
        <v>0</v>
      </c>
      <c r="H2714" s="14"/>
      <c r="I2714" s="14"/>
      <c r="K2714" s="34">
        <f t="shared" si="424"/>
        <v>0</v>
      </c>
    </row>
    <row r="2715" spans="1:11" s="5" customFormat="1" x14ac:dyDescent="0.25">
      <c r="A2715" s="5" t="s">
        <v>2854</v>
      </c>
      <c r="B2715" s="26">
        <v>260302</v>
      </c>
      <c r="C2715" s="27" t="s">
        <v>1598</v>
      </c>
      <c r="D2715" s="13">
        <v>0</v>
      </c>
      <c r="E2715" s="14"/>
      <c r="F2715" s="14"/>
      <c r="G2715" s="15">
        <f t="shared" si="428"/>
        <v>0</v>
      </c>
      <c r="H2715" s="14"/>
      <c r="I2715" s="14"/>
      <c r="K2715" s="34">
        <f t="shared" si="424"/>
        <v>0</v>
      </c>
    </row>
    <row r="2716" spans="1:11" s="5" customFormat="1" x14ac:dyDescent="0.25">
      <c r="A2716" s="5" t="s">
        <v>2854</v>
      </c>
      <c r="B2716" s="26">
        <v>260303</v>
      </c>
      <c r="C2716" s="27" t="s">
        <v>1599</v>
      </c>
      <c r="D2716" s="13">
        <v>0</v>
      </c>
      <c r="E2716" s="14"/>
      <c r="F2716" s="14"/>
      <c r="G2716" s="15">
        <f t="shared" si="428"/>
        <v>0</v>
      </c>
      <c r="H2716" s="14"/>
      <c r="I2716" s="14"/>
      <c r="K2716" s="34">
        <f t="shared" si="424"/>
        <v>0</v>
      </c>
    </row>
    <row r="2717" spans="1:11" s="5" customFormat="1" x14ac:dyDescent="0.25">
      <c r="A2717" s="5" t="s">
        <v>2854</v>
      </c>
      <c r="B2717" s="26">
        <v>260304</v>
      </c>
      <c r="C2717" s="27" t="s">
        <v>1600</v>
      </c>
      <c r="D2717" s="13">
        <v>0</v>
      </c>
      <c r="E2717" s="14"/>
      <c r="F2717" s="14"/>
      <c r="G2717" s="15">
        <f t="shared" si="428"/>
        <v>0</v>
      </c>
      <c r="H2717" s="14"/>
      <c r="I2717" s="14"/>
      <c r="K2717" s="34">
        <f t="shared" si="424"/>
        <v>0</v>
      </c>
    </row>
    <row r="2718" spans="1:11" s="5" customFormat="1" x14ac:dyDescent="0.25">
      <c r="A2718" s="5" t="s">
        <v>2854</v>
      </c>
      <c r="B2718" s="26">
        <v>260305</v>
      </c>
      <c r="C2718" s="27" t="s">
        <v>1601</v>
      </c>
      <c r="D2718" s="13">
        <v>0</v>
      </c>
      <c r="E2718" s="14"/>
      <c r="F2718" s="14"/>
      <c r="G2718" s="15">
        <f t="shared" si="428"/>
        <v>0</v>
      </c>
      <c r="H2718" s="14"/>
      <c r="I2718" s="14"/>
      <c r="K2718" s="34">
        <f t="shared" si="424"/>
        <v>0</v>
      </c>
    </row>
    <row r="2719" spans="1:11" s="5" customFormat="1" x14ac:dyDescent="0.25">
      <c r="A2719" s="5" t="s">
        <v>2854</v>
      </c>
      <c r="B2719" s="26">
        <v>260306</v>
      </c>
      <c r="C2719" s="27" t="s">
        <v>1602</v>
      </c>
      <c r="D2719" s="13">
        <v>0</v>
      </c>
      <c r="E2719" s="14"/>
      <c r="F2719" s="14"/>
      <c r="G2719" s="15">
        <f t="shared" si="428"/>
        <v>0</v>
      </c>
      <c r="H2719" s="14"/>
      <c r="I2719" s="14"/>
      <c r="K2719" s="34">
        <f t="shared" si="424"/>
        <v>0</v>
      </c>
    </row>
    <row r="2720" spans="1:11" s="5" customFormat="1" x14ac:dyDescent="0.25">
      <c r="A2720" s="5" t="s">
        <v>2854</v>
      </c>
      <c r="B2720" s="26">
        <v>260307</v>
      </c>
      <c r="C2720" s="27" t="s">
        <v>1603</v>
      </c>
      <c r="D2720" s="13">
        <v>0</v>
      </c>
      <c r="E2720" s="14"/>
      <c r="F2720" s="14"/>
      <c r="G2720" s="15">
        <f t="shared" si="428"/>
        <v>0</v>
      </c>
      <c r="H2720" s="14"/>
      <c r="I2720" s="14"/>
      <c r="K2720" s="34">
        <f t="shared" si="424"/>
        <v>0</v>
      </c>
    </row>
    <row r="2721" spans="1:11" s="5" customFormat="1" x14ac:dyDescent="0.25">
      <c r="A2721" s="5" t="s">
        <v>2854</v>
      </c>
      <c r="B2721" s="26">
        <v>260308</v>
      </c>
      <c r="C2721" s="27" t="s">
        <v>1604</v>
      </c>
      <c r="D2721" s="13">
        <v>0</v>
      </c>
      <c r="E2721" s="14"/>
      <c r="F2721" s="14"/>
      <c r="G2721" s="15">
        <f t="shared" si="428"/>
        <v>0</v>
      </c>
      <c r="H2721" s="14"/>
      <c r="I2721" s="14"/>
      <c r="K2721" s="34">
        <f t="shared" si="424"/>
        <v>0</v>
      </c>
    </row>
    <row r="2722" spans="1:11" s="5" customFormat="1" x14ac:dyDescent="0.25">
      <c r="A2722" s="5" t="s">
        <v>2854</v>
      </c>
      <c r="B2722" s="26">
        <v>260309</v>
      </c>
      <c r="C2722" s="27" t="s">
        <v>1605</v>
      </c>
      <c r="D2722" s="13">
        <v>0</v>
      </c>
      <c r="E2722" s="14"/>
      <c r="F2722" s="14"/>
      <c r="G2722" s="15">
        <f t="shared" si="428"/>
        <v>0</v>
      </c>
      <c r="H2722" s="14"/>
      <c r="I2722" s="14"/>
      <c r="K2722" s="34">
        <f t="shared" si="424"/>
        <v>0</v>
      </c>
    </row>
    <row r="2723" spans="1:11" s="5" customFormat="1" x14ac:dyDescent="0.25">
      <c r="A2723" s="5" t="s">
        <v>2854</v>
      </c>
      <c r="B2723" s="26">
        <v>260311</v>
      </c>
      <c r="C2723" s="27" t="s">
        <v>1606</v>
      </c>
      <c r="D2723" s="13">
        <v>0</v>
      </c>
      <c r="E2723" s="14"/>
      <c r="F2723" s="14"/>
      <c r="G2723" s="15">
        <f t="shared" si="428"/>
        <v>0</v>
      </c>
      <c r="H2723" s="14"/>
      <c r="I2723" s="14"/>
      <c r="K2723" s="34">
        <f t="shared" si="424"/>
        <v>0</v>
      </c>
    </row>
    <row r="2724" spans="1:11" s="5" customFormat="1" x14ac:dyDescent="0.25">
      <c r="A2724" s="5" t="s">
        <v>2854</v>
      </c>
      <c r="B2724" s="24">
        <v>2605</v>
      </c>
      <c r="C2724" s="25" t="s">
        <v>1607</v>
      </c>
      <c r="D2724" s="7">
        <f t="shared" ref="D2724:I2724" si="429">+SUBTOTAL(9,D2725:D2727)</f>
        <v>0</v>
      </c>
      <c r="E2724" s="8">
        <f t="shared" si="429"/>
        <v>0</v>
      </c>
      <c r="F2724" s="8">
        <f t="shared" si="429"/>
        <v>0</v>
      </c>
      <c r="G2724" s="18">
        <f t="shared" si="429"/>
        <v>0</v>
      </c>
      <c r="H2724" s="8">
        <f t="shared" si="429"/>
        <v>0</v>
      </c>
      <c r="I2724" s="8">
        <f t="shared" si="429"/>
        <v>0</v>
      </c>
      <c r="K2724" s="34">
        <f t="shared" si="424"/>
        <v>0</v>
      </c>
    </row>
    <row r="2725" spans="1:11" s="5" customFormat="1" x14ac:dyDescent="0.25">
      <c r="A2725" s="5" t="s">
        <v>2854</v>
      </c>
      <c r="B2725" s="26">
        <v>260501</v>
      </c>
      <c r="C2725" s="27" t="s">
        <v>184</v>
      </c>
      <c r="D2725" s="13">
        <v>0</v>
      </c>
      <c r="E2725" s="14"/>
      <c r="F2725" s="14"/>
      <c r="G2725" s="15">
        <f>+D2725-E2725+F2725</f>
        <v>0</v>
      </c>
      <c r="H2725" s="14"/>
      <c r="I2725" s="14"/>
      <c r="K2725" s="34">
        <f t="shared" si="424"/>
        <v>0</v>
      </c>
    </row>
    <row r="2726" spans="1:11" s="5" customFormat="1" x14ac:dyDescent="0.25">
      <c r="A2726" s="5" t="s">
        <v>2854</v>
      </c>
      <c r="B2726" s="26">
        <v>260502</v>
      </c>
      <c r="C2726" s="27" t="s">
        <v>185</v>
      </c>
      <c r="D2726" s="13">
        <v>0</v>
      </c>
      <c r="E2726" s="14"/>
      <c r="F2726" s="14"/>
      <c r="G2726" s="15">
        <f>+D2726-E2726+F2726</f>
        <v>0</v>
      </c>
      <c r="H2726" s="14"/>
      <c r="I2726" s="14"/>
      <c r="K2726" s="34">
        <f t="shared" si="424"/>
        <v>0</v>
      </c>
    </row>
    <row r="2727" spans="1:11" s="5" customFormat="1" x14ac:dyDescent="0.25">
      <c r="A2727" s="5" t="s">
        <v>2854</v>
      </c>
      <c r="B2727" s="26">
        <v>260503</v>
      </c>
      <c r="C2727" s="27" t="s">
        <v>186</v>
      </c>
      <c r="D2727" s="13">
        <v>0</v>
      </c>
      <c r="E2727" s="14"/>
      <c r="F2727" s="14"/>
      <c r="G2727" s="15">
        <f>+D2727-E2727+F2727</f>
        <v>0</v>
      </c>
      <c r="H2727" s="14"/>
      <c r="I2727" s="14"/>
      <c r="K2727" s="34">
        <f t="shared" si="424"/>
        <v>0</v>
      </c>
    </row>
    <row r="2728" spans="1:11" s="5" customFormat="1" x14ac:dyDescent="0.25">
      <c r="A2728" s="5" t="s">
        <v>2854</v>
      </c>
      <c r="B2728" s="24">
        <v>2606</v>
      </c>
      <c r="C2728" s="25" t="s">
        <v>1608</v>
      </c>
      <c r="D2728" s="7">
        <f t="shared" ref="D2728:I2728" si="430">+SUBTOTAL(9,D2729:D2730)</f>
        <v>0</v>
      </c>
      <c r="E2728" s="8">
        <f t="shared" si="430"/>
        <v>0</v>
      </c>
      <c r="F2728" s="8">
        <f t="shared" si="430"/>
        <v>0</v>
      </c>
      <c r="G2728" s="18">
        <f t="shared" si="430"/>
        <v>0</v>
      </c>
      <c r="H2728" s="8">
        <f t="shared" si="430"/>
        <v>0</v>
      </c>
      <c r="I2728" s="8">
        <f t="shared" si="430"/>
        <v>0</v>
      </c>
      <c r="K2728" s="34">
        <f t="shared" si="424"/>
        <v>0</v>
      </c>
    </row>
    <row r="2729" spans="1:11" s="5" customFormat="1" x14ac:dyDescent="0.25">
      <c r="A2729" s="5" t="s">
        <v>2854</v>
      </c>
      <c r="B2729" s="26">
        <v>260601</v>
      </c>
      <c r="C2729" s="27" t="s">
        <v>188</v>
      </c>
      <c r="D2729" s="13">
        <v>0</v>
      </c>
      <c r="E2729" s="14"/>
      <c r="F2729" s="14"/>
      <c r="G2729" s="15">
        <f>+D2729-E2729+F2729</f>
        <v>0</v>
      </c>
      <c r="H2729" s="14"/>
      <c r="I2729" s="14"/>
      <c r="K2729" s="34">
        <f t="shared" si="424"/>
        <v>0</v>
      </c>
    </row>
    <row r="2730" spans="1:11" s="5" customFormat="1" x14ac:dyDescent="0.25">
      <c r="A2730" s="5" t="s">
        <v>2854</v>
      </c>
      <c r="B2730" s="26">
        <v>260602</v>
      </c>
      <c r="C2730" s="27" t="s">
        <v>189</v>
      </c>
      <c r="D2730" s="13">
        <v>0</v>
      </c>
      <c r="E2730" s="14"/>
      <c r="F2730" s="14"/>
      <c r="G2730" s="15">
        <f>+D2730-E2730+F2730</f>
        <v>0</v>
      </c>
      <c r="H2730" s="14"/>
      <c r="I2730" s="14"/>
      <c r="K2730" s="34">
        <f t="shared" si="424"/>
        <v>0</v>
      </c>
    </row>
    <row r="2731" spans="1:11" s="5" customFormat="1" x14ac:dyDescent="0.25">
      <c r="A2731" s="5" t="s">
        <v>2854</v>
      </c>
      <c r="B2731" s="10">
        <v>2625</v>
      </c>
      <c r="C2731" s="6" t="s">
        <v>1609</v>
      </c>
      <c r="D2731" s="7">
        <f t="shared" ref="D2731:I2731" si="431">+SUBTOTAL(9,D2732)</f>
        <v>0</v>
      </c>
      <c r="E2731" s="8">
        <f t="shared" si="431"/>
        <v>0</v>
      </c>
      <c r="F2731" s="8">
        <f t="shared" si="431"/>
        <v>0</v>
      </c>
      <c r="G2731" s="15">
        <f t="shared" si="431"/>
        <v>0</v>
      </c>
      <c r="H2731" s="8">
        <f t="shared" si="431"/>
        <v>0</v>
      </c>
      <c r="I2731" s="8">
        <f t="shared" si="431"/>
        <v>0</v>
      </c>
      <c r="K2731" s="34">
        <f t="shared" si="424"/>
        <v>0</v>
      </c>
    </row>
    <row r="2732" spans="1:11" s="5" customFormat="1" x14ac:dyDescent="0.25">
      <c r="A2732" s="5" t="s">
        <v>2854</v>
      </c>
      <c r="B2732" s="11">
        <v>262501</v>
      </c>
      <c r="C2732" s="12" t="s">
        <v>1610</v>
      </c>
      <c r="D2732" s="13">
        <v>0</v>
      </c>
      <c r="E2732" s="14"/>
      <c r="F2732" s="14"/>
      <c r="G2732" s="15">
        <f>+D2732-E2732+F2732</f>
        <v>0</v>
      </c>
      <c r="H2732" s="14"/>
      <c r="I2732" s="14"/>
      <c r="K2732" s="34">
        <f t="shared" si="424"/>
        <v>0</v>
      </c>
    </row>
    <row r="2733" spans="1:11" s="5" customFormat="1" x14ac:dyDescent="0.25">
      <c r="A2733" s="5" t="s">
        <v>2854</v>
      </c>
      <c r="B2733" s="10">
        <v>2630</v>
      </c>
      <c r="C2733" s="6" t="s">
        <v>1611</v>
      </c>
      <c r="D2733" s="7">
        <f t="shared" ref="D2733:I2733" si="432">+SUBTOTAL(9,D2734:D2738)</f>
        <v>0</v>
      </c>
      <c r="E2733" s="8">
        <f t="shared" si="432"/>
        <v>0</v>
      </c>
      <c r="F2733" s="8">
        <f t="shared" si="432"/>
        <v>0</v>
      </c>
      <c r="G2733" s="15">
        <f t="shared" si="432"/>
        <v>0</v>
      </c>
      <c r="H2733" s="8">
        <f t="shared" si="432"/>
        <v>0</v>
      </c>
      <c r="I2733" s="8">
        <f t="shared" si="432"/>
        <v>0</v>
      </c>
      <c r="K2733" s="34">
        <f t="shared" si="424"/>
        <v>0</v>
      </c>
    </row>
    <row r="2734" spans="1:11" s="5" customFormat="1" x14ac:dyDescent="0.25">
      <c r="A2734" s="5" t="s">
        <v>2854</v>
      </c>
      <c r="B2734" s="11">
        <v>263001</v>
      </c>
      <c r="C2734" s="12" t="s">
        <v>1612</v>
      </c>
      <c r="D2734" s="13">
        <v>0</v>
      </c>
      <c r="E2734" s="14"/>
      <c r="F2734" s="14"/>
      <c r="G2734" s="15">
        <f>+D2734-E2734+F2734</f>
        <v>0</v>
      </c>
      <c r="H2734" s="14"/>
      <c r="I2734" s="14"/>
      <c r="K2734" s="34">
        <f t="shared" si="424"/>
        <v>0</v>
      </c>
    </row>
    <row r="2735" spans="1:11" s="5" customFormat="1" x14ac:dyDescent="0.25">
      <c r="A2735" s="5" t="s">
        <v>2854</v>
      </c>
      <c r="B2735" s="11">
        <v>263002</v>
      </c>
      <c r="C2735" s="12" t="s">
        <v>1613</v>
      </c>
      <c r="D2735" s="13">
        <v>0</v>
      </c>
      <c r="E2735" s="14"/>
      <c r="F2735" s="14"/>
      <c r="G2735" s="15">
        <f>+D2735-E2735+F2735</f>
        <v>0</v>
      </c>
      <c r="H2735" s="14"/>
      <c r="I2735" s="14"/>
      <c r="K2735" s="34">
        <f t="shared" si="424"/>
        <v>0</v>
      </c>
    </row>
    <row r="2736" spans="1:11" s="5" customFormat="1" x14ac:dyDescent="0.25">
      <c r="A2736" s="5" t="s">
        <v>2854</v>
      </c>
      <c r="B2736" s="11">
        <v>263003</v>
      </c>
      <c r="C2736" s="12" t="s">
        <v>1614</v>
      </c>
      <c r="D2736" s="13">
        <v>0</v>
      </c>
      <c r="E2736" s="14"/>
      <c r="F2736" s="14"/>
      <c r="G2736" s="15">
        <f>+D2736-E2736+F2736</f>
        <v>0</v>
      </c>
      <c r="H2736" s="14"/>
      <c r="I2736" s="14"/>
      <c r="K2736" s="34">
        <f t="shared" si="424"/>
        <v>0</v>
      </c>
    </row>
    <row r="2737" spans="1:11" s="5" customFormat="1" x14ac:dyDescent="0.25">
      <c r="A2737" s="5" t="s">
        <v>2854</v>
      </c>
      <c r="B2737" s="11">
        <v>263004</v>
      </c>
      <c r="C2737" s="12" t="s">
        <v>1615</v>
      </c>
      <c r="D2737" s="13">
        <v>0</v>
      </c>
      <c r="E2737" s="14"/>
      <c r="F2737" s="14"/>
      <c r="G2737" s="15">
        <f>+D2737-E2737+F2737</f>
        <v>0</v>
      </c>
      <c r="H2737" s="14"/>
      <c r="I2737" s="14"/>
      <c r="K2737" s="34">
        <f t="shared" si="424"/>
        <v>0</v>
      </c>
    </row>
    <row r="2738" spans="1:11" s="5" customFormat="1" x14ac:dyDescent="0.25">
      <c r="A2738" s="5" t="s">
        <v>2854</v>
      </c>
      <c r="B2738" s="11">
        <v>263090</v>
      </c>
      <c r="C2738" s="12" t="s">
        <v>1395</v>
      </c>
      <c r="D2738" s="13">
        <v>0</v>
      </c>
      <c r="E2738" s="14"/>
      <c r="F2738" s="14"/>
      <c r="G2738" s="15">
        <f>+D2738-E2738+F2738</f>
        <v>0</v>
      </c>
      <c r="H2738" s="14"/>
      <c r="I2738" s="14"/>
      <c r="K2738" s="34">
        <f t="shared" si="424"/>
        <v>0</v>
      </c>
    </row>
    <row r="2739" spans="1:11" s="5" customFormat="1" x14ac:dyDescent="0.25">
      <c r="A2739" s="5" t="s">
        <v>2854</v>
      </c>
      <c r="B2739" s="19">
        <v>27</v>
      </c>
      <c r="C2739" s="20" t="s">
        <v>1616</v>
      </c>
      <c r="D2739" s="7">
        <f>+SUBTOTAL(9,D2740:D2826)</f>
        <v>2226810829</v>
      </c>
      <c r="E2739" s="8">
        <f>+SUBTOTAL(9,E2740:E2826)</f>
        <v>2105060907</v>
      </c>
      <c r="F2739" s="8">
        <f>+SUBTOTAL(9,F2740:F2826)</f>
        <v>2240902063</v>
      </c>
      <c r="G2739" s="18">
        <f>+SUBTOTAL(9,G2740:G2826)</f>
        <v>2362651985</v>
      </c>
      <c r="H2739" s="8">
        <f>+G2739</f>
        <v>2362651985</v>
      </c>
      <c r="I2739" s="8">
        <f>+SUBTOTAL(9,I2740:I2826)</f>
        <v>0</v>
      </c>
      <c r="K2739" s="34">
        <f t="shared" si="424"/>
        <v>1</v>
      </c>
    </row>
    <row r="2740" spans="1:11" s="5" customFormat="1" x14ac:dyDescent="0.25">
      <c r="A2740" s="5" t="s">
        <v>2854</v>
      </c>
      <c r="B2740" s="24">
        <v>2701</v>
      </c>
      <c r="C2740" s="25" t="s">
        <v>1617</v>
      </c>
      <c r="D2740" s="7">
        <f>+SUBTOTAL(9,D2741:D2746)</f>
        <v>2226810829</v>
      </c>
      <c r="E2740" s="8">
        <f>+SUBTOTAL(9,E2741:E2746)</f>
        <v>2105060907</v>
      </c>
      <c r="F2740" s="8">
        <f>+SUBTOTAL(9,F2741:F2746)</f>
        <v>2240902063</v>
      </c>
      <c r="G2740" s="18">
        <f>+SUBTOTAL(9,G2741:G2746)</f>
        <v>2362651985</v>
      </c>
      <c r="H2740" s="8">
        <f>+G2740</f>
        <v>2362651985</v>
      </c>
      <c r="I2740" s="8">
        <f>+SUBTOTAL(9,I2741:I2746)</f>
        <v>0</v>
      </c>
      <c r="K2740" s="34">
        <f t="shared" si="424"/>
        <v>1</v>
      </c>
    </row>
    <row r="2741" spans="1:11" s="5" customFormat="1" x14ac:dyDescent="0.25">
      <c r="A2741" s="5" t="s">
        <v>2854</v>
      </c>
      <c r="B2741" s="26">
        <v>270101</v>
      </c>
      <c r="C2741" s="27" t="s">
        <v>1618</v>
      </c>
      <c r="D2741" s="13">
        <v>0</v>
      </c>
      <c r="E2741" s="14"/>
      <c r="F2741" s="14"/>
      <c r="G2741" s="15">
        <f t="shared" ref="G2741:G2746" si="433">+D2741-E2741+F2741</f>
        <v>0</v>
      </c>
      <c r="H2741" s="14"/>
      <c r="I2741" s="14"/>
      <c r="K2741" s="34">
        <f t="shared" si="424"/>
        <v>0</v>
      </c>
    </row>
    <row r="2742" spans="1:11" s="5" customFormat="1" x14ac:dyDescent="0.25">
      <c r="A2742" s="5" t="s">
        <v>2854</v>
      </c>
      <c r="B2742" s="26">
        <v>270102</v>
      </c>
      <c r="C2742" s="27" t="s">
        <v>1619</v>
      </c>
      <c r="D2742" s="13">
        <v>0</v>
      </c>
      <c r="E2742" s="14"/>
      <c r="F2742" s="14"/>
      <c r="G2742" s="15">
        <f t="shared" si="433"/>
        <v>0</v>
      </c>
      <c r="H2742" s="14"/>
      <c r="I2742" s="14"/>
      <c r="K2742" s="34">
        <f t="shared" si="424"/>
        <v>0</v>
      </c>
    </row>
    <row r="2743" spans="1:11" s="5" customFormat="1" x14ac:dyDescent="0.25">
      <c r="A2743" s="5" t="s">
        <v>2854</v>
      </c>
      <c r="B2743" s="26">
        <v>270103</v>
      </c>
      <c r="C2743" s="27" t="s">
        <v>1620</v>
      </c>
      <c r="D2743" s="13">
        <v>2010211235</v>
      </c>
      <c r="E2743" s="14">
        <v>2012562959</v>
      </c>
      <c r="F2743" s="14">
        <v>2240902063</v>
      </c>
      <c r="G2743" s="15">
        <f t="shared" si="433"/>
        <v>2238550339</v>
      </c>
      <c r="H2743" s="8">
        <f>+G2743</f>
        <v>2238550339</v>
      </c>
      <c r="I2743" s="14"/>
      <c r="K2743" s="34">
        <f t="shared" si="424"/>
        <v>1</v>
      </c>
    </row>
    <row r="2744" spans="1:11" s="5" customFormat="1" x14ac:dyDescent="0.25">
      <c r="A2744" s="5" t="s">
        <v>2854</v>
      </c>
      <c r="B2744" s="26">
        <v>270104</v>
      </c>
      <c r="C2744" s="27" t="s">
        <v>1621</v>
      </c>
      <c r="D2744" s="13">
        <v>0</v>
      </c>
      <c r="E2744" s="14"/>
      <c r="F2744" s="14"/>
      <c r="G2744" s="15">
        <f t="shared" si="433"/>
        <v>0</v>
      </c>
      <c r="H2744" s="14"/>
      <c r="I2744" s="14"/>
      <c r="K2744" s="34">
        <f t="shared" si="424"/>
        <v>0</v>
      </c>
    </row>
    <row r="2745" spans="1:11" s="5" customFormat="1" x14ac:dyDescent="0.25">
      <c r="A2745" s="5" t="s">
        <v>2854</v>
      </c>
      <c r="B2745" s="26">
        <v>270105</v>
      </c>
      <c r="C2745" s="27" t="s">
        <v>1622</v>
      </c>
      <c r="D2745" s="13">
        <v>216599594</v>
      </c>
      <c r="E2745" s="14">
        <v>92497948</v>
      </c>
      <c r="F2745" s="14">
        <v>0</v>
      </c>
      <c r="G2745" s="15">
        <f t="shared" si="433"/>
        <v>124101646</v>
      </c>
      <c r="H2745" s="8">
        <f>+G2745</f>
        <v>124101646</v>
      </c>
      <c r="I2745" s="14"/>
      <c r="K2745" s="34">
        <f t="shared" si="424"/>
        <v>1</v>
      </c>
    </row>
    <row r="2746" spans="1:11" s="5" customFormat="1" x14ac:dyDescent="0.25">
      <c r="A2746" s="5" t="s">
        <v>2854</v>
      </c>
      <c r="B2746" s="26">
        <v>270190</v>
      </c>
      <c r="C2746" s="27" t="s">
        <v>1623</v>
      </c>
      <c r="D2746" s="13">
        <v>0</v>
      </c>
      <c r="E2746" s="14"/>
      <c r="F2746" s="14"/>
      <c r="G2746" s="15">
        <f t="shared" si="433"/>
        <v>0</v>
      </c>
      <c r="H2746" s="14"/>
      <c r="I2746" s="14"/>
      <c r="K2746" s="34">
        <f t="shared" si="424"/>
        <v>0</v>
      </c>
    </row>
    <row r="2747" spans="1:11" s="5" customFormat="1" x14ac:dyDescent="0.25">
      <c r="A2747" s="5" t="s">
        <v>2854</v>
      </c>
      <c r="B2747" s="10">
        <v>2705</v>
      </c>
      <c r="C2747" s="6" t="s">
        <v>1624</v>
      </c>
      <c r="D2747" s="7">
        <f t="shared" ref="D2747:I2747" si="434">+SUBTOTAL(9,D2748:D2752)</f>
        <v>0</v>
      </c>
      <c r="E2747" s="8">
        <f t="shared" si="434"/>
        <v>0</v>
      </c>
      <c r="F2747" s="8">
        <f t="shared" si="434"/>
        <v>0</v>
      </c>
      <c r="G2747" s="15">
        <f t="shared" si="434"/>
        <v>0</v>
      </c>
      <c r="H2747" s="8">
        <f t="shared" si="434"/>
        <v>0</v>
      </c>
      <c r="I2747" s="8">
        <f t="shared" si="434"/>
        <v>0</v>
      </c>
      <c r="K2747" s="34">
        <f t="shared" si="424"/>
        <v>0</v>
      </c>
    </row>
    <row r="2748" spans="1:11" s="5" customFormat="1" x14ac:dyDescent="0.25">
      <c r="A2748" s="5" t="s">
        <v>2854</v>
      </c>
      <c r="B2748" s="11">
        <v>270501</v>
      </c>
      <c r="C2748" s="12" t="s">
        <v>201</v>
      </c>
      <c r="D2748" s="13">
        <v>0</v>
      </c>
      <c r="E2748" s="14"/>
      <c r="F2748" s="14"/>
      <c r="G2748" s="15">
        <f>+D2748-E2748+F2748</f>
        <v>0</v>
      </c>
      <c r="H2748" s="14"/>
      <c r="I2748" s="14"/>
      <c r="K2748" s="34">
        <f t="shared" si="424"/>
        <v>0</v>
      </c>
    </row>
    <row r="2749" spans="1:11" s="5" customFormat="1" x14ac:dyDescent="0.25">
      <c r="A2749" s="5" t="s">
        <v>2854</v>
      </c>
      <c r="B2749" s="11">
        <v>270502</v>
      </c>
      <c r="C2749" s="12" t="s">
        <v>207</v>
      </c>
      <c r="D2749" s="13">
        <v>0</v>
      </c>
      <c r="E2749" s="14"/>
      <c r="F2749" s="14"/>
      <c r="G2749" s="15">
        <f>+D2749-E2749+F2749</f>
        <v>0</v>
      </c>
      <c r="H2749" s="14"/>
      <c r="I2749" s="14"/>
      <c r="K2749" s="34">
        <f t="shared" si="424"/>
        <v>0</v>
      </c>
    </row>
    <row r="2750" spans="1:11" s="5" customFormat="1" x14ac:dyDescent="0.25">
      <c r="A2750" s="5" t="s">
        <v>2854</v>
      </c>
      <c r="B2750" s="11">
        <v>270503</v>
      </c>
      <c r="C2750" s="12" t="s">
        <v>246</v>
      </c>
      <c r="D2750" s="13">
        <v>0</v>
      </c>
      <c r="E2750" s="14"/>
      <c r="F2750" s="14"/>
      <c r="G2750" s="15">
        <f>+D2750-E2750+F2750</f>
        <v>0</v>
      </c>
      <c r="H2750" s="14"/>
      <c r="I2750" s="14"/>
      <c r="K2750" s="34">
        <f t="shared" si="424"/>
        <v>0</v>
      </c>
    </row>
    <row r="2751" spans="1:11" s="5" customFormat="1" x14ac:dyDescent="0.25">
      <c r="A2751" s="5" t="s">
        <v>2854</v>
      </c>
      <c r="B2751" s="11">
        <v>270507</v>
      </c>
      <c r="C2751" s="12" t="s">
        <v>1625</v>
      </c>
      <c r="D2751" s="13">
        <v>0</v>
      </c>
      <c r="E2751" s="14"/>
      <c r="F2751" s="14"/>
      <c r="G2751" s="15">
        <f>+D2751-E2751+F2751</f>
        <v>0</v>
      </c>
      <c r="H2751" s="14"/>
      <c r="I2751" s="14"/>
      <c r="K2751" s="34">
        <f t="shared" si="424"/>
        <v>0</v>
      </c>
    </row>
    <row r="2752" spans="1:11" s="5" customFormat="1" x14ac:dyDescent="0.25">
      <c r="A2752" s="5" t="s">
        <v>2854</v>
      </c>
      <c r="B2752" s="11">
        <v>270590</v>
      </c>
      <c r="C2752" s="12" t="s">
        <v>1626</v>
      </c>
      <c r="D2752" s="13">
        <v>0</v>
      </c>
      <c r="E2752" s="14"/>
      <c r="F2752" s="14"/>
      <c r="G2752" s="15">
        <f>+D2752-E2752+F2752</f>
        <v>0</v>
      </c>
      <c r="H2752" s="14"/>
      <c r="I2752" s="14"/>
      <c r="K2752" s="34">
        <f t="shared" si="424"/>
        <v>0</v>
      </c>
    </row>
    <row r="2753" spans="1:11" s="5" customFormat="1" x14ac:dyDescent="0.25">
      <c r="A2753" s="5" t="s">
        <v>2854</v>
      </c>
      <c r="B2753" s="24">
        <v>2707</v>
      </c>
      <c r="C2753" s="25" t="s">
        <v>1627</v>
      </c>
      <c r="D2753" s="7">
        <f t="shared" ref="D2753:I2753" si="435">+SUBTOTAL(9,D2754:D2756)</f>
        <v>0</v>
      </c>
      <c r="E2753" s="8">
        <f t="shared" si="435"/>
        <v>0</v>
      </c>
      <c r="F2753" s="8">
        <f t="shared" si="435"/>
        <v>0</v>
      </c>
      <c r="G2753" s="18">
        <f t="shared" si="435"/>
        <v>0</v>
      </c>
      <c r="H2753" s="8">
        <f t="shared" si="435"/>
        <v>0</v>
      </c>
      <c r="I2753" s="8">
        <f t="shared" si="435"/>
        <v>0</v>
      </c>
      <c r="K2753" s="34">
        <f t="shared" si="424"/>
        <v>0</v>
      </c>
    </row>
    <row r="2754" spans="1:11" s="5" customFormat="1" x14ac:dyDescent="0.25">
      <c r="A2754" s="5" t="s">
        <v>2854</v>
      </c>
      <c r="B2754" s="26">
        <v>270701</v>
      </c>
      <c r="C2754" s="27" t="s">
        <v>1628</v>
      </c>
      <c r="D2754" s="13">
        <v>0</v>
      </c>
      <c r="E2754" s="14"/>
      <c r="F2754" s="14"/>
      <c r="G2754" s="15">
        <f>+D2754-E2754+F2754</f>
        <v>0</v>
      </c>
      <c r="H2754" s="14"/>
      <c r="I2754" s="14"/>
      <c r="K2754" s="34">
        <f t="shared" si="424"/>
        <v>0</v>
      </c>
    </row>
    <row r="2755" spans="1:11" s="5" customFormat="1" x14ac:dyDescent="0.25">
      <c r="A2755" s="5" t="s">
        <v>2854</v>
      </c>
      <c r="B2755" s="26">
        <v>270702</v>
      </c>
      <c r="C2755" s="27" t="s">
        <v>1515</v>
      </c>
      <c r="D2755" s="13">
        <v>0</v>
      </c>
      <c r="E2755" s="14"/>
      <c r="F2755" s="14"/>
      <c r="G2755" s="15">
        <f>+D2755-E2755+F2755</f>
        <v>0</v>
      </c>
      <c r="H2755" s="14"/>
      <c r="I2755" s="14"/>
      <c r="K2755" s="34">
        <f t="shared" si="424"/>
        <v>0</v>
      </c>
    </row>
    <row r="2756" spans="1:11" s="5" customFormat="1" x14ac:dyDescent="0.25">
      <c r="A2756" s="5" t="s">
        <v>2854</v>
      </c>
      <c r="B2756" s="26">
        <v>270704</v>
      </c>
      <c r="C2756" s="27" t="s">
        <v>1629</v>
      </c>
      <c r="D2756" s="13">
        <v>0</v>
      </c>
      <c r="E2756" s="14"/>
      <c r="F2756" s="14"/>
      <c r="G2756" s="15">
        <f>+D2756-E2756+F2756</f>
        <v>0</v>
      </c>
      <c r="H2756" s="14"/>
      <c r="I2756" s="14"/>
      <c r="K2756" s="34">
        <f t="shared" ref="K2756:K2819" si="436">IF(D2756&lt;&gt;0,1,IF(G2756&lt;&gt;0,2,IF(F2756&lt;&gt;0,3,IF(E2756&lt;&gt;0,4,0))))</f>
        <v>0</v>
      </c>
    </row>
    <row r="2757" spans="1:11" s="5" customFormat="1" x14ac:dyDescent="0.25">
      <c r="A2757" s="5" t="s">
        <v>2854</v>
      </c>
      <c r="B2757" s="10">
        <v>2710</v>
      </c>
      <c r="C2757" s="6" t="s">
        <v>1630</v>
      </c>
      <c r="D2757" s="7">
        <f t="shared" ref="D2757:I2757" si="437">+SUBTOTAL(9,D2758:D2770)</f>
        <v>0</v>
      </c>
      <c r="E2757" s="8">
        <f t="shared" si="437"/>
        <v>0</v>
      </c>
      <c r="F2757" s="8">
        <f t="shared" si="437"/>
        <v>0</v>
      </c>
      <c r="G2757" s="15">
        <f t="shared" si="437"/>
        <v>0</v>
      </c>
      <c r="H2757" s="8">
        <f t="shared" si="437"/>
        <v>0</v>
      </c>
      <c r="I2757" s="8">
        <f t="shared" si="437"/>
        <v>0</v>
      </c>
      <c r="K2757" s="34">
        <f t="shared" si="436"/>
        <v>0</v>
      </c>
    </row>
    <row r="2758" spans="1:11" s="5" customFormat="1" x14ac:dyDescent="0.25">
      <c r="A2758" s="5" t="s">
        <v>2854</v>
      </c>
      <c r="B2758" s="11">
        <v>271005</v>
      </c>
      <c r="C2758" s="12" t="s">
        <v>1631</v>
      </c>
      <c r="D2758" s="13">
        <v>0</v>
      </c>
      <c r="E2758" s="14"/>
      <c r="F2758" s="14"/>
      <c r="G2758" s="15">
        <f t="shared" ref="G2758:G2770" si="438">+D2758-E2758+F2758</f>
        <v>0</v>
      </c>
      <c r="H2758" s="14"/>
      <c r="I2758" s="14"/>
      <c r="K2758" s="34">
        <f t="shared" si="436"/>
        <v>0</v>
      </c>
    </row>
    <row r="2759" spans="1:11" s="5" customFormat="1" x14ac:dyDescent="0.25">
      <c r="A2759" s="5" t="s">
        <v>2854</v>
      </c>
      <c r="B2759" s="11">
        <v>271006</v>
      </c>
      <c r="C2759" s="12" t="s">
        <v>1632</v>
      </c>
      <c r="D2759" s="13">
        <v>0</v>
      </c>
      <c r="E2759" s="14"/>
      <c r="F2759" s="14"/>
      <c r="G2759" s="15">
        <f t="shared" si="438"/>
        <v>0</v>
      </c>
      <c r="H2759" s="14"/>
      <c r="I2759" s="14"/>
      <c r="K2759" s="34">
        <f t="shared" si="436"/>
        <v>0</v>
      </c>
    </row>
    <row r="2760" spans="1:11" s="5" customFormat="1" x14ac:dyDescent="0.25">
      <c r="A2760" s="5" t="s">
        <v>2854</v>
      </c>
      <c r="B2760" s="11">
        <v>271007</v>
      </c>
      <c r="C2760" s="12" t="s">
        <v>1633</v>
      </c>
      <c r="D2760" s="13">
        <v>0</v>
      </c>
      <c r="E2760" s="14"/>
      <c r="F2760" s="14"/>
      <c r="G2760" s="15">
        <f t="shared" si="438"/>
        <v>0</v>
      </c>
      <c r="H2760" s="14"/>
      <c r="I2760" s="14"/>
      <c r="K2760" s="34">
        <f t="shared" si="436"/>
        <v>0</v>
      </c>
    </row>
    <row r="2761" spans="1:11" s="5" customFormat="1" x14ac:dyDescent="0.25">
      <c r="A2761" s="5" t="s">
        <v>2854</v>
      </c>
      <c r="B2761" s="11">
        <v>271008</v>
      </c>
      <c r="C2761" s="12" t="s">
        <v>1634</v>
      </c>
      <c r="D2761" s="13">
        <v>0</v>
      </c>
      <c r="E2761" s="14"/>
      <c r="F2761" s="14"/>
      <c r="G2761" s="15">
        <f t="shared" si="438"/>
        <v>0</v>
      </c>
      <c r="H2761" s="14"/>
      <c r="I2761" s="14"/>
      <c r="K2761" s="34">
        <f t="shared" si="436"/>
        <v>0</v>
      </c>
    </row>
    <row r="2762" spans="1:11" s="5" customFormat="1" x14ac:dyDescent="0.25">
      <c r="A2762" s="5" t="s">
        <v>2854</v>
      </c>
      <c r="B2762" s="11">
        <v>271009</v>
      </c>
      <c r="C2762" s="12" t="s">
        <v>1628</v>
      </c>
      <c r="D2762" s="13">
        <v>0</v>
      </c>
      <c r="E2762" s="14"/>
      <c r="F2762" s="14"/>
      <c r="G2762" s="15">
        <f t="shared" si="438"/>
        <v>0</v>
      </c>
      <c r="H2762" s="14"/>
      <c r="I2762" s="14"/>
      <c r="K2762" s="34">
        <f t="shared" si="436"/>
        <v>0</v>
      </c>
    </row>
    <row r="2763" spans="1:11" s="5" customFormat="1" x14ac:dyDescent="0.25">
      <c r="A2763" s="5" t="s">
        <v>2854</v>
      </c>
      <c r="B2763" s="11">
        <v>271010</v>
      </c>
      <c r="C2763" s="12" t="s">
        <v>1635</v>
      </c>
      <c r="D2763" s="13">
        <v>0</v>
      </c>
      <c r="E2763" s="14"/>
      <c r="F2763" s="14"/>
      <c r="G2763" s="15">
        <f t="shared" si="438"/>
        <v>0</v>
      </c>
      <c r="H2763" s="14"/>
      <c r="I2763" s="14"/>
      <c r="K2763" s="34">
        <f t="shared" si="436"/>
        <v>0</v>
      </c>
    </row>
    <row r="2764" spans="1:11" s="5" customFormat="1" x14ac:dyDescent="0.25">
      <c r="A2764" s="5" t="s">
        <v>2854</v>
      </c>
      <c r="B2764" s="11">
        <v>271011</v>
      </c>
      <c r="C2764" s="12" t="s">
        <v>1636</v>
      </c>
      <c r="D2764" s="13">
        <v>0</v>
      </c>
      <c r="E2764" s="14"/>
      <c r="F2764" s="14"/>
      <c r="G2764" s="15">
        <f t="shared" si="438"/>
        <v>0</v>
      </c>
      <c r="H2764" s="14"/>
      <c r="I2764" s="14"/>
      <c r="K2764" s="34">
        <f t="shared" si="436"/>
        <v>0</v>
      </c>
    </row>
    <row r="2765" spans="1:11" s="5" customFormat="1" x14ac:dyDescent="0.25">
      <c r="A2765" s="5" t="s">
        <v>2854</v>
      </c>
      <c r="B2765" s="11">
        <v>271012</v>
      </c>
      <c r="C2765" s="12" t="s">
        <v>1637</v>
      </c>
      <c r="D2765" s="13">
        <v>0</v>
      </c>
      <c r="E2765" s="14"/>
      <c r="F2765" s="14"/>
      <c r="G2765" s="15">
        <f t="shared" si="438"/>
        <v>0</v>
      </c>
      <c r="H2765" s="14"/>
      <c r="I2765" s="14"/>
      <c r="K2765" s="34">
        <f t="shared" si="436"/>
        <v>0</v>
      </c>
    </row>
    <row r="2766" spans="1:11" s="5" customFormat="1" x14ac:dyDescent="0.25">
      <c r="A2766" s="5" t="s">
        <v>2854</v>
      </c>
      <c r="B2766" s="11">
        <v>271014</v>
      </c>
      <c r="C2766" s="12" t="s">
        <v>1528</v>
      </c>
      <c r="D2766" s="13">
        <v>0</v>
      </c>
      <c r="E2766" s="14"/>
      <c r="F2766" s="14"/>
      <c r="G2766" s="15">
        <f t="shared" si="438"/>
        <v>0</v>
      </c>
      <c r="H2766" s="14"/>
      <c r="I2766" s="14"/>
      <c r="K2766" s="34">
        <f t="shared" si="436"/>
        <v>0</v>
      </c>
    </row>
    <row r="2767" spans="1:11" s="5" customFormat="1" x14ac:dyDescent="0.25">
      <c r="A2767" s="5" t="s">
        <v>2854</v>
      </c>
      <c r="B2767" s="11">
        <v>271015</v>
      </c>
      <c r="C2767" s="12" t="s">
        <v>1638</v>
      </c>
      <c r="D2767" s="13">
        <v>0</v>
      </c>
      <c r="E2767" s="14"/>
      <c r="F2767" s="14"/>
      <c r="G2767" s="15">
        <f t="shared" si="438"/>
        <v>0</v>
      </c>
      <c r="H2767" s="14"/>
      <c r="I2767" s="14"/>
      <c r="K2767" s="34">
        <f t="shared" si="436"/>
        <v>0</v>
      </c>
    </row>
    <row r="2768" spans="1:11" s="5" customFormat="1" x14ac:dyDescent="0.25">
      <c r="A2768" s="5" t="s">
        <v>2854</v>
      </c>
      <c r="B2768" s="11">
        <v>271016</v>
      </c>
      <c r="C2768" s="12" t="s">
        <v>1639</v>
      </c>
      <c r="D2768" s="13">
        <v>0</v>
      </c>
      <c r="E2768" s="14"/>
      <c r="F2768" s="14"/>
      <c r="G2768" s="15">
        <f t="shared" si="438"/>
        <v>0</v>
      </c>
      <c r="H2768" s="14"/>
      <c r="I2768" s="14"/>
      <c r="K2768" s="34">
        <f t="shared" si="436"/>
        <v>0</v>
      </c>
    </row>
    <row r="2769" spans="1:11" s="5" customFormat="1" x14ac:dyDescent="0.25">
      <c r="A2769" s="5" t="s">
        <v>2854</v>
      </c>
      <c r="B2769" s="11">
        <v>271017</v>
      </c>
      <c r="C2769" s="12" t="s">
        <v>1640</v>
      </c>
      <c r="D2769" s="13">
        <v>0</v>
      </c>
      <c r="E2769" s="14"/>
      <c r="F2769" s="14"/>
      <c r="G2769" s="15">
        <f t="shared" si="438"/>
        <v>0</v>
      </c>
      <c r="H2769" s="14"/>
      <c r="I2769" s="14"/>
      <c r="K2769" s="34">
        <f t="shared" si="436"/>
        <v>0</v>
      </c>
    </row>
    <row r="2770" spans="1:11" s="5" customFormat="1" x14ac:dyDescent="0.25">
      <c r="A2770" s="5" t="s">
        <v>2854</v>
      </c>
      <c r="B2770" s="11">
        <v>271090</v>
      </c>
      <c r="C2770" s="12" t="s">
        <v>1641</v>
      </c>
      <c r="D2770" s="13">
        <v>0</v>
      </c>
      <c r="E2770" s="14"/>
      <c r="F2770" s="14"/>
      <c r="G2770" s="15">
        <f t="shared" si="438"/>
        <v>0</v>
      </c>
      <c r="H2770" s="14"/>
      <c r="I2770" s="14"/>
      <c r="K2770" s="34">
        <f t="shared" si="436"/>
        <v>0</v>
      </c>
    </row>
    <row r="2771" spans="1:11" s="5" customFormat="1" x14ac:dyDescent="0.25">
      <c r="A2771" s="5" t="s">
        <v>2854</v>
      </c>
      <c r="B2771" s="10">
        <v>2715</v>
      </c>
      <c r="C2771" s="6" t="s">
        <v>1642</v>
      </c>
      <c r="D2771" s="7">
        <f t="shared" ref="D2771:I2771" si="439">+SUBTOTAL(9,D2772:D2780)</f>
        <v>0</v>
      </c>
      <c r="E2771" s="8">
        <f t="shared" si="439"/>
        <v>0</v>
      </c>
      <c r="F2771" s="8">
        <f t="shared" si="439"/>
        <v>0</v>
      </c>
      <c r="G2771" s="15">
        <f t="shared" si="439"/>
        <v>0</v>
      </c>
      <c r="H2771" s="8">
        <f t="shared" si="439"/>
        <v>0</v>
      </c>
      <c r="I2771" s="8">
        <f t="shared" si="439"/>
        <v>0</v>
      </c>
      <c r="K2771" s="34">
        <f t="shared" si="436"/>
        <v>0</v>
      </c>
    </row>
    <row r="2772" spans="1:11" s="5" customFormat="1" x14ac:dyDescent="0.25">
      <c r="A2772" s="5" t="s">
        <v>2854</v>
      </c>
      <c r="B2772" s="11">
        <v>271501</v>
      </c>
      <c r="C2772" s="12" t="s">
        <v>1540</v>
      </c>
      <c r="D2772" s="13">
        <v>0</v>
      </c>
      <c r="E2772" s="14"/>
      <c r="F2772" s="14"/>
      <c r="G2772" s="15">
        <f t="shared" ref="G2772:G2780" si="440">+D2772-E2772+F2772</f>
        <v>0</v>
      </c>
      <c r="H2772" s="14"/>
      <c r="I2772" s="14"/>
      <c r="K2772" s="34">
        <f t="shared" si="436"/>
        <v>0</v>
      </c>
    </row>
    <row r="2773" spans="1:11" s="5" customFormat="1" x14ac:dyDescent="0.25">
      <c r="A2773" s="5" t="s">
        <v>2854</v>
      </c>
      <c r="B2773" s="11">
        <v>271502</v>
      </c>
      <c r="C2773" s="12" t="s">
        <v>1541</v>
      </c>
      <c r="D2773" s="13">
        <v>0</v>
      </c>
      <c r="E2773" s="14"/>
      <c r="F2773" s="14"/>
      <c r="G2773" s="15">
        <f t="shared" si="440"/>
        <v>0</v>
      </c>
      <c r="H2773" s="14"/>
      <c r="I2773" s="14"/>
      <c r="K2773" s="34">
        <f t="shared" si="436"/>
        <v>0</v>
      </c>
    </row>
    <row r="2774" spans="1:11" s="5" customFormat="1" x14ac:dyDescent="0.25">
      <c r="A2774" s="5" t="s">
        <v>2854</v>
      </c>
      <c r="B2774" s="11">
        <v>271503</v>
      </c>
      <c r="C2774" s="12" t="s">
        <v>1542</v>
      </c>
      <c r="D2774" s="13">
        <v>0</v>
      </c>
      <c r="E2774" s="14"/>
      <c r="F2774" s="14"/>
      <c r="G2774" s="15">
        <f t="shared" si="440"/>
        <v>0</v>
      </c>
      <c r="H2774" s="14"/>
      <c r="I2774" s="14"/>
      <c r="K2774" s="34">
        <f t="shared" si="436"/>
        <v>0</v>
      </c>
    </row>
    <row r="2775" spans="1:11" s="5" customFormat="1" x14ac:dyDescent="0.25">
      <c r="A2775" s="5" t="s">
        <v>2854</v>
      </c>
      <c r="B2775" s="11">
        <v>271504</v>
      </c>
      <c r="C2775" s="12" t="s">
        <v>1544</v>
      </c>
      <c r="D2775" s="13">
        <v>0</v>
      </c>
      <c r="E2775" s="14"/>
      <c r="F2775" s="14"/>
      <c r="G2775" s="15">
        <f t="shared" si="440"/>
        <v>0</v>
      </c>
      <c r="H2775" s="14"/>
      <c r="I2775" s="14"/>
      <c r="K2775" s="34">
        <f t="shared" si="436"/>
        <v>0</v>
      </c>
    </row>
    <row r="2776" spans="1:11" s="5" customFormat="1" x14ac:dyDescent="0.25">
      <c r="A2776" s="5" t="s">
        <v>2854</v>
      </c>
      <c r="B2776" s="11">
        <v>271506</v>
      </c>
      <c r="C2776" s="12" t="s">
        <v>1543</v>
      </c>
      <c r="D2776" s="13">
        <v>0</v>
      </c>
      <c r="E2776" s="14"/>
      <c r="F2776" s="14"/>
      <c r="G2776" s="15">
        <f t="shared" si="440"/>
        <v>0</v>
      </c>
      <c r="H2776" s="14"/>
      <c r="I2776" s="14"/>
      <c r="K2776" s="34">
        <f t="shared" si="436"/>
        <v>0</v>
      </c>
    </row>
    <row r="2777" spans="1:11" s="5" customFormat="1" x14ac:dyDescent="0.25">
      <c r="A2777" s="5" t="s">
        <v>2854</v>
      </c>
      <c r="B2777" s="11">
        <v>271507</v>
      </c>
      <c r="C2777" s="12" t="s">
        <v>1546</v>
      </c>
      <c r="D2777" s="13">
        <v>0</v>
      </c>
      <c r="E2777" s="14"/>
      <c r="F2777" s="14"/>
      <c r="G2777" s="15">
        <f t="shared" si="440"/>
        <v>0</v>
      </c>
      <c r="H2777" s="14"/>
      <c r="I2777" s="14"/>
      <c r="K2777" s="34">
        <f t="shared" si="436"/>
        <v>0</v>
      </c>
    </row>
    <row r="2778" spans="1:11" s="5" customFormat="1" x14ac:dyDescent="0.25">
      <c r="A2778" s="5" t="s">
        <v>2854</v>
      </c>
      <c r="B2778" s="11">
        <v>271509</v>
      </c>
      <c r="C2778" s="12" t="s">
        <v>1545</v>
      </c>
      <c r="D2778" s="13">
        <v>0</v>
      </c>
      <c r="E2778" s="14"/>
      <c r="F2778" s="14"/>
      <c r="G2778" s="15">
        <f t="shared" si="440"/>
        <v>0</v>
      </c>
      <c r="H2778" s="14"/>
      <c r="I2778" s="14"/>
      <c r="K2778" s="34">
        <f t="shared" si="436"/>
        <v>0</v>
      </c>
    </row>
    <row r="2779" spans="1:11" s="5" customFormat="1" x14ac:dyDescent="0.25">
      <c r="A2779" s="5" t="s">
        <v>2854</v>
      </c>
      <c r="B2779" s="11">
        <v>271512</v>
      </c>
      <c r="C2779" s="12" t="s">
        <v>1547</v>
      </c>
      <c r="D2779" s="13">
        <v>0</v>
      </c>
      <c r="E2779" s="14"/>
      <c r="F2779" s="14"/>
      <c r="G2779" s="15">
        <f t="shared" si="440"/>
        <v>0</v>
      </c>
      <c r="H2779" s="14"/>
      <c r="I2779" s="14"/>
      <c r="K2779" s="34">
        <f t="shared" si="436"/>
        <v>0</v>
      </c>
    </row>
    <row r="2780" spans="1:11" s="5" customFormat="1" x14ac:dyDescent="0.25">
      <c r="A2780" s="5" t="s">
        <v>2854</v>
      </c>
      <c r="B2780" s="11">
        <v>271590</v>
      </c>
      <c r="C2780" s="12" t="s">
        <v>1643</v>
      </c>
      <c r="D2780" s="13">
        <v>0</v>
      </c>
      <c r="E2780" s="14"/>
      <c r="F2780" s="14"/>
      <c r="G2780" s="15">
        <f t="shared" si="440"/>
        <v>0</v>
      </c>
      <c r="H2780" s="14"/>
      <c r="I2780" s="14"/>
      <c r="K2780" s="34">
        <f t="shared" si="436"/>
        <v>0</v>
      </c>
    </row>
    <row r="2781" spans="1:11" s="5" customFormat="1" x14ac:dyDescent="0.25">
      <c r="A2781" s="5" t="s">
        <v>2854</v>
      </c>
      <c r="B2781" s="10">
        <v>2720</v>
      </c>
      <c r="C2781" s="6" t="s">
        <v>1644</v>
      </c>
      <c r="D2781" s="7">
        <f t="shared" ref="D2781:I2781" si="441">+SUBTOTAL(9,D2782:D2787)</f>
        <v>0</v>
      </c>
      <c r="E2781" s="8">
        <f t="shared" si="441"/>
        <v>0</v>
      </c>
      <c r="F2781" s="8">
        <f t="shared" si="441"/>
        <v>0</v>
      </c>
      <c r="G2781" s="15">
        <f t="shared" si="441"/>
        <v>0</v>
      </c>
      <c r="H2781" s="8">
        <f t="shared" si="441"/>
        <v>0</v>
      </c>
      <c r="I2781" s="8">
        <f t="shared" si="441"/>
        <v>0</v>
      </c>
      <c r="K2781" s="34">
        <f t="shared" si="436"/>
        <v>0</v>
      </c>
    </row>
    <row r="2782" spans="1:11" s="5" customFormat="1" x14ac:dyDescent="0.25">
      <c r="A2782" s="5" t="s">
        <v>2854</v>
      </c>
      <c r="B2782" s="11">
        <v>272003</v>
      </c>
      <c r="C2782" s="12" t="s">
        <v>1577</v>
      </c>
      <c r="D2782" s="13">
        <v>0</v>
      </c>
      <c r="E2782" s="14"/>
      <c r="F2782" s="14"/>
      <c r="G2782" s="15">
        <f t="shared" ref="G2782:G2787" si="442">+D2782-E2782+F2782</f>
        <v>0</v>
      </c>
      <c r="H2782" s="14"/>
      <c r="I2782" s="14"/>
      <c r="K2782" s="34">
        <f t="shared" si="436"/>
        <v>0</v>
      </c>
    </row>
    <row r="2783" spans="1:11" s="5" customFormat="1" x14ac:dyDescent="0.25">
      <c r="A2783" s="5" t="s">
        <v>2854</v>
      </c>
      <c r="B2783" s="11">
        <v>272004</v>
      </c>
      <c r="C2783" s="12" t="s">
        <v>1645</v>
      </c>
      <c r="D2783" s="13">
        <v>0</v>
      </c>
      <c r="E2783" s="14"/>
      <c r="F2783" s="14"/>
      <c r="G2783" s="15">
        <f t="shared" si="442"/>
        <v>0</v>
      </c>
      <c r="H2783" s="14"/>
      <c r="I2783" s="14"/>
      <c r="K2783" s="34">
        <f t="shared" si="436"/>
        <v>0</v>
      </c>
    </row>
    <row r="2784" spans="1:11" s="5" customFormat="1" x14ac:dyDescent="0.25">
      <c r="A2784" s="5" t="s">
        <v>2854</v>
      </c>
      <c r="B2784" s="11">
        <v>272005</v>
      </c>
      <c r="C2784" s="12" t="s">
        <v>1578</v>
      </c>
      <c r="D2784" s="13">
        <v>0</v>
      </c>
      <c r="E2784" s="14"/>
      <c r="F2784" s="14"/>
      <c r="G2784" s="15">
        <f t="shared" si="442"/>
        <v>0</v>
      </c>
      <c r="H2784" s="14"/>
      <c r="I2784" s="14"/>
      <c r="K2784" s="34">
        <f t="shared" si="436"/>
        <v>0</v>
      </c>
    </row>
    <row r="2785" spans="1:11" s="5" customFormat="1" x14ac:dyDescent="0.25">
      <c r="A2785" s="5" t="s">
        <v>2854</v>
      </c>
      <c r="B2785" s="11">
        <v>272006</v>
      </c>
      <c r="C2785" s="12" t="s">
        <v>1646</v>
      </c>
      <c r="D2785" s="13">
        <v>0</v>
      </c>
      <c r="E2785" s="14"/>
      <c r="F2785" s="14"/>
      <c r="G2785" s="15">
        <f t="shared" si="442"/>
        <v>0</v>
      </c>
      <c r="H2785" s="14"/>
      <c r="I2785" s="14"/>
      <c r="K2785" s="34">
        <f t="shared" si="436"/>
        <v>0</v>
      </c>
    </row>
    <row r="2786" spans="1:11" s="5" customFormat="1" x14ac:dyDescent="0.25">
      <c r="A2786" s="5" t="s">
        <v>2854</v>
      </c>
      <c r="B2786" s="11">
        <v>272007</v>
      </c>
      <c r="C2786" s="12" t="s">
        <v>1579</v>
      </c>
      <c r="D2786" s="13">
        <v>0</v>
      </c>
      <c r="E2786" s="14"/>
      <c r="F2786" s="14"/>
      <c r="G2786" s="15">
        <f t="shared" si="442"/>
        <v>0</v>
      </c>
      <c r="H2786" s="14"/>
      <c r="I2786" s="14"/>
      <c r="K2786" s="34">
        <f t="shared" si="436"/>
        <v>0</v>
      </c>
    </row>
    <row r="2787" spans="1:11" s="5" customFormat="1" x14ac:dyDescent="0.25">
      <c r="A2787" s="5" t="s">
        <v>2854</v>
      </c>
      <c r="B2787" s="11">
        <v>272008</v>
      </c>
      <c r="C2787" s="12" t="s">
        <v>1647</v>
      </c>
      <c r="D2787" s="13">
        <v>0</v>
      </c>
      <c r="E2787" s="14"/>
      <c r="F2787" s="14"/>
      <c r="G2787" s="15">
        <f t="shared" si="442"/>
        <v>0</v>
      </c>
      <c r="H2787" s="14"/>
      <c r="I2787" s="14"/>
      <c r="K2787" s="34">
        <f t="shared" si="436"/>
        <v>0</v>
      </c>
    </row>
    <row r="2788" spans="1:11" s="5" customFormat="1" x14ac:dyDescent="0.25">
      <c r="A2788" s="5" t="s">
        <v>2854</v>
      </c>
      <c r="B2788" s="10">
        <v>2722</v>
      </c>
      <c r="C2788" s="6" t="s">
        <v>1648</v>
      </c>
      <c r="D2788" s="7">
        <f t="shared" ref="D2788:I2788" si="443">+SUBTOTAL(9,D2789:D2790)</f>
        <v>0</v>
      </c>
      <c r="E2788" s="8">
        <f t="shared" si="443"/>
        <v>0</v>
      </c>
      <c r="F2788" s="8">
        <f t="shared" si="443"/>
        <v>0</v>
      </c>
      <c r="G2788" s="15">
        <f t="shared" si="443"/>
        <v>0</v>
      </c>
      <c r="H2788" s="8">
        <f t="shared" si="443"/>
        <v>0</v>
      </c>
      <c r="I2788" s="8">
        <f t="shared" si="443"/>
        <v>0</v>
      </c>
      <c r="K2788" s="34">
        <f t="shared" si="436"/>
        <v>0</v>
      </c>
    </row>
    <row r="2789" spans="1:11" s="5" customFormat="1" x14ac:dyDescent="0.25">
      <c r="A2789" s="5" t="s">
        <v>2854</v>
      </c>
      <c r="B2789" s="11">
        <v>272201</v>
      </c>
      <c r="C2789" s="12" t="s">
        <v>1649</v>
      </c>
      <c r="D2789" s="13">
        <v>0</v>
      </c>
      <c r="E2789" s="14"/>
      <c r="F2789" s="14"/>
      <c r="G2789" s="15">
        <f>+D2789-E2789+F2789</f>
        <v>0</v>
      </c>
      <c r="H2789" s="14"/>
      <c r="I2789" s="14"/>
      <c r="K2789" s="34">
        <f t="shared" si="436"/>
        <v>0</v>
      </c>
    </row>
    <row r="2790" spans="1:11" s="5" customFormat="1" x14ac:dyDescent="0.25">
      <c r="A2790" s="5" t="s">
        <v>2854</v>
      </c>
      <c r="B2790" s="11">
        <v>272202</v>
      </c>
      <c r="C2790" s="12" t="s">
        <v>1650</v>
      </c>
      <c r="D2790" s="13">
        <v>0</v>
      </c>
      <c r="E2790" s="14"/>
      <c r="F2790" s="14"/>
      <c r="G2790" s="15">
        <f>+D2790-E2790+F2790</f>
        <v>0</v>
      </c>
      <c r="H2790" s="14"/>
      <c r="I2790" s="14"/>
      <c r="K2790" s="34">
        <f t="shared" si="436"/>
        <v>0</v>
      </c>
    </row>
    <row r="2791" spans="1:11" s="5" customFormat="1" x14ac:dyDescent="0.25">
      <c r="A2791" s="5" t="s">
        <v>2854</v>
      </c>
      <c r="B2791" s="10">
        <v>2725</v>
      </c>
      <c r="C2791" s="6" t="s">
        <v>1651</v>
      </c>
      <c r="D2791" s="7">
        <f t="shared" ref="D2791:I2791" si="444">+SUBTOTAL(9,D2792:D2800)</f>
        <v>0</v>
      </c>
      <c r="E2791" s="8">
        <f t="shared" si="444"/>
        <v>0</v>
      </c>
      <c r="F2791" s="8">
        <f t="shared" si="444"/>
        <v>0</v>
      </c>
      <c r="G2791" s="15">
        <f t="shared" si="444"/>
        <v>0</v>
      </c>
      <c r="H2791" s="8">
        <f t="shared" si="444"/>
        <v>0</v>
      </c>
      <c r="I2791" s="8">
        <f t="shared" si="444"/>
        <v>0</v>
      </c>
      <c r="K2791" s="34">
        <f t="shared" si="436"/>
        <v>0</v>
      </c>
    </row>
    <row r="2792" spans="1:11" s="5" customFormat="1" x14ac:dyDescent="0.25">
      <c r="A2792" s="5" t="s">
        <v>2854</v>
      </c>
      <c r="B2792" s="11">
        <v>272501</v>
      </c>
      <c r="C2792" s="12" t="s">
        <v>1652</v>
      </c>
      <c r="D2792" s="13">
        <v>0</v>
      </c>
      <c r="E2792" s="14"/>
      <c r="F2792" s="14"/>
      <c r="G2792" s="15">
        <f t="shared" ref="G2792:G2800" si="445">+D2792-E2792+F2792</f>
        <v>0</v>
      </c>
      <c r="H2792" s="14"/>
      <c r="I2792" s="14"/>
      <c r="K2792" s="34">
        <f t="shared" si="436"/>
        <v>0</v>
      </c>
    </row>
    <row r="2793" spans="1:11" s="5" customFormat="1" x14ac:dyDescent="0.25">
      <c r="A2793" s="5" t="s">
        <v>2854</v>
      </c>
      <c r="B2793" s="11">
        <v>272502</v>
      </c>
      <c r="C2793" s="12" t="s">
        <v>1653</v>
      </c>
      <c r="D2793" s="13">
        <v>0</v>
      </c>
      <c r="E2793" s="14"/>
      <c r="F2793" s="14"/>
      <c r="G2793" s="15">
        <f t="shared" si="445"/>
        <v>0</v>
      </c>
      <c r="H2793" s="14"/>
      <c r="I2793" s="14"/>
      <c r="K2793" s="34">
        <f t="shared" si="436"/>
        <v>0</v>
      </c>
    </row>
    <row r="2794" spans="1:11" s="5" customFormat="1" x14ac:dyDescent="0.25">
      <c r="A2794" s="5" t="s">
        <v>2854</v>
      </c>
      <c r="B2794" s="11">
        <v>272503</v>
      </c>
      <c r="C2794" s="12" t="s">
        <v>1654</v>
      </c>
      <c r="D2794" s="13">
        <v>0</v>
      </c>
      <c r="E2794" s="14"/>
      <c r="F2794" s="14"/>
      <c r="G2794" s="15">
        <f t="shared" si="445"/>
        <v>0</v>
      </c>
      <c r="H2794" s="14"/>
      <c r="I2794" s="14"/>
      <c r="K2794" s="34">
        <f t="shared" si="436"/>
        <v>0</v>
      </c>
    </row>
    <row r="2795" spans="1:11" s="5" customFormat="1" x14ac:dyDescent="0.25">
      <c r="A2795" s="5" t="s">
        <v>2854</v>
      </c>
      <c r="B2795" s="11">
        <v>272504</v>
      </c>
      <c r="C2795" s="12" t="s">
        <v>1655</v>
      </c>
      <c r="D2795" s="13">
        <v>0</v>
      </c>
      <c r="E2795" s="14"/>
      <c r="F2795" s="14"/>
      <c r="G2795" s="15">
        <f t="shared" si="445"/>
        <v>0</v>
      </c>
      <c r="H2795" s="14"/>
      <c r="I2795" s="14"/>
      <c r="K2795" s="34">
        <f t="shared" si="436"/>
        <v>0</v>
      </c>
    </row>
    <row r="2796" spans="1:11" s="5" customFormat="1" x14ac:dyDescent="0.25">
      <c r="A2796" s="5" t="s">
        <v>2854</v>
      </c>
      <c r="B2796" s="11">
        <v>272505</v>
      </c>
      <c r="C2796" s="12" t="s">
        <v>1656</v>
      </c>
      <c r="D2796" s="13">
        <v>0</v>
      </c>
      <c r="E2796" s="14"/>
      <c r="F2796" s="14"/>
      <c r="G2796" s="15">
        <f t="shared" si="445"/>
        <v>0</v>
      </c>
      <c r="H2796" s="14"/>
      <c r="I2796" s="14"/>
      <c r="K2796" s="34">
        <f t="shared" si="436"/>
        <v>0</v>
      </c>
    </row>
    <row r="2797" spans="1:11" s="5" customFormat="1" x14ac:dyDescent="0.25">
      <c r="A2797" s="5" t="s">
        <v>2854</v>
      </c>
      <c r="B2797" s="11">
        <v>272506</v>
      </c>
      <c r="C2797" s="12" t="s">
        <v>1657</v>
      </c>
      <c r="D2797" s="13">
        <v>0</v>
      </c>
      <c r="E2797" s="14"/>
      <c r="F2797" s="14"/>
      <c r="G2797" s="15">
        <f t="shared" si="445"/>
        <v>0</v>
      </c>
      <c r="H2797" s="14"/>
      <c r="I2797" s="14"/>
      <c r="K2797" s="34">
        <f t="shared" si="436"/>
        <v>0</v>
      </c>
    </row>
    <row r="2798" spans="1:11" s="5" customFormat="1" x14ac:dyDescent="0.25">
      <c r="A2798" s="5" t="s">
        <v>2854</v>
      </c>
      <c r="B2798" s="11">
        <v>272507</v>
      </c>
      <c r="C2798" s="12" t="s">
        <v>1658</v>
      </c>
      <c r="D2798" s="13">
        <v>0</v>
      </c>
      <c r="E2798" s="14"/>
      <c r="F2798" s="14"/>
      <c r="G2798" s="15">
        <f t="shared" si="445"/>
        <v>0</v>
      </c>
      <c r="H2798" s="14"/>
      <c r="I2798" s="14"/>
      <c r="K2798" s="34">
        <f t="shared" si="436"/>
        <v>0</v>
      </c>
    </row>
    <row r="2799" spans="1:11" s="5" customFormat="1" x14ac:dyDescent="0.25">
      <c r="A2799" s="5" t="s">
        <v>2854</v>
      </c>
      <c r="B2799" s="11">
        <v>272508</v>
      </c>
      <c r="C2799" s="12" t="s">
        <v>1659</v>
      </c>
      <c r="D2799" s="13">
        <v>0</v>
      </c>
      <c r="E2799" s="14"/>
      <c r="F2799" s="14"/>
      <c r="G2799" s="15">
        <f t="shared" si="445"/>
        <v>0</v>
      </c>
      <c r="H2799" s="14"/>
      <c r="I2799" s="14"/>
      <c r="K2799" s="34">
        <f t="shared" si="436"/>
        <v>0</v>
      </c>
    </row>
    <row r="2800" spans="1:11" s="5" customFormat="1" x14ac:dyDescent="0.25">
      <c r="A2800" s="5" t="s">
        <v>2854</v>
      </c>
      <c r="B2800" s="11">
        <v>272590</v>
      </c>
      <c r="C2800" s="12" t="s">
        <v>1660</v>
      </c>
      <c r="D2800" s="13">
        <v>0</v>
      </c>
      <c r="E2800" s="14"/>
      <c r="F2800" s="14"/>
      <c r="G2800" s="15">
        <f t="shared" si="445"/>
        <v>0</v>
      </c>
      <c r="H2800" s="14"/>
      <c r="I2800" s="14"/>
      <c r="K2800" s="34">
        <f t="shared" si="436"/>
        <v>0</v>
      </c>
    </row>
    <row r="2801" spans="1:11" s="5" customFormat="1" x14ac:dyDescent="0.25">
      <c r="A2801" s="5" t="s">
        <v>2854</v>
      </c>
      <c r="B2801" s="10">
        <v>2730</v>
      </c>
      <c r="C2801" s="6" t="s">
        <v>1661</v>
      </c>
      <c r="D2801" s="7">
        <f t="shared" ref="D2801:I2801" si="446">+SUBTOTAL(9,D2802:D2803)</f>
        <v>0</v>
      </c>
      <c r="E2801" s="8">
        <f t="shared" si="446"/>
        <v>0</v>
      </c>
      <c r="F2801" s="8">
        <f t="shared" si="446"/>
        <v>0</v>
      </c>
      <c r="G2801" s="15">
        <f t="shared" si="446"/>
        <v>0</v>
      </c>
      <c r="H2801" s="8">
        <f t="shared" si="446"/>
        <v>0</v>
      </c>
      <c r="I2801" s="8">
        <f t="shared" si="446"/>
        <v>0</v>
      </c>
      <c r="K2801" s="34">
        <f t="shared" si="436"/>
        <v>0</v>
      </c>
    </row>
    <row r="2802" spans="1:11" s="5" customFormat="1" x14ac:dyDescent="0.25">
      <c r="A2802" s="5" t="s">
        <v>2854</v>
      </c>
      <c r="B2802" s="11">
        <v>273001</v>
      </c>
      <c r="C2802" s="12" t="s">
        <v>1662</v>
      </c>
      <c r="D2802" s="13">
        <v>0</v>
      </c>
      <c r="E2802" s="14"/>
      <c r="F2802" s="14"/>
      <c r="G2802" s="15">
        <f>+D2802-E2802+F2802</f>
        <v>0</v>
      </c>
      <c r="H2802" s="14"/>
      <c r="I2802" s="14"/>
      <c r="K2802" s="34">
        <f t="shared" si="436"/>
        <v>0</v>
      </c>
    </row>
    <row r="2803" spans="1:11" s="5" customFormat="1" x14ac:dyDescent="0.25">
      <c r="A2803" s="5" t="s">
        <v>2854</v>
      </c>
      <c r="B2803" s="11">
        <v>273002</v>
      </c>
      <c r="C2803" s="12" t="s">
        <v>1658</v>
      </c>
      <c r="D2803" s="13">
        <v>0</v>
      </c>
      <c r="E2803" s="14"/>
      <c r="F2803" s="14"/>
      <c r="G2803" s="15">
        <f>+D2803-E2803+F2803</f>
        <v>0</v>
      </c>
      <c r="H2803" s="14"/>
      <c r="I2803" s="14"/>
      <c r="K2803" s="34">
        <f t="shared" si="436"/>
        <v>0</v>
      </c>
    </row>
    <row r="2804" spans="1:11" s="5" customFormat="1" x14ac:dyDescent="0.25">
      <c r="A2804" s="5" t="s">
        <v>2854</v>
      </c>
      <c r="B2804" s="19">
        <v>2790</v>
      </c>
      <c r="C2804" s="20" t="s">
        <v>1663</v>
      </c>
      <c r="D2804" s="7">
        <f t="shared" ref="D2804:I2804" si="447">+SUBTOTAL(9,D2805:D2826)</f>
        <v>0</v>
      </c>
      <c r="E2804" s="8">
        <f t="shared" si="447"/>
        <v>0</v>
      </c>
      <c r="F2804" s="8">
        <f t="shared" si="447"/>
        <v>0</v>
      </c>
      <c r="G2804" s="18">
        <f t="shared" si="447"/>
        <v>0</v>
      </c>
      <c r="H2804" s="8">
        <f t="shared" si="447"/>
        <v>0</v>
      </c>
      <c r="I2804" s="8">
        <f t="shared" si="447"/>
        <v>0</v>
      </c>
      <c r="K2804" s="34">
        <f t="shared" si="436"/>
        <v>0</v>
      </c>
    </row>
    <row r="2805" spans="1:11" s="5" customFormat="1" x14ac:dyDescent="0.25">
      <c r="A2805" s="5" t="s">
        <v>2854</v>
      </c>
      <c r="B2805" s="26">
        <v>279014</v>
      </c>
      <c r="C2805" s="27" t="s">
        <v>1637</v>
      </c>
      <c r="D2805" s="13">
        <v>0</v>
      </c>
      <c r="E2805" s="14"/>
      <c r="F2805" s="14"/>
      <c r="G2805" s="15">
        <f t="shared" ref="G2805:G2826" si="448">+D2805-E2805+F2805</f>
        <v>0</v>
      </c>
      <c r="H2805" s="14"/>
      <c r="I2805" s="14"/>
      <c r="K2805" s="34">
        <f t="shared" si="436"/>
        <v>0</v>
      </c>
    </row>
    <row r="2806" spans="1:11" s="5" customFormat="1" x14ac:dyDescent="0.25">
      <c r="A2806" s="5" t="s">
        <v>2854</v>
      </c>
      <c r="B2806" s="26">
        <v>279015</v>
      </c>
      <c r="C2806" s="27" t="s">
        <v>1638</v>
      </c>
      <c r="D2806" s="13">
        <v>0</v>
      </c>
      <c r="E2806" s="14"/>
      <c r="F2806" s="14"/>
      <c r="G2806" s="15">
        <f t="shared" si="448"/>
        <v>0</v>
      </c>
      <c r="H2806" s="14"/>
      <c r="I2806" s="14"/>
      <c r="K2806" s="34">
        <f t="shared" si="436"/>
        <v>0</v>
      </c>
    </row>
    <row r="2807" spans="1:11" s="5" customFormat="1" x14ac:dyDescent="0.25">
      <c r="A2807" s="5" t="s">
        <v>2854</v>
      </c>
      <c r="B2807" s="26">
        <v>279016</v>
      </c>
      <c r="C2807" s="27" t="s">
        <v>1639</v>
      </c>
      <c r="D2807" s="13">
        <v>0</v>
      </c>
      <c r="E2807" s="14"/>
      <c r="F2807" s="14"/>
      <c r="G2807" s="15">
        <f t="shared" si="448"/>
        <v>0</v>
      </c>
      <c r="H2807" s="14"/>
      <c r="I2807" s="14"/>
      <c r="K2807" s="34">
        <f t="shared" si="436"/>
        <v>0</v>
      </c>
    </row>
    <row r="2808" spans="1:11" s="5" customFormat="1" x14ac:dyDescent="0.25">
      <c r="A2808" s="5" t="s">
        <v>2854</v>
      </c>
      <c r="B2808" s="26">
        <v>279017</v>
      </c>
      <c r="C2808" s="27" t="s">
        <v>1664</v>
      </c>
      <c r="D2808" s="13">
        <v>0</v>
      </c>
      <c r="E2808" s="14"/>
      <c r="F2808" s="14"/>
      <c r="G2808" s="15">
        <f t="shared" si="448"/>
        <v>0</v>
      </c>
      <c r="H2808" s="14"/>
      <c r="I2808" s="14"/>
      <c r="K2808" s="34">
        <f t="shared" si="436"/>
        <v>0</v>
      </c>
    </row>
    <row r="2809" spans="1:11" s="5" customFormat="1" x14ac:dyDescent="0.25">
      <c r="A2809" s="5" t="s">
        <v>2854</v>
      </c>
      <c r="B2809" s="26">
        <v>279018</v>
      </c>
      <c r="C2809" s="27" t="s">
        <v>1665</v>
      </c>
      <c r="D2809" s="13">
        <v>0</v>
      </c>
      <c r="E2809" s="14"/>
      <c r="F2809" s="14"/>
      <c r="G2809" s="15">
        <f t="shared" si="448"/>
        <v>0</v>
      </c>
      <c r="H2809" s="14"/>
      <c r="I2809" s="14"/>
      <c r="K2809" s="34">
        <f t="shared" si="436"/>
        <v>0</v>
      </c>
    </row>
    <row r="2810" spans="1:11" s="5" customFormat="1" x14ac:dyDescent="0.25">
      <c r="A2810" s="5" t="s">
        <v>2854</v>
      </c>
      <c r="B2810" s="26">
        <v>279019</v>
      </c>
      <c r="C2810" s="27" t="s">
        <v>1666</v>
      </c>
      <c r="D2810" s="13">
        <v>0</v>
      </c>
      <c r="E2810" s="14"/>
      <c r="F2810" s="14"/>
      <c r="G2810" s="15">
        <f t="shared" si="448"/>
        <v>0</v>
      </c>
      <c r="H2810" s="14"/>
      <c r="I2810" s="14"/>
      <c r="K2810" s="34">
        <f t="shared" si="436"/>
        <v>0</v>
      </c>
    </row>
    <row r="2811" spans="1:11" s="5" customFormat="1" x14ac:dyDescent="0.25">
      <c r="A2811" s="5" t="s">
        <v>2854</v>
      </c>
      <c r="B2811" s="26">
        <v>279020</v>
      </c>
      <c r="C2811" s="27" t="s">
        <v>1667</v>
      </c>
      <c r="D2811" s="13">
        <v>0</v>
      </c>
      <c r="E2811" s="14"/>
      <c r="F2811" s="14"/>
      <c r="G2811" s="15">
        <f t="shared" si="448"/>
        <v>0</v>
      </c>
      <c r="H2811" s="14"/>
      <c r="I2811" s="14"/>
      <c r="K2811" s="34">
        <f t="shared" si="436"/>
        <v>0</v>
      </c>
    </row>
    <row r="2812" spans="1:11" s="5" customFormat="1" x14ac:dyDescent="0.25">
      <c r="A2812" s="5" t="s">
        <v>2854</v>
      </c>
      <c r="B2812" s="21">
        <v>279021</v>
      </c>
      <c r="C2812" s="22" t="s">
        <v>1668</v>
      </c>
      <c r="D2812" s="13">
        <v>0</v>
      </c>
      <c r="E2812" s="14"/>
      <c r="F2812" s="14"/>
      <c r="G2812" s="15">
        <f t="shared" si="448"/>
        <v>0</v>
      </c>
      <c r="H2812" s="14"/>
      <c r="I2812" s="14"/>
      <c r="K2812" s="34">
        <f t="shared" si="436"/>
        <v>0</v>
      </c>
    </row>
    <row r="2813" spans="1:11" s="5" customFormat="1" x14ac:dyDescent="0.25">
      <c r="A2813" s="5" t="s">
        <v>2854</v>
      </c>
      <c r="B2813" s="21">
        <v>279022</v>
      </c>
      <c r="C2813" s="22" t="s">
        <v>1669</v>
      </c>
      <c r="D2813" s="13">
        <v>0</v>
      </c>
      <c r="E2813" s="14"/>
      <c r="F2813" s="14"/>
      <c r="G2813" s="15">
        <f t="shared" si="448"/>
        <v>0</v>
      </c>
      <c r="H2813" s="14"/>
      <c r="I2813" s="14"/>
      <c r="K2813" s="34">
        <f t="shared" si="436"/>
        <v>0</v>
      </c>
    </row>
    <row r="2814" spans="1:11" s="5" customFormat="1" x14ac:dyDescent="0.25">
      <c r="A2814" s="5" t="s">
        <v>2854</v>
      </c>
      <c r="B2814" s="21">
        <v>279023</v>
      </c>
      <c r="C2814" s="22" t="s">
        <v>1670</v>
      </c>
      <c r="D2814" s="13">
        <v>0</v>
      </c>
      <c r="E2814" s="14"/>
      <c r="F2814" s="14"/>
      <c r="G2814" s="15">
        <f t="shared" si="448"/>
        <v>0</v>
      </c>
      <c r="H2814" s="14"/>
      <c r="I2814" s="14"/>
      <c r="K2814" s="34">
        <f t="shared" si="436"/>
        <v>0</v>
      </c>
    </row>
    <row r="2815" spans="1:11" s="5" customFormat="1" x14ac:dyDescent="0.25">
      <c r="A2815" s="5" t="s">
        <v>2854</v>
      </c>
      <c r="B2815" s="21">
        <v>279024</v>
      </c>
      <c r="C2815" s="22" t="s">
        <v>1671</v>
      </c>
      <c r="D2815" s="13">
        <v>0</v>
      </c>
      <c r="E2815" s="14"/>
      <c r="F2815" s="14"/>
      <c r="G2815" s="15">
        <f t="shared" si="448"/>
        <v>0</v>
      </c>
      <c r="H2815" s="14"/>
      <c r="I2815" s="14"/>
      <c r="K2815" s="34">
        <f t="shared" si="436"/>
        <v>0</v>
      </c>
    </row>
    <row r="2816" spans="1:11" s="5" customFormat="1" x14ac:dyDescent="0.25">
      <c r="A2816" s="5" t="s">
        <v>2854</v>
      </c>
      <c r="B2816" s="26">
        <v>279025</v>
      </c>
      <c r="C2816" s="27" t="s">
        <v>1672</v>
      </c>
      <c r="D2816" s="13">
        <v>0</v>
      </c>
      <c r="E2816" s="14"/>
      <c r="F2816" s="14"/>
      <c r="G2816" s="15">
        <f t="shared" si="448"/>
        <v>0</v>
      </c>
      <c r="H2816" s="14"/>
      <c r="I2816" s="14"/>
      <c r="K2816" s="34">
        <f t="shared" si="436"/>
        <v>0</v>
      </c>
    </row>
    <row r="2817" spans="1:11" s="5" customFormat="1" x14ac:dyDescent="0.25">
      <c r="A2817" s="5" t="s">
        <v>2854</v>
      </c>
      <c r="B2817" s="26">
        <v>279026</v>
      </c>
      <c r="C2817" s="27" t="s">
        <v>1523</v>
      </c>
      <c r="D2817" s="13">
        <v>0</v>
      </c>
      <c r="E2817" s="14"/>
      <c r="F2817" s="14"/>
      <c r="G2817" s="15">
        <f t="shared" si="448"/>
        <v>0</v>
      </c>
      <c r="H2817" s="14"/>
      <c r="I2817" s="14"/>
      <c r="K2817" s="34">
        <f t="shared" si="436"/>
        <v>0</v>
      </c>
    </row>
    <row r="2818" spans="1:11" s="5" customFormat="1" x14ac:dyDescent="0.25">
      <c r="A2818" s="5" t="s">
        <v>2854</v>
      </c>
      <c r="B2818" s="21">
        <v>279090</v>
      </c>
      <c r="C2818" s="22" t="s">
        <v>1673</v>
      </c>
      <c r="D2818" s="13">
        <v>0</v>
      </c>
      <c r="E2818" s="14"/>
      <c r="F2818" s="14"/>
      <c r="G2818" s="15">
        <f t="shared" si="448"/>
        <v>0</v>
      </c>
      <c r="H2818" s="14"/>
      <c r="I2818" s="14"/>
      <c r="K2818" s="34">
        <f t="shared" si="436"/>
        <v>0</v>
      </c>
    </row>
    <row r="2819" spans="1:11" s="5" customFormat="1" x14ac:dyDescent="0.25">
      <c r="A2819" s="5" t="s">
        <v>2854</v>
      </c>
      <c r="B2819" s="11">
        <v>279004</v>
      </c>
      <c r="C2819" s="12" t="s">
        <v>1674</v>
      </c>
      <c r="D2819" s="13">
        <v>0</v>
      </c>
      <c r="E2819" s="14"/>
      <c r="F2819" s="14"/>
      <c r="G2819" s="15">
        <f t="shared" si="448"/>
        <v>0</v>
      </c>
      <c r="H2819" s="14"/>
      <c r="I2819" s="14"/>
      <c r="K2819" s="34">
        <f t="shared" si="436"/>
        <v>0</v>
      </c>
    </row>
    <row r="2820" spans="1:11" s="5" customFormat="1" x14ac:dyDescent="0.25">
      <c r="A2820" s="5" t="s">
        <v>2854</v>
      </c>
      <c r="B2820" s="11">
        <v>279005</v>
      </c>
      <c r="C2820" s="12" t="s">
        <v>1675</v>
      </c>
      <c r="D2820" s="13">
        <v>0</v>
      </c>
      <c r="E2820" s="14"/>
      <c r="F2820" s="14"/>
      <c r="G2820" s="15">
        <f t="shared" si="448"/>
        <v>0</v>
      </c>
      <c r="H2820" s="14"/>
      <c r="I2820" s="14"/>
      <c r="K2820" s="34">
        <f t="shared" ref="K2820:K2883" si="449">IF(D2820&lt;&gt;0,1,IF(G2820&lt;&gt;0,2,IF(F2820&lt;&gt;0,3,IF(E2820&lt;&gt;0,4,0))))</f>
        <v>0</v>
      </c>
    </row>
    <row r="2821" spans="1:11" s="5" customFormat="1" x14ac:dyDescent="0.25">
      <c r="A2821" s="5" t="s">
        <v>2854</v>
      </c>
      <c r="B2821" s="11">
        <v>279011</v>
      </c>
      <c r="C2821" s="12" t="s">
        <v>286</v>
      </c>
      <c r="D2821" s="13">
        <v>0</v>
      </c>
      <c r="E2821" s="14"/>
      <c r="F2821" s="14"/>
      <c r="G2821" s="15">
        <f t="shared" si="448"/>
        <v>0</v>
      </c>
      <c r="H2821" s="14"/>
      <c r="I2821" s="14"/>
      <c r="K2821" s="34">
        <f t="shared" si="449"/>
        <v>0</v>
      </c>
    </row>
    <row r="2822" spans="1:11" s="5" customFormat="1" x14ac:dyDescent="0.25">
      <c r="A2822" s="5" t="s">
        <v>2854</v>
      </c>
      <c r="B2822" s="11">
        <v>279012</v>
      </c>
      <c r="C2822" s="12" t="s">
        <v>1676</v>
      </c>
      <c r="D2822" s="13">
        <v>0</v>
      </c>
      <c r="E2822" s="14"/>
      <c r="F2822" s="14"/>
      <c r="G2822" s="15">
        <f t="shared" si="448"/>
        <v>0</v>
      </c>
      <c r="H2822" s="14"/>
      <c r="I2822" s="14"/>
      <c r="K2822" s="34">
        <f t="shared" si="449"/>
        <v>0</v>
      </c>
    </row>
    <row r="2823" spans="1:11" s="5" customFormat="1" x14ac:dyDescent="0.25">
      <c r="A2823" s="5" t="s">
        <v>2854</v>
      </c>
      <c r="B2823" s="21">
        <v>279021</v>
      </c>
      <c r="C2823" s="22" t="s">
        <v>1677</v>
      </c>
      <c r="D2823" s="13">
        <v>0</v>
      </c>
      <c r="E2823" s="14"/>
      <c r="F2823" s="14"/>
      <c r="G2823" s="15">
        <f t="shared" si="448"/>
        <v>0</v>
      </c>
      <c r="H2823" s="14"/>
      <c r="I2823" s="14"/>
      <c r="K2823" s="34">
        <f t="shared" si="449"/>
        <v>0</v>
      </c>
    </row>
    <row r="2824" spans="1:11" s="5" customFormat="1" x14ac:dyDescent="0.25">
      <c r="A2824" s="5" t="s">
        <v>2854</v>
      </c>
      <c r="B2824" s="21">
        <v>279022</v>
      </c>
      <c r="C2824" s="22" t="s">
        <v>1669</v>
      </c>
      <c r="D2824" s="13">
        <v>0</v>
      </c>
      <c r="E2824" s="14"/>
      <c r="F2824" s="14"/>
      <c r="G2824" s="15">
        <f t="shared" si="448"/>
        <v>0</v>
      </c>
      <c r="H2824" s="14"/>
      <c r="I2824" s="14"/>
      <c r="K2824" s="34">
        <f t="shared" si="449"/>
        <v>0</v>
      </c>
    </row>
    <row r="2825" spans="1:11" s="5" customFormat="1" x14ac:dyDescent="0.25">
      <c r="A2825" s="5" t="s">
        <v>2854</v>
      </c>
      <c r="B2825" s="21">
        <v>279023</v>
      </c>
      <c r="C2825" s="22" t="s">
        <v>1670</v>
      </c>
      <c r="D2825" s="13">
        <v>0</v>
      </c>
      <c r="E2825" s="14"/>
      <c r="F2825" s="14"/>
      <c r="G2825" s="15">
        <f t="shared" si="448"/>
        <v>0</v>
      </c>
      <c r="H2825" s="14"/>
      <c r="I2825" s="14"/>
      <c r="K2825" s="34">
        <f t="shared" si="449"/>
        <v>0</v>
      </c>
    </row>
    <row r="2826" spans="1:11" s="5" customFormat="1" x14ac:dyDescent="0.25">
      <c r="A2826" s="5" t="s">
        <v>2854</v>
      </c>
      <c r="B2826" s="21">
        <v>279024</v>
      </c>
      <c r="C2826" s="22" t="s">
        <v>1671</v>
      </c>
      <c r="D2826" s="13">
        <v>0</v>
      </c>
      <c r="E2826" s="14"/>
      <c r="F2826" s="14"/>
      <c r="G2826" s="15">
        <f t="shared" si="448"/>
        <v>0</v>
      </c>
      <c r="H2826" s="14"/>
      <c r="I2826" s="14"/>
      <c r="K2826" s="34">
        <f t="shared" si="449"/>
        <v>0</v>
      </c>
    </row>
    <row r="2827" spans="1:11" s="5" customFormat="1" x14ac:dyDescent="0.25">
      <c r="A2827" s="5" t="s">
        <v>2854</v>
      </c>
      <c r="B2827" s="19">
        <v>29</v>
      </c>
      <c r="C2827" s="20" t="s">
        <v>1678</v>
      </c>
      <c r="D2827" s="7">
        <f t="shared" ref="D2827:I2827" si="450">+SUBTOTAL(9,D2828:D2964)</f>
        <v>937297316</v>
      </c>
      <c r="E2827" s="8">
        <f t="shared" si="450"/>
        <v>2230221775</v>
      </c>
      <c r="F2827" s="8">
        <f t="shared" si="450"/>
        <v>2205862184</v>
      </c>
      <c r="G2827" s="18">
        <f t="shared" si="450"/>
        <v>912937725</v>
      </c>
      <c r="H2827" s="8">
        <f t="shared" si="450"/>
        <v>912937725</v>
      </c>
      <c r="I2827" s="8">
        <f t="shared" si="450"/>
        <v>0</v>
      </c>
      <c r="K2827" s="34">
        <f t="shared" si="449"/>
        <v>1</v>
      </c>
    </row>
    <row r="2828" spans="1:11" s="5" customFormat="1" x14ac:dyDescent="0.25">
      <c r="A2828" s="5" t="s">
        <v>2854</v>
      </c>
      <c r="B2828" s="24">
        <v>2901</v>
      </c>
      <c r="C2828" s="25" t="s">
        <v>1443</v>
      </c>
      <c r="D2828" s="7">
        <f t="shared" ref="D2828:I2828" si="451">+SUBTOTAL(9,D2829:D2832)</f>
        <v>0</v>
      </c>
      <c r="E2828" s="8">
        <f t="shared" si="451"/>
        <v>0</v>
      </c>
      <c r="F2828" s="8">
        <f t="shared" si="451"/>
        <v>0</v>
      </c>
      <c r="G2828" s="18">
        <f t="shared" si="451"/>
        <v>0</v>
      </c>
      <c r="H2828" s="8">
        <f t="shared" si="451"/>
        <v>0</v>
      </c>
      <c r="I2828" s="8">
        <f t="shared" si="451"/>
        <v>0</v>
      </c>
      <c r="K2828" s="34">
        <f t="shared" si="449"/>
        <v>0</v>
      </c>
    </row>
    <row r="2829" spans="1:11" s="5" customFormat="1" x14ac:dyDescent="0.25">
      <c r="A2829" s="5" t="s">
        <v>2854</v>
      </c>
      <c r="B2829" s="26">
        <v>290101</v>
      </c>
      <c r="C2829" s="27" t="s">
        <v>1444</v>
      </c>
      <c r="D2829" s="13">
        <v>0</v>
      </c>
      <c r="E2829" s="14"/>
      <c r="F2829" s="14"/>
      <c r="G2829" s="15">
        <f>+D2829-E2829+F2829</f>
        <v>0</v>
      </c>
      <c r="H2829" s="14"/>
      <c r="I2829" s="14"/>
      <c r="K2829" s="34">
        <f t="shared" si="449"/>
        <v>0</v>
      </c>
    </row>
    <row r="2830" spans="1:11" s="5" customFormat="1" x14ac:dyDescent="0.25">
      <c r="A2830" s="5" t="s">
        <v>2854</v>
      </c>
      <c r="B2830" s="26">
        <v>290102</v>
      </c>
      <c r="C2830" s="27" t="s">
        <v>618</v>
      </c>
      <c r="D2830" s="13">
        <v>0</v>
      </c>
      <c r="E2830" s="14"/>
      <c r="F2830" s="14"/>
      <c r="G2830" s="15">
        <f>+D2830-E2830+F2830</f>
        <v>0</v>
      </c>
      <c r="H2830" s="14"/>
      <c r="I2830" s="14"/>
      <c r="K2830" s="34">
        <f t="shared" si="449"/>
        <v>0</v>
      </c>
    </row>
    <row r="2831" spans="1:11" s="5" customFormat="1" x14ac:dyDescent="0.25">
      <c r="A2831" s="5" t="s">
        <v>2854</v>
      </c>
      <c r="B2831" s="26">
        <v>290103</v>
      </c>
      <c r="C2831" s="27" t="s">
        <v>1446</v>
      </c>
      <c r="D2831" s="13">
        <v>0</v>
      </c>
      <c r="E2831" s="14"/>
      <c r="F2831" s="14"/>
      <c r="G2831" s="15">
        <f>+D2831-E2831+F2831</f>
        <v>0</v>
      </c>
      <c r="H2831" s="14"/>
      <c r="I2831" s="14"/>
      <c r="K2831" s="34">
        <f t="shared" si="449"/>
        <v>0</v>
      </c>
    </row>
    <row r="2832" spans="1:11" s="5" customFormat="1" x14ac:dyDescent="0.25">
      <c r="A2832" s="5" t="s">
        <v>2854</v>
      </c>
      <c r="B2832" s="26">
        <v>290190</v>
      </c>
      <c r="C2832" s="27" t="s">
        <v>624</v>
      </c>
      <c r="D2832" s="13">
        <v>0</v>
      </c>
      <c r="E2832" s="14"/>
      <c r="F2832" s="14"/>
      <c r="G2832" s="15">
        <f>+D2832-E2832+F2832</f>
        <v>0</v>
      </c>
      <c r="H2832" s="14"/>
      <c r="I2832" s="14"/>
      <c r="K2832" s="34">
        <f t="shared" si="449"/>
        <v>0</v>
      </c>
    </row>
    <row r="2833" spans="1:11" s="5" customFormat="1" x14ac:dyDescent="0.25">
      <c r="A2833" s="5" t="s">
        <v>2854</v>
      </c>
      <c r="B2833" s="24">
        <v>2902</v>
      </c>
      <c r="C2833" s="25" t="s">
        <v>1447</v>
      </c>
      <c r="D2833" s="7">
        <f t="shared" ref="D2833:I2833" si="452">+SUBTOTAL(9,D2834)</f>
        <v>0</v>
      </c>
      <c r="E2833" s="8">
        <f t="shared" si="452"/>
        <v>0</v>
      </c>
      <c r="F2833" s="8">
        <f t="shared" si="452"/>
        <v>0</v>
      </c>
      <c r="G2833" s="18">
        <f t="shared" si="452"/>
        <v>0</v>
      </c>
      <c r="H2833" s="8">
        <f t="shared" si="452"/>
        <v>0</v>
      </c>
      <c r="I2833" s="8">
        <f t="shared" si="452"/>
        <v>0</v>
      </c>
      <c r="K2833" s="34">
        <f t="shared" si="449"/>
        <v>0</v>
      </c>
    </row>
    <row r="2834" spans="1:11" s="5" customFormat="1" x14ac:dyDescent="0.25">
      <c r="A2834" s="5" t="s">
        <v>2854</v>
      </c>
      <c r="B2834" s="26">
        <v>290201</v>
      </c>
      <c r="C2834" s="27" t="s">
        <v>638</v>
      </c>
      <c r="D2834" s="13">
        <v>0</v>
      </c>
      <c r="E2834" s="14"/>
      <c r="F2834" s="14"/>
      <c r="G2834" s="15">
        <f>+D2834-E2834+F2834</f>
        <v>0</v>
      </c>
      <c r="H2834" s="14"/>
      <c r="I2834" s="14"/>
      <c r="K2834" s="34">
        <f t="shared" si="449"/>
        <v>0</v>
      </c>
    </row>
    <row r="2835" spans="1:11" s="5" customFormat="1" x14ac:dyDescent="0.25">
      <c r="A2835" s="5" t="s">
        <v>2854</v>
      </c>
      <c r="B2835" s="24">
        <v>2903</v>
      </c>
      <c r="C2835" s="25" t="s">
        <v>1448</v>
      </c>
      <c r="D2835" s="7">
        <f t="shared" ref="D2835:I2835" si="453">+SUBTOTAL(9,D2836:D2841)</f>
        <v>0</v>
      </c>
      <c r="E2835" s="8">
        <f t="shared" si="453"/>
        <v>0</v>
      </c>
      <c r="F2835" s="8">
        <f t="shared" si="453"/>
        <v>0</v>
      </c>
      <c r="G2835" s="18">
        <f t="shared" si="453"/>
        <v>0</v>
      </c>
      <c r="H2835" s="8">
        <f t="shared" si="453"/>
        <v>0</v>
      </c>
      <c r="I2835" s="8">
        <f t="shared" si="453"/>
        <v>0</v>
      </c>
      <c r="K2835" s="34">
        <f t="shared" si="449"/>
        <v>0</v>
      </c>
    </row>
    <row r="2836" spans="1:11" s="5" customFormat="1" x14ac:dyDescent="0.25">
      <c r="A2836" s="5" t="s">
        <v>2854</v>
      </c>
      <c r="B2836" s="26">
        <v>290301</v>
      </c>
      <c r="C2836" s="27" t="s">
        <v>644</v>
      </c>
      <c r="D2836" s="13">
        <v>0</v>
      </c>
      <c r="E2836" s="14"/>
      <c r="F2836" s="14"/>
      <c r="G2836" s="15">
        <f t="shared" ref="G2836:G2841" si="454">+D2836-E2836+F2836</f>
        <v>0</v>
      </c>
      <c r="H2836" s="14"/>
      <c r="I2836" s="14"/>
      <c r="K2836" s="34">
        <f t="shared" si="449"/>
        <v>0</v>
      </c>
    </row>
    <row r="2837" spans="1:11" s="5" customFormat="1" x14ac:dyDescent="0.25">
      <c r="A2837" s="5" t="s">
        <v>2854</v>
      </c>
      <c r="B2837" s="26">
        <v>290302</v>
      </c>
      <c r="C2837" s="27" t="s">
        <v>645</v>
      </c>
      <c r="D2837" s="13">
        <v>0</v>
      </c>
      <c r="E2837" s="14"/>
      <c r="F2837" s="14"/>
      <c r="G2837" s="15">
        <f t="shared" si="454"/>
        <v>0</v>
      </c>
      <c r="H2837" s="14"/>
      <c r="I2837" s="14"/>
      <c r="K2837" s="34">
        <f t="shared" si="449"/>
        <v>0</v>
      </c>
    </row>
    <row r="2838" spans="1:11" s="5" customFormat="1" x14ac:dyDescent="0.25">
      <c r="A2838" s="5" t="s">
        <v>2854</v>
      </c>
      <c r="B2838" s="26">
        <v>290303</v>
      </c>
      <c r="C2838" s="27" t="s">
        <v>646</v>
      </c>
      <c r="D2838" s="13">
        <v>0</v>
      </c>
      <c r="E2838" s="14"/>
      <c r="F2838" s="14"/>
      <c r="G2838" s="15">
        <f t="shared" si="454"/>
        <v>0</v>
      </c>
      <c r="H2838" s="14"/>
      <c r="I2838" s="14"/>
      <c r="K2838" s="34">
        <f t="shared" si="449"/>
        <v>0</v>
      </c>
    </row>
    <row r="2839" spans="1:11" s="5" customFormat="1" x14ac:dyDescent="0.25">
      <c r="A2839" s="5" t="s">
        <v>2854</v>
      </c>
      <c r="B2839" s="26">
        <v>290304</v>
      </c>
      <c r="C2839" s="27" t="s">
        <v>647</v>
      </c>
      <c r="D2839" s="13">
        <v>0</v>
      </c>
      <c r="E2839" s="14"/>
      <c r="F2839" s="14"/>
      <c r="G2839" s="15">
        <f t="shared" si="454"/>
        <v>0</v>
      </c>
      <c r="H2839" s="14"/>
      <c r="I2839" s="14"/>
      <c r="K2839" s="34">
        <f t="shared" si="449"/>
        <v>0</v>
      </c>
    </row>
    <row r="2840" spans="1:11" s="5" customFormat="1" x14ac:dyDescent="0.25">
      <c r="A2840" s="5" t="s">
        <v>2854</v>
      </c>
      <c r="B2840" s="26">
        <v>290305</v>
      </c>
      <c r="C2840" s="27" t="s">
        <v>1157</v>
      </c>
      <c r="D2840" s="13">
        <v>0</v>
      </c>
      <c r="E2840" s="14"/>
      <c r="F2840" s="14"/>
      <c r="G2840" s="15">
        <f t="shared" si="454"/>
        <v>0</v>
      </c>
      <c r="H2840" s="14"/>
      <c r="I2840" s="14"/>
      <c r="K2840" s="34">
        <f t="shared" si="449"/>
        <v>0</v>
      </c>
    </row>
    <row r="2841" spans="1:11" s="5" customFormat="1" x14ac:dyDescent="0.25">
      <c r="A2841" s="5" t="s">
        <v>2854</v>
      </c>
      <c r="B2841" s="26">
        <v>290390</v>
      </c>
      <c r="C2841" s="27" t="s">
        <v>55</v>
      </c>
      <c r="D2841" s="13">
        <v>0</v>
      </c>
      <c r="E2841" s="14"/>
      <c r="F2841" s="14"/>
      <c r="G2841" s="15">
        <f t="shared" si="454"/>
        <v>0</v>
      </c>
      <c r="H2841" s="14"/>
      <c r="I2841" s="14"/>
      <c r="K2841" s="34">
        <f t="shared" si="449"/>
        <v>0</v>
      </c>
    </row>
    <row r="2842" spans="1:11" s="5" customFormat="1" x14ac:dyDescent="0.25">
      <c r="A2842" s="5" t="s">
        <v>2854</v>
      </c>
      <c r="B2842" s="24">
        <v>2904</v>
      </c>
      <c r="C2842" s="25" t="s">
        <v>1679</v>
      </c>
      <c r="D2842" s="7">
        <f t="shared" ref="D2842:I2842" si="455">+SUBTOTAL(9,D2843:D2849)</f>
        <v>0</v>
      </c>
      <c r="E2842" s="8">
        <f t="shared" si="455"/>
        <v>0</v>
      </c>
      <c r="F2842" s="8">
        <f t="shared" si="455"/>
        <v>0</v>
      </c>
      <c r="G2842" s="18">
        <f t="shared" si="455"/>
        <v>0</v>
      </c>
      <c r="H2842" s="8">
        <f t="shared" si="455"/>
        <v>0</v>
      </c>
      <c r="I2842" s="8">
        <f t="shared" si="455"/>
        <v>0</v>
      </c>
      <c r="K2842" s="34">
        <f t="shared" si="449"/>
        <v>0</v>
      </c>
    </row>
    <row r="2843" spans="1:11" s="5" customFormat="1" x14ac:dyDescent="0.25">
      <c r="A2843" s="5" t="s">
        <v>2854</v>
      </c>
      <c r="B2843" s="26">
        <v>290401</v>
      </c>
      <c r="C2843" s="27" t="s">
        <v>1680</v>
      </c>
      <c r="D2843" s="13">
        <v>0</v>
      </c>
      <c r="E2843" s="14"/>
      <c r="F2843" s="14"/>
      <c r="G2843" s="15">
        <f t="shared" ref="G2843:G2849" si="456">+D2843-E2843+F2843</f>
        <v>0</v>
      </c>
      <c r="H2843" s="14"/>
      <c r="I2843" s="14"/>
      <c r="K2843" s="34">
        <f t="shared" si="449"/>
        <v>0</v>
      </c>
    </row>
    <row r="2844" spans="1:11" s="5" customFormat="1" x14ac:dyDescent="0.25">
      <c r="A2844" s="5" t="s">
        <v>2854</v>
      </c>
      <c r="B2844" s="26">
        <v>290402</v>
      </c>
      <c r="C2844" s="27" t="s">
        <v>1681</v>
      </c>
      <c r="D2844" s="13">
        <v>0</v>
      </c>
      <c r="E2844" s="14"/>
      <c r="F2844" s="14"/>
      <c r="G2844" s="15">
        <f t="shared" si="456"/>
        <v>0</v>
      </c>
      <c r="H2844" s="14"/>
      <c r="I2844" s="14"/>
      <c r="K2844" s="34">
        <f t="shared" si="449"/>
        <v>0</v>
      </c>
    </row>
    <row r="2845" spans="1:11" s="5" customFormat="1" x14ac:dyDescent="0.25">
      <c r="A2845" s="5" t="s">
        <v>2854</v>
      </c>
      <c r="B2845" s="26">
        <v>290403</v>
      </c>
      <c r="C2845" s="27" t="s">
        <v>1682</v>
      </c>
      <c r="D2845" s="13">
        <v>0</v>
      </c>
      <c r="E2845" s="14"/>
      <c r="F2845" s="14"/>
      <c r="G2845" s="15">
        <f t="shared" si="456"/>
        <v>0</v>
      </c>
      <c r="H2845" s="14"/>
      <c r="I2845" s="14"/>
      <c r="K2845" s="34">
        <f t="shared" si="449"/>
        <v>0</v>
      </c>
    </row>
    <row r="2846" spans="1:11" s="5" customFormat="1" x14ac:dyDescent="0.25">
      <c r="A2846" s="5" t="s">
        <v>2854</v>
      </c>
      <c r="B2846" s="26">
        <v>290404</v>
      </c>
      <c r="C2846" s="27" t="s">
        <v>1683</v>
      </c>
      <c r="D2846" s="13">
        <v>0</v>
      </c>
      <c r="E2846" s="14"/>
      <c r="F2846" s="14"/>
      <c r="G2846" s="15">
        <f t="shared" si="456"/>
        <v>0</v>
      </c>
      <c r="H2846" s="14"/>
      <c r="I2846" s="14"/>
      <c r="K2846" s="34">
        <f t="shared" si="449"/>
        <v>0</v>
      </c>
    </row>
    <row r="2847" spans="1:11" s="5" customFormat="1" x14ac:dyDescent="0.25">
      <c r="A2847" s="5" t="s">
        <v>2854</v>
      </c>
      <c r="B2847" s="26">
        <v>290405</v>
      </c>
      <c r="C2847" s="27" t="s">
        <v>1684</v>
      </c>
      <c r="D2847" s="13">
        <v>0</v>
      </c>
      <c r="E2847" s="14"/>
      <c r="F2847" s="14"/>
      <c r="G2847" s="15">
        <f t="shared" si="456"/>
        <v>0</v>
      </c>
      <c r="H2847" s="14"/>
      <c r="I2847" s="14"/>
      <c r="K2847" s="34">
        <f t="shared" si="449"/>
        <v>0</v>
      </c>
    </row>
    <row r="2848" spans="1:11" s="5" customFormat="1" x14ac:dyDescent="0.25">
      <c r="A2848" s="5" t="s">
        <v>2854</v>
      </c>
      <c r="B2848" s="26">
        <v>290406</v>
      </c>
      <c r="C2848" s="27" t="s">
        <v>1685</v>
      </c>
      <c r="D2848" s="13">
        <v>0</v>
      </c>
      <c r="E2848" s="14"/>
      <c r="F2848" s="14"/>
      <c r="G2848" s="15">
        <f t="shared" si="456"/>
        <v>0</v>
      </c>
      <c r="H2848" s="14"/>
      <c r="I2848" s="14"/>
      <c r="K2848" s="34">
        <f t="shared" si="449"/>
        <v>0</v>
      </c>
    </row>
    <row r="2849" spans="1:11" s="5" customFormat="1" x14ac:dyDescent="0.25">
      <c r="A2849" s="5" t="s">
        <v>2854</v>
      </c>
      <c r="B2849" s="26">
        <v>290490</v>
      </c>
      <c r="C2849" s="27" t="s">
        <v>1686</v>
      </c>
      <c r="D2849" s="13">
        <v>0</v>
      </c>
      <c r="E2849" s="14"/>
      <c r="F2849" s="14"/>
      <c r="G2849" s="15">
        <f t="shared" si="456"/>
        <v>0</v>
      </c>
      <c r="H2849" s="14"/>
      <c r="I2849" s="14"/>
      <c r="K2849" s="34">
        <f t="shared" si="449"/>
        <v>0</v>
      </c>
    </row>
    <row r="2850" spans="1:11" s="5" customFormat="1" x14ac:dyDescent="0.25">
      <c r="A2850" s="5" t="s">
        <v>2854</v>
      </c>
      <c r="B2850" s="10">
        <v>2905</v>
      </c>
      <c r="C2850" s="6" t="s">
        <v>1687</v>
      </c>
      <c r="D2850" s="7">
        <f t="shared" ref="D2850:I2850" si="457">+SUBTOTAL(9,D2851:D2870)</f>
        <v>0</v>
      </c>
      <c r="E2850" s="8">
        <f t="shared" si="457"/>
        <v>0</v>
      </c>
      <c r="F2850" s="8">
        <f t="shared" si="457"/>
        <v>0</v>
      </c>
      <c r="G2850" s="15">
        <f t="shared" si="457"/>
        <v>0</v>
      </c>
      <c r="H2850" s="8">
        <f t="shared" si="457"/>
        <v>0</v>
      </c>
      <c r="I2850" s="8">
        <f t="shared" si="457"/>
        <v>0</v>
      </c>
      <c r="K2850" s="34">
        <f t="shared" si="449"/>
        <v>0</v>
      </c>
    </row>
    <row r="2851" spans="1:11" s="5" customFormat="1" x14ac:dyDescent="0.25">
      <c r="A2851" s="5" t="s">
        <v>2854</v>
      </c>
      <c r="B2851" s="11">
        <v>290501</v>
      </c>
      <c r="C2851" s="12" t="s">
        <v>1286</v>
      </c>
      <c r="D2851" s="13">
        <v>0</v>
      </c>
      <c r="E2851" s="14"/>
      <c r="F2851" s="14"/>
      <c r="G2851" s="15">
        <f t="shared" ref="G2851:G2870" si="458">+D2851-E2851+F2851</f>
        <v>0</v>
      </c>
      <c r="H2851" s="14"/>
      <c r="I2851" s="14"/>
      <c r="K2851" s="34">
        <f t="shared" si="449"/>
        <v>0</v>
      </c>
    </row>
    <row r="2852" spans="1:11" s="5" customFormat="1" x14ac:dyDescent="0.25">
      <c r="A2852" s="5" t="s">
        <v>2854</v>
      </c>
      <c r="B2852" s="11">
        <v>290502</v>
      </c>
      <c r="C2852" s="12" t="s">
        <v>505</v>
      </c>
      <c r="D2852" s="13">
        <v>0</v>
      </c>
      <c r="E2852" s="14"/>
      <c r="F2852" s="14"/>
      <c r="G2852" s="15">
        <f t="shared" si="458"/>
        <v>0</v>
      </c>
      <c r="H2852" s="14"/>
      <c r="I2852" s="14"/>
      <c r="K2852" s="34">
        <f t="shared" si="449"/>
        <v>0</v>
      </c>
    </row>
    <row r="2853" spans="1:11" s="5" customFormat="1" x14ac:dyDescent="0.25">
      <c r="A2853" s="5" t="s">
        <v>2854</v>
      </c>
      <c r="B2853" s="11">
        <v>290503</v>
      </c>
      <c r="C2853" s="12" t="s">
        <v>1287</v>
      </c>
      <c r="D2853" s="13">
        <v>0</v>
      </c>
      <c r="E2853" s="14"/>
      <c r="F2853" s="14"/>
      <c r="G2853" s="15">
        <f t="shared" si="458"/>
        <v>0</v>
      </c>
      <c r="H2853" s="14"/>
      <c r="I2853" s="14"/>
      <c r="K2853" s="34">
        <f t="shared" si="449"/>
        <v>0</v>
      </c>
    </row>
    <row r="2854" spans="1:11" s="5" customFormat="1" x14ac:dyDescent="0.25">
      <c r="A2854" s="5" t="s">
        <v>2854</v>
      </c>
      <c r="B2854" s="11">
        <v>290504</v>
      </c>
      <c r="C2854" s="12" t="s">
        <v>1288</v>
      </c>
      <c r="D2854" s="13">
        <v>0</v>
      </c>
      <c r="E2854" s="14"/>
      <c r="F2854" s="14"/>
      <c r="G2854" s="15">
        <f t="shared" si="458"/>
        <v>0</v>
      </c>
      <c r="H2854" s="14"/>
      <c r="I2854" s="14"/>
      <c r="K2854" s="34">
        <f t="shared" si="449"/>
        <v>0</v>
      </c>
    </row>
    <row r="2855" spans="1:11" s="5" customFormat="1" x14ac:dyDescent="0.25">
      <c r="A2855" s="5" t="s">
        <v>2854</v>
      </c>
      <c r="B2855" s="11">
        <v>290505</v>
      </c>
      <c r="C2855" s="12" t="s">
        <v>1289</v>
      </c>
      <c r="D2855" s="13">
        <v>0</v>
      </c>
      <c r="E2855" s="14"/>
      <c r="F2855" s="14"/>
      <c r="G2855" s="15">
        <f t="shared" si="458"/>
        <v>0</v>
      </c>
      <c r="H2855" s="14"/>
      <c r="I2855" s="14"/>
      <c r="K2855" s="34">
        <f t="shared" si="449"/>
        <v>0</v>
      </c>
    </row>
    <row r="2856" spans="1:11" s="5" customFormat="1" x14ac:dyDescent="0.25">
      <c r="A2856" s="5" t="s">
        <v>2854</v>
      </c>
      <c r="B2856" s="11">
        <v>290506</v>
      </c>
      <c r="C2856" s="12" t="s">
        <v>1290</v>
      </c>
      <c r="D2856" s="13">
        <v>0</v>
      </c>
      <c r="E2856" s="14"/>
      <c r="F2856" s="14"/>
      <c r="G2856" s="15">
        <f t="shared" si="458"/>
        <v>0</v>
      </c>
      <c r="H2856" s="14"/>
      <c r="I2856" s="14"/>
      <c r="K2856" s="34">
        <f t="shared" si="449"/>
        <v>0</v>
      </c>
    </row>
    <row r="2857" spans="1:11" s="5" customFormat="1" x14ac:dyDescent="0.25">
      <c r="A2857" s="5" t="s">
        <v>2854</v>
      </c>
      <c r="B2857" s="11">
        <v>290507</v>
      </c>
      <c r="C2857" s="12" t="s">
        <v>1291</v>
      </c>
      <c r="D2857" s="13">
        <v>0</v>
      </c>
      <c r="E2857" s="14"/>
      <c r="F2857" s="14"/>
      <c r="G2857" s="15">
        <f t="shared" si="458"/>
        <v>0</v>
      </c>
      <c r="H2857" s="14"/>
      <c r="I2857" s="14"/>
      <c r="K2857" s="34">
        <f t="shared" si="449"/>
        <v>0</v>
      </c>
    </row>
    <row r="2858" spans="1:11" s="5" customFormat="1" x14ac:dyDescent="0.25">
      <c r="A2858" s="5" t="s">
        <v>2854</v>
      </c>
      <c r="B2858" s="11">
        <v>290508</v>
      </c>
      <c r="C2858" s="12" t="s">
        <v>304</v>
      </c>
      <c r="D2858" s="13">
        <v>0</v>
      </c>
      <c r="E2858" s="14"/>
      <c r="F2858" s="14"/>
      <c r="G2858" s="15">
        <f t="shared" si="458"/>
        <v>0</v>
      </c>
      <c r="H2858" s="14"/>
      <c r="I2858" s="14"/>
      <c r="K2858" s="34">
        <f t="shared" si="449"/>
        <v>0</v>
      </c>
    </row>
    <row r="2859" spans="1:11" s="5" customFormat="1" x14ac:dyDescent="0.25">
      <c r="A2859" s="5" t="s">
        <v>2854</v>
      </c>
      <c r="B2859" s="11">
        <v>290509</v>
      </c>
      <c r="C2859" s="12" t="s">
        <v>1292</v>
      </c>
      <c r="D2859" s="13">
        <v>0</v>
      </c>
      <c r="E2859" s="14"/>
      <c r="F2859" s="14"/>
      <c r="G2859" s="15">
        <f t="shared" si="458"/>
        <v>0</v>
      </c>
      <c r="H2859" s="14"/>
      <c r="I2859" s="14"/>
      <c r="K2859" s="34">
        <f t="shared" si="449"/>
        <v>0</v>
      </c>
    </row>
    <row r="2860" spans="1:11" s="5" customFormat="1" x14ac:dyDescent="0.25">
      <c r="A2860" s="5" t="s">
        <v>2854</v>
      </c>
      <c r="B2860" s="11">
        <v>290510</v>
      </c>
      <c r="C2860" s="12" t="s">
        <v>1688</v>
      </c>
      <c r="D2860" s="13">
        <v>0</v>
      </c>
      <c r="E2860" s="14"/>
      <c r="F2860" s="14"/>
      <c r="G2860" s="15">
        <f t="shared" si="458"/>
        <v>0</v>
      </c>
      <c r="H2860" s="14"/>
      <c r="I2860" s="14"/>
      <c r="K2860" s="34">
        <f t="shared" si="449"/>
        <v>0</v>
      </c>
    </row>
    <row r="2861" spans="1:11" s="5" customFormat="1" x14ac:dyDescent="0.25">
      <c r="A2861" s="5" t="s">
        <v>2854</v>
      </c>
      <c r="B2861" s="11">
        <v>290511</v>
      </c>
      <c r="C2861" s="12" t="s">
        <v>1689</v>
      </c>
      <c r="D2861" s="13">
        <v>0</v>
      </c>
      <c r="E2861" s="14"/>
      <c r="F2861" s="14"/>
      <c r="G2861" s="15">
        <f t="shared" si="458"/>
        <v>0</v>
      </c>
      <c r="H2861" s="14"/>
      <c r="I2861" s="14"/>
      <c r="K2861" s="34">
        <f t="shared" si="449"/>
        <v>0</v>
      </c>
    </row>
    <row r="2862" spans="1:11" s="5" customFormat="1" x14ac:dyDescent="0.25">
      <c r="A2862" s="5" t="s">
        <v>2854</v>
      </c>
      <c r="B2862" s="11">
        <v>290512</v>
      </c>
      <c r="C2862" s="12" t="s">
        <v>1690</v>
      </c>
      <c r="D2862" s="13">
        <v>0</v>
      </c>
      <c r="E2862" s="14"/>
      <c r="F2862" s="14"/>
      <c r="G2862" s="15">
        <f t="shared" si="458"/>
        <v>0</v>
      </c>
      <c r="H2862" s="14"/>
      <c r="I2862" s="14"/>
      <c r="K2862" s="34">
        <f t="shared" si="449"/>
        <v>0</v>
      </c>
    </row>
    <row r="2863" spans="1:11" s="5" customFormat="1" x14ac:dyDescent="0.25">
      <c r="A2863" s="5" t="s">
        <v>2854</v>
      </c>
      <c r="B2863" s="11">
        <v>290513</v>
      </c>
      <c r="C2863" s="12" t="s">
        <v>1691</v>
      </c>
      <c r="D2863" s="13">
        <v>0</v>
      </c>
      <c r="E2863" s="14"/>
      <c r="F2863" s="14"/>
      <c r="G2863" s="15">
        <f t="shared" si="458"/>
        <v>0</v>
      </c>
      <c r="H2863" s="14"/>
      <c r="I2863" s="14"/>
      <c r="K2863" s="34">
        <f t="shared" si="449"/>
        <v>0</v>
      </c>
    </row>
    <row r="2864" spans="1:11" s="5" customFormat="1" x14ac:dyDescent="0.25">
      <c r="A2864" s="5" t="s">
        <v>2854</v>
      </c>
      <c r="B2864" s="11">
        <v>290514</v>
      </c>
      <c r="C2864" s="12" t="s">
        <v>1692</v>
      </c>
      <c r="D2864" s="13">
        <v>0</v>
      </c>
      <c r="E2864" s="14"/>
      <c r="F2864" s="14"/>
      <c r="G2864" s="15">
        <f t="shared" si="458"/>
        <v>0</v>
      </c>
      <c r="H2864" s="14"/>
      <c r="I2864" s="14"/>
      <c r="K2864" s="34">
        <f t="shared" si="449"/>
        <v>0</v>
      </c>
    </row>
    <row r="2865" spans="1:11" s="5" customFormat="1" x14ac:dyDescent="0.25">
      <c r="A2865" s="5" t="s">
        <v>2854</v>
      </c>
      <c r="B2865" s="11">
        <v>290515</v>
      </c>
      <c r="C2865" s="12" t="s">
        <v>1693</v>
      </c>
      <c r="D2865" s="13">
        <v>0</v>
      </c>
      <c r="E2865" s="14"/>
      <c r="F2865" s="14"/>
      <c r="G2865" s="15">
        <f t="shared" si="458"/>
        <v>0</v>
      </c>
      <c r="H2865" s="14"/>
      <c r="I2865" s="14"/>
      <c r="K2865" s="34">
        <f t="shared" si="449"/>
        <v>0</v>
      </c>
    </row>
    <row r="2866" spans="1:11" s="5" customFormat="1" x14ac:dyDescent="0.25">
      <c r="A2866" s="5" t="s">
        <v>2854</v>
      </c>
      <c r="B2866" s="11">
        <v>290516</v>
      </c>
      <c r="C2866" s="12" t="s">
        <v>1694</v>
      </c>
      <c r="D2866" s="13">
        <v>0</v>
      </c>
      <c r="E2866" s="14"/>
      <c r="F2866" s="14"/>
      <c r="G2866" s="15">
        <f t="shared" si="458"/>
        <v>0</v>
      </c>
      <c r="H2866" s="14"/>
      <c r="I2866" s="14"/>
      <c r="K2866" s="34">
        <f t="shared" si="449"/>
        <v>0</v>
      </c>
    </row>
    <row r="2867" spans="1:11" s="5" customFormat="1" x14ac:dyDescent="0.25">
      <c r="A2867" s="5" t="s">
        <v>2854</v>
      </c>
      <c r="B2867" s="11">
        <v>290517</v>
      </c>
      <c r="C2867" s="12" t="s">
        <v>1695</v>
      </c>
      <c r="D2867" s="13">
        <v>0</v>
      </c>
      <c r="E2867" s="14"/>
      <c r="F2867" s="14"/>
      <c r="G2867" s="15">
        <f t="shared" si="458"/>
        <v>0</v>
      </c>
      <c r="H2867" s="14"/>
      <c r="I2867" s="14"/>
      <c r="K2867" s="34">
        <f t="shared" si="449"/>
        <v>0</v>
      </c>
    </row>
    <row r="2868" spans="1:11" s="5" customFormat="1" x14ac:dyDescent="0.25">
      <c r="A2868" s="5" t="s">
        <v>2854</v>
      </c>
      <c r="B2868" s="11">
        <v>290518</v>
      </c>
      <c r="C2868" s="12" t="s">
        <v>1293</v>
      </c>
      <c r="D2868" s="13">
        <v>0</v>
      </c>
      <c r="E2868" s="14"/>
      <c r="F2868" s="14"/>
      <c r="G2868" s="15">
        <f t="shared" si="458"/>
        <v>0</v>
      </c>
      <c r="H2868" s="14"/>
      <c r="I2868" s="14"/>
      <c r="K2868" s="34">
        <f t="shared" si="449"/>
        <v>0</v>
      </c>
    </row>
    <row r="2869" spans="1:11" s="5" customFormat="1" x14ac:dyDescent="0.25">
      <c r="A2869" s="5" t="s">
        <v>2854</v>
      </c>
      <c r="B2869" s="11">
        <v>290580</v>
      </c>
      <c r="C2869" s="12" t="s">
        <v>1294</v>
      </c>
      <c r="D2869" s="13">
        <v>0</v>
      </c>
      <c r="E2869" s="14"/>
      <c r="F2869" s="14"/>
      <c r="G2869" s="15">
        <f t="shared" si="458"/>
        <v>0</v>
      </c>
      <c r="H2869" s="14"/>
      <c r="I2869" s="14"/>
      <c r="K2869" s="34">
        <f t="shared" si="449"/>
        <v>0</v>
      </c>
    </row>
    <row r="2870" spans="1:11" s="5" customFormat="1" x14ac:dyDescent="0.25">
      <c r="A2870" s="5" t="s">
        <v>2854</v>
      </c>
      <c r="B2870" s="11">
        <v>290590</v>
      </c>
      <c r="C2870" s="12" t="s">
        <v>1696</v>
      </c>
      <c r="D2870" s="13">
        <v>0</v>
      </c>
      <c r="E2870" s="14"/>
      <c r="F2870" s="14"/>
      <c r="G2870" s="15">
        <f t="shared" si="458"/>
        <v>0</v>
      </c>
      <c r="H2870" s="14"/>
      <c r="I2870" s="14"/>
      <c r="K2870" s="34">
        <f t="shared" si="449"/>
        <v>0</v>
      </c>
    </row>
    <row r="2871" spans="1:11" s="5" customFormat="1" x14ac:dyDescent="0.25">
      <c r="A2871" s="5" t="s">
        <v>2854</v>
      </c>
      <c r="B2871" s="19">
        <v>2910</v>
      </c>
      <c r="C2871" s="20" t="s">
        <v>1697</v>
      </c>
      <c r="D2871" s="7">
        <f t="shared" ref="D2871:I2871" si="459">+SUBTOTAL(9,D2872:D2890)</f>
        <v>937297316</v>
      </c>
      <c r="E2871" s="8">
        <f t="shared" si="459"/>
        <v>2230221775</v>
      </c>
      <c r="F2871" s="8">
        <f t="shared" si="459"/>
        <v>2205862184</v>
      </c>
      <c r="G2871" s="18">
        <f t="shared" si="459"/>
        <v>912937725</v>
      </c>
      <c r="H2871" s="8">
        <f t="shared" si="459"/>
        <v>912937725</v>
      </c>
      <c r="I2871" s="8">
        <f t="shared" si="459"/>
        <v>0</v>
      </c>
      <c r="K2871" s="34">
        <f t="shared" si="449"/>
        <v>1</v>
      </c>
    </row>
    <row r="2872" spans="1:11" s="5" customFormat="1" x14ac:dyDescent="0.25">
      <c r="A2872" s="5" t="s">
        <v>2854</v>
      </c>
      <c r="B2872" s="21">
        <v>291001</v>
      </c>
      <c r="C2872" s="22" t="s">
        <v>263</v>
      </c>
      <c r="D2872" s="13">
        <v>0</v>
      </c>
      <c r="E2872" s="14"/>
      <c r="F2872" s="14"/>
      <c r="G2872" s="15">
        <f t="shared" ref="G2872:G2890" si="460">+D2872-E2872+F2872</f>
        <v>0</v>
      </c>
      <c r="H2872" s="14"/>
      <c r="I2872" s="14"/>
      <c r="K2872" s="34">
        <f t="shared" si="449"/>
        <v>0</v>
      </c>
    </row>
    <row r="2873" spans="1:11" s="5" customFormat="1" x14ac:dyDescent="0.25">
      <c r="A2873" s="5" t="s">
        <v>2854</v>
      </c>
      <c r="B2873" s="21">
        <v>291002</v>
      </c>
      <c r="C2873" s="22" t="s">
        <v>461</v>
      </c>
      <c r="D2873" s="13">
        <v>0</v>
      </c>
      <c r="E2873" s="14"/>
      <c r="F2873" s="14"/>
      <c r="G2873" s="15">
        <f t="shared" si="460"/>
        <v>0</v>
      </c>
      <c r="H2873" s="14"/>
      <c r="I2873" s="14"/>
      <c r="K2873" s="34">
        <f t="shared" si="449"/>
        <v>0</v>
      </c>
    </row>
    <row r="2874" spans="1:11" s="5" customFormat="1" x14ac:dyDescent="0.25">
      <c r="A2874" s="5" t="s">
        <v>2854</v>
      </c>
      <c r="B2874" s="21">
        <v>291005</v>
      </c>
      <c r="C2874" s="22" t="s">
        <v>491</v>
      </c>
      <c r="D2874" s="13">
        <v>0</v>
      </c>
      <c r="E2874" s="14"/>
      <c r="F2874" s="14"/>
      <c r="G2874" s="15">
        <f t="shared" si="460"/>
        <v>0</v>
      </c>
      <c r="H2874" s="14"/>
      <c r="I2874" s="14"/>
      <c r="K2874" s="34">
        <f t="shared" si="449"/>
        <v>0</v>
      </c>
    </row>
    <row r="2875" spans="1:11" s="5" customFormat="1" x14ac:dyDescent="0.25">
      <c r="A2875" s="5" t="s">
        <v>2854</v>
      </c>
      <c r="B2875" s="21">
        <v>291006</v>
      </c>
      <c r="C2875" s="22" t="s">
        <v>474</v>
      </c>
      <c r="D2875" s="13">
        <v>0</v>
      </c>
      <c r="E2875" s="14"/>
      <c r="F2875" s="14"/>
      <c r="G2875" s="15">
        <f t="shared" si="460"/>
        <v>0</v>
      </c>
      <c r="H2875" s="14"/>
      <c r="I2875" s="14"/>
      <c r="K2875" s="34">
        <f t="shared" si="449"/>
        <v>0</v>
      </c>
    </row>
    <row r="2876" spans="1:11" s="5" customFormat="1" x14ac:dyDescent="0.25">
      <c r="A2876" s="5" t="s">
        <v>2854</v>
      </c>
      <c r="B2876" s="21">
        <v>291007</v>
      </c>
      <c r="C2876" s="22" t="s">
        <v>1698</v>
      </c>
      <c r="D2876" s="13">
        <v>0</v>
      </c>
      <c r="E2876" s="14"/>
      <c r="F2876" s="14"/>
      <c r="G2876" s="15">
        <f t="shared" si="460"/>
        <v>0</v>
      </c>
      <c r="H2876" s="14"/>
      <c r="I2876" s="14"/>
      <c r="K2876" s="34">
        <f t="shared" si="449"/>
        <v>0</v>
      </c>
    </row>
    <row r="2877" spans="1:11" s="5" customFormat="1" x14ac:dyDescent="0.25">
      <c r="A2877" s="5" t="s">
        <v>2854</v>
      </c>
      <c r="B2877" s="21">
        <v>291010</v>
      </c>
      <c r="C2877" s="22" t="s">
        <v>1699</v>
      </c>
      <c r="D2877" s="13">
        <v>0</v>
      </c>
      <c r="E2877" s="14"/>
      <c r="F2877" s="14"/>
      <c r="G2877" s="15">
        <f t="shared" si="460"/>
        <v>0</v>
      </c>
      <c r="H2877" s="14"/>
      <c r="I2877" s="14"/>
      <c r="K2877" s="34">
        <f t="shared" si="449"/>
        <v>0</v>
      </c>
    </row>
    <row r="2878" spans="1:11" s="5" customFormat="1" x14ac:dyDescent="0.25">
      <c r="A2878" s="5" t="s">
        <v>2854</v>
      </c>
      <c r="B2878" s="21">
        <v>291011</v>
      </c>
      <c r="C2878" s="22" t="s">
        <v>1700</v>
      </c>
      <c r="D2878" s="13">
        <v>0</v>
      </c>
      <c r="E2878" s="14"/>
      <c r="F2878" s="14"/>
      <c r="G2878" s="15">
        <f t="shared" si="460"/>
        <v>0</v>
      </c>
      <c r="H2878" s="14"/>
      <c r="I2878" s="14"/>
      <c r="K2878" s="34">
        <f t="shared" si="449"/>
        <v>0</v>
      </c>
    </row>
    <row r="2879" spans="1:11" s="5" customFormat="1" x14ac:dyDescent="0.25">
      <c r="A2879" s="5" t="s">
        <v>2854</v>
      </c>
      <c r="B2879" s="21">
        <v>291013</v>
      </c>
      <c r="C2879" s="22" t="s">
        <v>286</v>
      </c>
      <c r="D2879" s="13">
        <v>0</v>
      </c>
      <c r="E2879" s="14"/>
      <c r="F2879" s="14"/>
      <c r="G2879" s="15">
        <f t="shared" si="460"/>
        <v>0</v>
      </c>
      <c r="H2879" s="14"/>
      <c r="I2879" s="14"/>
      <c r="K2879" s="34">
        <f t="shared" si="449"/>
        <v>0</v>
      </c>
    </row>
    <row r="2880" spans="1:11" s="5" customFormat="1" x14ac:dyDescent="0.25">
      <c r="A2880" s="5" t="s">
        <v>2854</v>
      </c>
      <c r="B2880" s="21">
        <v>291017</v>
      </c>
      <c r="C2880" s="22" t="s">
        <v>1701</v>
      </c>
      <c r="D2880" s="13">
        <v>0</v>
      </c>
      <c r="E2880" s="14"/>
      <c r="F2880" s="14"/>
      <c r="G2880" s="15">
        <f t="shared" si="460"/>
        <v>0</v>
      </c>
      <c r="H2880" s="14"/>
      <c r="I2880" s="14"/>
      <c r="K2880" s="34">
        <f t="shared" si="449"/>
        <v>0</v>
      </c>
    </row>
    <row r="2881" spans="1:11" s="5" customFormat="1" x14ac:dyDescent="0.25">
      <c r="A2881" s="5" t="s">
        <v>2854</v>
      </c>
      <c r="B2881" s="21">
        <v>291018</v>
      </c>
      <c r="C2881" s="22" t="s">
        <v>1702</v>
      </c>
      <c r="D2881" s="13">
        <v>0</v>
      </c>
      <c r="E2881" s="14"/>
      <c r="F2881" s="14"/>
      <c r="G2881" s="15">
        <f t="shared" si="460"/>
        <v>0</v>
      </c>
      <c r="H2881" s="14"/>
      <c r="I2881" s="14"/>
      <c r="K2881" s="34">
        <f t="shared" si="449"/>
        <v>0</v>
      </c>
    </row>
    <row r="2882" spans="1:11" s="5" customFormat="1" x14ac:dyDescent="0.25">
      <c r="A2882" s="5" t="s">
        <v>2854</v>
      </c>
      <c r="B2882" s="21">
        <v>291019</v>
      </c>
      <c r="C2882" s="22" t="s">
        <v>1703</v>
      </c>
      <c r="D2882" s="13">
        <v>0</v>
      </c>
      <c r="E2882" s="14"/>
      <c r="F2882" s="14"/>
      <c r="G2882" s="15">
        <f t="shared" si="460"/>
        <v>0</v>
      </c>
      <c r="H2882" s="14"/>
      <c r="I2882" s="14"/>
      <c r="K2882" s="34">
        <f t="shared" si="449"/>
        <v>0</v>
      </c>
    </row>
    <row r="2883" spans="1:11" s="5" customFormat="1" x14ac:dyDescent="0.25">
      <c r="A2883" s="5" t="s">
        <v>2854</v>
      </c>
      <c r="B2883" s="21">
        <v>291020</v>
      </c>
      <c r="C2883" s="22" t="s">
        <v>1691</v>
      </c>
      <c r="D2883" s="13">
        <v>0</v>
      </c>
      <c r="E2883" s="14"/>
      <c r="F2883" s="14"/>
      <c r="G2883" s="15">
        <f t="shared" si="460"/>
        <v>0</v>
      </c>
      <c r="H2883" s="14"/>
      <c r="I2883" s="14"/>
      <c r="K2883" s="34">
        <f t="shared" si="449"/>
        <v>0</v>
      </c>
    </row>
    <row r="2884" spans="1:11" s="5" customFormat="1" x14ac:dyDescent="0.25">
      <c r="A2884" s="5" t="s">
        <v>2854</v>
      </c>
      <c r="B2884" s="21">
        <v>291021</v>
      </c>
      <c r="C2884" s="22" t="s">
        <v>1693</v>
      </c>
      <c r="D2884" s="13">
        <v>0</v>
      </c>
      <c r="E2884" s="14"/>
      <c r="F2884" s="14"/>
      <c r="G2884" s="15">
        <f t="shared" si="460"/>
        <v>0</v>
      </c>
      <c r="H2884" s="14"/>
      <c r="I2884" s="14"/>
      <c r="K2884" s="34">
        <f t="shared" ref="K2884:K2947" si="461">IF(D2884&lt;&gt;0,1,IF(G2884&lt;&gt;0,2,IF(F2884&lt;&gt;0,3,IF(E2884&lt;&gt;0,4,0))))</f>
        <v>0</v>
      </c>
    </row>
    <row r="2885" spans="1:11" s="5" customFormat="1" x14ac:dyDescent="0.25">
      <c r="A2885" s="5" t="s">
        <v>2854</v>
      </c>
      <c r="B2885" s="21">
        <v>291022</v>
      </c>
      <c r="C2885" s="22" t="s">
        <v>1704</v>
      </c>
      <c r="D2885" s="13">
        <v>0</v>
      </c>
      <c r="E2885" s="14"/>
      <c r="F2885" s="14"/>
      <c r="G2885" s="15">
        <f t="shared" si="460"/>
        <v>0</v>
      </c>
      <c r="H2885" s="14"/>
      <c r="I2885" s="14"/>
      <c r="K2885" s="34">
        <f t="shared" si="461"/>
        <v>0</v>
      </c>
    </row>
    <row r="2886" spans="1:11" s="5" customFormat="1" x14ac:dyDescent="0.25">
      <c r="A2886" s="5" t="s">
        <v>2854</v>
      </c>
      <c r="B2886" s="21">
        <v>291023</v>
      </c>
      <c r="C2886" s="22" t="s">
        <v>1705</v>
      </c>
      <c r="D2886" s="13">
        <v>0</v>
      </c>
      <c r="E2886" s="14"/>
      <c r="F2886" s="14"/>
      <c r="G2886" s="15">
        <f t="shared" si="460"/>
        <v>0</v>
      </c>
      <c r="H2886" s="14"/>
      <c r="I2886" s="14"/>
      <c r="K2886" s="34">
        <f t="shared" si="461"/>
        <v>0</v>
      </c>
    </row>
    <row r="2887" spans="1:11" s="5" customFormat="1" x14ac:dyDescent="0.25">
      <c r="A2887" s="5" t="s">
        <v>2854</v>
      </c>
      <c r="B2887" s="26">
        <v>291025</v>
      </c>
      <c r="C2887" s="27" t="s">
        <v>489</v>
      </c>
      <c r="D2887" s="13">
        <v>0</v>
      </c>
      <c r="E2887" s="14"/>
      <c r="F2887" s="14"/>
      <c r="G2887" s="15">
        <f t="shared" si="460"/>
        <v>0</v>
      </c>
      <c r="H2887" s="14"/>
      <c r="I2887" s="14"/>
      <c r="K2887" s="34">
        <f t="shared" si="461"/>
        <v>0</v>
      </c>
    </row>
    <row r="2888" spans="1:11" s="5" customFormat="1" x14ac:dyDescent="0.25">
      <c r="A2888" s="5" t="s">
        <v>2854</v>
      </c>
      <c r="B2888" s="26">
        <v>291026</v>
      </c>
      <c r="C2888" s="27" t="s">
        <v>319</v>
      </c>
      <c r="D2888" s="13">
        <v>0</v>
      </c>
      <c r="E2888" s="14"/>
      <c r="F2888" s="14"/>
      <c r="G2888" s="15">
        <f t="shared" si="460"/>
        <v>0</v>
      </c>
      <c r="H2888" s="14"/>
      <c r="I2888" s="14"/>
      <c r="K2888" s="34">
        <f t="shared" si="461"/>
        <v>0</v>
      </c>
    </row>
    <row r="2889" spans="1:11" s="5" customFormat="1" x14ac:dyDescent="0.25">
      <c r="A2889" s="5" t="s">
        <v>2854</v>
      </c>
      <c r="B2889" s="21">
        <v>291090</v>
      </c>
      <c r="C2889" s="22" t="s">
        <v>1706</v>
      </c>
      <c r="D2889" s="13">
        <v>937297316</v>
      </c>
      <c r="E2889" s="14">
        <v>2230221775</v>
      </c>
      <c r="F2889" s="14">
        <v>2205862184</v>
      </c>
      <c r="G2889" s="15">
        <f t="shared" si="460"/>
        <v>912937725</v>
      </c>
      <c r="H2889" s="14">
        <f>+G2889</f>
        <v>912937725</v>
      </c>
      <c r="I2889" s="14"/>
      <c r="K2889" s="34">
        <f t="shared" si="461"/>
        <v>1</v>
      </c>
    </row>
    <row r="2890" spans="1:11" s="5" customFormat="1" x14ac:dyDescent="0.25">
      <c r="A2890" s="5" t="s">
        <v>2854</v>
      </c>
      <c r="B2890" s="11">
        <v>291024</v>
      </c>
      <c r="C2890" s="12" t="s">
        <v>1286</v>
      </c>
      <c r="D2890" s="13">
        <v>0</v>
      </c>
      <c r="E2890" s="14"/>
      <c r="F2890" s="14"/>
      <c r="G2890" s="15">
        <f t="shared" si="460"/>
        <v>0</v>
      </c>
      <c r="H2890" s="14"/>
      <c r="I2890" s="14"/>
      <c r="K2890" s="34">
        <f t="shared" si="461"/>
        <v>0</v>
      </c>
    </row>
    <row r="2891" spans="1:11" s="5" customFormat="1" x14ac:dyDescent="0.25">
      <c r="A2891" s="5" t="s">
        <v>2854</v>
      </c>
      <c r="B2891" s="10">
        <v>2915</v>
      </c>
      <c r="C2891" s="6" t="s">
        <v>1707</v>
      </c>
      <c r="D2891" s="7">
        <f t="shared" ref="D2891:I2891" si="462">+SUBTOTAL(9,D2892:D2909)</f>
        <v>0</v>
      </c>
      <c r="E2891" s="8">
        <f t="shared" si="462"/>
        <v>0</v>
      </c>
      <c r="F2891" s="8">
        <f t="shared" si="462"/>
        <v>0</v>
      </c>
      <c r="G2891" s="15">
        <f t="shared" si="462"/>
        <v>0</v>
      </c>
      <c r="H2891" s="8">
        <f t="shared" si="462"/>
        <v>0</v>
      </c>
      <c r="I2891" s="8">
        <f t="shared" si="462"/>
        <v>0</v>
      </c>
      <c r="K2891" s="34">
        <f t="shared" si="461"/>
        <v>0</v>
      </c>
    </row>
    <row r="2892" spans="1:11" s="5" customFormat="1" x14ac:dyDescent="0.25">
      <c r="A2892" s="5" t="s">
        <v>2854</v>
      </c>
      <c r="B2892" s="11">
        <v>291501</v>
      </c>
      <c r="C2892" s="12" t="s">
        <v>1708</v>
      </c>
      <c r="D2892" s="13">
        <v>0</v>
      </c>
      <c r="E2892" s="14"/>
      <c r="F2892" s="14"/>
      <c r="G2892" s="15">
        <f t="shared" ref="G2892:G2909" si="463">+D2892-E2892+F2892</f>
        <v>0</v>
      </c>
      <c r="H2892" s="14"/>
      <c r="I2892" s="14"/>
      <c r="K2892" s="34">
        <f t="shared" si="461"/>
        <v>0</v>
      </c>
    </row>
    <row r="2893" spans="1:11" s="5" customFormat="1" x14ac:dyDescent="0.25">
      <c r="A2893" s="5" t="s">
        <v>2854</v>
      </c>
      <c r="B2893" s="11">
        <v>291502</v>
      </c>
      <c r="C2893" s="12" t="s">
        <v>1709</v>
      </c>
      <c r="D2893" s="13">
        <v>0</v>
      </c>
      <c r="E2893" s="14"/>
      <c r="F2893" s="14"/>
      <c r="G2893" s="15">
        <f t="shared" si="463"/>
        <v>0</v>
      </c>
      <c r="H2893" s="14"/>
      <c r="I2893" s="14"/>
      <c r="K2893" s="34">
        <f t="shared" si="461"/>
        <v>0</v>
      </c>
    </row>
    <row r="2894" spans="1:11" s="5" customFormat="1" x14ac:dyDescent="0.25">
      <c r="A2894" s="5" t="s">
        <v>2854</v>
      </c>
      <c r="B2894" s="11">
        <v>291503</v>
      </c>
      <c r="C2894" s="12" t="s">
        <v>1710</v>
      </c>
      <c r="D2894" s="13">
        <v>0</v>
      </c>
      <c r="E2894" s="14"/>
      <c r="F2894" s="14"/>
      <c r="G2894" s="15">
        <f t="shared" si="463"/>
        <v>0</v>
      </c>
      <c r="H2894" s="14"/>
      <c r="I2894" s="14"/>
      <c r="K2894" s="34">
        <f t="shared" si="461"/>
        <v>0</v>
      </c>
    </row>
    <row r="2895" spans="1:11" s="5" customFormat="1" x14ac:dyDescent="0.25">
      <c r="A2895" s="5" t="s">
        <v>2854</v>
      </c>
      <c r="B2895" s="11">
        <v>291504</v>
      </c>
      <c r="C2895" s="12" t="s">
        <v>1711</v>
      </c>
      <c r="D2895" s="13">
        <v>0</v>
      </c>
      <c r="E2895" s="14"/>
      <c r="F2895" s="14"/>
      <c r="G2895" s="15">
        <f t="shared" si="463"/>
        <v>0</v>
      </c>
      <c r="H2895" s="14"/>
      <c r="I2895" s="14"/>
      <c r="K2895" s="34">
        <f t="shared" si="461"/>
        <v>0</v>
      </c>
    </row>
    <row r="2896" spans="1:11" s="5" customFormat="1" x14ac:dyDescent="0.25">
      <c r="A2896" s="5" t="s">
        <v>2854</v>
      </c>
      <c r="B2896" s="11">
        <v>291508</v>
      </c>
      <c r="C2896" s="12" t="s">
        <v>424</v>
      </c>
      <c r="D2896" s="13">
        <v>0</v>
      </c>
      <c r="E2896" s="14"/>
      <c r="F2896" s="14"/>
      <c r="G2896" s="15">
        <f t="shared" si="463"/>
        <v>0</v>
      </c>
      <c r="H2896" s="14"/>
      <c r="I2896" s="14"/>
      <c r="K2896" s="34">
        <f t="shared" si="461"/>
        <v>0</v>
      </c>
    </row>
    <row r="2897" spans="1:11" s="5" customFormat="1" x14ac:dyDescent="0.25">
      <c r="A2897" s="5" t="s">
        <v>2854</v>
      </c>
      <c r="B2897" s="11">
        <v>291511</v>
      </c>
      <c r="C2897" s="12" t="s">
        <v>517</v>
      </c>
      <c r="D2897" s="13">
        <v>0</v>
      </c>
      <c r="E2897" s="14"/>
      <c r="F2897" s="14"/>
      <c r="G2897" s="15">
        <f t="shared" si="463"/>
        <v>0</v>
      </c>
      <c r="H2897" s="14"/>
      <c r="I2897" s="14"/>
      <c r="K2897" s="34">
        <f t="shared" si="461"/>
        <v>0</v>
      </c>
    </row>
    <row r="2898" spans="1:11" s="5" customFormat="1" x14ac:dyDescent="0.25">
      <c r="A2898" s="5" t="s">
        <v>2854</v>
      </c>
      <c r="B2898" s="11">
        <v>291512</v>
      </c>
      <c r="C2898" s="12" t="s">
        <v>462</v>
      </c>
      <c r="D2898" s="13">
        <v>0</v>
      </c>
      <c r="E2898" s="14"/>
      <c r="F2898" s="14"/>
      <c r="G2898" s="15">
        <f t="shared" si="463"/>
        <v>0</v>
      </c>
      <c r="H2898" s="14"/>
      <c r="I2898" s="14"/>
      <c r="K2898" s="34">
        <f t="shared" si="461"/>
        <v>0</v>
      </c>
    </row>
    <row r="2899" spans="1:11" s="5" customFormat="1" x14ac:dyDescent="0.25">
      <c r="A2899" s="5" t="s">
        <v>2854</v>
      </c>
      <c r="B2899" s="11">
        <v>291513</v>
      </c>
      <c r="C2899" s="12" t="s">
        <v>1712</v>
      </c>
      <c r="D2899" s="13">
        <v>0</v>
      </c>
      <c r="E2899" s="14"/>
      <c r="F2899" s="14"/>
      <c r="G2899" s="15">
        <f t="shared" si="463"/>
        <v>0</v>
      </c>
      <c r="H2899" s="14"/>
      <c r="I2899" s="14"/>
      <c r="K2899" s="34">
        <f t="shared" si="461"/>
        <v>0</v>
      </c>
    </row>
    <row r="2900" spans="1:11" s="5" customFormat="1" x14ac:dyDescent="0.25">
      <c r="A2900" s="5" t="s">
        <v>2854</v>
      </c>
      <c r="B2900" s="11">
        <v>291514</v>
      </c>
      <c r="C2900" s="12" t="s">
        <v>1713</v>
      </c>
      <c r="D2900" s="13">
        <v>0</v>
      </c>
      <c r="E2900" s="14"/>
      <c r="F2900" s="14"/>
      <c r="G2900" s="15">
        <f t="shared" si="463"/>
        <v>0</v>
      </c>
      <c r="H2900" s="14"/>
      <c r="I2900" s="14"/>
      <c r="K2900" s="34">
        <f t="shared" si="461"/>
        <v>0</v>
      </c>
    </row>
    <row r="2901" spans="1:11" s="5" customFormat="1" x14ac:dyDescent="0.25">
      <c r="A2901" s="5" t="s">
        <v>2854</v>
      </c>
      <c r="B2901" s="11">
        <v>291515</v>
      </c>
      <c r="C2901" s="12" t="s">
        <v>1714</v>
      </c>
      <c r="D2901" s="13">
        <v>0</v>
      </c>
      <c r="E2901" s="14"/>
      <c r="F2901" s="14"/>
      <c r="G2901" s="15">
        <f t="shared" si="463"/>
        <v>0</v>
      </c>
      <c r="H2901" s="14"/>
      <c r="I2901" s="14"/>
      <c r="K2901" s="34">
        <f t="shared" si="461"/>
        <v>0</v>
      </c>
    </row>
    <row r="2902" spans="1:11" s="5" customFormat="1" x14ac:dyDescent="0.25">
      <c r="A2902" s="5" t="s">
        <v>2854</v>
      </c>
      <c r="B2902" s="11">
        <v>291516</v>
      </c>
      <c r="C2902" s="12" t="s">
        <v>1715</v>
      </c>
      <c r="D2902" s="13">
        <v>0</v>
      </c>
      <c r="E2902" s="14"/>
      <c r="F2902" s="14"/>
      <c r="G2902" s="15">
        <f t="shared" si="463"/>
        <v>0</v>
      </c>
      <c r="H2902" s="14"/>
      <c r="I2902" s="14"/>
      <c r="K2902" s="34">
        <f t="shared" si="461"/>
        <v>0</v>
      </c>
    </row>
    <row r="2903" spans="1:11" s="5" customFormat="1" x14ac:dyDescent="0.25">
      <c r="A2903" s="5" t="s">
        <v>2854</v>
      </c>
      <c r="B2903" s="11">
        <v>291517</v>
      </c>
      <c r="C2903" s="12" t="s">
        <v>1716</v>
      </c>
      <c r="D2903" s="13">
        <v>0</v>
      </c>
      <c r="E2903" s="14"/>
      <c r="F2903" s="14"/>
      <c r="G2903" s="15">
        <f t="shared" si="463"/>
        <v>0</v>
      </c>
      <c r="H2903" s="14"/>
      <c r="I2903" s="14"/>
      <c r="K2903" s="34">
        <f t="shared" si="461"/>
        <v>0</v>
      </c>
    </row>
    <row r="2904" spans="1:11" s="5" customFormat="1" x14ac:dyDescent="0.25">
      <c r="A2904" s="5" t="s">
        <v>2854</v>
      </c>
      <c r="B2904" s="11">
        <v>291518</v>
      </c>
      <c r="C2904" s="12" t="s">
        <v>1717</v>
      </c>
      <c r="D2904" s="13">
        <v>0</v>
      </c>
      <c r="E2904" s="14"/>
      <c r="F2904" s="14"/>
      <c r="G2904" s="15">
        <f t="shared" si="463"/>
        <v>0</v>
      </c>
      <c r="H2904" s="14"/>
      <c r="I2904" s="14"/>
      <c r="K2904" s="34">
        <f t="shared" si="461"/>
        <v>0</v>
      </c>
    </row>
    <row r="2905" spans="1:11" s="5" customFormat="1" x14ac:dyDescent="0.25">
      <c r="A2905" s="5" t="s">
        <v>2854</v>
      </c>
      <c r="B2905" s="11">
        <v>291519</v>
      </c>
      <c r="C2905" s="12" t="s">
        <v>1718</v>
      </c>
      <c r="D2905" s="13">
        <v>0</v>
      </c>
      <c r="E2905" s="14"/>
      <c r="F2905" s="14"/>
      <c r="G2905" s="15">
        <f t="shared" si="463"/>
        <v>0</v>
      </c>
      <c r="H2905" s="14"/>
      <c r="I2905" s="14"/>
      <c r="K2905" s="34">
        <f t="shared" si="461"/>
        <v>0</v>
      </c>
    </row>
    <row r="2906" spans="1:11" s="5" customFormat="1" x14ac:dyDescent="0.25">
      <c r="A2906" s="5" t="s">
        <v>2854</v>
      </c>
      <c r="B2906" s="11">
        <v>291520</v>
      </c>
      <c r="C2906" s="12" t="s">
        <v>1719</v>
      </c>
      <c r="D2906" s="13">
        <v>0</v>
      </c>
      <c r="E2906" s="14"/>
      <c r="F2906" s="14"/>
      <c r="G2906" s="15">
        <f t="shared" si="463"/>
        <v>0</v>
      </c>
      <c r="H2906" s="14"/>
      <c r="I2906" s="14"/>
      <c r="K2906" s="34">
        <f t="shared" si="461"/>
        <v>0</v>
      </c>
    </row>
    <row r="2907" spans="1:11" s="5" customFormat="1" x14ac:dyDescent="0.25">
      <c r="A2907" s="5" t="s">
        <v>2854</v>
      </c>
      <c r="B2907" s="11">
        <v>291521</v>
      </c>
      <c r="C2907" s="12" t="s">
        <v>1720</v>
      </c>
      <c r="D2907" s="13">
        <v>0</v>
      </c>
      <c r="E2907" s="14"/>
      <c r="F2907" s="14"/>
      <c r="G2907" s="15">
        <f t="shared" si="463"/>
        <v>0</v>
      </c>
      <c r="H2907" s="14"/>
      <c r="I2907" s="14"/>
      <c r="K2907" s="34">
        <f t="shared" si="461"/>
        <v>0</v>
      </c>
    </row>
    <row r="2908" spans="1:11" s="5" customFormat="1" x14ac:dyDescent="0.25">
      <c r="A2908" s="5" t="s">
        <v>2854</v>
      </c>
      <c r="B2908" s="11">
        <v>291522</v>
      </c>
      <c r="C2908" s="12" t="s">
        <v>1092</v>
      </c>
      <c r="D2908" s="13">
        <v>0</v>
      </c>
      <c r="E2908" s="14"/>
      <c r="F2908" s="14"/>
      <c r="G2908" s="15">
        <f t="shared" si="463"/>
        <v>0</v>
      </c>
      <c r="H2908" s="14"/>
      <c r="I2908" s="14"/>
      <c r="K2908" s="34">
        <f t="shared" si="461"/>
        <v>0</v>
      </c>
    </row>
    <row r="2909" spans="1:11" s="5" customFormat="1" x14ac:dyDescent="0.25">
      <c r="A2909" s="5" t="s">
        <v>2854</v>
      </c>
      <c r="B2909" s="11">
        <v>291590</v>
      </c>
      <c r="C2909" s="12" t="s">
        <v>1721</v>
      </c>
      <c r="D2909" s="13">
        <v>0</v>
      </c>
      <c r="E2909" s="14"/>
      <c r="F2909" s="14"/>
      <c r="G2909" s="15">
        <f t="shared" si="463"/>
        <v>0</v>
      </c>
      <c r="H2909" s="14"/>
      <c r="I2909" s="14"/>
      <c r="K2909" s="34">
        <f t="shared" si="461"/>
        <v>0</v>
      </c>
    </row>
    <row r="2910" spans="1:11" s="5" customFormat="1" x14ac:dyDescent="0.25">
      <c r="A2910" s="5" t="s">
        <v>2854</v>
      </c>
      <c r="B2910" s="19">
        <v>2917</v>
      </c>
      <c r="C2910" s="20" t="s">
        <v>1722</v>
      </c>
      <c r="D2910" s="7">
        <f t="shared" ref="D2910:I2910" si="464">+SUBTOTAL(9,D2911:D2921)</f>
        <v>0</v>
      </c>
      <c r="E2910" s="8">
        <f t="shared" si="464"/>
        <v>0</v>
      </c>
      <c r="F2910" s="8">
        <f t="shared" si="464"/>
        <v>0</v>
      </c>
      <c r="G2910" s="18">
        <f t="shared" si="464"/>
        <v>0</v>
      </c>
      <c r="H2910" s="8">
        <f t="shared" si="464"/>
        <v>0</v>
      </c>
      <c r="I2910" s="8">
        <f t="shared" si="464"/>
        <v>0</v>
      </c>
      <c r="K2910" s="34">
        <f t="shared" si="461"/>
        <v>0</v>
      </c>
    </row>
    <row r="2911" spans="1:11" s="5" customFormat="1" x14ac:dyDescent="0.25">
      <c r="A2911" s="5" t="s">
        <v>2854</v>
      </c>
      <c r="B2911" s="21">
        <v>291701</v>
      </c>
      <c r="C2911" s="22" t="s">
        <v>1723</v>
      </c>
      <c r="D2911" s="13">
        <v>0</v>
      </c>
      <c r="E2911" s="14"/>
      <c r="F2911" s="14"/>
      <c r="G2911" s="15">
        <f t="shared" ref="G2911:G2921" si="465">+D2911-E2911+F2911</f>
        <v>0</v>
      </c>
      <c r="H2911" s="14"/>
      <c r="I2911" s="14"/>
      <c r="K2911" s="34">
        <f t="shared" si="461"/>
        <v>0</v>
      </c>
    </row>
    <row r="2912" spans="1:11" s="5" customFormat="1" x14ac:dyDescent="0.25">
      <c r="A2912" s="5" t="s">
        <v>2854</v>
      </c>
      <c r="B2912" s="21">
        <v>291702</v>
      </c>
      <c r="C2912" s="22" t="s">
        <v>1724</v>
      </c>
      <c r="D2912" s="13">
        <v>0</v>
      </c>
      <c r="E2912" s="14"/>
      <c r="F2912" s="14"/>
      <c r="G2912" s="15">
        <f t="shared" si="465"/>
        <v>0</v>
      </c>
      <c r="H2912" s="14"/>
      <c r="I2912" s="14"/>
      <c r="K2912" s="34">
        <f t="shared" si="461"/>
        <v>0</v>
      </c>
    </row>
    <row r="2913" spans="1:11" s="5" customFormat="1" x14ac:dyDescent="0.25">
      <c r="A2913" s="5" t="s">
        <v>2854</v>
      </c>
      <c r="B2913" s="21">
        <v>291703</v>
      </c>
      <c r="C2913" s="22" t="s">
        <v>1725</v>
      </c>
      <c r="D2913" s="13">
        <v>0</v>
      </c>
      <c r="E2913" s="14"/>
      <c r="F2913" s="14"/>
      <c r="G2913" s="15">
        <f t="shared" si="465"/>
        <v>0</v>
      </c>
      <c r="H2913" s="14"/>
      <c r="I2913" s="14"/>
      <c r="K2913" s="34">
        <f t="shared" si="461"/>
        <v>0</v>
      </c>
    </row>
    <row r="2914" spans="1:11" s="5" customFormat="1" x14ac:dyDescent="0.25">
      <c r="A2914" s="5" t="s">
        <v>2854</v>
      </c>
      <c r="B2914" s="21">
        <v>291704</v>
      </c>
      <c r="C2914" s="22" t="s">
        <v>1726</v>
      </c>
      <c r="D2914" s="13">
        <v>0</v>
      </c>
      <c r="E2914" s="14"/>
      <c r="F2914" s="14"/>
      <c r="G2914" s="15">
        <f t="shared" si="465"/>
        <v>0</v>
      </c>
      <c r="H2914" s="14"/>
      <c r="I2914" s="14"/>
      <c r="K2914" s="34">
        <f t="shared" si="461"/>
        <v>0</v>
      </c>
    </row>
    <row r="2915" spans="1:11" s="5" customFormat="1" x14ac:dyDescent="0.25">
      <c r="A2915" s="5" t="s">
        <v>2854</v>
      </c>
      <c r="B2915" s="21">
        <v>291705</v>
      </c>
      <c r="C2915" s="22" t="s">
        <v>631</v>
      </c>
      <c r="D2915" s="13">
        <v>0</v>
      </c>
      <c r="E2915" s="14"/>
      <c r="F2915" s="14"/>
      <c r="G2915" s="15">
        <f t="shared" si="465"/>
        <v>0</v>
      </c>
      <c r="H2915" s="14"/>
      <c r="I2915" s="14"/>
      <c r="K2915" s="34">
        <f t="shared" si="461"/>
        <v>0</v>
      </c>
    </row>
    <row r="2916" spans="1:11" s="5" customFormat="1" x14ac:dyDescent="0.25">
      <c r="A2916" s="5" t="s">
        <v>2854</v>
      </c>
      <c r="B2916" s="21">
        <v>291706</v>
      </c>
      <c r="C2916" s="22" t="s">
        <v>1727</v>
      </c>
      <c r="D2916" s="13">
        <v>0</v>
      </c>
      <c r="E2916" s="14"/>
      <c r="F2916" s="14"/>
      <c r="G2916" s="15">
        <f t="shared" si="465"/>
        <v>0</v>
      </c>
      <c r="H2916" s="14"/>
      <c r="I2916" s="14"/>
      <c r="K2916" s="34">
        <f t="shared" si="461"/>
        <v>0</v>
      </c>
    </row>
    <row r="2917" spans="1:11" s="5" customFormat="1" x14ac:dyDescent="0.25">
      <c r="A2917" s="5" t="s">
        <v>2854</v>
      </c>
      <c r="B2917" s="11">
        <v>291707</v>
      </c>
      <c r="C2917" s="12" t="s">
        <v>632</v>
      </c>
      <c r="D2917" s="13">
        <v>0</v>
      </c>
      <c r="E2917" s="14"/>
      <c r="F2917" s="14"/>
      <c r="G2917" s="15">
        <f t="shared" si="465"/>
        <v>0</v>
      </c>
      <c r="H2917" s="14"/>
      <c r="I2917" s="14"/>
      <c r="K2917" s="34">
        <f t="shared" si="461"/>
        <v>0</v>
      </c>
    </row>
    <row r="2918" spans="1:11" s="5" customFormat="1" x14ac:dyDescent="0.25">
      <c r="A2918" s="5" t="s">
        <v>2854</v>
      </c>
      <c r="B2918" s="21">
        <v>291708</v>
      </c>
      <c r="C2918" s="22" t="s">
        <v>1728</v>
      </c>
      <c r="D2918" s="13">
        <v>0</v>
      </c>
      <c r="E2918" s="14"/>
      <c r="F2918" s="14"/>
      <c r="G2918" s="15">
        <f t="shared" si="465"/>
        <v>0</v>
      </c>
      <c r="H2918" s="14"/>
      <c r="I2918" s="14"/>
      <c r="K2918" s="34">
        <f t="shared" si="461"/>
        <v>0</v>
      </c>
    </row>
    <row r="2919" spans="1:11" s="5" customFormat="1" x14ac:dyDescent="0.25">
      <c r="A2919" s="5" t="s">
        <v>2854</v>
      </c>
      <c r="B2919" s="11">
        <v>291709</v>
      </c>
      <c r="C2919" s="12" t="s">
        <v>1729</v>
      </c>
      <c r="D2919" s="13">
        <v>0</v>
      </c>
      <c r="E2919" s="14"/>
      <c r="F2919" s="14"/>
      <c r="G2919" s="15">
        <f t="shared" si="465"/>
        <v>0</v>
      </c>
      <c r="H2919" s="14"/>
      <c r="I2919" s="14"/>
      <c r="K2919" s="34">
        <f t="shared" si="461"/>
        <v>0</v>
      </c>
    </row>
    <row r="2920" spans="1:11" s="5" customFormat="1" x14ac:dyDescent="0.25">
      <c r="A2920" s="5" t="s">
        <v>2854</v>
      </c>
      <c r="B2920" s="26">
        <v>291710</v>
      </c>
      <c r="C2920" s="27" t="s">
        <v>1730</v>
      </c>
      <c r="D2920" s="13">
        <v>0</v>
      </c>
      <c r="E2920" s="14"/>
      <c r="F2920" s="14"/>
      <c r="G2920" s="15">
        <f t="shared" si="465"/>
        <v>0</v>
      </c>
      <c r="H2920" s="14"/>
      <c r="I2920" s="14"/>
      <c r="K2920" s="34">
        <f t="shared" si="461"/>
        <v>0</v>
      </c>
    </row>
    <row r="2921" spans="1:11" s="5" customFormat="1" x14ac:dyDescent="0.25">
      <c r="A2921" s="5" t="s">
        <v>2854</v>
      </c>
      <c r="B2921" s="21">
        <v>291790</v>
      </c>
      <c r="C2921" s="22" t="s">
        <v>1731</v>
      </c>
      <c r="D2921" s="13">
        <v>0</v>
      </c>
      <c r="E2921" s="14"/>
      <c r="F2921" s="14"/>
      <c r="G2921" s="15">
        <f t="shared" si="465"/>
        <v>0</v>
      </c>
      <c r="H2921" s="14"/>
      <c r="I2921" s="14"/>
      <c r="K2921" s="34">
        <f t="shared" si="461"/>
        <v>0</v>
      </c>
    </row>
    <row r="2922" spans="1:11" s="5" customFormat="1" x14ac:dyDescent="0.25">
      <c r="A2922" s="5" t="s">
        <v>2854</v>
      </c>
      <c r="B2922" s="24">
        <v>2918</v>
      </c>
      <c r="C2922" s="25" t="s">
        <v>1732</v>
      </c>
      <c r="D2922" s="7">
        <f t="shared" ref="D2922:I2922" si="466">+SUBTOTAL(9,D2923:D2940)</f>
        <v>0</v>
      </c>
      <c r="E2922" s="8">
        <f t="shared" si="466"/>
        <v>0</v>
      </c>
      <c r="F2922" s="8">
        <f t="shared" si="466"/>
        <v>0</v>
      </c>
      <c r="G2922" s="18">
        <f t="shared" si="466"/>
        <v>0</v>
      </c>
      <c r="H2922" s="8">
        <f t="shared" si="466"/>
        <v>0</v>
      </c>
      <c r="I2922" s="8">
        <f t="shared" si="466"/>
        <v>0</v>
      </c>
      <c r="K2922" s="34">
        <f t="shared" si="461"/>
        <v>0</v>
      </c>
    </row>
    <row r="2923" spans="1:11" s="5" customFormat="1" x14ac:dyDescent="0.25">
      <c r="A2923" s="5" t="s">
        <v>2854</v>
      </c>
      <c r="B2923" s="26">
        <v>291801</v>
      </c>
      <c r="C2923" s="27" t="s">
        <v>1045</v>
      </c>
      <c r="D2923" s="13">
        <v>0</v>
      </c>
      <c r="E2923" s="14"/>
      <c r="F2923" s="14"/>
      <c r="G2923" s="15">
        <f t="shared" ref="G2923:G2940" si="467">+D2923-E2923+F2923</f>
        <v>0</v>
      </c>
      <c r="H2923" s="14"/>
      <c r="I2923" s="14"/>
      <c r="K2923" s="34">
        <f t="shared" si="461"/>
        <v>0</v>
      </c>
    </row>
    <row r="2924" spans="1:11" s="5" customFormat="1" x14ac:dyDescent="0.25">
      <c r="A2924" s="5" t="s">
        <v>2854</v>
      </c>
      <c r="B2924" s="26">
        <v>291802</v>
      </c>
      <c r="C2924" s="27" t="s">
        <v>1156</v>
      </c>
      <c r="D2924" s="13">
        <v>0</v>
      </c>
      <c r="E2924" s="14"/>
      <c r="F2924" s="14"/>
      <c r="G2924" s="15">
        <f t="shared" si="467"/>
        <v>0</v>
      </c>
      <c r="H2924" s="14"/>
      <c r="I2924" s="14"/>
      <c r="K2924" s="34">
        <f t="shared" si="461"/>
        <v>0</v>
      </c>
    </row>
    <row r="2925" spans="1:11" s="5" customFormat="1" x14ac:dyDescent="0.25">
      <c r="A2925" s="5" t="s">
        <v>2854</v>
      </c>
      <c r="B2925" s="26">
        <v>291803</v>
      </c>
      <c r="C2925" s="27" t="s">
        <v>440</v>
      </c>
      <c r="D2925" s="13">
        <v>0</v>
      </c>
      <c r="E2925" s="14"/>
      <c r="F2925" s="14"/>
      <c r="G2925" s="15">
        <f t="shared" si="467"/>
        <v>0</v>
      </c>
      <c r="H2925" s="14"/>
      <c r="I2925" s="14"/>
      <c r="K2925" s="34">
        <f t="shared" si="461"/>
        <v>0</v>
      </c>
    </row>
    <row r="2926" spans="1:11" s="5" customFormat="1" x14ac:dyDescent="0.25">
      <c r="A2926" s="5" t="s">
        <v>2854</v>
      </c>
      <c r="B2926" s="26">
        <v>291804</v>
      </c>
      <c r="C2926" s="27" t="s">
        <v>659</v>
      </c>
      <c r="D2926" s="13">
        <v>0</v>
      </c>
      <c r="E2926" s="14"/>
      <c r="F2926" s="14"/>
      <c r="G2926" s="15">
        <f t="shared" si="467"/>
        <v>0</v>
      </c>
      <c r="H2926" s="14"/>
      <c r="I2926" s="14"/>
      <c r="K2926" s="34">
        <f t="shared" si="461"/>
        <v>0</v>
      </c>
    </row>
    <row r="2927" spans="1:11" s="5" customFormat="1" x14ac:dyDescent="0.25">
      <c r="A2927" s="5" t="s">
        <v>2854</v>
      </c>
      <c r="B2927" s="26">
        <v>291805</v>
      </c>
      <c r="C2927" s="27" t="s">
        <v>1157</v>
      </c>
      <c r="D2927" s="13">
        <v>0</v>
      </c>
      <c r="E2927" s="14"/>
      <c r="F2927" s="14"/>
      <c r="G2927" s="15">
        <f t="shared" si="467"/>
        <v>0</v>
      </c>
      <c r="H2927" s="14"/>
      <c r="I2927" s="14"/>
      <c r="K2927" s="34">
        <f t="shared" si="461"/>
        <v>0</v>
      </c>
    </row>
    <row r="2928" spans="1:11" s="5" customFormat="1" x14ac:dyDescent="0.25">
      <c r="A2928" s="5" t="s">
        <v>2854</v>
      </c>
      <c r="B2928" s="26">
        <v>291806</v>
      </c>
      <c r="C2928" s="27" t="s">
        <v>1042</v>
      </c>
      <c r="D2928" s="13">
        <v>0</v>
      </c>
      <c r="E2928" s="14"/>
      <c r="F2928" s="14"/>
      <c r="G2928" s="15">
        <f t="shared" si="467"/>
        <v>0</v>
      </c>
      <c r="H2928" s="14"/>
      <c r="I2928" s="14"/>
      <c r="K2928" s="34">
        <f t="shared" si="461"/>
        <v>0</v>
      </c>
    </row>
    <row r="2929" spans="1:11" s="5" customFormat="1" x14ac:dyDescent="0.25">
      <c r="A2929" s="5" t="s">
        <v>2854</v>
      </c>
      <c r="B2929" s="26">
        <v>291807</v>
      </c>
      <c r="C2929" s="27" t="s">
        <v>1158</v>
      </c>
      <c r="D2929" s="13">
        <v>0</v>
      </c>
      <c r="E2929" s="14"/>
      <c r="F2929" s="14"/>
      <c r="G2929" s="15">
        <f t="shared" si="467"/>
        <v>0</v>
      </c>
      <c r="H2929" s="14"/>
      <c r="I2929" s="14"/>
      <c r="K2929" s="34">
        <f t="shared" si="461"/>
        <v>0</v>
      </c>
    </row>
    <row r="2930" spans="1:11" s="5" customFormat="1" x14ac:dyDescent="0.25">
      <c r="A2930" s="5" t="s">
        <v>2854</v>
      </c>
      <c r="B2930" s="26">
        <v>291808</v>
      </c>
      <c r="C2930" s="27" t="s">
        <v>1046</v>
      </c>
      <c r="D2930" s="13">
        <v>0</v>
      </c>
      <c r="E2930" s="14"/>
      <c r="F2930" s="14"/>
      <c r="G2930" s="15">
        <f t="shared" si="467"/>
        <v>0</v>
      </c>
      <c r="H2930" s="14"/>
      <c r="I2930" s="14"/>
      <c r="K2930" s="34">
        <f t="shared" si="461"/>
        <v>0</v>
      </c>
    </row>
    <row r="2931" spans="1:11" s="5" customFormat="1" x14ac:dyDescent="0.25">
      <c r="A2931" s="5" t="s">
        <v>2854</v>
      </c>
      <c r="B2931" s="26">
        <v>291809</v>
      </c>
      <c r="C2931" s="27" t="s">
        <v>1159</v>
      </c>
      <c r="D2931" s="13">
        <v>0</v>
      </c>
      <c r="E2931" s="14"/>
      <c r="F2931" s="14"/>
      <c r="G2931" s="15">
        <f t="shared" si="467"/>
        <v>0</v>
      </c>
      <c r="H2931" s="14"/>
      <c r="I2931" s="14"/>
      <c r="K2931" s="34">
        <f t="shared" si="461"/>
        <v>0</v>
      </c>
    </row>
    <row r="2932" spans="1:11" s="5" customFormat="1" x14ac:dyDescent="0.25">
      <c r="A2932" s="5" t="s">
        <v>2854</v>
      </c>
      <c r="B2932" s="26">
        <v>291810</v>
      </c>
      <c r="C2932" s="27" t="s">
        <v>1043</v>
      </c>
      <c r="D2932" s="13">
        <v>0</v>
      </c>
      <c r="E2932" s="14"/>
      <c r="F2932" s="14"/>
      <c r="G2932" s="15">
        <f t="shared" si="467"/>
        <v>0</v>
      </c>
      <c r="H2932" s="14"/>
      <c r="I2932" s="14"/>
      <c r="K2932" s="34">
        <f t="shared" si="461"/>
        <v>0</v>
      </c>
    </row>
    <row r="2933" spans="1:11" s="5" customFormat="1" x14ac:dyDescent="0.25">
      <c r="A2933" s="5" t="s">
        <v>2854</v>
      </c>
      <c r="B2933" s="26">
        <v>291811</v>
      </c>
      <c r="C2933" s="27" t="s">
        <v>1160</v>
      </c>
      <c r="D2933" s="13">
        <v>0</v>
      </c>
      <c r="E2933" s="14"/>
      <c r="F2933" s="14"/>
      <c r="G2933" s="15">
        <f t="shared" si="467"/>
        <v>0</v>
      </c>
      <c r="H2933" s="14"/>
      <c r="I2933" s="14"/>
      <c r="K2933" s="34">
        <f t="shared" si="461"/>
        <v>0</v>
      </c>
    </row>
    <row r="2934" spans="1:11" s="5" customFormat="1" x14ac:dyDescent="0.25">
      <c r="A2934" s="5" t="s">
        <v>2854</v>
      </c>
      <c r="B2934" s="26">
        <v>291812</v>
      </c>
      <c r="C2934" s="27" t="s">
        <v>1161</v>
      </c>
      <c r="D2934" s="13">
        <v>0</v>
      </c>
      <c r="E2934" s="14"/>
      <c r="F2934" s="14"/>
      <c r="G2934" s="15">
        <f t="shared" si="467"/>
        <v>0</v>
      </c>
      <c r="H2934" s="14"/>
      <c r="I2934" s="14"/>
      <c r="K2934" s="34">
        <f t="shared" si="461"/>
        <v>0</v>
      </c>
    </row>
    <row r="2935" spans="1:11" s="5" customFormat="1" x14ac:dyDescent="0.25">
      <c r="A2935" s="5" t="s">
        <v>2854</v>
      </c>
      <c r="B2935" s="26">
        <v>291813</v>
      </c>
      <c r="C2935" s="27" t="s">
        <v>1162</v>
      </c>
      <c r="D2935" s="13">
        <v>0</v>
      </c>
      <c r="E2935" s="14"/>
      <c r="F2935" s="14"/>
      <c r="G2935" s="15">
        <f t="shared" si="467"/>
        <v>0</v>
      </c>
      <c r="H2935" s="14"/>
      <c r="I2935" s="14"/>
      <c r="K2935" s="34">
        <f t="shared" si="461"/>
        <v>0</v>
      </c>
    </row>
    <row r="2936" spans="1:11" s="5" customFormat="1" x14ac:dyDescent="0.25">
      <c r="A2936" s="5" t="s">
        <v>2854</v>
      </c>
      <c r="B2936" s="26">
        <v>291814</v>
      </c>
      <c r="C2936" s="27" t="s">
        <v>1163</v>
      </c>
      <c r="D2936" s="13">
        <v>0</v>
      </c>
      <c r="E2936" s="14"/>
      <c r="F2936" s="14"/>
      <c r="G2936" s="15">
        <f t="shared" si="467"/>
        <v>0</v>
      </c>
      <c r="H2936" s="14"/>
      <c r="I2936" s="14"/>
      <c r="K2936" s="34">
        <f t="shared" si="461"/>
        <v>0</v>
      </c>
    </row>
    <row r="2937" spans="1:11" s="5" customFormat="1" x14ac:dyDescent="0.25">
      <c r="A2937" s="5" t="s">
        <v>2854</v>
      </c>
      <c r="B2937" s="26">
        <v>291815</v>
      </c>
      <c r="C2937" s="27" t="s">
        <v>1164</v>
      </c>
      <c r="D2937" s="13">
        <v>0</v>
      </c>
      <c r="E2937" s="14"/>
      <c r="F2937" s="14"/>
      <c r="G2937" s="15">
        <f t="shared" si="467"/>
        <v>0</v>
      </c>
      <c r="H2937" s="14"/>
      <c r="I2937" s="14"/>
      <c r="K2937" s="34">
        <f t="shared" si="461"/>
        <v>0</v>
      </c>
    </row>
    <row r="2938" spans="1:11" s="5" customFormat="1" x14ac:dyDescent="0.25">
      <c r="A2938" s="5" t="s">
        <v>2854</v>
      </c>
      <c r="B2938" s="26">
        <v>291816</v>
      </c>
      <c r="C2938" s="27" t="s">
        <v>1165</v>
      </c>
      <c r="D2938" s="13">
        <v>0</v>
      </c>
      <c r="E2938" s="14"/>
      <c r="F2938" s="14"/>
      <c r="G2938" s="15">
        <f t="shared" si="467"/>
        <v>0</v>
      </c>
      <c r="H2938" s="14"/>
      <c r="I2938" s="14"/>
      <c r="K2938" s="34">
        <f t="shared" si="461"/>
        <v>0</v>
      </c>
    </row>
    <row r="2939" spans="1:11" s="5" customFormat="1" x14ac:dyDescent="0.25">
      <c r="A2939" s="5" t="s">
        <v>2854</v>
      </c>
      <c r="B2939" s="26">
        <v>291817</v>
      </c>
      <c r="C2939" s="27" t="s">
        <v>1166</v>
      </c>
      <c r="D2939" s="13">
        <v>0</v>
      </c>
      <c r="E2939" s="14"/>
      <c r="F2939" s="14"/>
      <c r="G2939" s="15">
        <f t="shared" si="467"/>
        <v>0</v>
      </c>
      <c r="H2939" s="14"/>
      <c r="I2939" s="14"/>
      <c r="K2939" s="34">
        <f t="shared" si="461"/>
        <v>0</v>
      </c>
    </row>
    <row r="2940" spans="1:11" s="5" customFormat="1" x14ac:dyDescent="0.25">
      <c r="A2940" s="5" t="s">
        <v>2854</v>
      </c>
      <c r="B2940" s="26">
        <v>291818</v>
      </c>
      <c r="C2940" s="27" t="s">
        <v>1167</v>
      </c>
      <c r="D2940" s="13">
        <v>0</v>
      </c>
      <c r="E2940" s="14"/>
      <c r="F2940" s="14"/>
      <c r="G2940" s="15">
        <f t="shared" si="467"/>
        <v>0</v>
      </c>
      <c r="H2940" s="14"/>
      <c r="I2940" s="14"/>
      <c r="K2940" s="34">
        <f t="shared" si="461"/>
        <v>0</v>
      </c>
    </row>
    <row r="2941" spans="1:11" s="5" customFormat="1" x14ac:dyDescent="0.25">
      <c r="A2941" s="5" t="s">
        <v>2854</v>
      </c>
      <c r="B2941" s="24">
        <v>2919</v>
      </c>
      <c r="C2941" s="25" t="s">
        <v>1609</v>
      </c>
      <c r="D2941" s="7">
        <f t="shared" ref="D2941:I2941" si="468">+SUBTOTAL(9,D2942)</f>
        <v>0</v>
      </c>
      <c r="E2941" s="8">
        <f t="shared" si="468"/>
        <v>0</v>
      </c>
      <c r="F2941" s="8">
        <f t="shared" si="468"/>
        <v>0</v>
      </c>
      <c r="G2941" s="18">
        <f t="shared" si="468"/>
        <v>0</v>
      </c>
      <c r="H2941" s="8">
        <f t="shared" si="468"/>
        <v>0</v>
      </c>
      <c r="I2941" s="8">
        <f t="shared" si="468"/>
        <v>0</v>
      </c>
      <c r="K2941" s="34">
        <f t="shared" si="461"/>
        <v>0</v>
      </c>
    </row>
    <row r="2942" spans="1:11" s="5" customFormat="1" x14ac:dyDescent="0.25">
      <c r="A2942" s="5" t="s">
        <v>2854</v>
      </c>
      <c r="B2942" s="26">
        <v>291901</v>
      </c>
      <c r="C2942" s="27" t="s">
        <v>1610</v>
      </c>
      <c r="D2942" s="13">
        <v>0</v>
      </c>
      <c r="E2942" s="14"/>
      <c r="F2942" s="14"/>
      <c r="G2942" s="15">
        <f>+D2942-E2942+F2942</f>
        <v>0</v>
      </c>
      <c r="H2942" s="14"/>
      <c r="I2942" s="14"/>
      <c r="K2942" s="34">
        <f t="shared" si="461"/>
        <v>0</v>
      </c>
    </row>
    <row r="2943" spans="1:11" s="5" customFormat="1" x14ac:dyDescent="0.25">
      <c r="A2943" s="5" t="s">
        <v>2854</v>
      </c>
      <c r="B2943" s="10">
        <v>2921</v>
      </c>
      <c r="C2943" s="6" t="s">
        <v>660</v>
      </c>
      <c r="D2943" s="7">
        <f t="shared" ref="D2943:I2943" si="469">+SUBTOTAL(9,D2944:D2946)</f>
        <v>0</v>
      </c>
      <c r="E2943" s="8">
        <f t="shared" si="469"/>
        <v>0</v>
      </c>
      <c r="F2943" s="8">
        <f t="shared" si="469"/>
        <v>0</v>
      </c>
      <c r="G2943" s="15">
        <f t="shared" si="469"/>
        <v>0</v>
      </c>
      <c r="H2943" s="8">
        <f t="shared" si="469"/>
        <v>0</v>
      </c>
      <c r="I2943" s="8">
        <f t="shared" si="469"/>
        <v>0</v>
      </c>
      <c r="K2943" s="34">
        <f t="shared" si="461"/>
        <v>0</v>
      </c>
    </row>
    <row r="2944" spans="1:11" s="5" customFormat="1" x14ac:dyDescent="0.25">
      <c r="A2944" s="5" t="s">
        <v>2854</v>
      </c>
      <c r="B2944" s="11">
        <v>292101</v>
      </c>
      <c r="C2944" s="12" t="s">
        <v>1733</v>
      </c>
      <c r="D2944" s="13">
        <v>0</v>
      </c>
      <c r="E2944" s="14"/>
      <c r="F2944" s="14"/>
      <c r="G2944" s="15">
        <f>+D2944-E2944+F2944</f>
        <v>0</v>
      </c>
      <c r="H2944" s="14"/>
      <c r="I2944" s="14"/>
      <c r="K2944" s="34">
        <f t="shared" si="461"/>
        <v>0</v>
      </c>
    </row>
    <row r="2945" spans="1:11" s="5" customFormat="1" x14ac:dyDescent="0.25">
      <c r="A2945" s="5" t="s">
        <v>2854</v>
      </c>
      <c r="B2945" s="11">
        <v>292102</v>
      </c>
      <c r="C2945" s="12" t="s">
        <v>1734</v>
      </c>
      <c r="D2945" s="13">
        <v>0</v>
      </c>
      <c r="E2945" s="14"/>
      <c r="F2945" s="14"/>
      <c r="G2945" s="15">
        <f>+D2945-E2945+F2945</f>
        <v>0</v>
      </c>
      <c r="H2945" s="14"/>
      <c r="I2945" s="14"/>
      <c r="K2945" s="34">
        <f t="shared" si="461"/>
        <v>0</v>
      </c>
    </row>
    <row r="2946" spans="1:11" s="5" customFormat="1" x14ac:dyDescent="0.25">
      <c r="A2946" s="5" t="s">
        <v>2854</v>
      </c>
      <c r="B2946" s="11">
        <v>292103</v>
      </c>
      <c r="C2946" s="12" t="s">
        <v>1735</v>
      </c>
      <c r="D2946" s="13">
        <v>0</v>
      </c>
      <c r="E2946" s="14"/>
      <c r="F2946" s="14"/>
      <c r="G2946" s="15">
        <f>+D2946-E2946+F2946</f>
        <v>0</v>
      </c>
      <c r="H2946" s="14"/>
      <c r="I2946" s="14"/>
      <c r="K2946" s="34">
        <f t="shared" si="461"/>
        <v>0</v>
      </c>
    </row>
    <row r="2947" spans="1:11" s="5" customFormat="1" x14ac:dyDescent="0.25">
      <c r="A2947" s="5" t="s">
        <v>2854</v>
      </c>
      <c r="B2947" s="10">
        <v>2925</v>
      </c>
      <c r="C2947" s="6" t="s">
        <v>1736</v>
      </c>
      <c r="D2947" s="7">
        <f t="shared" ref="D2947:I2947" si="470">+SUBTOTAL(9,D2948:D2959)</f>
        <v>0</v>
      </c>
      <c r="E2947" s="8">
        <f t="shared" si="470"/>
        <v>0</v>
      </c>
      <c r="F2947" s="8">
        <f t="shared" si="470"/>
        <v>0</v>
      </c>
      <c r="G2947" s="15">
        <f t="shared" si="470"/>
        <v>0</v>
      </c>
      <c r="H2947" s="8">
        <f t="shared" si="470"/>
        <v>0</v>
      </c>
      <c r="I2947" s="8">
        <f t="shared" si="470"/>
        <v>0</v>
      </c>
      <c r="K2947" s="34">
        <f t="shared" si="461"/>
        <v>0</v>
      </c>
    </row>
    <row r="2948" spans="1:11" s="5" customFormat="1" x14ac:dyDescent="0.25">
      <c r="A2948" s="5" t="s">
        <v>2854</v>
      </c>
      <c r="B2948" s="11">
        <v>292501</v>
      </c>
      <c r="C2948" s="12" t="s">
        <v>1737</v>
      </c>
      <c r="D2948" s="13">
        <v>0</v>
      </c>
      <c r="E2948" s="14"/>
      <c r="F2948" s="14"/>
      <c r="G2948" s="15">
        <f t="shared" ref="G2948:G2959" si="471">+D2948-E2948+F2948</f>
        <v>0</v>
      </c>
      <c r="H2948" s="14"/>
      <c r="I2948" s="14"/>
      <c r="K2948" s="34">
        <f t="shared" ref="K2948:K3011" si="472">IF(D2948&lt;&gt;0,1,IF(G2948&lt;&gt;0,2,IF(F2948&lt;&gt;0,3,IF(E2948&lt;&gt;0,4,0))))</f>
        <v>0</v>
      </c>
    </row>
    <row r="2949" spans="1:11" s="5" customFormat="1" x14ac:dyDescent="0.25">
      <c r="A2949" s="5" t="s">
        <v>2854</v>
      </c>
      <c r="B2949" s="11">
        <v>292502</v>
      </c>
      <c r="C2949" s="12" t="s">
        <v>1738</v>
      </c>
      <c r="D2949" s="13">
        <v>0</v>
      </c>
      <c r="E2949" s="14"/>
      <c r="F2949" s="14"/>
      <c r="G2949" s="15">
        <f t="shared" si="471"/>
        <v>0</v>
      </c>
      <c r="H2949" s="14"/>
      <c r="I2949" s="14"/>
      <c r="K2949" s="34">
        <f t="shared" si="472"/>
        <v>0</v>
      </c>
    </row>
    <row r="2950" spans="1:11" s="5" customFormat="1" x14ac:dyDescent="0.25">
      <c r="A2950" s="5" t="s">
        <v>2854</v>
      </c>
      <c r="B2950" s="11">
        <v>292503</v>
      </c>
      <c r="C2950" s="12" t="s">
        <v>1739</v>
      </c>
      <c r="D2950" s="13">
        <v>0</v>
      </c>
      <c r="E2950" s="14"/>
      <c r="F2950" s="14"/>
      <c r="G2950" s="15">
        <f t="shared" si="471"/>
        <v>0</v>
      </c>
      <c r="H2950" s="14"/>
      <c r="I2950" s="14"/>
      <c r="K2950" s="34">
        <f t="shared" si="472"/>
        <v>0</v>
      </c>
    </row>
    <row r="2951" spans="1:11" s="5" customFormat="1" x14ac:dyDescent="0.25">
      <c r="A2951" s="5" t="s">
        <v>2854</v>
      </c>
      <c r="B2951" s="11">
        <v>292504</v>
      </c>
      <c r="C2951" s="12" t="s">
        <v>1740</v>
      </c>
      <c r="D2951" s="13">
        <v>0</v>
      </c>
      <c r="E2951" s="14"/>
      <c r="F2951" s="14"/>
      <c r="G2951" s="15">
        <f t="shared" si="471"/>
        <v>0</v>
      </c>
      <c r="H2951" s="14"/>
      <c r="I2951" s="14"/>
      <c r="K2951" s="34">
        <f t="shared" si="472"/>
        <v>0</v>
      </c>
    </row>
    <row r="2952" spans="1:11" s="5" customFormat="1" x14ac:dyDescent="0.25">
      <c r="A2952" s="5" t="s">
        <v>2854</v>
      </c>
      <c r="B2952" s="11">
        <v>292505</v>
      </c>
      <c r="C2952" s="12" t="s">
        <v>1741</v>
      </c>
      <c r="D2952" s="13">
        <v>0</v>
      </c>
      <c r="E2952" s="14"/>
      <c r="F2952" s="14"/>
      <c r="G2952" s="15">
        <f t="shared" si="471"/>
        <v>0</v>
      </c>
      <c r="H2952" s="14"/>
      <c r="I2952" s="14"/>
      <c r="K2952" s="34">
        <f t="shared" si="472"/>
        <v>0</v>
      </c>
    </row>
    <row r="2953" spans="1:11" s="5" customFormat="1" x14ac:dyDescent="0.25">
      <c r="A2953" s="5" t="s">
        <v>2854</v>
      </c>
      <c r="B2953" s="11">
        <v>292506</v>
      </c>
      <c r="C2953" s="12" t="s">
        <v>1742</v>
      </c>
      <c r="D2953" s="13">
        <v>0</v>
      </c>
      <c r="E2953" s="14"/>
      <c r="F2953" s="14"/>
      <c r="G2953" s="15">
        <f t="shared" si="471"/>
        <v>0</v>
      </c>
      <c r="H2953" s="14"/>
      <c r="I2953" s="14"/>
      <c r="K2953" s="34">
        <f t="shared" si="472"/>
        <v>0</v>
      </c>
    </row>
    <row r="2954" spans="1:11" s="5" customFormat="1" x14ac:dyDescent="0.25">
      <c r="A2954" s="5" t="s">
        <v>2854</v>
      </c>
      <c r="B2954" s="11">
        <v>292507</v>
      </c>
      <c r="C2954" s="12" t="s">
        <v>1529</v>
      </c>
      <c r="D2954" s="13">
        <v>0</v>
      </c>
      <c r="E2954" s="14"/>
      <c r="F2954" s="14"/>
      <c r="G2954" s="15">
        <f t="shared" si="471"/>
        <v>0</v>
      </c>
      <c r="H2954" s="14"/>
      <c r="I2954" s="14"/>
      <c r="K2954" s="34">
        <f t="shared" si="472"/>
        <v>0</v>
      </c>
    </row>
    <row r="2955" spans="1:11" s="5" customFormat="1" x14ac:dyDescent="0.25">
      <c r="A2955" s="5" t="s">
        <v>2854</v>
      </c>
      <c r="B2955" s="11">
        <v>292508</v>
      </c>
      <c r="C2955" s="12" t="s">
        <v>1530</v>
      </c>
      <c r="D2955" s="13">
        <v>0</v>
      </c>
      <c r="E2955" s="14"/>
      <c r="F2955" s="14"/>
      <c r="G2955" s="15">
        <f t="shared" si="471"/>
        <v>0</v>
      </c>
      <c r="H2955" s="14"/>
      <c r="I2955" s="14"/>
      <c r="K2955" s="34">
        <f t="shared" si="472"/>
        <v>0</v>
      </c>
    </row>
    <row r="2956" spans="1:11" s="5" customFormat="1" x14ac:dyDescent="0.25">
      <c r="A2956" s="5" t="s">
        <v>2854</v>
      </c>
      <c r="B2956" s="11">
        <v>292509</v>
      </c>
      <c r="C2956" s="12" t="s">
        <v>1531</v>
      </c>
      <c r="D2956" s="13">
        <v>0</v>
      </c>
      <c r="E2956" s="14"/>
      <c r="F2956" s="14"/>
      <c r="G2956" s="15">
        <f t="shared" si="471"/>
        <v>0</v>
      </c>
      <c r="H2956" s="14"/>
      <c r="I2956" s="14"/>
      <c r="K2956" s="34">
        <f t="shared" si="472"/>
        <v>0</v>
      </c>
    </row>
    <row r="2957" spans="1:11" s="5" customFormat="1" x14ac:dyDescent="0.25">
      <c r="A2957" s="5" t="s">
        <v>2854</v>
      </c>
      <c r="B2957" s="11">
        <v>292510</v>
      </c>
      <c r="C2957" s="12" t="s">
        <v>1743</v>
      </c>
      <c r="D2957" s="13">
        <v>0</v>
      </c>
      <c r="E2957" s="14"/>
      <c r="F2957" s="14"/>
      <c r="G2957" s="15">
        <f t="shared" si="471"/>
        <v>0</v>
      </c>
      <c r="H2957" s="14"/>
      <c r="I2957" s="14"/>
      <c r="K2957" s="34">
        <f t="shared" si="472"/>
        <v>0</v>
      </c>
    </row>
    <row r="2958" spans="1:11" s="5" customFormat="1" x14ac:dyDescent="0.25">
      <c r="A2958" s="5" t="s">
        <v>2854</v>
      </c>
      <c r="B2958" s="11">
        <v>292511</v>
      </c>
      <c r="C2958" s="12" t="s">
        <v>1744</v>
      </c>
      <c r="D2958" s="13">
        <v>0</v>
      </c>
      <c r="E2958" s="14"/>
      <c r="F2958" s="14"/>
      <c r="G2958" s="15">
        <f t="shared" si="471"/>
        <v>0</v>
      </c>
      <c r="H2958" s="14"/>
      <c r="I2958" s="14"/>
      <c r="K2958" s="34">
        <f t="shared" si="472"/>
        <v>0</v>
      </c>
    </row>
    <row r="2959" spans="1:11" s="5" customFormat="1" x14ac:dyDescent="0.25">
      <c r="A2959" s="5" t="s">
        <v>2854</v>
      </c>
      <c r="B2959" s="11">
        <v>292580</v>
      </c>
      <c r="C2959" s="12" t="s">
        <v>1745</v>
      </c>
      <c r="D2959" s="13">
        <v>0</v>
      </c>
      <c r="E2959" s="14"/>
      <c r="F2959" s="14"/>
      <c r="G2959" s="15">
        <f t="shared" si="471"/>
        <v>0</v>
      </c>
      <c r="H2959" s="14"/>
      <c r="I2959" s="14"/>
      <c r="K2959" s="34">
        <f t="shared" si="472"/>
        <v>0</v>
      </c>
    </row>
    <row r="2960" spans="1:11" s="5" customFormat="1" x14ac:dyDescent="0.25">
      <c r="A2960" s="5" t="s">
        <v>2854</v>
      </c>
      <c r="B2960" s="24">
        <v>2990</v>
      </c>
      <c r="C2960" s="25" t="s">
        <v>1746</v>
      </c>
      <c r="D2960" s="7">
        <f t="shared" ref="D2960:I2960" si="473">+SUBTOTAL(9,D2961:D2964)</f>
        <v>0</v>
      </c>
      <c r="E2960" s="8">
        <f t="shared" si="473"/>
        <v>0</v>
      </c>
      <c r="F2960" s="8">
        <f t="shared" si="473"/>
        <v>0</v>
      </c>
      <c r="G2960" s="18">
        <f t="shared" si="473"/>
        <v>0</v>
      </c>
      <c r="H2960" s="8">
        <f t="shared" si="473"/>
        <v>0</v>
      </c>
      <c r="I2960" s="8">
        <f t="shared" si="473"/>
        <v>0</v>
      </c>
      <c r="K2960" s="34">
        <f t="shared" si="472"/>
        <v>0</v>
      </c>
    </row>
    <row r="2961" spans="1:11" s="5" customFormat="1" x14ac:dyDescent="0.25">
      <c r="A2961" s="5" t="s">
        <v>2854</v>
      </c>
      <c r="B2961" s="26">
        <v>299001</v>
      </c>
      <c r="C2961" s="27" t="s">
        <v>1747</v>
      </c>
      <c r="D2961" s="13">
        <v>0</v>
      </c>
      <c r="E2961" s="14"/>
      <c r="F2961" s="14"/>
      <c r="G2961" s="15">
        <f>+D2961-E2961+F2961</f>
        <v>0</v>
      </c>
      <c r="H2961" s="14"/>
      <c r="I2961" s="14"/>
      <c r="K2961" s="34">
        <f t="shared" si="472"/>
        <v>0</v>
      </c>
    </row>
    <row r="2962" spans="1:11" s="5" customFormat="1" x14ac:dyDescent="0.25">
      <c r="A2962" s="5" t="s">
        <v>2854</v>
      </c>
      <c r="B2962" s="26">
        <v>299002</v>
      </c>
      <c r="C2962" s="27" t="s">
        <v>1748</v>
      </c>
      <c r="D2962" s="13">
        <v>0</v>
      </c>
      <c r="E2962" s="14"/>
      <c r="F2962" s="14"/>
      <c r="G2962" s="15">
        <f>+D2962-E2962+F2962</f>
        <v>0</v>
      </c>
      <c r="H2962" s="14"/>
      <c r="I2962" s="14"/>
      <c r="K2962" s="34">
        <f t="shared" si="472"/>
        <v>0</v>
      </c>
    </row>
    <row r="2963" spans="1:11" s="5" customFormat="1" x14ac:dyDescent="0.25">
      <c r="A2963" s="5" t="s">
        <v>2854</v>
      </c>
      <c r="B2963" s="26">
        <v>299004</v>
      </c>
      <c r="C2963" s="27" t="s">
        <v>1749</v>
      </c>
      <c r="D2963" s="13">
        <v>0</v>
      </c>
      <c r="E2963" s="14"/>
      <c r="F2963" s="14"/>
      <c r="G2963" s="15">
        <f>+D2963-E2963+F2963</f>
        <v>0</v>
      </c>
      <c r="H2963" s="14"/>
      <c r="I2963" s="14"/>
      <c r="K2963" s="34">
        <f t="shared" si="472"/>
        <v>0</v>
      </c>
    </row>
    <row r="2964" spans="1:11" s="5" customFormat="1" x14ac:dyDescent="0.25">
      <c r="A2964" s="5" t="s">
        <v>2854</v>
      </c>
      <c r="B2964" s="26">
        <v>299090</v>
      </c>
      <c r="C2964" s="27" t="s">
        <v>1750</v>
      </c>
      <c r="D2964" s="13">
        <v>0</v>
      </c>
      <c r="E2964" s="14"/>
      <c r="F2964" s="14"/>
      <c r="G2964" s="15"/>
      <c r="H2964" s="14"/>
      <c r="I2964" s="14"/>
      <c r="K2964" s="34">
        <f t="shared" si="472"/>
        <v>0</v>
      </c>
    </row>
    <row r="2965" spans="1:11" s="5" customFormat="1" x14ac:dyDescent="0.25">
      <c r="A2965" s="5" t="s">
        <v>2854</v>
      </c>
      <c r="B2965" s="10">
        <v>3</v>
      </c>
      <c r="C2965" s="6" t="s">
        <v>1751</v>
      </c>
      <c r="D2965" s="7">
        <f>+D3128+D2966</f>
        <v>51006980296</v>
      </c>
      <c r="E2965" s="8">
        <f>+E2966+E3128</f>
        <v>42301020371</v>
      </c>
      <c r="F2965" s="8">
        <f>+F2966+F3128</f>
        <v>42523692404</v>
      </c>
      <c r="G2965" s="18">
        <f>+G2966+G3128</f>
        <v>51229652329</v>
      </c>
      <c r="H2965" s="8"/>
      <c r="I2965" s="8">
        <f>+G2965</f>
        <v>51229652329</v>
      </c>
      <c r="K2965" s="34">
        <f t="shared" si="472"/>
        <v>1</v>
      </c>
    </row>
    <row r="2966" spans="1:11" s="5" customFormat="1" x14ac:dyDescent="0.25">
      <c r="A2966" s="5" t="s">
        <v>2854</v>
      </c>
      <c r="B2966" s="19">
        <v>31</v>
      </c>
      <c r="C2966" s="20" t="s">
        <v>1752</v>
      </c>
      <c r="D2966" s="7">
        <f>+SUBTOTAL(9,D2967:D3127)</f>
        <v>51006980296</v>
      </c>
      <c r="E2966" s="8">
        <f>+SUBTOTAL(9,E2967:E3127)</f>
        <v>42301020371</v>
      </c>
      <c r="F2966" s="8">
        <f>+SUBTOTAL(9,F2967:F3127)</f>
        <v>42523692404</v>
      </c>
      <c r="G2966" s="18">
        <f>+SUBTOTAL(9,G2967:G3127)</f>
        <v>51229652329</v>
      </c>
      <c r="H2966" s="8"/>
      <c r="I2966" s="8">
        <f>+G2966</f>
        <v>51229652329</v>
      </c>
      <c r="K2966" s="34">
        <f t="shared" si="472"/>
        <v>1</v>
      </c>
    </row>
    <row r="2967" spans="1:11" s="5" customFormat="1" x14ac:dyDescent="0.25">
      <c r="A2967" s="5" t="s">
        <v>2854</v>
      </c>
      <c r="B2967" s="19">
        <v>3105</v>
      </c>
      <c r="C2967" s="20" t="s">
        <v>1753</v>
      </c>
      <c r="D2967" s="7">
        <f>+SUBTOTAL(9,D2968:D2974)</f>
        <v>73254783916</v>
      </c>
      <c r="E2967" s="8">
        <f>+SUBTOTAL(9,E2968:E2974)</f>
        <v>0</v>
      </c>
      <c r="F2967" s="8">
        <f>+SUBTOTAL(9,F2968:F2974)</f>
        <v>0</v>
      </c>
      <c r="G2967" s="18">
        <f>+SUBTOTAL(9,G2968:G2974)</f>
        <v>73254783916</v>
      </c>
      <c r="H2967" s="8"/>
      <c r="I2967" s="8">
        <f>+G2967</f>
        <v>73254783916</v>
      </c>
      <c r="K2967" s="34">
        <f t="shared" si="472"/>
        <v>1</v>
      </c>
    </row>
    <row r="2968" spans="1:11" s="5" customFormat="1" x14ac:dyDescent="0.25">
      <c r="A2968" s="5" t="s">
        <v>2854</v>
      </c>
      <c r="B2968" s="26">
        <v>310506</v>
      </c>
      <c r="C2968" s="27" t="s">
        <v>1754</v>
      </c>
      <c r="D2968" s="13">
        <v>73254783916</v>
      </c>
      <c r="E2968" s="14"/>
      <c r="F2968" s="14">
        <v>0</v>
      </c>
      <c r="G2968" s="15">
        <f t="shared" ref="G2968:G2974" si="474">+D2968-E2968+F2968</f>
        <v>73254783916</v>
      </c>
      <c r="H2968" s="8"/>
      <c r="I2968" s="8">
        <f>+G2968</f>
        <v>73254783916</v>
      </c>
      <c r="K2968" s="34">
        <f t="shared" si="472"/>
        <v>1</v>
      </c>
    </row>
    <row r="2969" spans="1:11" s="5" customFormat="1" x14ac:dyDescent="0.25">
      <c r="A2969" s="5" t="s">
        <v>2854</v>
      </c>
      <c r="B2969" s="11">
        <v>310501</v>
      </c>
      <c r="C2969" s="12" t="s">
        <v>1755</v>
      </c>
      <c r="D2969" s="13">
        <v>0</v>
      </c>
      <c r="E2969" s="14"/>
      <c r="F2969" s="14"/>
      <c r="G2969" s="15">
        <f t="shared" si="474"/>
        <v>0</v>
      </c>
      <c r="H2969" s="14"/>
      <c r="I2969" s="14"/>
      <c r="K2969" s="34">
        <f t="shared" si="472"/>
        <v>0</v>
      </c>
    </row>
    <row r="2970" spans="1:11" s="5" customFormat="1" x14ac:dyDescent="0.25">
      <c r="A2970" s="5" t="s">
        <v>2854</v>
      </c>
      <c r="B2970" s="11">
        <v>310502</v>
      </c>
      <c r="C2970" s="12" t="s">
        <v>1756</v>
      </c>
      <c r="D2970" s="13">
        <v>0</v>
      </c>
      <c r="E2970" s="14"/>
      <c r="F2970" s="14"/>
      <c r="G2970" s="15">
        <f t="shared" si="474"/>
        <v>0</v>
      </c>
      <c r="H2970" s="14"/>
      <c r="I2970" s="14"/>
      <c r="K2970" s="34">
        <f t="shared" si="472"/>
        <v>0</v>
      </c>
    </row>
    <row r="2971" spans="1:11" s="5" customFormat="1" x14ac:dyDescent="0.25">
      <c r="A2971" s="5" t="s">
        <v>2854</v>
      </c>
      <c r="B2971" s="11">
        <v>310503</v>
      </c>
      <c r="C2971" s="12" t="s">
        <v>1757</v>
      </c>
      <c r="D2971" s="13">
        <v>0</v>
      </c>
      <c r="E2971" s="14"/>
      <c r="F2971" s="14"/>
      <c r="G2971" s="15">
        <f t="shared" si="474"/>
        <v>0</v>
      </c>
      <c r="H2971" s="14"/>
      <c r="I2971" s="14"/>
      <c r="K2971" s="34">
        <f t="shared" si="472"/>
        <v>0</v>
      </c>
    </row>
    <row r="2972" spans="1:11" s="5" customFormat="1" x14ac:dyDescent="0.25">
      <c r="A2972" s="5" t="s">
        <v>2854</v>
      </c>
      <c r="B2972" s="11">
        <v>310504</v>
      </c>
      <c r="C2972" s="12" t="s">
        <v>1758</v>
      </c>
      <c r="D2972" s="13">
        <v>0</v>
      </c>
      <c r="E2972" s="14"/>
      <c r="F2972" s="14"/>
      <c r="G2972" s="15">
        <f t="shared" si="474"/>
        <v>0</v>
      </c>
      <c r="H2972" s="14"/>
      <c r="I2972" s="14"/>
      <c r="K2972" s="34">
        <f t="shared" si="472"/>
        <v>0</v>
      </c>
    </row>
    <row r="2973" spans="1:11" s="5" customFormat="1" x14ac:dyDescent="0.25">
      <c r="A2973" s="5" t="s">
        <v>2854</v>
      </c>
      <c r="B2973" s="11">
        <v>310505</v>
      </c>
      <c r="C2973" s="12" t="s">
        <v>68</v>
      </c>
      <c r="D2973" s="13">
        <v>0</v>
      </c>
      <c r="E2973" s="14"/>
      <c r="F2973" s="14"/>
      <c r="G2973" s="15">
        <f t="shared" si="474"/>
        <v>0</v>
      </c>
      <c r="H2973" s="14"/>
      <c r="I2973" s="14"/>
      <c r="K2973" s="34">
        <f t="shared" si="472"/>
        <v>0</v>
      </c>
    </row>
    <row r="2974" spans="1:11" s="5" customFormat="1" x14ac:dyDescent="0.25">
      <c r="A2974" s="5" t="s">
        <v>2854</v>
      </c>
      <c r="B2974" s="11">
        <v>310590</v>
      </c>
      <c r="C2974" s="12" t="s">
        <v>1759</v>
      </c>
      <c r="D2974" s="13">
        <v>0</v>
      </c>
      <c r="E2974" s="14"/>
      <c r="F2974" s="14"/>
      <c r="G2974" s="15">
        <f t="shared" si="474"/>
        <v>0</v>
      </c>
      <c r="H2974" s="14"/>
      <c r="I2974" s="14"/>
      <c r="K2974" s="34">
        <f t="shared" si="472"/>
        <v>0</v>
      </c>
    </row>
    <row r="2975" spans="1:11" s="5" customFormat="1" x14ac:dyDescent="0.25">
      <c r="A2975" s="5" t="s">
        <v>2854</v>
      </c>
      <c r="B2975" s="24">
        <v>3106</v>
      </c>
      <c r="C2975" s="25" t="s">
        <v>1760</v>
      </c>
      <c r="D2975" s="7">
        <f t="shared" ref="D2975:I2975" si="475">+SUBTOTAL(9,D2976:D2979)</f>
        <v>0</v>
      </c>
      <c r="E2975" s="8">
        <f t="shared" si="475"/>
        <v>0</v>
      </c>
      <c r="F2975" s="8">
        <f t="shared" si="475"/>
        <v>0</v>
      </c>
      <c r="G2975" s="18">
        <f t="shared" si="475"/>
        <v>0</v>
      </c>
      <c r="H2975" s="8">
        <f t="shared" si="475"/>
        <v>0</v>
      </c>
      <c r="I2975" s="8">
        <f t="shared" si="475"/>
        <v>0</v>
      </c>
      <c r="K2975" s="34">
        <f t="shared" si="472"/>
        <v>0</v>
      </c>
    </row>
    <row r="2976" spans="1:11" s="5" customFormat="1" x14ac:dyDescent="0.25">
      <c r="A2976" s="5" t="s">
        <v>2854</v>
      </c>
      <c r="B2976" s="26">
        <v>310601</v>
      </c>
      <c r="C2976" s="27" t="s">
        <v>1761</v>
      </c>
      <c r="D2976" s="13">
        <v>0</v>
      </c>
      <c r="E2976" s="14"/>
      <c r="F2976" s="14"/>
      <c r="G2976" s="15">
        <f>+D2976-E2976+F2976</f>
        <v>0</v>
      </c>
      <c r="H2976" s="14"/>
      <c r="I2976" s="14"/>
      <c r="K2976" s="34">
        <f t="shared" si="472"/>
        <v>0</v>
      </c>
    </row>
    <row r="2977" spans="1:11" s="5" customFormat="1" x14ac:dyDescent="0.25">
      <c r="A2977" s="5" t="s">
        <v>2854</v>
      </c>
      <c r="B2977" s="26">
        <v>310602</v>
      </c>
      <c r="C2977" s="27" t="s">
        <v>1762</v>
      </c>
      <c r="D2977" s="13">
        <v>0</v>
      </c>
      <c r="E2977" s="14"/>
      <c r="F2977" s="14"/>
      <c r="G2977" s="15">
        <f>+D2977-E2977+F2977</f>
        <v>0</v>
      </c>
      <c r="H2977" s="14"/>
      <c r="I2977" s="14"/>
      <c r="K2977" s="34">
        <f t="shared" si="472"/>
        <v>0</v>
      </c>
    </row>
    <row r="2978" spans="1:11" s="5" customFormat="1" x14ac:dyDescent="0.25">
      <c r="A2978" s="5" t="s">
        <v>2854</v>
      </c>
      <c r="B2978" s="26">
        <v>310603</v>
      </c>
      <c r="C2978" s="27" t="s">
        <v>1763</v>
      </c>
      <c r="D2978" s="13">
        <v>0</v>
      </c>
      <c r="E2978" s="14"/>
      <c r="F2978" s="14"/>
      <c r="G2978" s="15">
        <f>+D2978-E2978+F2978</f>
        <v>0</v>
      </c>
      <c r="H2978" s="14"/>
      <c r="I2978" s="14"/>
      <c r="K2978" s="34">
        <f t="shared" si="472"/>
        <v>0</v>
      </c>
    </row>
    <row r="2979" spans="1:11" s="5" customFormat="1" x14ac:dyDescent="0.25">
      <c r="A2979" s="5" t="s">
        <v>2854</v>
      </c>
      <c r="B2979" s="26">
        <v>310604</v>
      </c>
      <c r="C2979" s="27" t="s">
        <v>1764</v>
      </c>
      <c r="D2979" s="13">
        <v>0</v>
      </c>
      <c r="E2979" s="14"/>
      <c r="F2979" s="14"/>
      <c r="G2979" s="15">
        <f>+D2979-E2979+F2979</f>
        <v>0</v>
      </c>
      <c r="H2979" s="14"/>
      <c r="I2979" s="14"/>
      <c r="K2979" s="34">
        <f t="shared" si="472"/>
        <v>0</v>
      </c>
    </row>
    <row r="2980" spans="1:11" s="5" customFormat="1" x14ac:dyDescent="0.25">
      <c r="A2980" s="5" t="s">
        <v>2854</v>
      </c>
      <c r="B2980" s="24">
        <v>3107</v>
      </c>
      <c r="C2980" s="25" t="s">
        <v>1765</v>
      </c>
      <c r="D2980" s="7">
        <f t="shared" ref="D2980:I2980" si="476">+SUBTOTAL(9,D2981)</f>
        <v>0</v>
      </c>
      <c r="E2980" s="8">
        <f t="shared" si="476"/>
        <v>0</v>
      </c>
      <c r="F2980" s="8">
        <f t="shared" si="476"/>
        <v>0</v>
      </c>
      <c r="G2980" s="18">
        <f t="shared" si="476"/>
        <v>0</v>
      </c>
      <c r="H2980" s="8">
        <f t="shared" si="476"/>
        <v>0</v>
      </c>
      <c r="I2980" s="8">
        <f t="shared" si="476"/>
        <v>0</v>
      </c>
      <c r="K2980" s="34">
        <f t="shared" si="472"/>
        <v>0</v>
      </c>
    </row>
    <row r="2981" spans="1:11" s="5" customFormat="1" x14ac:dyDescent="0.25">
      <c r="A2981" s="5" t="s">
        <v>2854</v>
      </c>
      <c r="B2981" s="26">
        <v>310701</v>
      </c>
      <c r="C2981" s="27" t="s">
        <v>150</v>
      </c>
      <c r="D2981" s="13">
        <v>0</v>
      </c>
      <c r="E2981" s="14"/>
      <c r="F2981" s="14"/>
      <c r="G2981" s="15">
        <f>+D2981-E2981+F2981</f>
        <v>0</v>
      </c>
      <c r="H2981" s="14"/>
      <c r="I2981" s="14"/>
      <c r="K2981" s="34">
        <f t="shared" si="472"/>
        <v>0</v>
      </c>
    </row>
    <row r="2982" spans="1:11" s="5" customFormat="1" x14ac:dyDescent="0.25">
      <c r="A2982" s="5" t="s">
        <v>2854</v>
      </c>
      <c r="B2982" s="24">
        <v>3108</v>
      </c>
      <c r="C2982" s="25" t="s">
        <v>1766</v>
      </c>
      <c r="D2982" s="7">
        <f t="shared" ref="D2982:I2982" si="477">+SUBTOTAL(9,D2983:D2985)</f>
        <v>0</v>
      </c>
      <c r="E2982" s="8">
        <f t="shared" si="477"/>
        <v>0</v>
      </c>
      <c r="F2982" s="8">
        <f t="shared" si="477"/>
        <v>0</v>
      </c>
      <c r="G2982" s="18">
        <f t="shared" si="477"/>
        <v>0</v>
      </c>
      <c r="H2982" s="8">
        <f t="shared" si="477"/>
        <v>0</v>
      </c>
      <c r="I2982" s="8">
        <f t="shared" si="477"/>
        <v>0</v>
      </c>
      <c r="K2982" s="34">
        <f t="shared" si="472"/>
        <v>0</v>
      </c>
    </row>
    <row r="2983" spans="1:11" s="5" customFormat="1" x14ac:dyDescent="0.25">
      <c r="A2983" s="5" t="s">
        <v>2854</v>
      </c>
      <c r="B2983" s="26">
        <v>310801</v>
      </c>
      <c r="C2983" s="27" t="s">
        <v>1767</v>
      </c>
      <c r="D2983" s="13">
        <v>0</v>
      </c>
      <c r="E2983" s="14"/>
      <c r="F2983" s="14"/>
      <c r="G2983" s="15">
        <f>+D2983-E2983+F2983</f>
        <v>0</v>
      </c>
      <c r="H2983" s="14"/>
      <c r="I2983" s="14"/>
      <c r="K2983" s="34">
        <f t="shared" si="472"/>
        <v>0</v>
      </c>
    </row>
    <row r="2984" spans="1:11" s="5" customFormat="1" x14ac:dyDescent="0.25">
      <c r="A2984" s="5" t="s">
        <v>2854</v>
      </c>
      <c r="B2984" s="26">
        <v>310802</v>
      </c>
      <c r="C2984" s="27" t="s">
        <v>1768</v>
      </c>
      <c r="D2984" s="13">
        <v>0</v>
      </c>
      <c r="E2984" s="14"/>
      <c r="F2984" s="14"/>
      <c r="G2984" s="15">
        <f>+D2984-E2984+F2984</f>
        <v>0</v>
      </c>
      <c r="H2984" s="14"/>
      <c r="I2984" s="14"/>
      <c r="K2984" s="34">
        <f t="shared" si="472"/>
        <v>0</v>
      </c>
    </row>
    <row r="2985" spans="1:11" s="5" customFormat="1" x14ac:dyDescent="0.25">
      <c r="A2985" s="5" t="s">
        <v>2854</v>
      </c>
      <c r="B2985" s="26">
        <v>310803</v>
      </c>
      <c r="C2985" s="27" t="s">
        <v>1769</v>
      </c>
      <c r="D2985" s="13">
        <v>0</v>
      </c>
      <c r="E2985" s="14"/>
      <c r="F2985" s="14"/>
      <c r="G2985" s="15">
        <f>+D2985-E2985+F2985</f>
        <v>0</v>
      </c>
      <c r="H2985" s="14"/>
      <c r="I2985" s="14"/>
      <c r="K2985" s="34">
        <f t="shared" si="472"/>
        <v>0</v>
      </c>
    </row>
    <row r="2986" spans="1:11" s="5" customFormat="1" x14ac:dyDescent="0.25">
      <c r="A2986" s="5" t="s">
        <v>2854</v>
      </c>
      <c r="B2986" s="24">
        <v>3109</v>
      </c>
      <c r="C2986" s="25" t="s">
        <v>1770</v>
      </c>
      <c r="D2986" s="7">
        <f t="shared" ref="D2986:H2986" si="478">+SUBTOTAL(9,D2987:D2988)</f>
        <v>0</v>
      </c>
      <c r="E2986" s="8">
        <f t="shared" si="478"/>
        <v>32274411996</v>
      </c>
      <c r="F2986" s="8">
        <f t="shared" si="478"/>
        <v>10249280409</v>
      </c>
      <c r="G2986" s="18">
        <f t="shared" si="478"/>
        <v>-22025131587</v>
      </c>
      <c r="H2986" s="8">
        <f t="shared" si="478"/>
        <v>0</v>
      </c>
      <c r="I2986" s="8">
        <f>+SUBTOTAL(9,I2987:I2988)</f>
        <v>-22025131587</v>
      </c>
      <c r="K2986" s="34">
        <f t="shared" si="472"/>
        <v>2</v>
      </c>
    </row>
    <row r="2987" spans="1:11" s="5" customFormat="1" x14ac:dyDescent="0.25">
      <c r="A2987" s="5" t="s">
        <v>2854</v>
      </c>
      <c r="B2987" s="26">
        <v>310901</v>
      </c>
      <c r="C2987" s="27" t="s">
        <v>1771</v>
      </c>
      <c r="D2987" s="13">
        <v>0</v>
      </c>
      <c r="E2987" s="14">
        <v>0</v>
      </c>
      <c r="F2987" s="14">
        <v>10249280409</v>
      </c>
      <c r="G2987" s="15">
        <f>+D2987-E2987+F2987</f>
        <v>10249280409</v>
      </c>
      <c r="H2987" s="14"/>
      <c r="I2987" s="14">
        <f>+G2987</f>
        <v>10249280409</v>
      </c>
      <c r="K2987" s="34">
        <f t="shared" si="472"/>
        <v>2</v>
      </c>
    </row>
    <row r="2988" spans="1:11" s="5" customFormat="1" x14ac:dyDescent="0.25">
      <c r="A2988" s="5" t="s">
        <v>2854</v>
      </c>
      <c r="B2988" s="26">
        <v>310902</v>
      </c>
      <c r="C2988" s="27" t="s">
        <v>1772</v>
      </c>
      <c r="D2988" s="13">
        <v>0</v>
      </c>
      <c r="E2988" s="14">
        <v>32274411996</v>
      </c>
      <c r="F2988" s="14">
        <v>0</v>
      </c>
      <c r="G2988" s="15">
        <f>+D2988-E2988+F2988</f>
        <v>-32274411996</v>
      </c>
      <c r="H2988" s="14"/>
      <c r="I2988" s="14">
        <f>+G2988</f>
        <v>-32274411996</v>
      </c>
      <c r="K2988" s="34">
        <f t="shared" si="472"/>
        <v>2</v>
      </c>
    </row>
    <row r="2989" spans="1:11" s="5" customFormat="1" x14ac:dyDescent="0.25">
      <c r="A2989" s="5" t="s">
        <v>2854</v>
      </c>
      <c r="B2989" s="19">
        <v>3110</v>
      </c>
      <c r="C2989" s="20" t="s">
        <v>1773</v>
      </c>
      <c r="D2989" s="7">
        <f>+SUBTOTAL(9,D2990:D2991)</f>
        <v>9515400337</v>
      </c>
      <c r="E2989" s="8">
        <f>+SUBTOTAL(9,E2990:E2991)</f>
        <v>9515400337</v>
      </c>
      <c r="F2989" s="8">
        <f>+SUBTOTAL(9,F2990:F2991)</f>
        <v>0</v>
      </c>
      <c r="G2989" s="18">
        <f>+SUBTOTAL(9,G2990:G2991)</f>
        <v>0</v>
      </c>
      <c r="H2989" s="8"/>
      <c r="I2989" s="8">
        <f>+G2989</f>
        <v>0</v>
      </c>
      <c r="K2989" s="34">
        <f t="shared" si="472"/>
        <v>1</v>
      </c>
    </row>
    <row r="2990" spans="1:11" s="5" customFormat="1" x14ac:dyDescent="0.25">
      <c r="A2990" s="5" t="s">
        <v>2854</v>
      </c>
      <c r="B2990" s="21">
        <v>311001</v>
      </c>
      <c r="C2990" s="22" t="s">
        <v>1774</v>
      </c>
      <c r="D2990" s="13">
        <v>9515400337</v>
      </c>
      <c r="E2990" s="491">
        <v>9515400337</v>
      </c>
      <c r="F2990" s="14">
        <v>0</v>
      </c>
      <c r="G2990" s="15">
        <f>+D2990-E2990+F2990</f>
        <v>0</v>
      </c>
      <c r="H2990" s="14"/>
      <c r="I2990" s="14"/>
      <c r="K2990" s="34">
        <f t="shared" si="472"/>
        <v>1</v>
      </c>
    </row>
    <row r="2991" spans="1:11" s="5" customFormat="1" x14ac:dyDescent="0.25">
      <c r="A2991" s="5" t="s">
        <v>2854</v>
      </c>
      <c r="B2991" s="21">
        <v>311002</v>
      </c>
      <c r="C2991" s="22" t="s">
        <v>1775</v>
      </c>
      <c r="D2991" s="13">
        <v>0</v>
      </c>
      <c r="E2991" s="14">
        <v>0</v>
      </c>
      <c r="F2991" s="14">
        <v>0</v>
      </c>
      <c r="G2991" s="30">
        <f>+D2991-E2991+F2991</f>
        <v>0</v>
      </c>
      <c r="H2991" s="8"/>
      <c r="I2991" s="8">
        <f>+G2991</f>
        <v>0</v>
      </c>
      <c r="K2991" s="34">
        <f t="shared" si="472"/>
        <v>0</v>
      </c>
    </row>
    <row r="2992" spans="1:11" s="5" customFormat="1" x14ac:dyDescent="0.25">
      <c r="A2992" s="5" t="s">
        <v>2854</v>
      </c>
      <c r="B2992" s="10">
        <v>3111</v>
      </c>
      <c r="C2992" s="6" t="s">
        <v>1776</v>
      </c>
      <c r="D2992" s="7">
        <f t="shared" ref="D2992:I2992" si="479">+SUBTOTAL(9,D2993:D2994)</f>
        <v>0</v>
      </c>
      <c r="E2992" s="8">
        <f t="shared" si="479"/>
        <v>0</v>
      </c>
      <c r="F2992" s="8">
        <f t="shared" si="479"/>
        <v>0</v>
      </c>
      <c r="G2992" s="15">
        <f t="shared" si="479"/>
        <v>0</v>
      </c>
      <c r="H2992" s="8">
        <f t="shared" si="479"/>
        <v>0</v>
      </c>
      <c r="I2992" s="8">
        <f t="shared" si="479"/>
        <v>0</v>
      </c>
      <c r="K2992" s="34">
        <f t="shared" si="472"/>
        <v>0</v>
      </c>
    </row>
    <row r="2993" spans="1:11" s="5" customFormat="1" x14ac:dyDescent="0.25">
      <c r="A2993" s="5" t="s">
        <v>2854</v>
      </c>
      <c r="B2993" s="11">
        <v>311101</v>
      </c>
      <c r="C2993" s="12" t="s">
        <v>1777</v>
      </c>
      <c r="D2993" s="13">
        <v>0</v>
      </c>
      <c r="E2993" s="14"/>
      <c r="F2993" s="14"/>
      <c r="G2993" s="15">
        <f>+D2993-E2993+F2993</f>
        <v>0</v>
      </c>
      <c r="H2993" s="14"/>
      <c r="I2993" s="14">
        <f>+G2993</f>
        <v>0</v>
      </c>
      <c r="K2993" s="34">
        <f t="shared" si="472"/>
        <v>0</v>
      </c>
    </row>
    <row r="2994" spans="1:11" s="5" customFormat="1" x14ac:dyDescent="0.25">
      <c r="A2994" s="5" t="s">
        <v>2854</v>
      </c>
      <c r="B2994" s="11">
        <v>311102</v>
      </c>
      <c r="C2994" s="12" t="s">
        <v>1778</v>
      </c>
      <c r="D2994" s="13">
        <v>0</v>
      </c>
      <c r="E2994" s="14"/>
      <c r="F2994" s="14"/>
      <c r="G2994" s="15">
        <f>+D2994-E2994+F2994</f>
        <v>0</v>
      </c>
      <c r="H2994" s="14"/>
      <c r="I2994" s="14"/>
      <c r="K2994" s="34">
        <f t="shared" si="472"/>
        <v>0</v>
      </c>
    </row>
    <row r="2995" spans="1:11" s="5" customFormat="1" x14ac:dyDescent="0.25">
      <c r="A2995" s="5" t="s">
        <v>2854</v>
      </c>
      <c r="B2995" s="24">
        <v>3113</v>
      </c>
      <c r="C2995" s="25" t="s">
        <v>1779</v>
      </c>
      <c r="D2995" s="7">
        <f t="shared" ref="D2995:I2995" si="480">+SUBTOTAL(9,D2996:D2999)</f>
        <v>0</v>
      </c>
      <c r="E2995" s="8">
        <f t="shared" si="480"/>
        <v>0</v>
      </c>
      <c r="F2995" s="8">
        <f t="shared" si="480"/>
        <v>0</v>
      </c>
      <c r="G2995" s="18">
        <f t="shared" si="480"/>
        <v>0</v>
      </c>
      <c r="H2995" s="8">
        <f t="shared" si="480"/>
        <v>0</v>
      </c>
      <c r="I2995" s="8">
        <f t="shared" si="480"/>
        <v>0</v>
      </c>
      <c r="K2995" s="34">
        <f t="shared" si="472"/>
        <v>0</v>
      </c>
    </row>
    <row r="2996" spans="1:11" s="5" customFormat="1" x14ac:dyDescent="0.25">
      <c r="A2996" s="5" t="s">
        <v>2854</v>
      </c>
      <c r="B2996" s="26">
        <v>311301</v>
      </c>
      <c r="C2996" s="27" t="s">
        <v>1780</v>
      </c>
      <c r="D2996" s="13">
        <v>0</v>
      </c>
      <c r="E2996" s="14"/>
      <c r="F2996" s="14"/>
      <c r="G2996" s="15">
        <f>+D2996-E2996+F2996</f>
        <v>0</v>
      </c>
      <c r="H2996" s="14"/>
      <c r="I2996" s="14"/>
      <c r="K2996" s="34">
        <f t="shared" si="472"/>
        <v>0</v>
      </c>
    </row>
    <row r="2997" spans="1:11" s="5" customFormat="1" x14ac:dyDescent="0.25">
      <c r="A2997" s="5" t="s">
        <v>2854</v>
      </c>
      <c r="B2997" s="26">
        <v>311302</v>
      </c>
      <c r="C2997" s="27" t="s">
        <v>1781</v>
      </c>
      <c r="D2997" s="13">
        <v>0</v>
      </c>
      <c r="E2997" s="14"/>
      <c r="F2997" s="14"/>
      <c r="G2997" s="15">
        <f>+D2997-E2997+F2997</f>
        <v>0</v>
      </c>
      <c r="H2997" s="14"/>
      <c r="I2997" s="14"/>
      <c r="K2997" s="34">
        <f t="shared" si="472"/>
        <v>0</v>
      </c>
    </row>
    <row r="2998" spans="1:11" s="5" customFormat="1" x14ac:dyDescent="0.25">
      <c r="A2998" s="5" t="s">
        <v>2854</v>
      </c>
      <c r="B2998" s="26">
        <v>311303</v>
      </c>
      <c r="C2998" s="27" t="s">
        <v>1782</v>
      </c>
      <c r="D2998" s="13">
        <v>0</v>
      </c>
      <c r="E2998" s="14"/>
      <c r="F2998" s="14"/>
      <c r="G2998" s="15">
        <f>+D2998-E2998+F2998</f>
        <v>0</v>
      </c>
      <c r="H2998" s="14"/>
      <c r="I2998" s="14"/>
      <c r="K2998" s="34">
        <f t="shared" si="472"/>
        <v>0</v>
      </c>
    </row>
    <row r="2999" spans="1:11" s="5" customFormat="1" x14ac:dyDescent="0.25">
      <c r="A2999" s="5" t="s">
        <v>2854</v>
      </c>
      <c r="B2999" s="26">
        <v>311304</v>
      </c>
      <c r="C2999" s="27" t="s">
        <v>1783</v>
      </c>
      <c r="D2999" s="13">
        <v>0</v>
      </c>
      <c r="E2999" s="14"/>
      <c r="F2999" s="14"/>
      <c r="G2999" s="15">
        <f>+D2999-E2999+F2999</f>
        <v>0</v>
      </c>
      <c r="H2999" s="14"/>
      <c r="I2999" s="14"/>
      <c r="K2999" s="34">
        <f t="shared" si="472"/>
        <v>0</v>
      </c>
    </row>
    <row r="3000" spans="1:11" s="5" customFormat="1" x14ac:dyDescent="0.25">
      <c r="A3000" s="5" t="s">
        <v>2854</v>
      </c>
      <c r="B3000" s="24">
        <v>3114</v>
      </c>
      <c r="C3000" s="25" t="s">
        <v>1784</v>
      </c>
      <c r="D3000" s="7">
        <f t="shared" ref="D3000:I3000" si="481">+SUBTOTAL(9,D3001:D3007)</f>
        <v>0</v>
      </c>
      <c r="E3000" s="8">
        <f t="shared" si="481"/>
        <v>0</v>
      </c>
      <c r="F3000" s="8">
        <f t="shared" si="481"/>
        <v>0</v>
      </c>
      <c r="G3000" s="18">
        <f t="shared" si="481"/>
        <v>0</v>
      </c>
      <c r="H3000" s="8">
        <f t="shared" si="481"/>
        <v>0</v>
      </c>
      <c r="I3000" s="8">
        <f t="shared" si="481"/>
        <v>0</v>
      </c>
      <c r="K3000" s="34">
        <f t="shared" si="472"/>
        <v>0</v>
      </c>
    </row>
    <row r="3001" spans="1:11" s="5" customFormat="1" x14ac:dyDescent="0.25">
      <c r="A3001" s="5" t="s">
        <v>2854</v>
      </c>
      <c r="B3001" s="26">
        <v>311401</v>
      </c>
      <c r="C3001" s="27" t="s">
        <v>1785</v>
      </c>
      <c r="D3001" s="13">
        <v>0</v>
      </c>
      <c r="E3001" s="14"/>
      <c r="F3001" s="14"/>
      <c r="G3001" s="15">
        <f t="shared" ref="G3001:G3007" si="482">+D3001-E3001+F3001</f>
        <v>0</v>
      </c>
      <c r="H3001" s="14"/>
      <c r="I3001" s="14"/>
      <c r="K3001" s="34">
        <f t="shared" si="472"/>
        <v>0</v>
      </c>
    </row>
    <row r="3002" spans="1:11" s="5" customFormat="1" x14ac:dyDescent="0.25">
      <c r="A3002" s="5" t="s">
        <v>2854</v>
      </c>
      <c r="B3002" s="26">
        <v>311402</v>
      </c>
      <c r="C3002" s="27" t="s">
        <v>1786</v>
      </c>
      <c r="D3002" s="13">
        <v>0</v>
      </c>
      <c r="E3002" s="14"/>
      <c r="F3002" s="14"/>
      <c r="G3002" s="15">
        <f t="shared" si="482"/>
        <v>0</v>
      </c>
      <c r="H3002" s="14"/>
      <c r="I3002" s="14"/>
      <c r="K3002" s="34">
        <f t="shared" si="472"/>
        <v>0</v>
      </c>
    </row>
    <row r="3003" spans="1:11" s="5" customFormat="1" x14ac:dyDescent="0.25">
      <c r="A3003" s="5" t="s">
        <v>2854</v>
      </c>
      <c r="B3003" s="26">
        <v>311403</v>
      </c>
      <c r="C3003" s="27" t="s">
        <v>1787</v>
      </c>
      <c r="D3003" s="13">
        <v>0</v>
      </c>
      <c r="E3003" s="14"/>
      <c r="F3003" s="14"/>
      <c r="G3003" s="15">
        <f t="shared" si="482"/>
        <v>0</v>
      </c>
      <c r="H3003" s="14"/>
      <c r="I3003" s="14"/>
      <c r="K3003" s="34">
        <f t="shared" si="472"/>
        <v>0</v>
      </c>
    </row>
    <row r="3004" spans="1:11" s="5" customFormat="1" x14ac:dyDescent="0.25">
      <c r="A3004" s="5" t="s">
        <v>2854</v>
      </c>
      <c r="B3004" s="26">
        <v>311404</v>
      </c>
      <c r="C3004" s="27" t="s">
        <v>1788</v>
      </c>
      <c r="D3004" s="13">
        <v>0</v>
      </c>
      <c r="E3004" s="14"/>
      <c r="F3004" s="14"/>
      <c r="G3004" s="15">
        <f t="shared" si="482"/>
        <v>0</v>
      </c>
      <c r="H3004" s="14"/>
      <c r="I3004" s="14"/>
      <c r="K3004" s="34">
        <f t="shared" si="472"/>
        <v>0</v>
      </c>
    </row>
    <row r="3005" spans="1:11" s="5" customFormat="1" x14ac:dyDescent="0.25">
      <c r="A3005" s="5" t="s">
        <v>2854</v>
      </c>
      <c r="B3005" s="26">
        <v>311405</v>
      </c>
      <c r="C3005" s="27" t="s">
        <v>1789</v>
      </c>
      <c r="D3005" s="13">
        <v>0</v>
      </c>
      <c r="E3005" s="14"/>
      <c r="F3005" s="14"/>
      <c r="G3005" s="15">
        <f t="shared" si="482"/>
        <v>0</v>
      </c>
      <c r="H3005" s="14"/>
      <c r="I3005" s="14"/>
      <c r="K3005" s="34">
        <f t="shared" si="472"/>
        <v>0</v>
      </c>
    </row>
    <row r="3006" spans="1:11" s="5" customFormat="1" x14ac:dyDescent="0.25">
      <c r="A3006" s="5" t="s">
        <v>2854</v>
      </c>
      <c r="B3006" s="26">
        <v>311411</v>
      </c>
      <c r="C3006" s="27" t="s">
        <v>1790</v>
      </c>
      <c r="D3006" s="13">
        <v>0</v>
      </c>
      <c r="E3006" s="14"/>
      <c r="F3006" s="14"/>
      <c r="G3006" s="15">
        <f t="shared" si="482"/>
        <v>0</v>
      </c>
      <c r="H3006" s="14"/>
      <c r="I3006" s="14"/>
      <c r="K3006" s="34">
        <f t="shared" si="472"/>
        <v>0</v>
      </c>
    </row>
    <row r="3007" spans="1:11" s="5" customFormat="1" x14ac:dyDescent="0.25">
      <c r="A3007" s="5" t="s">
        <v>2854</v>
      </c>
      <c r="B3007" s="26">
        <v>311490</v>
      </c>
      <c r="C3007" s="27" t="s">
        <v>1791</v>
      </c>
      <c r="D3007" s="13">
        <v>0</v>
      </c>
      <c r="E3007" s="14"/>
      <c r="F3007" s="14"/>
      <c r="G3007" s="15">
        <f t="shared" si="482"/>
        <v>0</v>
      </c>
      <c r="H3007" s="14"/>
      <c r="I3007" s="14"/>
      <c r="K3007" s="34">
        <f t="shared" si="472"/>
        <v>0</v>
      </c>
    </row>
    <row r="3008" spans="1:11" s="5" customFormat="1" x14ac:dyDescent="0.25">
      <c r="A3008" s="5" t="s">
        <v>2854</v>
      </c>
      <c r="B3008" s="10">
        <v>3115</v>
      </c>
      <c r="C3008" s="6" t="s">
        <v>1792</v>
      </c>
      <c r="D3008" s="7">
        <f t="shared" ref="D3008:I3008" si="483">+SUBTOTAL(9,D3009:D3026)</f>
        <v>0</v>
      </c>
      <c r="E3008" s="8">
        <f t="shared" si="483"/>
        <v>0</v>
      </c>
      <c r="F3008" s="8">
        <f t="shared" si="483"/>
        <v>0</v>
      </c>
      <c r="G3008" s="15">
        <f t="shared" si="483"/>
        <v>0</v>
      </c>
      <c r="H3008" s="8">
        <f t="shared" si="483"/>
        <v>0</v>
      </c>
      <c r="I3008" s="8">
        <f t="shared" si="483"/>
        <v>0</v>
      </c>
      <c r="K3008" s="34">
        <f t="shared" si="472"/>
        <v>0</v>
      </c>
    </row>
    <row r="3009" spans="1:11" s="5" customFormat="1" x14ac:dyDescent="0.25">
      <c r="A3009" s="5" t="s">
        <v>2854</v>
      </c>
      <c r="B3009" s="11">
        <v>311533</v>
      </c>
      <c r="C3009" s="12" t="s">
        <v>1174</v>
      </c>
      <c r="D3009" s="13">
        <v>0</v>
      </c>
      <c r="E3009" s="14"/>
      <c r="F3009" s="14"/>
      <c r="G3009" s="15">
        <f t="shared" ref="G3009:G3026" si="484">+D3009-E3009+F3009</f>
        <v>0</v>
      </c>
      <c r="H3009" s="14"/>
      <c r="I3009" s="14"/>
      <c r="K3009" s="34">
        <f t="shared" si="472"/>
        <v>0</v>
      </c>
    </row>
    <row r="3010" spans="1:11" s="5" customFormat="1" x14ac:dyDescent="0.25">
      <c r="A3010" s="5" t="s">
        <v>2854</v>
      </c>
      <c r="B3010" s="11">
        <v>311534</v>
      </c>
      <c r="C3010" s="12" t="s">
        <v>1175</v>
      </c>
      <c r="D3010" s="13">
        <v>0</v>
      </c>
      <c r="E3010" s="14"/>
      <c r="F3010" s="14"/>
      <c r="G3010" s="15">
        <f t="shared" si="484"/>
        <v>0</v>
      </c>
      <c r="H3010" s="14"/>
      <c r="I3010" s="14"/>
      <c r="K3010" s="34">
        <f t="shared" si="472"/>
        <v>0</v>
      </c>
    </row>
    <row r="3011" spans="1:11" s="5" customFormat="1" x14ac:dyDescent="0.25">
      <c r="A3011" s="5" t="s">
        <v>2854</v>
      </c>
      <c r="B3011" s="11">
        <v>311535</v>
      </c>
      <c r="C3011" s="12" t="s">
        <v>1176</v>
      </c>
      <c r="D3011" s="13">
        <v>0</v>
      </c>
      <c r="E3011" s="14"/>
      <c r="F3011" s="14"/>
      <c r="G3011" s="15">
        <f t="shared" si="484"/>
        <v>0</v>
      </c>
      <c r="H3011" s="14"/>
      <c r="I3011" s="14"/>
      <c r="K3011" s="34">
        <f t="shared" si="472"/>
        <v>0</v>
      </c>
    </row>
    <row r="3012" spans="1:11" s="5" customFormat="1" x14ac:dyDescent="0.25">
      <c r="A3012" s="5" t="s">
        <v>2854</v>
      </c>
      <c r="B3012" s="11">
        <v>311536</v>
      </c>
      <c r="C3012" s="12" t="s">
        <v>1177</v>
      </c>
      <c r="D3012" s="13">
        <v>0</v>
      </c>
      <c r="E3012" s="14"/>
      <c r="F3012" s="14"/>
      <c r="G3012" s="15">
        <f t="shared" si="484"/>
        <v>0</v>
      </c>
      <c r="H3012" s="14"/>
      <c r="I3012" s="14"/>
      <c r="K3012" s="34">
        <f t="shared" ref="K3012:K3075" si="485">IF(D3012&lt;&gt;0,1,IF(G3012&lt;&gt;0,2,IF(F3012&lt;&gt;0,3,IF(E3012&lt;&gt;0,4,0))))</f>
        <v>0</v>
      </c>
    </row>
    <row r="3013" spans="1:11" s="5" customFormat="1" x14ac:dyDescent="0.25">
      <c r="A3013" s="5" t="s">
        <v>2854</v>
      </c>
      <c r="B3013" s="11">
        <v>311537</v>
      </c>
      <c r="C3013" s="12" t="s">
        <v>1178</v>
      </c>
      <c r="D3013" s="13">
        <v>0</v>
      </c>
      <c r="E3013" s="14"/>
      <c r="F3013" s="14"/>
      <c r="G3013" s="15">
        <f t="shared" si="484"/>
        <v>0</v>
      </c>
      <c r="H3013" s="14"/>
      <c r="I3013" s="14"/>
      <c r="K3013" s="34">
        <f t="shared" si="485"/>
        <v>0</v>
      </c>
    </row>
    <row r="3014" spans="1:11" s="5" customFormat="1" x14ac:dyDescent="0.25">
      <c r="A3014" s="5" t="s">
        <v>2854</v>
      </c>
      <c r="B3014" s="11">
        <v>311538</v>
      </c>
      <c r="C3014" s="12" t="s">
        <v>1179</v>
      </c>
      <c r="D3014" s="13">
        <v>0</v>
      </c>
      <c r="E3014" s="14"/>
      <c r="F3014" s="14"/>
      <c r="G3014" s="15">
        <f t="shared" si="484"/>
        <v>0</v>
      </c>
      <c r="H3014" s="14"/>
      <c r="I3014" s="14"/>
      <c r="K3014" s="34">
        <f t="shared" si="485"/>
        <v>0</v>
      </c>
    </row>
    <row r="3015" spans="1:11" s="5" customFormat="1" x14ac:dyDescent="0.25">
      <c r="A3015" s="5" t="s">
        <v>2854</v>
      </c>
      <c r="B3015" s="11">
        <v>311552</v>
      </c>
      <c r="C3015" s="12" t="s">
        <v>715</v>
      </c>
      <c r="D3015" s="13">
        <v>0</v>
      </c>
      <c r="E3015" s="14"/>
      <c r="F3015" s="14"/>
      <c r="G3015" s="15">
        <f t="shared" si="484"/>
        <v>0</v>
      </c>
      <c r="H3015" s="14"/>
      <c r="I3015" s="14"/>
      <c r="K3015" s="34">
        <f t="shared" si="485"/>
        <v>0</v>
      </c>
    </row>
    <row r="3016" spans="1:11" s="5" customFormat="1" x14ac:dyDescent="0.25">
      <c r="A3016" s="5" t="s">
        <v>2854</v>
      </c>
      <c r="B3016" s="11">
        <v>311553</v>
      </c>
      <c r="C3016" s="12" t="s">
        <v>713</v>
      </c>
      <c r="D3016" s="13">
        <v>0</v>
      </c>
      <c r="E3016" s="14"/>
      <c r="F3016" s="14"/>
      <c r="G3016" s="15">
        <f t="shared" si="484"/>
        <v>0</v>
      </c>
      <c r="H3016" s="14"/>
      <c r="I3016" s="14"/>
      <c r="K3016" s="34">
        <f t="shared" si="485"/>
        <v>0</v>
      </c>
    </row>
    <row r="3017" spans="1:11" s="5" customFormat="1" x14ac:dyDescent="0.25">
      <c r="A3017" s="5" t="s">
        <v>2854</v>
      </c>
      <c r="B3017" s="11">
        <v>311562</v>
      </c>
      <c r="C3017" s="12" t="s">
        <v>811</v>
      </c>
      <c r="D3017" s="13">
        <v>0</v>
      </c>
      <c r="E3017" s="14"/>
      <c r="F3017" s="14"/>
      <c r="G3017" s="15">
        <f t="shared" si="484"/>
        <v>0</v>
      </c>
      <c r="H3017" s="14"/>
      <c r="I3017" s="14"/>
      <c r="K3017" s="34">
        <f t="shared" si="485"/>
        <v>0</v>
      </c>
    </row>
    <row r="3018" spans="1:11" s="5" customFormat="1" x14ac:dyDescent="0.25">
      <c r="A3018" s="5" t="s">
        <v>2854</v>
      </c>
      <c r="B3018" s="11">
        <v>311564</v>
      </c>
      <c r="C3018" s="12" t="s">
        <v>812</v>
      </c>
      <c r="D3018" s="13">
        <v>0</v>
      </c>
      <c r="E3018" s="14"/>
      <c r="F3018" s="14"/>
      <c r="G3018" s="15">
        <f t="shared" si="484"/>
        <v>0</v>
      </c>
      <c r="H3018" s="14"/>
      <c r="I3018" s="14"/>
      <c r="K3018" s="34">
        <f t="shared" si="485"/>
        <v>0</v>
      </c>
    </row>
    <row r="3019" spans="1:11" s="5" customFormat="1" x14ac:dyDescent="0.25">
      <c r="A3019" s="5" t="s">
        <v>2854</v>
      </c>
      <c r="B3019" s="11">
        <v>311565</v>
      </c>
      <c r="C3019" s="12" t="s">
        <v>813</v>
      </c>
      <c r="D3019" s="13">
        <v>0</v>
      </c>
      <c r="E3019" s="14"/>
      <c r="F3019" s="14"/>
      <c r="G3019" s="15">
        <f t="shared" si="484"/>
        <v>0</v>
      </c>
      <c r="H3019" s="14"/>
      <c r="I3019" s="14"/>
      <c r="K3019" s="34">
        <f t="shared" si="485"/>
        <v>0</v>
      </c>
    </row>
    <row r="3020" spans="1:11" s="5" customFormat="1" x14ac:dyDescent="0.25">
      <c r="A3020" s="5" t="s">
        <v>2854</v>
      </c>
      <c r="B3020" s="11">
        <v>311566</v>
      </c>
      <c r="C3020" s="12" t="s">
        <v>816</v>
      </c>
      <c r="D3020" s="13">
        <v>0</v>
      </c>
      <c r="E3020" s="14"/>
      <c r="F3020" s="14"/>
      <c r="G3020" s="15">
        <f t="shared" si="484"/>
        <v>0</v>
      </c>
      <c r="H3020" s="14"/>
      <c r="I3020" s="14"/>
      <c r="K3020" s="34">
        <f t="shared" si="485"/>
        <v>0</v>
      </c>
    </row>
    <row r="3021" spans="1:11" s="5" customFormat="1" x14ac:dyDescent="0.25">
      <c r="A3021" s="5" t="s">
        <v>2854</v>
      </c>
      <c r="B3021" s="11">
        <v>311567</v>
      </c>
      <c r="C3021" s="12" t="s">
        <v>817</v>
      </c>
      <c r="D3021" s="13">
        <v>0</v>
      </c>
      <c r="E3021" s="14"/>
      <c r="F3021" s="14"/>
      <c r="G3021" s="15">
        <f t="shared" si="484"/>
        <v>0</v>
      </c>
      <c r="H3021" s="14"/>
      <c r="I3021" s="14"/>
      <c r="K3021" s="34">
        <f t="shared" si="485"/>
        <v>0</v>
      </c>
    </row>
    <row r="3022" spans="1:11" s="5" customFormat="1" x14ac:dyDescent="0.25">
      <c r="A3022" s="5" t="s">
        <v>2854</v>
      </c>
      <c r="B3022" s="11">
        <v>311568</v>
      </c>
      <c r="C3022" s="12" t="s">
        <v>1180</v>
      </c>
      <c r="D3022" s="13">
        <v>0</v>
      </c>
      <c r="E3022" s="14"/>
      <c r="F3022" s="14"/>
      <c r="G3022" s="15">
        <f t="shared" si="484"/>
        <v>0</v>
      </c>
      <c r="H3022" s="14"/>
      <c r="I3022" s="14"/>
      <c r="K3022" s="34">
        <f t="shared" si="485"/>
        <v>0</v>
      </c>
    </row>
    <row r="3023" spans="1:11" s="5" customFormat="1" x14ac:dyDescent="0.25">
      <c r="A3023" s="5" t="s">
        <v>2854</v>
      </c>
      <c r="B3023" s="11">
        <v>311569</v>
      </c>
      <c r="C3023" s="12" t="s">
        <v>718</v>
      </c>
      <c r="D3023" s="13">
        <v>0</v>
      </c>
      <c r="E3023" s="14"/>
      <c r="F3023" s="14"/>
      <c r="G3023" s="15">
        <f t="shared" si="484"/>
        <v>0</v>
      </c>
      <c r="H3023" s="14"/>
      <c r="I3023" s="14"/>
      <c r="K3023" s="34">
        <f t="shared" si="485"/>
        <v>0</v>
      </c>
    </row>
    <row r="3024" spans="1:11" s="5" customFormat="1" x14ac:dyDescent="0.25">
      <c r="A3024" s="5" t="s">
        <v>2854</v>
      </c>
      <c r="B3024" s="11">
        <v>311570</v>
      </c>
      <c r="C3024" s="12" t="s">
        <v>819</v>
      </c>
      <c r="D3024" s="13">
        <v>0</v>
      </c>
      <c r="E3024" s="14"/>
      <c r="F3024" s="14"/>
      <c r="G3024" s="15">
        <f t="shared" si="484"/>
        <v>0</v>
      </c>
      <c r="H3024" s="14"/>
      <c r="I3024" s="14"/>
      <c r="K3024" s="34">
        <f t="shared" si="485"/>
        <v>0</v>
      </c>
    </row>
    <row r="3025" spans="1:11" s="5" customFormat="1" x14ac:dyDescent="0.25">
      <c r="A3025" s="5" t="s">
        <v>2854</v>
      </c>
      <c r="B3025" s="11">
        <v>311571</v>
      </c>
      <c r="C3025" s="12" t="s">
        <v>818</v>
      </c>
      <c r="D3025" s="13">
        <v>0</v>
      </c>
      <c r="E3025" s="14"/>
      <c r="F3025" s="14"/>
      <c r="G3025" s="15">
        <f t="shared" si="484"/>
        <v>0</v>
      </c>
      <c r="H3025" s="14"/>
      <c r="I3025" s="14"/>
      <c r="K3025" s="34">
        <f t="shared" si="485"/>
        <v>0</v>
      </c>
    </row>
    <row r="3026" spans="1:11" s="5" customFormat="1" x14ac:dyDescent="0.25">
      <c r="A3026" s="5" t="s">
        <v>2854</v>
      </c>
      <c r="B3026" s="11">
        <v>311576</v>
      </c>
      <c r="C3026" s="12" t="s">
        <v>1043</v>
      </c>
      <c r="D3026" s="13">
        <v>0</v>
      </c>
      <c r="E3026" s="14"/>
      <c r="F3026" s="14"/>
      <c r="G3026" s="15">
        <f t="shared" si="484"/>
        <v>0</v>
      </c>
      <c r="H3026" s="14"/>
      <c r="I3026" s="14"/>
      <c r="K3026" s="34">
        <f t="shared" si="485"/>
        <v>0</v>
      </c>
    </row>
    <row r="3027" spans="1:11" s="5" customFormat="1" x14ac:dyDescent="0.25">
      <c r="A3027" s="5" t="s">
        <v>2854</v>
      </c>
      <c r="B3027" s="24">
        <v>3116</v>
      </c>
      <c r="C3027" s="25" t="s">
        <v>1793</v>
      </c>
      <c r="D3027" s="7">
        <f t="shared" ref="D3027:I3027" si="486">+SUBTOTAL(9,D3028:D3029)</f>
        <v>0</v>
      </c>
      <c r="E3027" s="8"/>
      <c r="F3027" s="8">
        <f t="shared" si="486"/>
        <v>0</v>
      </c>
      <c r="G3027" s="18">
        <f t="shared" si="486"/>
        <v>0</v>
      </c>
      <c r="H3027" s="8">
        <f t="shared" si="486"/>
        <v>0</v>
      </c>
      <c r="I3027" s="8">
        <f t="shared" si="486"/>
        <v>0</v>
      </c>
      <c r="K3027" s="34">
        <f t="shared" si="485"/>
        <v>0</v>
      </c>
    </row>
    <row r="3028" spans="1:11" s="5" customFormat="1" x14ac:dyDescent="0.25">
      <c r="A3028" s="5" t="s">
        <v>2854</v>
      </c>
      <c r="B3028" s="26">
        <v>311601</v>
      </c>
      <c r="C3028" s="27" t="s">
        <v>1794</v>
      </c>
      <c r="D3028" s="13">
        <v>0</v>
      </c>
      <c r="E3028" s="14"/>
      <c r="F3028" s="14"/>
      <c r="G3028" s="15">
        <f>+D3028-E3028+F3028</f>
        <v>0</v>
      </c>
      <c r="H3028" s="14"/>
      <c r="I3028" s="14"/>
      <c r="K3028" s="34">
        <f t="shared" si="485"/>
        <v>0</v>
      </c>
    </row>
    <row r="3029" spans="1:11" s="5" customFormat="1" x14ac:dyDescent="0.25">
      <c r="A3029" s="5" t="s">
        <v>2854</v>
      </c>
      <c r="B3029" s="26">
        <v>311602</v>
      </c>
      <c r="C3029" s="27" t="s">
        <v>1795</v>
      </c>
      <c r="D3029" s="13">
        <v>0</v>
      </c>
      <c r="E3029" s="14"/>
      <c r="F3029" s="14"/>
      <c r="G3029" s="15">
        <f>+D3029-E3029+F3029</f>
        <v>0</v>
      </c>
      <c r="H3029" s="14"/>
      <c r="I3029" s="14"/>
      <c r="K3029" s="34">
        <f t="shared" si="485"/>
        <v>0</v>
      </c>
    </row>
    <row r="3030" spans="1:11" s="5" customFormat="1" x14ac:dyDescent="0.25">
      <c r="A3030" s="5" t="s">
        <v>2854</v>
      </c>
      <c r="B3030" s="10">
        <v>3117</v>
      </c>
      <c r="C3030" s="6" t="s">
        <v>1796</v>
      </c>
      <c r="D3030" s="7">
        <f t="shared" ref="D3030:I3030" si="487">+SUBTOTAL(9,D3031:D3035)</f>
        <v>0</v>
      </c>
      <c r="E3030" s="8">
        <f t="shared" si="487"/>
        <v>0</v>
      </c>
      <c r="F3030" s="8">
        <f t="shared" si="487"/>
        <v>0</v>
      </c>
      <c r="G3030" s="15">
        <f t="shared" si="487"/>
        <v>0</v>
      </c>
      <c r="H3030" s="8">
        <f t="shared" si="487"/>
        <v>0</v>
      </c>
      <c r="I3030" s="8">
        <f t="shared" si="487"/>
        <v>0</v>
      </c>
      <c r="K3030" s="34">
        <f t="shared" si="485"/>
        <v>0</v>
      </c>
    </row>
    <row r="3031" spans="1:11" s="5" customFormat="1" x14ac:dyDescent="0.25">
      <c r="A3031" s="5" t="s">
        <v>2854</v>
      </c>
      <c r="B3031" s="11">
        <v>311730</v>
      </c>
      <c r="C3031" s="12" t="s">
        <v>1174</v>
      </c>
      <c r="D3031" s="13">
        <v>0</v>
      </c>
      <c r="E3031" s="14"/>
      <c r="F3031" s="14"/>
      <c r="G3031" s="15">
        <f>+D3031-E3031+F3031</f>
        <v>0</v>
      </c>
      <c r="H3031" s="14"/>
      <c r="I3031" s="14"/>
      <c r="K3031" s="34">
        <f t="shared" si="485"/>
        <v>0</v>
      </c>
    </row>
    <row r="3032" spans="1:11" s="5" customFormat="1" x14ac:dyDescent="0.25">
      <c r="A3032" s="5" t="s">
        <v>2854</v>
      </c>
      <c r="B3032" s="11">
        <v>311731</v>
      </c>
      <c r="C3032" s="12" t="s">
        <v>1175</v>
      </c>
      <c r="D3032" s="13">
        <v>0</v>
      </c>
      <c r="E3032" s="14"/>
      <c r="F3032" s="14"/>
      <c r="G3032" s="15">
        <f>+D3032-E3032+F3032</f>
        <v>0</v>
      </c>
      <c r="H3032" s="14"/>
      <c r="I3032" s="14"/>
      <c r="K3032" s="34">
        <f t="shared" si="485"/>
        <v>0</v>
      </c>
    </row>
    <row r="3033" spans="1:11" s="5" customFormat="1" x14ac:dyDescent="0.25">
      <c r="A3033" s="5" t="s">
        <v>2854</v>
      </c>
      <c r="B3033" s="11">
        <v>311732</v>
      </c>
      <c r="C3033" s="12" t="s">
        <v>1176</v>
      </c>
      <c r="D3033" s="13">
        <v>0</v>
      </c>
      <c r="E3033" s="14"/>
      <c r="F3033" s="14"/>
      <c r="G3033" s="15">
        <f>+D3033-E3033+F3033</f>
        <v>0</v>
      </c>
      <c r="H3033" s="14"/>
      <c r="I3033" s="14"/>
      <c r="K3033" s="34">
        <f t="shared" si="485"/>
        <v>0</v>
      </c>
    </row>
    <row r="3034" spans="1:11" s="5" customFormat="1" x14ac:dyDescent="0.25">
      <c r="A3034" s="5" t="s">
        <v>2854</v>
      </c>
      <c r="B3034" s="11">
        <v>311733</v>
      </c>
      <c r="C3034" s="12" t="s">
        <v>1177</v>
      </c>
      <c r="D3034" s="13">
        <v>0</v>
      </c>
      <c r="E3034" s="14"/>
      <c r="F3034" s="14"/>
      <c r="G3034" s="15">
        <f>+D3034-E3034+F3034</f>
        <v>0</v>
      </c>
      <c r="H3034" s="14"/>
      <c r="I3034" s="14"/>
      <c r="K3034" s="34">
        <f t="shared" si="485"/>
        <v>0</v>
      </c>
    </row>
    <row r="3035" spans="1:11" s="5" customFormat="1" x14ac:dyDescent="0.25">
      <c r="A3035" s="5" t="s">
        <v>2854</v>
      </c>
      <c r="B3035" s="11">
        <v>311734</v>
      </c>
      <c r="C3035" s="12" t="s">
        <v>1178</v>
      </c>
      <c r="D3035" s="13">
        <v>0</v>
      </c>
      <c r="E3035" s="14"/>
      <c r="F3035" s="14"/>
      <c r="G3035" s="15">
        <f>+D3035-E3035+F3035</f>
        <v>0</v>
      </c>
      <c r="H3035" s="14"/>
      <c r="I3035" s="14"/>
      <c r="K3035" s="34">
        <f t="shared" si="485"/>
        <v>0</v>
      </c>
    </row>
    <row r="3036" spans="1:11" s="5" customFormat="1" x14ac:dyDescent="0.25">
      <c r="A3036" s="5" t="s">
        <v>2854</v>
      </c>
      <c r="B3036" s="24">
        <v>3118</v>
      </c>
      <c r="C3036" s="25" t="s">
        <v>1797</v>
      </c>
      <c r="D3036" s="7">
        <f t="shared" ref="D3036:I3036" si="488">+SUBTOTAL(9,D3037)</f>
        <v>0</v>
      </c>
      <c r="E3036" s="8">
        <f t="shared" si="488"/>
        <v>0</v>
      </c>
      <c r="F3036" s="8">
        <f t="shared" si="488"/>
        <v>0</v>
      </c>
      <c r="G3036" s="18">
        <f t="shared" si="488"/>
        <v>0</v>
      </c>
      <c r="H3036" s="8">
        <f t="shared" si="488"/>
        <v>0</v>
      </c>
      <c r="I3036" s="8">
        <f t="shared" si="488"/>
        <v>0</v>
      </c>
      <c r="K3036" s="34">
        <f t="shared" si="485"/>
        <v>0</v>
      </c>
    </row>
    <row r="3037" spans="1:11" s="5" customFormat="1" x14ac:dyDescent="0.25">
      <c r="A3037" s="5" t="s">
        <v>2854</v>
      </c>
      <c r="B3037" s="26">
        <v>311801</v>
      </c>
      <c r="C3037" s="27" t="s">
        <v>1798</v>
      </c>
      <c r="D3037" s="13">
        <v>0</v>
      </c>
      <c r="E3037" s="14"/>
      <c r="F3037" s="14"/>
      <c r="G3037" s="15">
        <f>+D3037-E3037+F3037</f>
        <v>0</v>
      </c>
      <c r="H3037" s="14"/>
      <c r="I3037" s="14"/>
      <c r="K3037" s="34">
        <f t="shared" si="485"/>
        <v>0</v>
      </c>
    </row>
    <row r="3038" spans="1:11" s="5" customFormat="1" x14ac:dyDescent="0.25">
      <c r="A3038" s="5" t="s">
        <v>2854</v>
      </c>
      <c r="B3038" s="10">
        <v>3120</v>
      </c>
      <c r="C3038" s="6" t="s">
        <v>1799</v>
      </c>
      <c r="D3038" s="7">
        <f t="shared" ref="D3038:I3038" si="489">+SUBTOTAL(9,D3039:D3041)</f>
        <v>0</v>
      </c>
      <c r="E3038" s="8">
        <f t="shared" si="489"/>
        <v>0</v>
      </c>
      <c r="F3038" s="8">
        <f t="shared" si="489"/>
        <v>0</v>
      </c>
      <c r="G3038" s="15">
        <f t="shared" si="489"/>
        <v>0</v>
      </c>
      <c r="H3038" s="8">
        <f t="shared" si="489"/>
        <v>0</v>
      </c>
      <c r="I3038" s="8">
        <f t="shared" si="489"/>
        <v>0</v>
      </c>
      <c r="K3038" s="34">
        <f t="shared" si="485"/>
        <v>0</v>
      </c>
    </row>
    <row r="3039" spans="1:11" s="5" customFormat="1" x14ac:dyDescent="0.25">
      <c r="A3039" s="5" t="s">
        <v>2854</v>
      </c>
      <c r="B3039" s="11">
        <v>312001</v>
      </c>
      <c r="C3039" s="12" t="s">
        <v>1800</v>
      </c>
      <c r="D3039" s="13">
        <v>0</v>
      </c>
      <c r="E3039" s="14"/>
      <c r="F3039" s="14"/>
      <c r="G3039" s="15">
        <f>+D3039-E3039+F3039</f>
        <v>0</v>
      </c>
      <c r="H3039" s="14"/>
      <c r="I3039" s="14"/>
      <c r="K3039" s="34">
        <f t="shared" si="485"/>
        <v>0</v>
      </c>
    </row>
    <row r="3040" spans="1:11" s="5" customFormat="1" x14ac:dyDescent="0.25">
      <c r="A3040" s="5" t="s">
        <v>2854</v>
      </c>
      <c r="B3040" s="11">
        <v>312002</v>
      </c>
      <c r="C3040" s="12" t="s">
        <v>1801</v>
      </c>
      <c r="D3040" s="13">
        <v>0</v>
      </c>
      <c r="E3040" s="14"/>
      <c r="F3040" s="14"/>
      <c r="G3040" s="15">
        <f>+D3040-E3040+F3040</f>
        <v>0</v>
      </c>
      <c r="H3040" s="14"/>
      <c r="I3040" s="14"/>
      <c r="K3040" s="34">
        <f t="shared" si="485"/>
        <v>0</v>
      </c>
    </row>
    <row r="3041" spans="1:11" s="5" customFormat="1" x14ac:dyDescent="0.25">
      <c r="A3041" s="5" t="s">
        <v>2854</v>
      </c>
      <c r="B3041" s="11">
        <v>312003</v>
      </c>
      <c r="C3041" s="12" t="s">
        <v>1802</v>
      </c>
      <c r="D3041" s="13">
        <v>0</v>
      </c>
      <c r="E3041" s="14"/>
      <c r="F3041" s="14"/>
      <c r="G3041" s="15">
        <f>+D3041-E3041+F3041</f>
        <v>0</v>
      </c>
      <c r="H3041" s="14"/>
      <c r="I3041" s="14"/>
      <c r="K3041" s="34">
        <f t="shared" si="485"/>
        <v>0</v>
      </c>
    </row>
    <row r="3042" spans="1:11" s="5" customFormat="1" x14ac:dyDescent="0.25">
      <c r="A3042" s="5" t="s">
        <v>2854</v>
      </c>
      <c r="B3042" s="19">
        <v>3125</v>
      </c>
      <c r="C3042" s="20" t="s">
        <v>1803</v>
      </c>
      <c r="D3042" s="7">
        <f t="shared" ref="D3042:I3042" si="490">+SUBTOTAL(9,D3043:D3050)</f>
        <v>0</v>
      </c>
      <c r="E3042" s="8">
        <f t="shared" si="490"/>
        <v>0</v>
      </c>
      <c r="F3042" s="8">
        <f t="shared" si="490"/>
        <v>0</v>
      </c>
      <c r="G3042" s="18">
        <f t="shared" si="490"/>
        <v>0</v>
      </c>
      <c r="H3042" s="8">
        <f t="shared" si="490"/>
        <v>0</v>
      </c>
      <c r="I3042" s="8">
        <f t="shared" si="490"/>
        <v>0</v>
      </c>
      <c r="K3042" s="34">
        <f t="shared" si="485"/>
        <v>0</v>
      </c>
    </row>
    <row r="3043" spans="1:11" s="5" customFormat="1" x14ac:dyDescent="0.25">
      <c r="A3043" s="5" t="s">
        <v>2854</v>
      </c>
      <c r="B3043" s="26">
        <v>312532</v>
      </c>
      <c r="C3043" s="27" t="s">
        <v>1029</v>
      </c>
      <c r="D3043" s="13">
        <v>0</v>
      </c>
      <c r="E3043" s="14"/>
      <c r="F3043" s="14"/>
      <c r="G3043" s="15">
        <f t="shared" ref="G3043:G3050" si="491">+D3043-E3043+F3043</f>
        <v>0</v>
      </c>
      <c r="H3043" s="14"/>
      <c r="I3043" s="14"/>
      <c r="K3043" s="34">
        <f t="shared" si="485"/>
        <v>0</v>
      </c>
    </row>
    <row r="3044" spans="1:11" s="5" customFormat="1" x14ac:dyDescent="0.25">
      <c r="A3044" s="5" t="s">
        <v>2854</v>
      </c>
      <c r="B3044" s="26">
        <v>312533</v>
      </c>
      <c r="C3044" s="27" t="s">
        <v>1030</v>
      </c>
      <c r="D3044" s="13">
        <v>0</v>
      </c>
      <c r="E3044" s="14"/>
      <c r="F3044" s="14"/>
      <c r="G3044" s="15">
        <f t="shared" si="491"/>
        <v>0</v>
      </c>
      <c r="H3044" s="14"/>
      <c r="I3044" s="14"/>
      <c r="K3044" s="34">
        <f t="shared" si="485"/>
        <v>0</v>
      </c>
    </row>
    <row r="3045" spans="1:11" s="5" customFormat="1" x14ac:dyDescent="0.25">
      <c r="A3045" s="5" t="s">
        <v>2854</v>
      </c>
      <c r="B3045" s="26">
        <v>312534</v>
      </c>
      <c r="C3045" s="27" t="s">
        <v>1031</v>
      </c>
      <c r="D3045" s="13">
        <v>0</v>
      </c>
      <c r="E3045" s="14"/>
      <c r="F3045" s="14"/>
      <c r="G3045" s="15">
        <f t="shared" si="491"/>
        <v>0</v>
      </c>
      <c r="H3045" s="14"/>
      <c r="I3045" s="14"/>
      <c r="K3045" s="34">
        <f t="shared" si="485"/>
        <v>0</v>
      </c>
    </row>
    <row r="3046" spans="1:11" s="5" customFormat="1" x14ac:dyDescent="0.25">
      <c r="A3046" s="5" t="s">
        <v>2854</v>
      </c>
      <c r="B3046" s="11">
        <v>312525</v>
      </c>
      <c r="C3046" s="12" t="s">
        <v>1804</v>
      </c>
      <c r="D3046" s="13">
        <v>0</v>
      </c>
      <c r="E3046" s="14"/>
      <c r="F3046" s="14"/>
      <c r="G3046" s="15">
        <f t="shared" si="491"/>
        <v>0</v>
      </c>
      <c r="H3046" s="14"/>
      <c r="I3046" s="14"/>
      <c r="K3046" s="34">
        <f t="shared" si="485"/>
        <v>0</v>
      </c>
    </row>
    <row r="3047" spans="1:11" s="5" customFormat="1" x14ac:dyDescent="0.25">
      <c r="A3047" s="5" t="s">
        <v>2854</v>
      </c>
      <c r="B3047" s="11">
        <v>312526</v>
      </c>
      <c r="C3047" s="12" t="s">
        <v>1136</v>
      </c>
      <c r="D3047" s="13">
        <v>0</v>
      </c>
      <c r="E3047" s="14"/>
      <c r="F3047" s="14"/>
      <c r="G3047" s="15">
        <f t="shared" si="491"/>
        <v>0</v>
      </c>
      <c r="H3047" s="14"/>
      <c r="I3047" s="14"/>
      <c r="K3047" s="34">
        <f t="shared" si="485"/>
        <v>0</v>
      </c>
    </row>
    <row r="3048" spans="1:11" s="5" customFormat="1" x14ac:dyDescent="0.25">
      <c r="A3048" s="5" t="s">
        <v>2854</v>
      </c>
      <c r="B3048" s="11">
        <v>312527</v>
      </c>
      <c r="C3048" s="12" t="s">
        <v>1805</v>
      </c>
      <c r="D3048" s="13">
        <v>0</v>
      </c>
      <c r="E3048" s="14"/>
      <c r="F3048" s="14"/>
      <c r="G3048" s="15">
        <f t="shared" si="491"/>
        <v>0</v>
      </c>
      <c r="H3048" s="14"/>
      <c r="I3048" s="14"/>
      <c r="K3048" s="34">
        <f t="shared" si="485"/>
        <v>0</v>
      </c>
    </row>
    <row r="3049" spans="1:11" s="5" customFormat="1" x14ac:dyDescent="0.25">
      <c r="A3049" s="5" t="s">
        <v>2854</v>
      </c>
      <c r="B3049" s="11">
        <v>312530</v>
      </c>
      <c r="C3049" s="12" t="s">
        <v>1806</v>
      </c>
      <c r="D3049" s="13">
        <v>0</v>
      </c>
      <c r="E3049" s="14"/>
      <c r="F3049" s="14"/>
      <c r="G3049" s="15">
        <f t="shared" si="491"/>
        <v>0</v>
      </c>
      <c r="H3049" s="14"/>
      <c r="I3049" s="14"/>
      <c r="K3049" s="34">
        <f t="shared" si="485"/>
        <v>0</v>
      </c>
    </row>
    <row r="3050" spans="1:11" s="5" customFormat="1" x14ac:dyDescent="0.25">
      <c r="A3050" s="5" t="s">
        <v>2854</v>
      </c>
      <c r="B3050" s="11">
        <v>312531</v>
      </c>
      <c r="C3050" s="12" t="s">
        <v>1807</v>
      </c>
      <c r="D3050" s="13">
        <v>0</v>
      </c>
      <c r="E3050" s="14"/>
      <c r="F3050" s="14"/>
      <c r="G3050" s="15">
        <f t="shared" si="491"/>
        <v>0</v>
      </c>
      <c r="H3050" s="14"/>
      <c r="I3050" s="14"/>
      <c r="K3050" s="34">
        <f t="shared" si="485"/>
        <v>0</v>
      </c>
    </row>
    <row r="3051" spans="1:11" s="5" customFormat="1" x14ac:dyDescent="0.25">
      <c r="A3051" s="5" t="s">
        <v>2854</v>
      </c>
      <c r="B3051" s="19">
        <v>3128</v>
      </c>
      <c r="C3051" s="20" t="s">
        <v>1808</v>
      </c>
      <c r="D3051" s="7">
        <f t="shared" ref="D3051:I3051" si="492">+SUBTOTAL(9,D3052:D3061)</f>
        <v>0</v>
      </c>
      <c r="E3051" s="8">
        <f t="shared" si="492"/>
        <v>0</v>
      </c>
      <c r="F3051" s="8">
        <f t="shared" si="492"/>
        <v>0</v>
      </c>
      <c r="G3051" s="18">
        <f t="shared" si="492"/>
        <v>0</v>
      </c>
      <c r="H3051" s="8">
        <f t="shared" si="492"/>
        <v>0</v>
      </c>
      <c r="I3051" s="8">
        <f t="shared" si="492"/>
        <v>0</v>
      </c>
      <c r="K3051" s="34">
        <f t="shared" si="485"/>
        <v>0</v>
      </c>
    </row>
    <row r="3052" spans="1:11" s="5" customFormat="1" x14ac:dyDescent="0.25">
      <c r="A3052" s="5" t="s">
        <v>2854</v>
      </c>
      <c r="B3052" s="26">
        <v>312808</v>
      </c>
      <c r="C3052" s="27" t="s">
        <v>1029</v>
      </c>
      <c r="D3052" s="13">
        <v>0</v>
      </c>
      <c r="E3052" s="14"/>
      <c r="F3052" s="14"/>
      <c r="G3052" s="15">
        <f t="shared" ref="G3052:G3061" si="493">+D3052-E3052+F3052</f>
        <v>0</v>
      </c>
      <c r="H3052" s="14"/>
      <c r="I3052" s="14"/>
      <c r="K3052" s="34">
        <f t="shared" si="485"/>
        <v>0</v>
      </c>
    </row>
    <row r="3053" spans="1:11" s="5" customFormat="1" x14ac:dyDescent="0.25">
      <c r="A3053" s="5" t="s">
        <v>2854</v>
      </c>
      <c r="B3053" s="26">
        <v>312809</v>
      </c>
      <c r="C3053" s="27" t="s">
        <v>1030</v>
      </c>
      <c r="D3053" s="13">
        <v>0</v>
      </c>
      <c r="E3053" s="14"/>
      <c r="F3053" s="14"/>
      <c r="G3053" s="15">
        <f t="shared" si="493"/>
        <v>0</v>
      </c>
      <c r="H3053" s="14"/>
      <c r="I3053" s="14"/>
      <c r="K3053" s="34">
        <f t="shared" si="485"/>
        <v>0</v>
      </c>
    </row>
    <row r="3054" spans="1:11" s="5" customFormat="1" x14ac:dyDescent="0.25">
      <c r="A3054" s="5" t="s">
        <v>2854</v>
      </c>
      <c r="B3054" s="26">
        <v>312810</v>
      </c>
      <c r="C3054" s="27" t="s">
        <v>1031</v>
      </c>
      <c r="D3054" s="13">
        <v>0</v>
      </c>
      <c r="E3054" s="14"/>
      <c r="F3054" s="14"/>
      <c r="G3054" s="15">
        <f t="shared" si="493"/>
        <v>0</v>
      </c>
      <c r="H3054" s="14"/>
      <c r="I3054" s="14"/>
      <c r="K3054" s="34">
        <f t="shared" si="485"/>
        <v>0</v>
      </c>
    </row>
    <row r="3055" spans="1:11" s="5" customFormat="1" x14ac:dyDescent="0.25">
      <c r="A3055" s="5" t="s">
        <v>2854</v>
      </c>
      <c r="B3055" s="11">
        <v>312801</v>
      </c>
      <c r="C3055" s="12" t="s">
        <v>1809</v>
      </c>
      <c r="D3055" s="13">
        <v>0</v>
      </c>
      <c r="E3055" s="14"/>
      <c r="F3055" s="14"/>
      <c r="G3055" s="15">
        <f t="shared" si="493"/>
        <v>0</v>
      </c>
      <c r="H3055" s="14"/>
      <c r="I3055" s="14"/>
      <c r="K3055" s="34">
        <f t="shared" si="485"/>
        <v>0</v>
      </c>
    </row>
    <row r="3056" spans="1:11" s="5" customFormat="1" x14ac:dyDescent="0.25">
      <c r="A3056" s="5" t="s">
        <v>2854</v>
      </c>
      <c r="B3056" s="11">
        <v>312802</v>
      </c>
      <c r="C3056" s="12" t="s">
        <v>1810</v>
      </c>
      <c r="D3056" s="13">
        <v>0</v>
      </c>
      <c r="E3056" s="14"/>
      <c r="F3056" s="14"/>
      <c r="G3056" s="15">
        <f t="shared" si="493"/>
        <v>0</v>
      </c>
      <c r="H3056" s="14"/>
      <c r="I3056" s="14"/>
      <c r="K3056" s="34">
        <f t="shared" si="485"/>
        <v>0</v>
      </c>
    </row>
    <row r="3057" spans="1:11" s="5" customFormat="1" x14ac:dyDescent="0.25">
      <c r="A3057" s="5" t="s">
        <v>2854</v>
      </c>
      <c r="B3057" s="11">
        <v>312803</v>
      </c>
      <c r="C3057" s="12" t="s">
        <v>1811</v>
      </c>
      <c r="D3057" s="13">
        <v>0</v>
      </c>
      <c r="E3057" s="14"/>
      <c r="F3057" s="14"/>
      <c r="G3057" s="15">
        <f t="shared" si="493"/>
        <v>0</v>
      </c>
      <c r="H3057" s="14"/>
      <c r="I3057" s="14"/>
      <c r="K3057" s="34">
        <f t="shared" si="485"/>
        <v>0</v>
      </c>
    </row>
    <row r="3058" spans="1:11" s="5" customFormat="1" x14ac:dyDescent="0.25">
      <c r="A3058" s="5" t="s">
        <v>2854</v>
      </c>
      <c r="B3058" s="11">
        <v>312804</v>
      </c>
      <c r="C3058" s="12" t="s">
        <v>1812</v>
      </c>
      <c r="D3058" s="13">
        <v>0</v>
      </c>
      <c r="E3058" s="14"/>
      <c r="F3058" s="14"/>
      <c r="G3058" s="15">
        <f t="shared" si="493"/>
        <v>0</v>
      </c>
      <c r="H3058" s="14"/>
      <c r="I3058" s="14"/>
      <c r="K3058" s="34">
        <f t="shared" si="485"/>
        <v>0</v>
      </c>
    </row>
    <row r="3059" spans="1:11" s="5" customFormat="1" x14ac:dyDescent="0.25">
      <c r="A3059" s="5" t="s">
        <v>2854</v>
      </c>
      <c r="B3059" s="11">
        <v>312805</v>
      </c>
      <c r="C3059" s="12" t="s">
        <v>1813</v>
      </c>
      <c r="D3059" s="13">
        <v>0</v>
      </c>
      <c r="E3059" s="14"/>
      <c r="F3059" s="14"/>
      <c r="G3059" s="15">
        <f t="shared" si="493"/>
        <v>0</v>
      </c>
      <c r="H3059" s="14"/>
      <c r="I3059" s="14"/>
      <c r="K3059" s="34">
        <f t="shared" si="485"/>
        <v>0</v>
      </c>
    </row>
    <row r="3060" spans="1:11" s="5" customFormat="1" x14ac:dyDescent="0.25">
      <c r="A3060" s="5" t="s">
        <v>2854</v>
      </c>
      <c r="B3060" s="11">
        <v>312806</v>
      </c>
      <c r="C3060" s="12" t="s">
        <v>1814</v>
      </c>
      <c r="D3060" s="13">
        <v>0</v>
      </c>
      <c r="E3060" s="14"/>
      <c r="F3060" s="14"/>
      <c r="G3060" s="15">
        <f t="shared" si="493"/>
        <v>0</v>
      </c>
      <c r="H3060" s="14"/>
      <c r="I3060" s="14"/>
      <c r="K3060" s="34">
        <f t="shared" si="485"/>
        <v>0</v>
      </c>
    </row>
    <row r="3061" spans="1:11" s="5" customFormat="1" x14ac:dyDescent="0.25">
      <c r="A3061" s="5" t="s">
        <v>2854</v>
      </c>
      <c r="B3061" s="11">
        <v>312807</v>
      </c>
      <c r="C3061" s="12" t="s">
        <v>1815</v>
      </c>
      <c r="D3061" s="13">
        <v>0</v>
      </c>
      <c r="E3061" s="14"/>
      <c r="F3061" s="14"/>
      <c r="G3061" s="15">
        <f t="shared" si="493"/>
        <v>0</v>
      </c>
      <c r="H3061" s="14"/>
      <c r="I3061" s="14"/>
      <c r="K3061" s="34">
        <f t="shared" si="485"/>
        <v>0</v>
      </c>
    </row>
    <row r="3062" spans="1:11" s="5" customFormat="1" x14ac:dyDescent="0.25">
      <c r="A3062" s="5" t="s">
        <v>2854</v>
      </c>
      <c r="B3062" s="10">
        <v>3140</v>
      </c>
      <c r="C3062" s="6" t="s">
        <v>1816</v>
      </c>
      <c r="D3062" s="7">
        <f t="shared" ref="D3062:I3062" si="494">+SUBTOTAL(9,D3063:D3066)</f>
        <v>0</v>
      </c>
      <c r="E3062" s="8">
        <f t="shared" si="494"/>
        <v>0</v>
      </c>
      <c r="F3062" s="8"/>
      <c r="G3062" s="15">
        <f t="shared" si="494"/>
        <v>0</v>
      </c>
      <c r="H3062" s="8">
        <f t="shared" si="494"/>
        <v>0</v>
      </c>
      <c r="I3062" s="8">
        <f t="shared" si="494"/>
        <v>0</v>
      </c>
      <c r="K3062" s="34">
        <f t="shared" si="485"/>
        <v>0</v>
      </c>
    </row>
    <row r="3063" spans="1:11" s="5" customFormat="1" x14ac:dyDescent="0.25">
      <c r="A3063" s="5" t="s">
        <v>2854</v>
      </c>
      <c r="B3063" s="11">
        <v>314001</v>
      </c>
      <c r="C3063" s="12" t="s">
        <v>1817</v>
      </c>
      <c r="D3063" s="13">
        <v>0</v>
      </c>
      <c r="E3063" s="14"/>
      <c r="F3063" s="14"/>
      <c r="G3063" s="15">
        <f>+D3063-E3063+F3063</f>
        <v>0</v>
      </c>
      <c r="H3063" s="14"/>
      <c r="I3063" s="14"/>
      <c r="K3063" s="34">
        <f t="shared" si="485"/>
        <v>0</v>
      </c>
    </row>
    <row r="3064" spans="1:11" s="5" customFormat="1" x14ac:dyDescent="0.25">
      <c r="A3064" s="5" t="s">
        <v>2854</v>
      </c>
      <c r="B3064" s="11">
        <v>314002</v>
      </c>
      <c r="C3064" s="12" t="s">
        <v>1818</v>
      </c>
      <c r="D3064" s="13">
        <v>0</v>
      </c>
      <c r="E3064" s="14"/>
      <c r="F3064" s="14"/>
      <c r="G3064" s="15">
        <f>+D3064-E3064+F3064</f>
        <v>0</v>
      </c>
      <c r="H3064" s="14"/>
      <c r="I3064" s="14"/>
      <c r="K3064" s="34">
        <f t="shared" si="485"/>
        <v>0</v>
      </c>
    </row>
    <row r="3065" spans="1:11" s="5" customFormat="1" x14ac:dyDescent="0.25">
      <c r="A3065" s="5" t="s">
        <v>2854</v>
      </c>
      <c r="B3065" s="11">
        <v>314003</v>
      </c>
      <c r="C3065" s="12" t="s">
        <v>1819</v>
      </c>
      <c r="D3065" s="13">
        <v>0</v>
      </c>
      <c r="E3065" s="14"/>
      <c r="F3065" s="14"/>
      <c r="G3065" s="15">
        <f>+D3065-E3065+F3065</f>
        <v>0</v>
      </c>
      <c r="H3065" s="14"/>
      <c r="I3065" s="14"/>
      <c r="K3065" s="34">
        <f t="shared" si="485"/>
        <v>0</v>
      </c>
    </row>
    <row r="3066" spans="1:11" s="5" customFormat="1" x14ac:dyDescent="0.25">
      <c r="A3066" s="5" t="s">
        <v>2854</v>
      </c>
      <c r="B3066" s="11">
        <v>314004</v>
      </c>
      <c r="C3066" s="12" t="s">
        <v>1820</v>
      </c>
      <c r="D3066" s="13">
        <v>0</v>
      </c>
      <c r="E3066" s="14"/>
      <c r="F3066" s="14"/>
      <c r="G3066" s="15">
        <f>+D3066-E3066+F3066</f>
        <v>0</v>
      </c>
      <c r="H3066" s="14"/>
      <c r="I3066" s="14"/>
      <c r="K3066" s="34">
        <f t="shared" si="485"/>
        <v>0</v>
      </c>
    </row>
    <row r="3067" spans="1:11" s="5" customFormat="1" x14ac:dyDescent="0.25">
      <c r="A3067" s="5" t="s">
        <v>2854</v>
      </c>
      <c r="B3067" s="24">
        <v>3145</v>
      </c>
      <c r="C3067" s="25" t="s">
        <v>1821</v>
      </c>
      <c r="D3067" s="7">
        <f>+SUBTOTAL(9,D3068:D3087)</f>
        <v>-31763203957</v>
      </c>
      <c r="E3067" s="8">
        <f>+SUBTOTAL(9,E3068:E3087)</f>
        <v>511208038</v>
      </c>
      <c r="F3067" s="8">
        <f>+SUBTOTAL(9,F3068:F3087)</f>
        <v>32274411995</v>
      </c>
      <c r="G3067" s="18">
        <f>+SUBTOTAL(9,G3068:G3087)</f>
        <v>0</v>
      </c>
      <c r="H3067" s="8"/>
      <c r="I3067" s="8">
        <f>+G3067</f>
        <v>0</v>
      </c>
      <c r="K3067" s="34">
        <f t="shared" si="485"/>
        <v>1</v>
      </c>
    </row>
    <row r="3068" spans="1:11" s="5" customFormat="1" x14ac:dyDescent="0.25">
      <c r="A3068" s="5" t="s">
        <v>2854</v>
      </c>
      <c r="B3068" s="26">
        <v>314501</v>
      </c>
      <c r="C3068" s="27" t="s">
        <v>1045</v>
      </c>
      <c r="D3068" s="13">
        <v>0</v>
      </c>
      <c r="E3068" s="14"/>
      <c r="F3068" s="14"/>
      <c r="G3068" s="15">
        <f t="shared" ref="G3068:G3087" si="495">+D3068-E3068+F3068</f>
        <v>0</v>
      </c>
      <c r="H3068" s="14"/>
      <c r="I3068" s="14"/>
      <c r="K3068" s="34">
        <f t="shared" si="485"/>
        <v>0</v>
      </c>
    </row>
    <row r="3069" spans="1:11" s="5" customFormat="1" x14ac:dyDescent="0.25">
      <c r="A3069" s="5" t="s">
        <v>2854</v>
      </c>
      <c r="B3069" s="26">
        <v>314502</v>
      </c>
      <c r="C3069" s="27" t="s">
        <v>1156</v>
      </c>
      <c r="D3069" s="13">
        <v>0</v>
      </c>
      <c r="E3069" s="14"/>
      <c r="F3069" s="14"/>
      <c r="G3069" s="15">
        <f t="shared" si="495"/>
        <v>0</v>
      </c>
      <c r="H3069" s="14"/>
      <c r="I3069" s="14"/>
      <c r="K3069" s="34">
        <f t="shared" si="485"/>
        <v>0</v>
      </c>
    </row>
    <row r="3070" spans="1:11" s="5" customFormat="1" x14ac:dyDescent="0.25">
      <c r="A3070" s="5" t="s">
        <v>2854</v>
      </c>
      <c r="B3070" s="26">
        <v>314503</v>
      </c>
      <c r="C3070" s="27" t="s">
        <v>440</v>
      </c>
      <c r="D3070" s="13">
        <v>-977096668</v>
      </c>
      <c r="E3070" s="14">
        <v>0</v>
      </c>
      <c r="F3070" s="14">
        <v>977096668</v>
      </c>
      <c r="G3070" s="15">
        <f t="shared" si="495"/>
        <v>0</v>
      </c>
      <c r="H3070" s="14"/>
      <c r="I3070" s="14">
        <f>+G3070</f>
        <v>0</v>
      </c>
      <c r="K3070" s="34">
        <f t="shared" si="485"/>
        <v>1</v>
      </c>
    </row>
    <row r="3071" spans="1:11" s="5" customFormat="1" x14ac:dyDescent="0.25">
      <c r="A3071" s="5" t="s">
        <v>2854</v>
      </c>
      <c r="B3071" s="26">
        <v>314504</v>
      </c>
      <c r="C3071" s="27" t="s">
        <v>659</v>
      </c>
      <c r="D3071" s="13">
        <v>0</v>
      </c>
      <c r="E3071" s="14"/>
      <c r="F3071" s="14"/>
      <c r="G3071" s="15">
        <f t="shared" si="495"/>
        <v>0</v>
      </c>
      <c r="H3071" s="14"/>
      <c r="I3071" s="14"/>
      <c r="K3071" s="34">
        <f t="shared" si="485"/>
        <v>0</v>
      </c>
    </row>
    <row r="3072" spans="1:11" s="5" customFormat="1" x14ac:dyDescent="0.25">
      <c r="A3072" s="5" t="s">
        <v>2854</v>
      </c>
      <c r="B3072" s="26">
        <v>314505</v>
      </c>
      <c r="C3072" s="27" t="s">
        <v>1157</v>
      </c>
      <c r="D3072" s="13">
        <v>0</v>
      </c>
      <c r="E3072" s="14"/>
      <c r="F3072" s="14"/>
      <c r="G3072" s="15">
        <f t="shared" si="495"/>
        <v>0</v>
      </c>
      <c r="H3072" s="14"/>
      <c r="I3072" s="14"/>
      <c r="K3072" s="34">
        <f t="shared" si="485"/>
        <v>0</v>
      </c>
    </row>
    <row r="3073" spans="1:11" s="5" customFormat="1" x14ac:dyDescent="0.25">
      <c r="A3073" s="5" t="s">
        <v>2854</v>
      </c>
      <c r="B3073" s="26">
        <v>314506</v>
      </c>
      <c r="C3073" s="27" t="s">
        <v>1042</v>
      </c>
      <c r="D3073" s="13">
        <v>-25927632686</v>
      </c>
      <c r="E3073" s="14">
        <v>0</v>
      </c>
      <c r="F3073" s="14">
        <v>25927632686</v>
      </c>
      <c r="G3073" s="15">
        <f t="shared" si="495"/>
        <v>0</v>
      </c>
      <c r="H3073" s="8"/>
      <c r="I3073" s="8">
        <f>+G3073</f>
        <v>0</v>
      </c>
      <c r="K3073" s="34">
        <f t="shared" si="485"/>
        <v>1</v>
      </c>
    </row>
    <row r="3074" spans="1:11" s="5" customFormat="1" x14ac:dyDescent="0.25">
      <c r="A3074" s="5" t="s">
        <v>2854</v>
      </c>
      <c r="B3074" s="26">
        <v>314507</v>
      </c>
      <c r="C3074" s="27" t="s">
        <v>1158</v>
      </c>
      <c r="D3074" s="13">
        <v>511208038</v>
      </c>
      <c r="E3074" s="14">
        <v>511208038</v>
      </c>
      <c r="F3074" s="14">
        <v>0</v>
      </c>
      <c r="G3074" s="15">
        <f t="shared" si="495"/>
        <v>0</v>
      </c>
      <c r="H3074" s="8"/>
      <c r="I3074" s="8">
        <f>+G3074</f>
        <v>0</v>
      </c>
      <c r="K3074" s="34">
        <f t="shared" si="485"/>
        <v>1</v>
      </c>
    </row>
    <row r="3075" spans="1:11" s="5" customFormat="1" x14ac:dyDescent="0.25">
      <c r="A3075" s="5" t="s">
        <v>2854</v>
      </c>
      <c r="B3075" s="26">
        <v>314508</v>
      </c>
      <c r="C3075" s="27" t="s">
        <v>1046</v>
      </c>
      <c r="D3075" s="13">
        <v>0</v>
      </c>
      <c r="E3075" s="14"/>
      <c r="F3075" s="14"/>
      <c r="G3075" s="15">
        <f t="shared" si="495"/>
        <v>0</v>
      </c>
      <c r="H3075" s="14"/>
      <c r="I3075" s="14"/>
      <c r="K3075" s="34">
        <f t="shared" si="485"/>
        <v>0</v>
      </c>
    </row>
    <row r="3076" spans="1:11" s="5" customFormat="1" x14ac:dyDescent="0.25">
      <c r="A3076" s="5" t="s">
        <v>2854</v>
      </c>
      <c r="B3076" s="26">
        <v>314509</v>
      </c>
      <c r="C3076" s="27" t="s">
        <v>1159</v>
      </c>
      <c r="D3076" s="13">
        <v>0</v>
      </c>
      <c r="E3076" s="14"/>
      <c r="F3076" s="14"/>
      <c r="G3076" s="15">
        <f t="shared" si="495"/>
        <v>0</v>
      </c>
      <c r="H3076" s="14"/>
      <c r="I3076" s="14"/>
      <c r="K3076" s="34">
        <f t="shared" ref="K3076:K3139" si="496">IF(D3076&lt;&gt;0,1,IF(G3076&lt;&gt;0,2,IF(F3076&lt;&gt;0,3,IF(E3076&lt;&gt;0,4,0))))</f>
        <v>0</v>
      </c>
    </row>
    <row r="3077" spans="1:11" s="5" customFormat="1" x14ac:dyDescent="0.25">
      <c r="A3077" s="5" t="s">
        <v>2854</v>
      </c>
      <c r="B3077" s="26">
        <v>314510</v>
      </c>
      <c r="C3077" s="27" t="s">
        <v>1822</v>
      </c>
      <c r="D3077" s="13">
        <v>0</v>
      </c>
      <c r="E3077" s="14"/>
      <c r="F3077" s="14"/>
      <c r="G3077" s="15">
        <f t="shared" si="495"/>
        <v>0</v>
      </c>
      <c r="H3077" s="14"/>
      <c r="I3077" s="14"/>
      <c r="K3077" s="34">
        <f t="shared" si="496"/>
        <v>0</v>
      </c>
    </row>
    <row r="3078" spans="1:11" s="5" customFormat="1" x14ac:dyDescent="0.25">
      <c r="A3078" s="5" t="s">
        <v>2854</v>
      </c>
      <c r="B3078" s="26">
        <v>314511</v>
      </c>
      <c r="C3078" s="27" t="s">
        <v>1823</v>
      </c>
      <c r="D3078" s="13">
        <v>0</v>
      </c>
      <c r="E3078" s="14"/>
      <c r="F3078" s="14"/>
      <c r="G3078" s="15">
        <f t="shared" si="495"/>
        <v>0</v>
      </c>
      <c r="H3078" s="14"/>
      <c r="I3078" s="14"/>
      <c r="K3078" s="34">
        <f t="shared" si="496"/>
        <v>0</v>
      </c>
    </row>
    <row r="3079" spans="1:11" s="5" customFormat="1" x14ac:dyDescent="0.25">
      <c r="A3079" s="5" t="s">
        <v>2854</v>
      </c>
      <c r="B3079" s="26">
        <v>314512</v>
      </c>
      <c r="C3079" s="27" t="s">
        <v>1043</v>
      </c>
      <c r="D3079" s="13">
        <v>-2161078321</v>
      </c>
      <c r="E3079" s="14">
        <v>0</v>
      </c>
      <c r="F3079" s="14">
        <v>2161078321</v>
      </c>
      <c r="G3079" s="15">
        <f t="shared" si="495"/>
        <v>0</v>
      </c>
      <c r="H3079" s="8"/>
      <c r="I3079" s="8">
        <f>+G3079</f>
        <v>0</v>
      </c>
      <c r="K3079" s="34">
        <f t="shared" si="496"/>
        <v>1</v>
      </c>
    </row>
    <row r="3080" spans="1:11" s="5" customFormat="1" x14ac:dyDescent="0.25">
      <c r="A3080" s="5" t="s">
        <v>2854</v>
      </c>
      <c r="B3080" s="26">
        <v>314513</v>
      </c>
      <c r="C3080" s="27" t="s">
        <v>1161</v>
      </c>
      <c r="D3080" s="13">
        <v>0</v>
      </c>
      <c r="E3080" s="14"/>
      <c r="F3080" s="14"/>
      <c r="G3080" s="15">
        <f t="shared" si="495"/>
        <v>0</v>
      </c>
      <c r="H3080" s="14"/>
      <c r="I3080" s="14"/>
      <c r="K3080" s="34">
        <f t="shared" si="496"/>
        <v>0</v>
      </c>
    </row>
    <row r="3081" spans="1:11" s="5" customFormat="1" x14ac:dyDescent="0.25">
      <c r="A3081" s="5" t="s">
        <v>2854</v>
      </c>
      <c r="B3081" s="26">
        <v>314514</v>
      </c>
      <c r="C3081" s="27" t="s">
        <v>1162</v>
      </c>
      <c r="D3081" s="13">
        <v>0</v>
      </c>
      <c r="E3081" s="14"/>
      <c r="F3081" s="14"/>
      <c r="G3081" s="15">
        <f t="shared" si="495"/>
        <v>0</v>
      </c>
      <c r="H3081" s="14"/>
      <c r="I3081" s="14"/>
      <c r="K3081" s="34">
        <f t="shared" si="496"/>
        <v>0</v>
      </c>
    </row>
    <row r="3082" spans="1:11" s="5" customFormat="1" x14ac:dyDescent="0.25">
      <c r="A3082" s="5" t="s">
        <v>2854</v>
      </c>
      <c r="B3082" s="26">
        <v>314515</v>
      </c>
      <c r="C3082" s="27" t="s">
        <v>1163</v>
      </c>
      <c r="D3082" s="13">
        <v>0</v>
      </c>
      <c r="E3082" s="14"/>
      <c r="F3082" s="14"/>
      <c r="G3082" s="15">
        <f t="shared" si="495"/>
        <v>0</v>
      </c>
      <c r="H3082" s="14"/>
      <c r="I3082" s="14"/>
      <c r="K3082" s="34">
        <f t="shared" si="496"/>
        <v>0</v>
      </c>
    </row>
    <row r="3083" spans="1:11" s="5" customFormat="1" x14ac:dyDescent="0.25">
      <c r="A3083" s="5" t="s">
        <v>2854</v>
      </c>
      <c r="B3083" s="26">
        <v>314516</v>
      </c>
      <c r="C3083" s="27" t="s">
        <v>1164</v>
      </c>
      <c r="D3083" s="13">
        <v>-908935082</v>
      </c>
      <c r="E3083" s="14">
        <v>0</v>
      </c>
      <c r="F3083" s="14">
        <v>908935082</v>
      </c>
      <c r="G3083" s="15">
        <f t="shared" si="495"/>
        <v>0</v>
      </c>
      <c r="H3083" s="8"/>
      <c r="I3083" s="8">
        <f>+G3083</f>
        <v>0</v>
      </c>
      <c r="K3083" s="34">
        <f t="shared" si="496"/>
        <v>1</v>
      </c>
    </row>
    <row r="3084" spans="1:11" s="5" customFormat="1" x14ac:dyDescent="0.25">
      <c r="A3084" s="5" t="s">
        <v>2854</v>
      </c>
      <c r="B3084" s="26">
        <v>314517</v>
      </c>
      <c r="C3084" s="27" t="s">
        <v>1165</v>
      </c>
      <c r="D3084" s="13">
        <v>0</v>
      </c>
      <c r="E3084" s="14"/>
      <c r="F3084" s="14"/>
      <c r="G3084" s="15">
        <f t="shared" si="495"/>
        <v>0</v>
      </c>
      <c r="H3084" s="14"/>
      <c r="I3084" s="14"/>
      <c r="K3084" s="34">
        <f t="shared" si="496"/>
        <v>0</v>
      </c>
    </row>
    <row r="3085" spans="1:11" s="5" customFormat="1" x14ac:dyDescent="0.25">
      <c r="A3085" s="5" t="s">
        <v>2854</v>
      </c>
      <c r="B3085" s="26">
        <v>314518</v>
      </c>
      <c r="C3085" s="27" t="s">
        <v>1166</v>
      </c>
      <c r="D3085" s="13">
        <v>-2299669238</v>
      </c>
      <c r="E3085" s="14">
        <v>0</v>
      </c>
      <c r="F3085" s="14">
        <v>2299669238</v>
      </c>
      <c r="G3085" s="15">
        <f t="shared" si="495"/>
        <v>0</v>
      </c>
      <c r="H3085" s="8"/>
      <c r="I3085" s="8">
        <f>+G3085</f>
        <v>0</v>
      </c>
      <c r="K3085" s="34">
        <f t="shared" si="496"/>
        <v>1</v>
      </c>
    </row>
    <row r="3086" spans="1:11" s="5" customFormat="1" x14ac:dyDescent="0.25">
      <c r="A3086" s="5" t="s">
        <v>2854</v>
      </c>
      <c r="B3086" s="26">
        <v>314519</v>
      </c>
      <c r="C3086" s="27" t="s">
        <v>1167</v>
      </c>
      <c r="D3086" s="13">
        <v>0</v>
      </c>
      <c r="E3086" s="14"/>
      <c r="F3086" s="14"/>
      <c r="G3086" s="15">
        <f t="shared" si="495"/>
        <v>0</v>
      </c>
      <c r="H3086" s="14"/>
      <c r="I3086" s="14"/>
      <c r="K3086" s="34">
        <f t="shared" si="496"/>
        <v>0</v>
      </c>
    </row>
    <row r="3087" spans="1:11" s="5" customFormat="1" x14ac:dyDescent="0.25">
      <c r="A3087" s="5" t="s">
        <v>2854</v>
      </c>
      <c r="B3087" s="26">
        <v>314590</v>
      </c>
      <c r="C3087" s="27" t="s">
        <v>1824</v>
      </c>
      <c r="D3087" s="13">
        <v>0</v>
      </c>
      <c r="E3087" s="14"/>
      <c r="F3087" s="14"/>
      <c r="G3087" s="15">
        <f t="shared" si="495"/>
        <v>0</v>
      </c>
      <c r="H3087" s="14"/>
      <c r="I3087" s="14"/>
      <c r="K3087" s="34">
        <f t="shared" si="496"/>
        <v>0</v>
      </c>
    </row>
    <row r="3088" spans="1:11" s="5" customFormat="1" x14ac:dyDescent="0.25">
      <c r="A3088" s="5" t="s">
        <v>2854</v>
      </c>
      <c r="B3088" s="24">
        <v>3146</v>
      </c>
      <c r="C3088" s="25" t="s">
        <v>1825</v>
      </c>
      <c r="D3088" s="7">
        <f t="shared" ref="D3088:I3088" si="497">+SUBTOTAL(9,D3089:D3104)</f>
        <v>0</v>
      </c>
      <c r="E3088" s="8">
        <f t="shared" si="497"/>
        <v>0</v>
      </c>
      <c r="F3088" s="8">
        <f t="shared" si="497"/>
        <v>0</v>
      </c>
      <c r="G3088" s="18">
        <f t="shared" si="497"/>
        <v>0</v>
      </c>
      <c r="H3088" s="8">
        <f t="shared" si="497"/>
        <v>0</v>
      </c>
      <c r="I3088" s="8">
        <f t="shared" si="497"/>
        <v>0</v>
      </c>
      <c r="K3088" s="34">
        <f t="shared" si="496"/>
        <v>0</v>
      </c>
    </row>
    <row r="3089" spans="1:11" s="5" customFormat="1" x14ac:dyDescent="0.25">
      <c r="A3089" s="5" t="s">
        <v>2854</v>
      </c>
      <c r="B3089" s="26">
        <v>314601</v>
      </c>
      <c r="C3089" s="27" t="s">
        <v>155</v>
      </c>
      <c r="D3089" s="13">
        <v>0</v>
      </c>
      <c r="E3089" s="14"/>
      <c r="F3089" s="14"/>
      <c r="G3089" s="15">
        <f t="shared" ref="G3089:G3104" si="498">+D3089-E3089+F3089</f>
        <v>0</v>
      </c>
      <c r="H3089" s="14"/>
      <c r="I3089" s="14"/>
      <c r="K3089" s="34">
        <f t="shared" si="496"/>
        <v>0</v>
      </c>
    </row>
    <row r="3090" spans="1:11" s="5" customFormat="1" x14ac:dyDescent="0.25">
      <c r="A3090" s="5" t="s">
        <v>2854</v>
      </c>
      <c r="B3090" s="26">
        <v>314602</v>
      </c>
      <c r="C3090" s="27" t="s">
        <v>156</v>
      </c>
      <c r="D3090" s="13">
        <v>0</v>
      </c>
      <c r="E3090" s="14"/>
      <c r="F3090" s="14"/>
      <c r="G3090" s="15">
        <f t="shared" si="498"/>
        <v>0</v>
      </c>
      <c r="H3090" s="14"/>
      <c r="I3090" s="14"/>
      <c r="K3090" s="34">
        <f t="shared" si="496"/>
        <v>0</v>
      </c>
    </row>
    <row r="3091" spans="1:11" s="5" customFormat="1" x14ac:dyDescent="0.25">
      <c r="A3091" s="5" t="s">
        <v>2854</v>
      </c>
      <c r="B3091" s="26">
        <v>314603</v>
      </c>
      <c r="C3091" s="27" t="s">
        <v>157</v>
      </c>
      <c r="D3091" s="13">
        <v>0</v>
      </c>
      <c r="E3091" s="14"/>
      <c r="F3091" s="14"/>
      <c r="G3091" s="15">
        <f t="shared" si="498"/>
        <v>0</v>
      </c>
      <c r="H3091" s="14"/>
      <c r="I3091" s="14"/>
      <c r="K3091" s="34">
        <f t="shared" si="496"/>
        <v>0</v>
      </c>
    </row>
    <row r="3092" spans="1:11" s="5" customFormat="1" x14ac:dyDescent="0.25">
      <c r="A3092" s="5" t="s">
        <v>2854</v>
      </c>
      <c r="B3092" s="26">
        <v>314604</v>
      </c>
      <c r="C3092" s="27" t="s">
        <v>158</v>
      </c>
      <c r="D3092" s="13">
        <v>0</v>
      </c>
      <c r="E3092" s="14"/>
      <c r="F3092" s="14"/>
      <c r="G3092" s="15">
        <f t="shared" si="498"/>
        <v>0</v>
      </c>
      <c r="H3092" s="14"/>
      <c r="I3092" s="14"/>
      <c r="K3092" s="34">
        <f t="shared" si="496"/>
        <v>0</v>
      </c>
    </row>
    <row r="3093" spans="1:11" s="5" customFormat="1" x14ac:dyDescent="0.25">
      <c r="A3093" s="5" t="s">
        <v>2854</v>
      </c>
      <c r="B3093" s="26">
        <v>314605</v>
      </c>
      <c r="C3093" s="27" t="s">
        <v>159</v>
      </c>
      <c r="D3093" s="13">
        <v>0</v>
      </c>
      <c r="E3093" s="14"/>
      <c r="F3093" s="14"/>
      <c r="G3093" s="15">
        <f t="shared" si="498"/>
        <v>0</v>
      </c>
      <c r="H3093" s="14"/>
      <c r="I3093" s="14"/>
      <c r="K3093" s="34">
        <f t="shared" si="496"/>
        <v>0</v>
      </c>
    </row>
    <row r="3094" spans="1:11" s="5" customFormat="1" x14ac:dyDescent="0.25">
      <c r="A3094" s="5" t="s">
        <v>2854</v>
      </c>
      <c r="B3094" s="26">
        <v>314606</v>
      </c>
      <c r="C3094" s="27" t="s">
        <v>111</v>
      </c>
      <c r="D3094" s="13">
        <v>0</v>
      </c>
      <c r="E3094" s="14"/>
      <c r="F3094" s="14"/>
      <c r="G3094" s="15">
        <f t="shared" si="498"/>
        <v>0</v>
      </c>
      <c r="H3094" s="14"/>
      <c r="I3094" s="14"/>
      <c r="K3094" s="34">
        <f t="shared" si="496"/>
        <v>0</v>
      </c>
    </row>
    <row r="3095" spans="1:11" s="5" customFormat="1" x14ac:dyDescent="0.25">
      <c r="A3095" s="5" t="s">
        <v>2854</v>
      </c>
      <c r="B3095" s="26">
        <v>314607</v>
      </c>
      <c r="C3095" s="27" t="s">
        <v>113</v>
      </c>
      <c r="D3095" s="13">
        <v>0</v>
      </c>
      <c r="E3095" s="14"/>
      <c r="F3095" s="14"/>
      <c r="G3095" s="15">
        <f t="shared" si="498"/>
        <v>0</v>
      </c>
      <c r="H3095" s="14"/>
      <c r="I3095" s="14"/>
      <c r="K3095" s="34">
        <f t="shared" si="496"/>
        <v>0</v>
      </c>
    </row>
    <row r="3096" spans="1:11" s="5" customFormat="1" x14ac:dyDescent="0.25">
      <c r="A3096" s="5" t="s">
        <v>2854</v>
      </c>
      <c r="B3096" s="26">
        <v>314608</v>
      </c>
      <c r="C3096" s="27" t="s">
        <v>114</v>
      </c>
      <c r="D3096" s="13">
        <v>0</v>
      </c>
      <c r="E3096" s="14"/>
      <c r="F3096" s="14"/>
      <c r="G3096" s="15">
        <f t="shared" si="498"/>
        <v>0</v>
      </c>
      <c r="H3096" s="14"/>
      <c r="I3096" s="14"/>
      <c r="K3096" s="34">
        <f t="shared" si="496"/>
        <v>0</v>
      </c>
    </row>
    <row r="3097" spans="1:11" s="5" customFormat="1" x14ac:dyDescent="0.25">
      <c r="A3097" s="5" t="s">
        <v>2854</v>
      </c>
      <c r="B3097" s="26">
        <v>314609</v>
      </c>
      <c r="C3097" s="27" t="s">
        <v>112</v>
      </c>
      <c r="D3097" s="13">
        <v>0</v>
      </c>
      <c r="E3097" s="14"/>
      <c r="F3097" s="14"/>
      <c r="G3097" s="15">
        <f t="shared" si="498"/>
        <v>0</v>
      </c>
      <c r="H3097" s="14"/>
      <c r="I3097" s="14"/>
      <c r="K3097" s="34">
        <f t="shared" si="496"/>
        <v>0</v>
      </c>
    </row>
    <row r="3098" spans="1:11" s="5" customFormat="1" x14ac:dyDescent="0.25">
      <c r="A3098" s="5" t="s">
        <v>2854</v>
      </c>
      <c r="B3098" s="26">
        <v>314610</v>
      </c>
      <c r="C3098" s="27" t="s">
        <v>145</v>
      </c>
      <c r="D3098" s="13">
        <v>0</v>
      </c>
      <c r="E3098" s="14"/>
      <c r="F3098" s="14"/>
      <c r="G3098" s="15">
        <f t="shared" si="498"/>
        <v>0</v>
      </c>
      <c r="H3098" s="14"/>
      <c r="I3098" s="14"/>
      <c r="K3098" s="34">
        <f t="shared" si="496"/>
        <v>0</v>
      </c>
    </row>
    <row r="3099" spans="1:11" s="5" customFormat="1" x14ac:dyDescent="0.25">
      <c r="A3099" s="5" t="s">
        <v>2854</v>
      </c>
      <c r="B3099" s="26">
        <v>314611</v>
      </c>
      <c r="C3099" s="27" t="s">
        <v>115</v>
      </c>
      <c r="D3099" s="13">
        <v>0</v>
      </c>
      <c r="E3099" s="14"/>
      <c r="F3099" s="14"/>
      <c r="G3099" s="15">
        <f t="shared" si="498"/>
        <v>0</v>
      </c>
      <c r="H3099" s="14"/>
      <c r="I3099" s="14"/>
      <c r="K3099" s="34">
        <f t="shared" si="496"/>
        <v>0</v>
      </c>
    </row>
    <row r="3100" spans="1:11" s="5" customFormat="1" x14ac:dyDescent="0.25">
      <c r="A3100" s="5" t="s">
        <v>2854</v>
      </c>
      <c r="B3100" s="26">
        <v>314612</v>
      </c>
      <c r="C3100" s="27" t="s">
        <v>116</v>
      </c>
      <c r="D3100" s="13">
        <v>0</v>
      </c>
      <c r="E3100" s="14"/>
      <c r="F3100" s="14"/>
      <c r="G3100" s="15">
        <f t="shared" si="498"/>
        <v>0</v>
      </c>
      <c r="H3100" s="14"/>
      <c r="I3100" s="14"/>
      <c r="K3100" s="34">
        <f t="shared" si="496"/>
        <v>0</v>
      </c>
    </row>
    <row r="3101" spans="1:11" s="5" customFormat="1" x14ac:dyDescent="0.25">
      <c r="A3101" s="5" t="s">
        <v>2854</v>
      </c>
      <c r="B3101" s="26">
        <v>314613</v>
      </c>
      <c r="C3101" s="27" t="s">
        <v>117</v>
      </c>
      <c r="D3101" s="13">
        <v>0</v>
      </c>
      <c r="E3101" s="14"/>
      <c r="F3101" s="14"/>
      <c r="G3101" s="15">
        <f t="shared" si="498"/>
        <v>0</v>
      </c>
      <c r="H3101" s="14"/>
      <c r="I3101" s="14"/>
      <c r="K3101" s="34">
        <f t="shared" si="496"/>
        <v>0</v>
      </c>
    </row>
    <row r="3102" spans="1:11" s="5" customFormat="1" x14ac:dyDescent="0.25">
      <c r="A3102" s="5" t="s">
        <v>2854</v>
      </c>
      <c r="B3102" s="26">
        <v>314614</v>
      </c>
      <c r="C3102" s="27" t="s">
        <v>147</v>
      </c>
      <c r="D3102" s="13">
        <v>0</v>
      </c>
      <c r="E3102" s="14"/>
      <c r="F3102" s="14"/>
      <c r="G3102" s="15">
        <f t="shared" si="498"/>
        <v>0</v>
      </c>
      <c r="H3102" s="14"/>
      <c r="I3102" s="14"/>
      <c r="K3102" s="34">
        <f t="shared" si="496"/>
        <v>0</v>
      </c>
    </row>
    <row r="3103" spans="1:11" s="5" customFormat="1" x14ac:dyDescent="0.25">
      <c r="A3103" s="5" t="s">
        <v>2854</v>
      </c>
      <c r="B3103" s="26">
        <v>314615</v>
      </c>
      <c r="C3103" s="27" t="s">
        <v>79</v>
      </c>
      <c r="D3103" s="13">
        <v>0</v>
      </c>
      <c r="E3103" s="14"/>
      <c r="F3103" s="14"/>
      <c r="G3103" s="15">
        <f t="shared" si="498"/>
        <v>0</v>
      </c>
      <c r="H3103" s="14"/>
      <c r="I3103" s="14"/>
      <c r="K3103" s="34">
        <f t="shared" si="496"/>
        <v>0</v>
      </c>
    </row>
    <row r="3104" spans="1:11" s="5" customFormat="1" x14ac:dyDescent="0.25">
      <c r="A3104" s="5" t="s">
        <v>2854</v>
      </c>
      <c r="B3104" s="26">
        <v>314690</v>
      </c>
      <c r="C3104" s="27" t="s">
        <v>1826</v>
      </c>
      <c r="D3104" s="13">
        <v>0</v>
      </c>
      <c r="E3104" s="14"/>
      <c r="F3104" s="14"/>
      <c r="G3104" s="15">
        <f t="shared" si="498"/>
        <v>0</v>
      </c>
      <c r="H3104" s="14"/>
      <c r="I3104" s="14"/>
      <c r="K3104" s="34">
        <f t="shared" si="496"/>
        <v>0</v>
      </c>
    </row>
    <row r="3105" spans="1:11" s="5" customFormat="1" x14ac:dyDescent="0.25">
      <c r="A3105" s="5" t="s">
        <v>2854</v>
      </c>
      <c r="B3105" s="24">
        <v>3147</v>
      </c>
      <c r="C3105" s="25" t="s">
        <v>1827</v>
      </c>
      <c r="D3105" s="7">
        <f t="shared" ref="D3105:I3105" si="499">+SUBTOTAL(9,D3106)</f>
        <v>0</v>
      </c>
      <c r="E3105" s="8">
        <f t="shared" si="499"/>
        <v>0</v>
      </c>
      <c r="F3105" s="8">
        <f t="shared" si="499"/>
        <v>0</v>
      </c>
      <c r="G3105" s="18">
        <f t="shared" si="499"/>
        <v>0</v>
      </c>
      <c r="H3105" s="8">
        <f t="shared" si="499"/>
        <v>0</v>
      </c>
      <c r="I3105" s="8">
        <f t="shared" si="499"/>
        <v>0</v>
      </c>
      <c r="K3105" s="34">
        <f t="shared" si="496"/>
        <v>0</v>
      </c>
    </row>
    <row r="3106" spans="1:11" s="5" customFormat="1" x14ac:dyDescent="0.25">
      <c r="A3106" s="5" t="s">
        <v>2854</v>
      </c>
      <c r="B3106" s="26">
        <v>314701</v>
      </c>
      <c r="C3106" s="27" t="s">
        <v>1828</v>
      </c>
      <c r="D3106" s="13">
        <v>0</v>
      </c>
      <c r="E3106" s="14"/>
      <c r="F3106" s="14"/>
      <c r="G3106" s="15">
        <f>+D3106-E3106+F3106</f>
        <v>0</v>
      </c>
      <c r="H3106" s="14"/>
      <c r="I3106" s="14"/>
      <c r="K3106" s="34">
        <f t="shared" si="496"/>
        <v>0</v>
      </c>
    </row>
    <row r="3107" spans="1:11" s="5" customFormat="1" x14ac:dyDescent="0.25">
      <c r="A3107" s="5" t="s">
        <v>2854</v>
      </c>
      <c r="B3107" s="24">
        <v>3148</v>
      </c>
      <c r="C3107" s="25" t="s">
        <v>1829</v>
      </c>
      <c r="D3107" s="7">
        <f t="shared" ref="D3107:I3107" si="500">+SUBTOTAL(9,D3108:D3111)</f>
        <v>0</v>
      </c>
      <c r="E3107" s="8">
        <f t="shared" si="500"/>
        <v>0</v>
      </c>
      <c r="F3107" s="8">
        <f t="shared" si="500"/>
        <v>0</v>
      </c>
      <c r="G3107" s="18">
        <f t="shared" si="500"/>
        <v>0</v>
      </c>
      <c r="H3107" s="8">
        <f t="shared" si="500"/>
        <v>0</v>
      </c>
      <c r="I3107" s="8">
        <f t="shared" si="500"/>
        <v>0</v>
      </c>
      <c r="K3107" s="34">
        <f t="shared" si="496"/>
        <v>0</v>
      </c>
    </row>
    <row r="3108" spans="1:11" s="5" customFormat="1" x14ac:dyDescent="0.25">
      <c r="A3108" s="5" t="s">
        <v>2854</v>
      </c>
      <c r="B3108" s="26">
        <v>314801</v>
      </c>
      <c r="C3108" s="27" t="s">
        <v>1830</v>
      </c>
      <c r="D3108" s="13">
        <v>0</v>
      </c>
      <c r="E3108" s="14"/>
      <c r="F3108" s="14"/>
      <c r="G3108" s="15">
        <f>+D3108-E3108+F3108</f>
        <v>0</v>
      </c>
      <c r="H3108" s="14"/>
      <c r="I3108" s="14"/>
      <c r="K3108" s="34">
        <f t="shared" si="496"/>
        <v>0</v>
      </c>
    </row>
    <row r="3109" spans="1:11" s="5" customFormat="1" x14ac:dyDescent="0.25">
      <c r="A3109" s="5" t="s">
        <v>2854</v>
      </c>
      <c r="B3109" s="26">
        <v>314802</v>
      </c>
      <c r="C3109" s="27" t="s">
        <v>1175</v>
      </c>
      <c r="D3109" s="13">
        <v>0</v>
      </c>
      <c r="E3109" s="14"/>
      <c r="F3109" s="14"/>
      <c r="G3109" s="15">
        <f>+D3109-E3109+F3109</f>
        <v>0</v>
      </c>
      <c r="H3109" s="14"/>
      <c r="I3109" s="14"/>
      <c r="K3109" s="34">
        <f t="shared" si="496"/>
        <v>0</v>
      </c>
    </row>
    <row r="3110" spans="1:11" s="5" customFormat="1" x14ac:dyDescent="0.25">
      <c r="A3110" s="5" t="s">
        <v>2854</v>
      </c>
      <c r="B3110" s="26">
        <v>314803</v>
      </c>
      <c r="C3110" s="27" t="s">
        <v>1176</v>
      </c>
      <c r="D3110" s="13">
        <v>0</v>
      </c>
      <c r="E3110" s="14"/>
      <c r="F3110" s="14"/>
      <c r="G3110" s="15">
        <f>+D3110-E3110+F3110</f>
        <v>0</v>
      </c>
      <c r="H3110" s="14"/>
      <c r="I3110" s="14"/>
      <c r="K3110" s="34">
        <f t="shared" si="496"/>
        <v>0</v>
      </c>
    </row>
    <row r="3111" spans="1:11" s="5" customFormat="1" x14ac:dyDescent="0.25">
      <c r="A3111" s="5" t="s">
        <v>2854</v>
      </c>
      <c r="B3111" s="26">
        <v>314804</v>
      </c>
      <c r="C3111" s="27" t="s">
        <v>1177</v>
      </c>
      <c r="D3111" s="13">
        <v>0</v>
      </c>
      <c r="E3111" s="14"/>
      <c r="F3111" s="14"/>
      <c r="G3111" s="15">
        <f>+D3111-E3111+F3111</f>
        <v>0</v>
      </c>
      <c r="H3111" s="14"/>
      <c r="I3111" s="14"/>
      <c r="K3111" s="34">
        <f t="shared" si="496"/>
        <v>0</v>
      </c>
    </row>
    <row r="3112" spans="1:11" s="5" customFormat="1" x14ac:dyDescent="0.25">
      <c r="A3112" s="5" t="s">
        <v>2854</v>
      </c>
      <c r="B3112" s="24">
        <v>3149</v>
      </c>
      <c r="C3112" s="25" t="s">
        <v>1831</v>
      </c>
      <c r="D3112" s="7">
        <f t="shared" ref="D3112:I3112" si="501">+SUBTOTAL(9,D3113:D3116)</f>
        <v>0</v>
      </c>
      <c r="E3112" s="8">
        <f t="shared" si="501"/>
        <v>0</v>
      </c>
      <c r="F3112" s="8">
        <f t="shared" si="501"/>
        <v>0</v>
      </c>
      <c r="G3112" s="18">
        <f t="shared" si="501"/>
        <v>0</v>
      </c>
      <c r="H3112" s="8">
        <f t="shared" si="501"/>
        <v>0</v>
      </c>
      <c r="I3112" s="8">
        <f t="shared" si="501"/>
        <v>0</v>
      </c>
      <c r="K3112" s="34">
        <f t="shared" si="496"/>
        <v>0</v>
      </c>
    </row>
    <row r="3113" spans="1:11" s="5" customFormat="1" x14ac:dyDescent="0.25">
      <c r="A3113" s="5" t="s">
        <v>2854</v>
      </c>
      <c r="B3113" s="26">
        <v>314901</v>
      </c>
      <c r="C3113" s="27" t="s">
        <v>1830</v>
      </c>
      <c r="D3113" s="13">
        <v>0</v>
      </c>
      <c r="E3113" s="14"/>
      <c r="F3113" s="14"/>
      <c r="G3113" s="15">
        <f>+D3113-E3113+F3113</f>
        <v>0</v>
      </c>
      <c r="H3113" s="14"/>
      <c r="I3113" s="14"/>
      <c r="K3113" s="34">
        <f t="shared" si="496"/>
        <v>0</v>
      </c>
    </row>
    <row r="3114" spans="1:11" s="5" customFormat="1" x14ac:dyDescent="0.25">
      <c r="A3114" s="5" t="s">
        <v>2854</v>
      </c>
      <c r="B3114" s="26">
        <v>314902</v>
      </c>
      <c r="C3114" s="27" t="s">
        <v>1175</v>
      </c>
      <c r="D3114" s="13">
        <v>0</v>
      </c>
      <c r="E3114" s="14"/>
      <c r="F3114" s="14"/>
      <c r="G3114" s="15">
        <f>+D3114-E3114+F3114</f>
        <v>0</v>
      </c>
      <c r="H3114" s="14"/>
      <c r="I3114" s="14"/>
      <c r="K3114" s="34">
        <f t="shared" si="496"/>
        <v>0</v>
      </c>
    </row>
    <row r="3115" spans="1:11" s="5" customFormat="1" x14ac:dyDescent="0.25">
      <c r="A3115" s="5" t="s">
        <v>2854</v>
      </c>
      <c r="B3115" s="26">
        <v>314903</v>
      </c>
      <c r="C3115" s="27" t="s">
        <v>1176</v>
      </c>
      <c r="D3115" s="13">
        <v>0</v>
      </c>
      <c r="E3115" s="14"/>
      <c r="F3115" s="14"/>
      <c r="G3115" s="15">
        <f>+D3115-E3115+F3115</f>
        <v>0</v>
      </c>
      <c r="H3115" s="14"/>
      <c r="I3115" s="14"/>
      <c r="K3115" s="34">
        <f t="shared" si="496"/>
        <v>0</v>
      </c>
    </row>
    <row r="3116" spans="1:11" s="5" customFormat="1" x14ac:dyDescent="0.25">
      <c r="A3116" s="5" t="s">
        <v>2854</v>
      </c>
      <c r="B3116" s="26">
        <v>314904</v>
      </c>
      <c r="C3116" s="27" t="s">
        <v>1177</v>
      </c>
      <c r="D3116" s="13">
        <v>0</v>
      </c>
      <c r="E3116" s="14"/>
      <c r="F3116" s="14"/>
      <c r="G3116" s="15">
        <f>+D3116-E3116+F3116</f>
        <v>0</v>
      </c>
      <c r="H3116" s="14"/>
      <c r="I3116" s="14"/>
      <c r="K3116" s="34">
        <f t="shared" si="496"/>
        <v>0</v>
      </c>
    </row>
    <row r="3117" spans="1:11" s="5" customFormat="1" x14ac:dyDescent="0.25">
      <c r="A3117" s="5" t="s">
        <v>2854</v>
      </c>
      <c r="B3117" s="24">
        <v>3150</v>
      </c>
      <c r="C3117" s="25" t="s">
        <v>1832</v>
      </c>
      <c r="D3117" s="7">
        <f t="shared" ref="D3117:I3117" si="502">+SUBTOTAL(9,D3118:D3121)</f>
        <v>0</v>
      </c>
      <c r="E3117" s="8">
        <f t="shared" si="502"/>
        <v>0</v>
      </c>
      <c r="F3117" s="8">
        <f t="shared" si="502"/>
        <v>0</v>
      </c>
      <c r="G3117" s="18">
        <f t="shared" si="502"/>
        <v>0</v>
      </c>
      <c r="H3117" s="8">
        <f t="shared" si="502"/>
        <v>0</v>
      </c>
      <c r="I3117" s="8">
        <f t="shared" si="502"/>
        <v>0</v>
      </c>
      <c r="K3117" s="34">
        <f t="shared" si="496"/>
        <v>0</v>
      </c>
    </row>
    <row r="3118" spans="1:11" s="5" customFormat="1" x14ac:dyDescent="0.25">
      <c r="A3118" s="5" t="s">
        <v>2854</v>
      </c>
      <c r="B3118" s="26">
        <v>315001</v>
      </c>
      <c r="C3118" s="27" t="s">
        <v>1830</v>
      </c>
      <c r="D3118" s="13">
        <v>0</v>
      </c>
      <c r="E3118" s="14"/>
      <c r="F3118" s="14"/>
      <c r="G3118" s="15">
        <f>+D3118-E3118+F3118</f>
        <v>0</v>
      </c>
      <c r="H3118" s="14"/>
      <c r="I3118" s="14"/>
      <c r="K3118" s="34">
        <f t="shared" si="496"/>
        <v>0</v>
      </c>
    </row>
    <row r="3119" spans="1:11" s="5" customFormat="1" x14ac:dyDescent="0.25">
      <c r="A3119" s="5" t="s">
        <v>2854</v>
      </c>
      <c r="B3119" s="26">
        <v>315002</v>
      </c>
      <c r="C3119" s="27" t="s">
        <v>1175</v>
      </c>
      <c r="D3119" s="13">
        <v>0</v>
      </c>
      <c r="E3119" s="14"/>
      <c r="F3119" s="14"/>
      <c r="G3119" s="15">
        <f>+D3119-E3119+F3119</f>
        <v>0</v>
      </c>
      <c r="H3119" s="14"/>
      <c r="I3119" s="14"/>
      <c r="K3119" s="34">
        <f t="shared" si="496"/>
        <v>0</v>
      </c>
    </row>
    <row r="3120" spans="1:11" s="5" customFormat="1" x14ac:dyDescent="0.25">
      <c r="A3120" s="5" t="s">
        <v>2854</v>
      </c>
      <c r="B3120" s="26">
        <v>315003</v>
      </c>
      <c r="C3120" s="27" t="s">
        <v>1176</v>
      </c>
      <c r="D3120" s="13">
        <v>0</v>
      </c>
      <c r="E3120" s="14"/>
      <c r="F3120" s="14"/>
      <c r="G3120" s="15">
        <f>+D3120-E3120+F3120</f>
        <v>0</v>
      </c>
      <c r="H3120" s="14"/>
      <c r="I3120" s="14"/>
      <c r="K3120" s="34">
        <f t="shared" si="496"/>
        <v>0</v>
      </c>
    </row>
    <row r="3121" spans="1:11" s="5" customFormat="1" x14ac:dyDescent="0.25">
      <c r="A3121" s="5" t="s">
        <v>2854</v>
      </c>
      <c r="B3121" s="26">
        <v>315004</v>
      </c>
      <c r="C3121" s="27" t="s">
        <v>1177</v>
      </c>
      <c r="D3121" s="13">
        <v>0</v>
      </c>
      <c r="E3121" s="14"/>
      <c r="F3121" s="14"/>
      <c r="G3121" s="15">
        <f>+D3121-E3121+F3121</f>
        <v>0</v>
      </c>
      <c r="H3121" s="14"/>
      <c r="I3121" s="14"/>
      <c r="K3121" s="34">
        <f t="shared" si="496"/>
        <v>0</v>
      </c>
    </row>
    <row r="3122" spans="1:11" s="5" customFormat="1" x14ac:dyDescent="0.25">
      <c r="A3122" s="5" t="s">
        <v>2854</v>
      </c>
      <c r="B3122" s="24">
        <v>3151</v>
      </c>
      <c r="C3122" s="25" t="s">
        <v>1833</v>
      </c>
      <c r="D3122" s="7">
        <f t="shared" ref="D3122:I3122" si="503">+SUBTOTAL(9,D3123:D3124)</f>
        <v>0</v>
      </c>
      <c r="E3122" s="8">
        <f t="shared" si="503"/>
        <v>0</v>
      </c>
      <c r="F3122" s="8">
        <f t="shared" si="503"/>
        <v>0</v>
      </c>
      <c r="G3122" s="18">
        <f t="shared" si="503"/>
        <v>0</v>
      </c>
      <c r="H3122" s="8">
        <f t="shared" si="503"/>
        <v>0</v>
      </c>
      <c r="I3122" s="8">
        <f t="shared" si="503"/>
        <v>0</v>
      </c>
      <c r="K3122" s="34">
        <f t="shared" si="496"/>
        <v>0</v>
      </c>
    </row>
    <row r="3123" spans="1:11" s="5" customFormat="1" x14ac:dyDescent="0.25">
      <c r="A3123" s="5" t="s">
        <v>2854</v>
      </c>
      <c r="B3123" s="26">
        <v>315101</v>
      </c>
      <c r="C3123" s="27" t="s">
        <v>1834</v>
      </c>
      <c r="D3123" s="13">
        <v>0</v>
      </c>
      <c r="E3123" s="14"/>
      <c r="F3123" s="14"/>
      <c r="G3123" s="15">
        <f>+D3123-E3123+F3123</f>
        <v>0</v>
      </c>
      <c r="H3123" s="14"/>
      <c r="I3123" s="14"/>
      <c r="K3123" s="34">
        <f t="shared" si="496"/>
        <v>0</v>
      </c>
    </row>
    <row r="3124" spans="1:11" s="5" customFormat="1" x14ac:dyDescent="0.25">
      <c r="A3124" s="5" t="s">
        <v>2854</v>
      </c>
      <c r="B3124" s="26">
        <v>315102</v>
      </c>
      <c r="C3124" s="27" t="s">
        <v>1835</v>
      </c>
      <c r="D3124" s="13">
        <v>0</v>
      </c>
      <c r="E3124" s="14"/>
      <c r="F3124" s="14"/>
      <c r="G3124" s="15">
        <f>+D3124-E3124+F3124</f>
        <v>0</v>
      </c>
      <c r="H3124" s="14"/>
      <c r="I3124" s="14"/>
      <c r="K3124" s="34">
        <f t="shared" si="496"/>
        <v>0</v>
      </c>
    </row>
    <row r="3125" spans="1:11" s="5" customFormat="1" x14ac:dyDescent="0.25">
      <c r="A3125" s="5" t="s">
        <v>2854</v>
      </c>
      <c r="B3125" s="24">
        <v>3152</v>
      </c>
      <c r="C3125" s="25" t="s">
        <v>1836</v>
      </c>
      <c r="D3125" s="7">
        <f t="shared" ref="D3125:I3125" si="504">+SUBTOTAL(9,D3126:D3127)</f>
        <v>0</v>
      </c>
      <c r="E3125" s="8">
        <f t="shared" si="504"/>
        <v>0</v>
      </c>
      <c r="F3125" s="8">
        <f t="shared" si="504"/>
        <v>0</v>
      </c>
      <c r="G3125" s="18">
        <f t="shared" si="504"/>
        <v>0</v>
      </c>
      <c r="H3125" s="8">
        <f t="shared" si="504"/>
        <v>0</v>
      </c>
      <c r="I3125" s="8">
        <f t="shared" si="504"/>
        <v>0</v>
      </c>
      <c r="K3125" s="34">
        <f t="shared" si="496"/>
        <v>0</v>
      </c>
    </row>
    <row r="3126" spans="1:11" s="5" customFormat="1" x14ac:dyDescent="0.25">
      <c r="A3126" s="5" t="s">
        <v>2854</v>
      </c>
      <c r="B3126" s="26">
        <v>315201</v>
      </c>
      <c r="C3126" s="27" t="s">
        <v>1837</v>
      </c>
      <c r="D3126" s="13">
        <v>0</v>
      </c>
      <c r="E3126" s="14"/>
      <c r="F3126" s="14"/>
      <c r="G3126" s="15">
        <f>+D3126-E3126+F3126</f>
        <v>0</v>
      </c>
      <c r="H3126" s="14"/>
      <c r="I3126" s="14"/>
      <c r="K3126" s="34">
        <f t="shared" si="496"/>
        <v>0</v>
      </c>
    </row>
    <row r="3127" spans="1:11" s="5" customFormat="1" x14ac:dyDescent="0.25">
      <c r="A3127" s="5" t="s">
        <v>2854</v>
      </c>
      <c r="B3127" s="26">
        <v>315202</v>
      </c>
      <c r="C3127" s="27" t="s">
        <v>1838</v>
      </c>
      <c r="D3127" s="13">
        <v>0</v>
      </c>
      <c r="E3127" s="14"/>
      <c r="F3127" s="14"/>
      <c r="G3127" s="15">
        <f>+D3127-E3127+F3127</f>
        <v>0</v>
      </c>
      <c r="H3127" s="14"/>
      <c r="I3127" s="14"/>
      <c r="K3127" s="34">
        <f t="shared" si="496"/>
        <v>0</v>
      </c>
    </row>
    <row r="3128" spans="1:11" s="5" customFormat="1" x14ac:dyDescent="0.25">
      <c r="A3128" s="5" t="s">
        <v>2854</v>
      </c>
      <c r="B3128" s="10">
        <v>32</v>
      </c>
      <c r="C3128" s="6" t="s">
        <v>1839</v>
      </c>
      <c r="D3128" s="7">
        <f t="shared" ref="D3128:I3128" si="505">+SUBTOTAL(9,D3129:D3266)</f>
        <v>0</v>
      </c>
      <c r="E3128" s="8">
        <f t="shared" si="505"/>
        <v>0</v>
      </c>
      <c r="F3128" s="8">
        <f t="shared" si="505"/>
        <v>0</v>
      </c>
      <c r="G3128" s="15">
        <f t="shared" si="505"/>
        <v>0</v>
      </c>
      <c r="H3128" s="8">
        <f t="shared" si="505"/>
        <v>0</v>
      </c>
      <c r="I3128" s="8">
        <f t="shared" si="505"/>
        <v>0</v>
      </c>
      <c r="K3128" s="34">
        <f t="shared" si="496"/>
        <v>0</v>
      </c>
    </row>
    <row r="3129" spans="1:11" s="5" customFormat="1" x14ac:dyDescent="0.25">
      <c r="A3129" s="5" t="s">
        <v>2854</v>
      </c>
      <c r="B3129" s="10">
        <v>3203</v>
      </c>
      <c r="C3129" s="6" t="s">
        <v>1765</v>
      </c>
      <c r="D3129" s="7">
        <f t="shared" ref="D3129:I3129" si="506">+SUBTOTAL(9,D3130)</f>
        <v>0</v>
      </c>
      <c r="E3129" s="8">
        <f t="shared" si="506"/>
        <v>0</v>
      </c>
      <c r="F3129" s="8">
        <f t="shared" si="506"/>
        <v>0</v>
      </c>
      <c r="G3129" s="15">
        <f t="shared" si="506"/>
        <v>0</v>
      </c>
      <c r="H3129" s="8">
        <f t="shared" si="506"/>
        <v>0</v>
      </c>
      <c r="I3129" s="8">
        <f t="shared" si="506"/>
        <v>0</v>
      </c>
      <c r="K3129" s="34">
        <f t="shared" si="496"/>
        <v>0</v>
      </c>
    </row>
    <row r="3130" spans="1:11" s="5" customFormat="1" x14ac:dyDescent="0.25">
      <c r="A3130" s="5" t="s">
        <v>2854</v>
      </c>
      <c r="B3130" s="11">
        <v>320301</v>
      </c>
      <c r="C3130" s="12" t="s">
        <v>150</v>
      </c>
      <c r="D3130" s="13">
        <v>0</v>
      </c>
      <c r="E3130" s="14"/>
      <c r="F3130" s="14"/>
      <c r="G3130" s="15">
        <f>+D3130-E3130+F3130</f>
        <v>0</v>
      </c>
      <c r="H3130" s="14"/>
      <c r="I3130" s="14"/>
      <c r="K3130" s="34">
        <f t="shared" si="496"/>
        <v>0</v>
      </c>
    </row>
    <row r="3131" spans="1:11" s="5" customFormat="1" x14ac:dyDescent="0.25">
      <c r="A3131" s="5" t="s">
        <v>2854</v>
      </c>
      <c r="B3131" s="10">
        <v>3204</v>
      </c>
      <c r="C3131" s="6" t="s">
        <v>1766</v>
      </c>
      <c r="D3131" s="7">
        <f t="shared" ref="D3131:I3131" si="507">+SUBTOTAL(9,D3132:D3134)</f>
        <v>0</v>
      </c>
      <c r="E3131" s="8">
        <f t="shared" si="507"/>
        <v>0</v>
      </c>
      <c r="F3131" s="8">
        <f t="shared" si="507"/>
        <v>0</v>
      </c>
      <c r="G3131" s="15">
        <f t="shared" si="507"/>
        <v>0</v>
      </c>
      <c r="H3131" s="8">
        <f t="shared" si="507"/>
        <v>0</v>
      </c>
      <c r="I3131" s="8">
        <f t="shared" si="507"/>
        <v>0</v>
      </c>
      <c r="K3131" s="34">
        <f t="shared" si="496"/>
        <v>0</v>
      </c>
    </row>
    <row r="3132" spans="1:11" s="5" customFormat="1" x14ac:dyDescent="0.25">
      <c r="A3132" s="5" t="s">
        <v>2854</v>
      </c>
      <c r="B3132" s="11">
        <v>320401</v>
      </c>
      <c r="C3132" s="12" t="s">
        <v>1767</v>
      </c>
      <c r="D3132" s="13">
        <v>0</v>
      </c>
      <c r="E3132" s="14"/>
      <c r="F3132" s="14"/>
      <c r="G3132" s="15">
        <f>+D3132-E3132+F3132</f>
        <v>0</v>
      </c>
      <c r="H3132" s="14"/>
      <c r="I3132" s="14"/>
      <c r="K3132" s="34">
        <f t="shared" si="496"/>
        <v>0</v>
      </c>
    </row>
    <row r="3133" spans="1:11" s="5" customFormat="1" x14ac:dyDescent="0.25">
      <c r="A3133" s="5" t="s">
        <v>2854</v>
      </c>
      <c r="B3133" s="11">
        <v>320402</v>
      </c>
      <c r="C3133" s="12" t="s">
        <v>1768</v>
      </c>
      <c r="D3133" s="13">
        <v>0</v>
      </c>
      <c r="E3133" s="14"/>
      <c r="F3133" s="14"/>
      <c r="G3133" s="15">
        <f>+D3133-E3133+F3133</f>
        <v>0</v>
      </c>
      <c r="H3133" s="14"/>
      <c r="I3133" s="14"/>
      <c r="K3133" s="34">
        <f t="shared" si="496"/>
        <v>0</v>
      </c>
    </row>
    <row r="3134" spans="1:11" s="5" customFormat="1" x14ac:dyDescent="0.25">
      <c r="A3134" s="5" t="s">
        <v>2854</v>
      </c>
      <c r="B3134" s="11">
        <v>320403</v>
      </c>
      <c r="C3134" s="12" t="s">
        <v>1769</v>
      </c>
      <c r="D3134" s="13">
        <v>0</v>
      </c>
      <c r="E3134" s="14"/>
      <c r="F3134" s="14"/>
      <c r="G3134" s="15">
        <f>+D3134-E3134+F3134</f>
        <v>0</v>
      </c>
      <c r="H3134" s="14"/>
      <c r="I3134" s="14"/>
      <c r="K3134" s="34">
        <f t="shared" si="496"/>
        <v>0</v>
      </c>
    </row>
    <row r="3135" spans="1:11" s="5" customFormat="1" x14ac:dyDescent="0.25">
      <c r="A3135" s="5" t="s">
        <v>2854</v>
      </c>
      <c r="B3135" s="10">
        <v>3206</v>
      </c>
      <c r="C3135" s="6" t="s">
        <v>1797</v>
      </c>
      <c r="D3135" s="7">
        <f t="shared" ref="D3135:I3135" si="508">+SUBTOTAL(9,D3136)</f>
        <v>0</v>
      </c>
      <c r="E3135" s="8">
        <f t="shared" si="508"/>
        <v>0</v>
      </c>
      <c r="F3135" s="8">
        <f t="shared" si="508"/>
        <v>0</v>
      </c>
      <c r="G3135" s="15">
        <f t="shared" si="508"/>
        <v>0</v>
      </c>
      <c r="H3135" s="8">
        <f t="shared" si="508"/>
        <v>0</v>
      </c>
      <c r="I3135" s="8">
        <f t="shared" si="508"/>
        <v>0</v>
      </c>
      <c r="K3135" s="34">
        <f t="shared" si="496"/>
        <v>0</v>
      </c>
    </row>
    <row r="3136" spans="1:11" s="5" customFormat="1" x14ac:dyDescent="0.25">
      <c r="A3136" s="5" t="s">
        <v>2854</v>
      </c>
      <c r="B3136" s="11">
        <v>320601</v>
      </c>
      <c r="C3136" s="12" t="s">
        <v>1798</v>
      </c>
      <c r="D3136" s="13">
        <v>0</v>
      </c>
      <c r="E3136" s="14"/>
      <c r="F3136" s="14"/>
      <c r="G3136" s="15">
        <f>+D3136-E3136+F3136</f>
        <v>0</v>
      </c>
      <c r="H3136" s="14"/>
      <c r="I3136" s="14"/>
      <c r="K3136" s="34">
        <f t="shared" si="496"/>
        <v>0</v>
      </c>
    </row>
    <row r="3137" spans="1:11" s="5" customFormat="1" x14ac:dyDescent="0.25">
      <c r="A3137" s="5" t="s">
        <v>2854</v>
      </c>
      <c r="B3137" s="10">
        <v>3207</v>
      </c>
      <c r="C3137" s="6" t="s">
        <v>1760</v>
      </c>
      <c r="D3137" s="7">
        <f t="shared" ref="D3137:I3137" si="509">+SUBTOTAL(9,D3138:D3141)</f>
        <v>0</v>
      </c>
      <c r="E3137" s="8">
        <f t="shared" si="509"/>
        <v>0</v>
      </c>
      <c r="F3137" s="8">
        <f t="shared" si="509"/>
        <v>0</v>
      </c>
      <c r="G3137" s="15">
        <f t="shared" si="509"/>
        <v>0</v>
      </c>
      <c r="H3137" s="8">
        <f t="shared" si="509"/>
        <v>0</v>
      </c>
      <c r="I3137" s="8">
        <f t="shared" si="509"/>
        <v>0</v>
      </c>
      <c r="K3137" s="34">
        <f t="shared" si="496"/>
        <v>0</v>
      </c>
    </row>
    <row r="3138" spans="1:11" s="5" customFormat="1" x14ac:dyDescent="0.25">
      <c r="A3138" s="5" t="s">
        <v>2854</v>
      </c>
      <c r="B3138" s="11">
        <v>320701</v>
      </c>
      <c r="C3138" s="12" t="s">
        <v>1761</v>
      </c>
      <c r="D3138" s="13">
        <v>0</v>
      </c>
      <c r="E3138" s="14"/>
      <c r="F3138" s="14"/>
      <c r="G3138" s="15">
        <f>+D3138-E3138+F3138</f>
        <v>0</v>
      </c>
      <c r="H3138" s="14"/>
      <c r="I3138" s="14"/>
      <c r="K3138" s="34">
        <f t="shared" si="496"/>
        <v>0</v>
      </c>
    </row>
    <row r="3139" spans="1:11" s="5" customFormat="1" x14ac:dyDescent="0.25">
      <c r="A3139" s="5" t="s">
        <v>2854</v>
      </c>
      <c r="B3139" s="11">
        <v>320702</v>
      </c>
      <c r="C3139" s="12" t="s">
        <v>1762</v>
      </c>
      <c r="D3139" s="13">
        <v>0</v>
      </c>
      <c r="E3139" s="14"/>
      <c r="F3139" s="14"/>
      <c r="G3139" s="15">
        <f>+D3139-E3139+F3139</f>
        <v>0</v>
      </c>
      <c r="H3139" s="14"/>
      <c r="I3139" s="14"/>
      <c r="K3139" s="34">
        <f t="shared" si="496"/>
        <v>0</v>
      </c>
    </row>
    <row r="3140" spans="1:11" s="5" customFormat="1" x14ac:dyDescent="0.25">
      <c r="A3140" s="5" t="s">
        <v>2854</v>
      </c>
      <c r="B3140" s="11">
        <v>320703</v>
      </c>
      <c r="C3140" s="12" t="s">
        <v>1763</v>
      </c>
      <c r="D3140" s="13">
        <v>0</v>
      </c>
      <c r="E3140" s="14"/>
      <c r="F3140" s="14"/>
      <c r="G3140" s="15">
        <f>+D3140-E3140+F3140</f>
        <v>0</v>
      </c>
      <c r="H3140" s="14"/>
      <c r="I3140" s="14"/>
      <c r="K3140" s="34">
        <f t="shared" ref="K3140:K3203" si="510">IF(D3140&lt;&gt;0,1,IF(G3140&lt;&gt;0,2,IF(F3140&lt;&gt;0,3,IF(E3140&lt;&gt;0,4,0))))</f>
        <v>0</v>
      </c>
    </row>
    <row r="3141" spans="1:11" s="5" customFormat="1" x14ac:dyDescent="0.25">
      <c r="A3141" s="5" t="s">
        <v>2854</v>
      </c>
      <c r="B3141" s="11">
        <v>320704</v>
      </c>
      <c r="C3141" s="12" t="s">
        <v>1764</v>
      </c>
      <c r="D3141" s="13">
        <v>0</v>
      </c>
      <c r="E3141" s="14"/>
      <c r="F3141" s="14"/>
      <c r="G3141" s="15">
        <f>+D3141-E3141+F3141</f>
        <v>0</v>
      </c>
      <c r="H3141" s="14"/>
      <c r="I3141" s="14"/>
      <c r="K3141" s="34">
        <f t="shared" si="510"/>
        <v>0</v>
      </c>
    </row>
    <row r="3142" spans="1:11" s="5" customFormat="1" x14ac:dyDescent="0.25">
      <c r="A3142" s="5" t="s">
        <v>2854</v>
      </c>
      <c r="B3142" s="10">
        <v>3208</v>
      </c>
      <c r="C3142" s="6" t="s">
        <v>1753</v>
      </c>
      <c r="D3142" s="7">
        <f t="shared" ref="D3142:I3142" si="511">+SUBTOTAL(9,D3143)</f>
        <v>0</v>
      </c>
      <c r="E3142" s="8">
        <f t="shared" si="511"/>
        <v>0</v>
      </c>
      <c r="F3142" s="8">
        <f t="shared" si="511"/>
        <v>0</v>
      </c>
      <c r="G3142" s="15">
        <f t="shared" si="511"/>
        <v>0</v>
      </c>
      <c r="H3142" s="8">
        <f t="shared" si="511"/>
        <v>0</v>
      </c>
      <c r="I3142" s="8">
        <f t="shared" si="511"/>
        <v>0</v>
      </c>
      <c r="K3142" s="34">
        <f t="shared" si="510"/>
        <v>0</v>
      </c>
    </row>
    <row r="3143" spans="1:11" s="5" customFormat="1" x14ac:dyDescent="0.25">
      <c r="A3143" s="5" t="s">
        <v>2854</v>
      </c>
      <c r="B3143" s="11">
        <v>320801</v>
      </c>
      <c r="C3143" s="12" t="s">
        <v>1840</v>
      </c>
      <c r="D3143" s="13">
        <v>0</v>
      </c>
      <c r="E3143" s="14"/>
      <c r="F3143" s="14"/>
      <c r="G3143" s="15">
        <f>+D3143-E3143+F3143</f>
        <v>0</v>
      </c>
      <c r="H3143" s="14"/>
      <c r="I3143" s="14"/>
      <c r="K3143" s="34">
        <f t="shared" si="510"/>
        <v>0</v>
      </c>
    </row>
    <row r="3144" spans="1:11" s="5" customFormat="1" x14ac:dyDescent="0.25">
      <c r="A3144" s="5" t="s">
        <v>2854</v>
      </c>
      <c r="B3144" s="10">
        <v>3210</v>
      </c>
      <c r="C3144" s="6" t="s">
        <v>1779</v>
      </c>
      <c r="D3144" s="7">
        <f t="shared" ref="D3144:I3144" si="512">+SUBTOTAL(9,D3145:D3148)</f>
        <v>0</v>
      </c>
      <c r="E3144" s="8">
        <f t="shared" si="512"/>
        <v>0</v>
      </c>
      <c r="F3144" s="8">
        <f t="shared" si="512"/>
        <v>0</v>
      </c>
      <c r="G3144" s="15">
        <f t="shared" si="512"/>
        <v>0</v>
      </c>
      <c r="H3144" s="8">
        <f t="shared" si="512"/>
        <v>0</v>
      </c>
      <c r="I3144" s="8">
        <f t="shared" si="512"/>
        <v>0</v>
      </c>
      <c r="K3144" s="34">
        <f t="shared" si="510"/>
        <v>0</v>
      </c>
    </row>
    <row r="3145" spans="1:11" s="5" customFormat="1" x14ac:dyDescent="0.25">
      <c r="A3145" s="5" t="s">
        <v>2854</v>
      </c>
      <c r="B3145" s="11">
        <v>321001</v>
      </c>
      <c r="C3145" s="12" t="s">
        <v>1780</v>
      </c>
      <c r="D3145" s="13">
        <v>0</v>
      </c>
      <c r="E3145" s="14"/>
      <c r="F3145" s="14"/>
      <c r="G3145" s="15">
        <f>+D3145-E3145+F3145</f>
        <v>0</v>
      </c>
      <c r="H3145" s="14"/>
      <c r="I3145" s="14"/>
      <c r="K3145" s="34">
        <f t="shared" si="510"/>
        <v>0</v>
      </c>
    </row>
    <row r="3146" spans="1:11" s="5" customFormat="1" x14ac:dyDescent="0.25">
      <c r="A3146" s="5" t="s">
        <v>2854</v>
      </c>
      <c r="B3146" s="11">
        <v>321002</v>
      </c>
      <c r="C3146" s="12" t="s">
        <v>1781</v>
      </c>
      <c r="D3146" s="13">
        <v>0</v>
      </c>
      <c r="E3146" s="14"/>
      <c r="F3146" s="14"/>
      <c r="G3146" s="15">
        <f>+D3146-E3146+F3146</f>
        <v>0</v>
      </c>
      <c r="H3146" s="14"/>
      <c r="I3146" s="14"/>
      <c r="K3146" s="34">
        <f t="shared" si="510"/>
        <v>0</v>
      </c>
    </row>
    <row r="3147" spans="1:11" s="5" customFormat="1" x14ac:dyDescent="0.25">
      <c r="A3147" s="5" t="s">
        <v>2854</v>
      </c>
      <c r="B3147" s="11">
        <v>321003</v>
      </c>
      <c r="C3147" s="12" t="s">
        <v>1782</v>
      </c>
      <c r="D3147" s="13">
        <v>0</v>
      </c>
      <c r="E3147" s="14"/>
      <c r="F3147" s="14"/>
      <c r="G3147" s="15">
        <f>+D3147-E3147+F3147</f>
        <v>0</v>
      </c>
      <c r="H3147" s="14"/>
      <c r="I3147" s="14"/>
      <c r="K3147" s="34">
        <f t="shared" si="510"/>
        <v>0</v>
      </c>
    </row>
    <row r="3148" spans="1:11" s="5" customFormat="1" x14ac:dyDescent="0.25">
      <c r="A3148" s="5" t="s">
        <v>2854</v>
      </c>
      <c r="B3148" s="11">
        <v>321004</v>
      </c>
      <c r="C3148" s="12" t="s">
        <v>1783</v>
      </c>
      <c r="D3148" s="13">
        <v>0</v>
      </c>
      <c r="E3148" s="14"/>
      <c r="F3148" s="14"/>
      <c r="G3148" s="15">
        <f>+D3148-E3148+F3148</f>
        <v>0</v>
      </c>
      <c r="H3148" s="14"/>
      <c r="I3148" s="14"/>
      <c r="K3148" s="34">
        <f t="shared" si="510"/>
        <v>0</v>
      </c>
    </row>
    <row r="3149" spans="1:11" s="5" customFormat="1" x14ac:dyDescent="0.25">
      <c r="A3149" s="5" t="s">
        <v>2854</v>
      </c>
      <c r="B3149" s="10">
        <v>3215</v>
      </c>
      <c r="C3149" s="6" t="s">
        <v>1784</v>
      </c>
      <c r="D3149" s="7">
        <f t="shared" ref="D3149:I3149" si="513">+SUBTOTAL(9,D3150:D3159)</f>
        <v>0</v>
      </c>
      <c r="E3149" s="8">
        <f t="shared" si="513"/>
        <v>0</v>
      </c>
      <c r="F3149" s="8">
        <f t="shared" si="513"/>
        <v>0</v>
      </c>
      <c r="G3149" s="15">
        <f t="shared" si="513"/>
        <v>0</v>
      </c>
      <c r="H3149" s="8">
        <f t="shared" si="513"/>
        <v>0</v>
      </c>
      <c r="I3149" s="8">
        <f t="shared" si="513"/>
        <v>0</v>
      </c>
      <c r="K3149" s="34">
        <f t="shared" si="510"/>
        <v>0</v>
      </c>
    </row>
    <row r="3150" spans="1:11" s="5" customFormat="1" x14ac:dyDescent="0.25">
      <c r="A3150" s="5" t="s">
        <v>2854</v>
      </c>
      <c r="B3150" s="11">
        <v>321501</v>
      </c>
      <c r="C3150" s="12" t="s">
        <v>1841</v>
      </c>
      <c r="D3150" s="13">
        <v>0</v>
      </c>
      <c r="E3150" s="14"/>
      <c r="F3150" s="14"/>
      <c r="G3150" s="15">
        <f t="shared" ref="G3150:G3159" si="514">+D3150-E3150+F3150</f>
        <v>0</v>
      </c>
      <c r="H3150" s="14"/>
      <c r="I3150" s="14"/>
      <c r="K3150" s="34">
        <f t="shared" si="510"/>
        <v>0</v>
      </c>
    </row>
    <row r="3151" spans="1:11" s="5" customFormat="1" x14ac:dyDescent="0.25">
      <c r="A3151" s="5" t="s">
        <v>2854</v>
      </c>
      <c r="B3151" s="11">
        <v>321502</v>
      </c>
      <c r="C3151" s="12" t="s">
        <v>1786</v>
      </c>
      <c r="D3151" s="13">
        <v>0</v>
      </c>
      <c r="E3151" s="14"/>
      <c r="F3151" s="14"/>
      <c r="G3151" s="15">
        <f t="shared" si="514"/>
        <v>0</v>
      </c>
      <c r="H3151" s="14"/>
      <c r="I3151" s="14"/>
      <c r="K3151" s="34">
        <f t="shared" si="510"/>
        <v>0</v>
      </c>
    </row>
    <row r="3152" spans="1:11" s="5" customFormat="1" x14ac:dyDescent="0.25">
      <c r="A3152" s="5" t="s">
        <v>2854</v>
      </c>
      <c r="B3152" s="11">
        <v>321503</v>
      </c>
      <c r="C3152" s="12" t="s">
        <v>1787</v>
      </c>
      <c r="D3152" s="13">
        <v>0</v>
      </c>
      <c r="E3152" s="14"/>
      <c r="F3152" s="14"/>
      <c r="G3152" s="15">
        <f t="shared" si="514"/>
        <v>0</v>
      </c>
      <c r="H3152" s="14"/>
      <c r="I3152" s="14"/>
      <c r="K3152" s="34">
        <f t="shared" si="510"/>
        <v>0</v>
      </c>
    </row>
    <row r="3153" spans="1:11" s="5" customFormat="1" x14ac:dyDescent="0.25">
      <c r="A3153" s="5" t="s">
        <v>2854</v>
      </c>
      <c r="B3153" s="11">
        <v>321504</v>
      </c>
      <c r="C3153" s="12" t="s">
        <v>1788</v>
      </c>
      <c r="D3153" s="13">
        <v>0</v>
      </c>
      <c r="E3153" s="14"/>
      <c r="F3153" s="14"/>
      <c r="G3153" s="15">
        <f t="shared" si="514"/>
        <v>0</v>
      </c>
      <c r="H3153" s="14"/>
      <c r="I3153" s="14"/>
      <c r="K3153" s="34">
        <f t="shared" si="510"/>
        <v>0</v>
      </c>
    </row>
    <row r="3154" spans="1:11" s="5" customFormat="1" x14ac:dyDescent="0.25">
      <c r="A3154" s="5" t="s">
        <v>2854</v>
      </c>
      <c r="B3154" s="11">
        <v>321505</v>
      </c>
      <c r="C3154" s="12" t="s">
        <v>1789</v>
      </c>
      <c r="D3154" s="13">
        <v>0</v>
      </c>
      <c r="E3154" s="14"/>
      <c r="F3154" s="14"/>
      <c r="G3154" s="15">
        <f t="shared" si="514"/>
        <v>0</v>
      </c>
      <c r="H3154" s="14"/>
      <c r="I3154" s="14"/>
      <c r="K3154" s="34">
        <f t="shared" si="510"/>
        <v>0</v>
      </c>
    </row>
    <row r="3155" spans="1:11" s="5" customFormat="1" x14ac:dyDescent="0.25">
      <c r="A3155" s="5" t="s">
        <v>2854</v>
      </c>
      <c r="B3155" s="11">
        <v>321507</v>
      </c>
      <c r="C3155" s="12" t="s">
        <v>1842</v>
      </c>
      <c r="D3155" s="13">
        <v>0</v>
      </c>
      <c r="E3155" s="14"/>
      <c r="F3155" s="14"/>
      <c r="G3155" s="15">
        <f t="shared" si="514"/>
        <v>0</v>
      </c>
      <c r="H3155" s="14"/>
      <c r="I3155" s="14"/>
      <c r="K3155" s="34">
        <f t="shared" si="510"/>
        <v>0</v>
      </c>
    </row>
    <row r="3156" spans="1:11" s="5" customFormat="1" x14ac:dyDescent="0.25">
      <c r="A3156" s="5" t="s">
        <v>2854</v>
      </c>
      <c r="B3156" s="11">
        <v>321508</v>
      </c>
      <c r="C3156" s="12" t="s">
        <v>1843</v>
      </c>
      <c r="D3156" s="13">
        <v>0</v>
      </c>
      <c r="E3156" s="14"/>
      <c r="F3156" s="14"/>
      <c r="G3156" s="15">
        <f t="shared" si="514"/>
        <v>0</v>
      </c>
      <c r="H3156" s="14"/>
      <c r="I3156" s="14"/>
      <c r="K3156" s="34">
        <f t="shared" si="510"/>
        <v>0</v>
      </c>
    </row>
    <row r="3157" spans="1:11" s="5" customFormat="1" x14ac:dyDescent="0.25">
      <c r="A3157" s="5" t="s">
        <v>2854</v>
      </c>
      <c r="B3157" s="11">
        <v>321509</v>
      </c>
      <c r="C3157" s="12" t="s">
        <v>1844</v>
      </c>
      <c r="D3157" s="13">
        <v>0</v>
      </c>
      <c r="E3157" s="14"/>
      <c r="F3157" s="14"/>
      <c r="G3157" s="15">
        <f t="shared" si="514"/>
        <v>0</v>
      </c>
      <c r="H3157" s="14"/>
      <c r="I3157" s="14"/>
      <c r="K3157" s="34">
        <f t="shared" si="510"/>
        <v>0</v>
      </c>
    </row>
    <row r="3158" spans="1:11" s="5" customFormat="1" x14ac:dyDescent="0.25">
      <c r="A3158" s="5" t="s">
        <v>2854</v>
      </c>
      <c r="B3158" s="11">
        <v>321511</v>
      </c>
      <c r="C3158" s="12" t="s">
        <v>1790</v>
      </c>
      <c r="D3158" s="13">
        <v>0</v>
      </c>
      <c r="E3158" s="14"/>
      <c r="F3158" s="14"/>
      <c r="G3158" s="15">
        <f t="shared" si="514"/>
        <v>0</v>
      </c>
      <c r="H3158" s="14"/>
      <c r="I3158" s="14"/>
      <c r="K3158" s="34">
        <f t="shared" si="510"/>
        <v>0</v>
      </c>
    </row>
    <row r="3159" spans="1:11" s="5" customFormat="1" x14ac:dyDescent="0.25">
      <c r="A3159" s="5" t="s">
        <v>2854</v>
      </c>
      <c r="B3159" s="11">
        <v>321590</v>
      </c>
      <c r="C3159" s="12" t="s">
        <v>1791</v>
      </c>
      <c r="D3159" s="13">
        <v>0</v>
      </c>
      <c r="E3159" s="14"/>
      <c r="F3159" s="14"/>
      <c r="G3159" s="15">
        <f t="shared" si="514"/>
        <v>0</v>
      </c>
      <c r="H3159" s="14"/>
      <c r="I3159" s="14"/>
      <c r="K3159" s="34">
        <f t="shared" si="510"/>
        <v>0</v>
      </c>
    </row>
    <row r="3160" spans="1:11" s="5" customFormat="1" x14ac:dyDescent="0.25">
      <c r="A3160" s="5" t="s">
        <v>2854</v>
      </c>
      <c r="B3160" s="10">
        <v>3220</v>
      </c>
      <c r="C3160" s="6" t="s">
        <v>1793</v>
      </c>
      <c r="D3160" s="7">
        <f t="shared" ref="D3160:I3160" si="515">+SUBTOTAL(9,D3161:D3162)</f>
        <v>0</v>
      </c>
      <c r="E3160" s="8">
        <f t="shared" si="515"/>
        <v>0</v>
      </c>
      <c r="F3160" s="8">
        <f t="shared" si="515"/>
        <v>0</v>
      </c>
      <c r="G3160" s="15">
        <f t="shared" si="515"/>
        <v>0</v>
      </c>
      <c r="H3160" s="8">
        <f t="shared" si="515"/>
        <v>0</v>
      </c>
      <c r="I3160" s="8">
        <f t="shared" si="515"/>
        <v>0</v>
      </c>
      <c r="K3160" s="34">
        <f t="shared" si="510"/>
        <v>0</v>
      </c>
    </row>
    <row r="3161" spans="1:11" s="5" customFormat="1" x14ac:dyDescent="0.25">
      <c r="A3161" s="5" t="s">
        <v>2854</v>
      </c>
      <c r="B3161" s="11">
        <v>322001</v>
      </c>
      <c r="C3161" s="12" t="s">
        <v>1794</v>
      </c>
      <c r="D3161" s="13">
        <v>0</v>
      </c>
      <c r="E3161" s="14"/>
      <c r="F3161" s="14"/>
      <c r="G3161" s="15">
        <f>+D3161-E3161+F3161</f>
        <v>0</v>
      </c>
      <c r="H3161" s="14"/>
      <c r="I3161" s="14"/>
      <c r="K3161" s="34">
        <f t="shared" si="510"/>
        <v>0</v>
      </c>
    </row>
    <row r="3162" spans="1:11" s="5" customFormat="1" x14ac:dyDescent="0.25">
      <c r="A3162" s="5" t="s">
        <v>2854</v>
      </c>
      <c r="B3162" s="11">
        <v>322002</v>
      </c>
      <c r="C3162" s="12" t="s">
        <v>1795</v>
      </c>
      <c r="D3162" s="13">
        <v>0</v>
      </c>
      <c r="E3162" s="14"/>
      <c r="F3162" s="14"/>
      <c r="G3162" s="15">
        <f>+D3162-E3162+F3162</f>
        <v>0</v>
      </c>
      <c r="H3162" s="14"/>
      <c r="I3162" s="14"/>
      <c r="K3162" s="34">
        <f t="shared" si="510"/>
        <v>0</v>
      </c>
    </row>
    <row r="3163" spans="1:11" s="5" customFormat="1" x14ac:dyDescent="0.25">
      <c r="A3163" s="5" t="s">
        <v>2854</v>
      </c>
      <c r="B3163" s="10">
        <v>3225</v>
      </c>
      <c r="C3163" s="6" t="s">
        <v>1770</v>
      </c>
      <c r="D3163" s="7">
        <f t="shared" ref="D3163:I3163" si="516">+SUBTOTAL(9,D3164:D3167)</f>
        <v>0</v>
      </c>
      <c r="E3163" s="8">
        <f t="shared" si="516"/>
        <v>0</v>
      </c>
      <c r="F3163" s="8">
        <f t="shared" si="516"/>
        <v>0</v>
      </c>
      <c r="G3163" s="15">
        <f t="shared" si="516"/>
        <v>0</v>
      </c>
      <c r="H3163" s="8">
        <f t="shared" si="516"/>
        <v>0</v>
      </c>
      <c r="I3163" s="8">
        <f t="shared" si="516"/>
        <v>0</v>
      </c>
      <c r="K3163" s="34">
        <f t="shared" si="510"/>
        <v>0</v>
      </c>
    </row>
    <row r="3164" spans="1:11" s="5" customFormat="1" x14ac:dyDescent="0.25">
      <c r="A3164" s="5" t="s">
        <v>2854</v>
      </c>
      <c r="B3164" s="11">
        <v>322501</v>
      </c>
      <c r="C3164" s="12" t="s">
        <v>1845</v>
      </c>
      <c r="D3164" s="13">
        <v>0</v>
      </c>
      <c r="E3164" s="14"/>
      <c r="F3164" s="14"/>
      <c r="G3164" s="15">
        <f>+D3164-E3164+F3164</f>
        <v>0</v>
      </c>
      <c r="H3164" s="14"/>
      <c r="I3164" s="14"/>
      <c r="K3164" s="34">
        <f t="shared" si="510"/>
        <v>0</v>
      </c>
    </row>
    <row r="3165" spans="1:11" s="5" customFormat="1" x14ac:dyDescent="0.25">
      <c r="A3165" s="5" t="s">
        <v>2854</v>
      </c>
      <c r="B3165" s="11">
        <v>322502</v>
      </c>
      <c r="C3165" s="12" t="s">
        <v>1846</v>
      </c>
      <c r="D3165" s="13">
        <v>0</v>
      </c>
      <c r="E3165" s="14"/>
      <c r="F3165" s="14"/>
      <c r="G3165" s="15">
        <f>+D3165-E3165+F3165</f>
        <v>0</v>
      </c>
      <c r="H3165" s="14"/>
      <c r="I3165" s="14"/>
      <c r="K3165" s="34">
        <f t="shared" si="510"/>
        <v>0</v>
      </c>
    </row>
    <row r="3166" spans="1:11" s="5" customFormat="1" x14ac:dyDescent="0.25">
      <c r="A3166" s="5" t="s">
        <v>2854</v>
      </c>
      <c r="B3166" s="11">
        <v>322503</v>
      </c>
      <c r="C3166" s="12" t="s">
        <v>1847</v>
      </c>
      <c r="D3166" s="13">
        <v>0</v>
      </c>
      <c r="E3166" s="14"/>
      <c r="F3166" s="14"/>
      <c r="G3166" s="15">
        <f>+D3166-E3166+F3166</f>
        <v>0</v>
      </c>
      <c r="H3166" s="14"/>
      <c r="I3166" s="14"/>
      <c r="K3166" s="34">
        <f t="shared" si="510"/>
        <v>0</v>
      </c>
    </row>
    <row r="3167" spans="1:11" s="5" customFormat="1" x14ac:dyDescent="0.25">
      <c r="A3167" s="5" t="s">
        <v>2854</v>
      </c>
      <c r="B3167" s="11">
        <v>322504</v>
      </c>
      <c r="C3167" s="12" t="s">
        <v>1848</v>
      </c>
      <c r="D3167" s="13">
        <v>0</v>
      </c>
      <c r="E3167" s="14"/>
      <c r="F3167" s="14"/>
      <c r="G3167" s="15">
        <f>+D3167-E3167+F3167</f>
        <v>0</v>
      </c>
      <c r="H3167" s="14"/>
      <c r="I3167" s="14"/>
      <c r="K3167" s="34">
        <f t="shared" si="510"/>
        <v>0</v>
      </c>
    </row>
    <row r="3168" spans="1:11" s="5" customFormat="1" x14ac:dyDescent="0.25">
      <c r="A3168" s="5" t="s">
        <v>2854</v>
      </c>
      <c r="B3168" s="10">
        <v>3230</v>
      </c>
      <c r="C3168" s="6" t="s">
        <v>1849</v>
      </c>
      <c r="D3168" s="7">
        <f t="shared" ref="D3168:I3168" si="517">+SUBTOTAL(9,D3169:D3172)</f>
        <v>0</v>
      </c>
      <c r="E3168" s="8">
        <f t="shared" si="517"/>
        <v>0</v>
      </c>
      <c r="F3168" s="8">
        <f t="shared" si="517"/>
        <v>0</v>
      </c>
      <c r="G3168" s="15">
        <f t="shared" si="517"/>
        <v>0</v>
      </c>
      <c r="H3168" s="8">
        <f t="shared" si="517"/>
        <v>0</v>
      </c>
      <c r="I3168" s="8">
        <f t="shared" si="517"/>
        <v>0</v>
      </c>
      <c r="K3168" s="34">
        <f t="shared" si="510"/>
        <v>0</v>
      </c>
    </row>
    <row r="3169" spans="1:11" s="5" customFormat="1" x14ac:dyDescent="0.25">
      <c r="A3169" s="5" t="s">
        <v>2854</v>
      </c>
      <c r="B3169" s="11">
        <v>323001</v>
      </c>
      <c r="C3169" s="12" t="s">
        <v>1774</v>
      </c>
      <c r="D3169" s="13">
        <v>0</v>
      </c>
      <c r="E3169" s="14"/>
      <c r="F3169" s="14"/>
      <c r="G3169" s="15">
        <f>+D3169-E3169+F3169</f>
        <v>0</v>
      </c>
      <c r="H3169" s="14"/>
      <c r="I3169" s="14"/>
      <c r="K3169" s="34">
        <f t="shared" si="510"/>
        <v>0</v>
      </c>
    </row>
    <row r="3170" spans="1:11" s="5" customFormat="1" x14ac:dyDescent="0.25">
      <c r="A3170" s="5" t="s">
        <v>2854</v>
      </c>
      <c r="B3170" s="11">
        <v>323002</v>
      </c>
      <c r="C3170" s="12" t="s">
        <v>1775</v>
      </c>
      <c r="D3170" s="13">
        <v>0</v>
      </c>
      <c r="E3170" s="14"/>
      <c r="F3170" s="14"/>
      <c r="G3170" s="15">
        <f>+D3170-E3170+F3170</f>
        <v>0</v>
      </c>
      <c r="H3170" s="14"/>
      <c r="I3170" s="14"/>
      <c r="K3170" s="34">
        <f t="shared" si="510"/>
        <v>0</v>
      </c>
    </row>
    <row r="3171" spans="1:11" s="5" customFormat="1" x14ac:dyDescent="0.25">
      <c r="A3171" s="5" t="s">
        <v>2854</v>
      </c>
      <c r="B3171" s="11">
        <v>323003</v>
      </c>
      <c r="C3171" s="12" t="s">
        <v>1850</v>
      </c>
      <c r="D3171" s="13">
        <v>0</v>
      </c>
      <c r="E3171" s="14"/>
      <c r="F3171" s="14"/>
      <c r="G3171" s="15">
        <f>+D3171-E3171+F3171</f>
        <v>0</v>
      </c>
      <c r="H3171" s="14"/>
      <c r="I3171" s="14"/>
      <c r="K3171" s="34">
        <f t="shared" si="510"/>
        <v>0</v>
      </c>
    </row>
    <row r="3172" spans="1:11" s="5" customFormat="1" x14ac:dyDescent="0.25">
      <c r="A3172" s="5" t="s">
        <v>2854</v>
      </c>
      <c r="B3172" s="11">
        <v>323004</v>
      </c>
      <c r="C3172" s="12" t="s">
        <v>1851</v>
      </c>
      <c r="D3172" s="13">
        <v>0</v>
      </c>
      <c r="E3172" s="14"/>
      <c r="F3172" s="14"/>
      <c r="G3172" s="15">
        <f>+D3172-E3172+F3172</f>
        <v>0</v>
      </c>
      <c r="H3172" s="14"/>
      <c r="I3172" s="14"/>
      <c r="K3172" s="34">
        <f t="shared" si="510"/>
        <v>0</v>
      </c>
    </row>
    <row r="3173" spans="1:11" s="5" customFormat="1" x14ac:dyDescent="0.25">
      <c r="A3173" s="5" t="s">
        <v>2854</v>
      </c>
      <c r="B3173" s="10">
        <v>3233</v>
      </c>
      <c r="C3173" s="6" t="s">
        <v>1776</v>
      </c>
      <c r="D3173" s="7">
        <f t="shared" ref="D3173:I3173" si="518">+SUBTOTAL(9,D3174:D3175)</f>
        <v>0</v>
      </c>
      <c r="E3173" s="8">
        <f t="shared" si="518"/>
        <v>0</v>
      </c>
      <c r="F3173" s="8">
        <f t="shared" si="518"/>
        <v>0</v>
      </c>
      <c r="G3173" s="15">
        <f t="shared" si="518"/>
        <v>0</v>
      </c>
      <c r="H3173" s="8">
        <f t="shared" si="518"/>
        <v>0</v>
      </c>
      <c r="I3173" s="8">
        <f t="shared" si="518"/>
        <v>0</v>
      </c>
      <c r="K3173" s="34">
        <f t="shared" si="510"/>
        <v>0</v>
      </c>
    </row>
    <row r="3174" spans="1:11" s="5" customFormat="1" x14ac:dyDescent="0.25">
      <c r="A3174" s="5" t="s">
        <v>2854</v>
      </c>
      <c r="B3174" s="11">
        <v>323301</v>
      </c>
      <c r="C3174" s="12" t="s">
        <v>1852</v>
      </c>
      <c r="D3174" s="13">
        <v>0</v>
      </c>
      <c r="E3174" s="14"/>
      <c r="F3174" s="14"/>
      <c r="G3174" s="15">
        <f>+D3174-E3174+F3174</f>
        <v>0</v>
      </c>
      <c r="H3174" s="14"/>
      <c r="I3174" s="14"/>
      <c r="K3174" s="34">
        <f t="shared" si="510"/>
        <v>0</v>
      </c>
    </row>
    <row r="3175" spans="1:11" s="5" customFormat="1" x14ac:dyDescent="0.25">
      <c r="A3175" s="5" t="s">
        <v>2854</v>
      </c>
      <c r="B3175" s="11">
        <v>323302</v>
      </c>
      <c r="C3175" s="12" t="s">
        <v>1853</v>
      </c>
      <c r="D3175" s="13">
        <v>0</v>
      </c>
      <c r="E3175" s="14"/>
      <c r="F3175" s="14"/>
      <c r="G3175" s="15">
        <f>+D3175-E3175+F3175</f>
        <v>0</v>
      </c>
      <c r="H3175" s="14"/>
      <c r="I3175" s="14"/>
      <c r="K3175" s="34">
        <f t="shared" si="510"/>
        <v>0</v>
      </c>
    </row>
    <row r="3176" spans="1:11" s="5" customFormat="1" x14ac:dyDescent="0.25">
      <c r="A3176" s="5" t="s">
        <v>2854</v>
      </c>
      <c r="B3176" s="10">
        <v>3235</v>
      </c>
      <c r="C3176" s="6" t="s">
        <v>1799</v>
      </c>
      <c r="D3176" s="7">
        <f t="shared" ref="D3176:I3176" si="519">+SUBTOTAL(9,D3177:D3179)</f>
        <v>0</v>
      </c>
      <c r="E3176" s="8">
        <f t="shared" si="519"/>
        <v>0</v>
      </c>
      <c r="F3176" s="8">
        <f t="shared" si="519"/>
        <v>0</v>
      </c>
      <c r="G3176" s="15">
        <f t="shared" si="519"/>
        <v>0</v>
      </c>
      <c r="H3176" s="8">
        <f t="shared" si="519"/>
        <v>0</v>
      </c>
      <c r="I3176" s="8">
        <f t="shared" si="519"/>
        <v>0</v>
      </c>
      <c r="K3176" s="34">
        <f t="shared" si="510"/>
        <v>0</v>
      </c>
    </row>
    <row r="3177" spans="1:11" s="5" customFormat="1" x14ac:dyDescent="0.25">
      <c r="A3177" s="5" t="s">
        <v>2854</v>
      </c>
      <c r="B3177" s="11">
        <v>323501</v>
      </c>
      <c r="C3177" s="12" t="s">
        <v>1800</v>
      </c>
      <c r="D3177" s="13">
        <v>0</v>
      </c>
      <c r="E3177" s="14"/>
      <c r="F3177" s="14"/>
      <c r="G3177" s="15">
        <f>+D3177-E3177+F3177</f>
        <v>0</v>
      </c>
      <c r="H3177" s="14"/>
      <c r="I3177" s="14"/>
      <c r="K3177" s="34">
        <f t="shared" si="510"/>
        <v>0</v>
      </c>
    </row>
    <row r="3178" spans="1:11" s="5" customFormat="1" x14ac:dyDescent="0.25">
      <c r="A3178" s="5" t="s">
        <v>2854</v>
      </c>
      <c r="B3178" s="11">
        <v>323502</v>
      </c>
      <c r="C3178" s="12" t="s">
        <v>1801</v>
      </c>
      <c r="D3178" s="13">
        <v>0</v>
      </c>
      <c r="E3178" s="14"/>
      <c r="F3178" s="14"/>
      <c r="G3178" s="15">
        <f>+D3178-E3178+F3178</f>
        <v>0</v>
      </c>
      <c r="H3178" s="14"/>
      <c r="I3178" s="14"/>
      <c r="K3178" s="34">
        <f t="shared" si="510"/>
        <v>0</v>
      </c>
    </row>
    <row r="3179" spans="1:11" s="5" customFormat="1" x14ac:dyDescent="0.25">
      <c r="A3179" s="5" t="s">
        <v>2854</v>
      </c>
      <c r="B3179" s="11">
        <v>323503</v>
      </c>
      <c r="C3179" s="12" t="s">
        <v>1802</v>
      </c>
      <c r="D3179" s="13">
        <v>0</v>
      </c>
      <c r="E3179" s="14"/>
      <c r="F3179" s="14"/>
      <c r="G3179" s="15">
        <f>+D3179-E3179+F3179</f>
        <v>0</v>
      </c>
      <c r="H3179" s="14"/>
      <c r="I3179" s="14"/>
      <c r="K3179" s="34">
        <f t="shared" si="510"/>
        <v>0</v>
      </c>
    </row>
    <row r="3180" spans="1:11" s="5" customFormat="1" x14ac:dyDescent="0.25">
      <c r="A3180" s="5" t="s">
        <v>2854</v>
      </c>
      <c r="B3180" s="10">
        <v>3237</v>
      </c>
      <c r="C3180" s="6" t="s">
        <v>1854</v>
      </c>
      <c r="D3180" s="7">
        <f t="shared" ref="D3180:I3180" si="520">+SUBTOTAL(9,D3181:D3183)</f>
        <v>0</v>
      </c>
      <c r="E3180" s="8">
        <f t="shared" si="520"/>
        <v>0</v>
      </c>
      <c r="F3180" s="8">
        <f t="shared" si="520"/>
        <v>0</v>
      </c>
      <c r="G3180" s="15">
        <f t="shared" si="520"/>
        <v>0</v>
      </c>
      <c r="H3180" s="8">
        <f t="shared" si="520"/>
        <v>0</v>
      </c>
      <c r="I3180" s="8">
        <f t="shared" si="520"/>
        <v>0</v>
      </c>
      <c r="K3180" s="34">
        <f t="shared" si="510"/>
        <v>0</v>
      </c>
    </row>
    <row r="3181" spans="1:11" s="5" customFormat="1" x14ac:dyDescent="0.25">
      <c r="A3181" s="5" t="s">
        <v>2854</v>
      </c>
      <c r="B3181" s="11">
        <v>323701</v>
      </c>
      <c r="C3181" s="12" t="s">
        <v>1141</v>
      </c>
      <c r="D3181" s="13">
        <v>0</v>
      </c>
      <c r="E3181" s="14"/>
      <c r="F3181" s="14"/>
      <c r="G3181" s="15">
        <f>+D3181-E3181+F3181</f>
        <v>0</v>
      </c>
      <c r="H3181" s="14"/>
      <c r="I3181" s="14"/>
      <c r="K3181" s="34">
        <f t="shared" si="510"/>
        <v>0</v>
      </c>
    </row>
    <row r="3182" spans="1:11" s="5" customFormat="1" x14ac:dyDescent="0.25">
      <c r="A3182" s="5" t="s">
        <v>2854</v>
      </c>
      <c r="B3182" s="11">
        <v>323702</v>
      </c>
      <c r="C3182" s="12" t="s">
        <v>1142</v>
      </c>
      <c r="D3182" s="13">
        <v>0</v>
      </c>
      <c r="E3182" s="14"/>
      <c r="F3182" s="14"/>
      <c r="G3182" s="15">
        <f>+D3182-E3182+F3182</f>
        <v>0</v>
      </c>
      <c r="H3182" s="14"/>
      <c r="I3182" s="14"/>
      <c r="K3182" s="34">
        <f t="shared" si="510"/>
        <v>0</v>
      </c>
    </row>
    <row r="3183" spans="1:11" s="5" customFormat="1" x14ac:dyDescent="0.25">
      <c r="A3183" s="5" t="s">
        <v>2854</v>
      </c>
      <c r="B3183" s="11">
        <v>323790</v>
      </c>
      <c r="C3183" s="12" t="s">
        <v>1855</v>
      </c>
      <c r="D3183" s="13">
        <v>0</v>
      </c>
      <c r="E3183" s="14"/>
      <c r="F3183" s="14"/>
      <c r="G3183" s="15">
        <f>+D3183-E3183+F3183</f>
        <v>0</v>
      </c>
      <c r="H3183" s="14"/>
      <c r="I3183" s="14"/>
      <c r="K3183" s="34">
        <f t="shared" si="510"/>
        <v>0</v>
      </c>
    </row>
    <row r="3184" spans="1:11" s="5" customFormat="1" x14ac:dyDescent="0.25">
      <c r="A3184" s="5" t="s">
        <v>2854</v>
      </c>
      <c r="B3184" s="10">
        <v>3240</v>
      </c>
      <c r="C3184" s="6" t="s">
        <v>1792</v>
      </c>
      <c r="D3184" s="7">
        <f t="shared" ref="D3184:I3184" si="521">+SUBTOTAL(9,D3185:D3203)</f>
        <v>0</v>
      </c>
      <c r="E3184" s="8">
        <f t="shared" si="521"/>
        <v>0</v>
      </c>
      <c r="F3184" s="8">
        <f t="shared" si="521"/>
        <v>0</v>
      </c>
      <c r="G3184" s="15">
        <f t="shared" si="521"/>
        <v>0</v>
      </c>
      <c r="H3184" s="8">
        <f t="shared" si="521"/>
        <v>0</v>
      </c>
      <c r="I3184" s="8">
        <f t="shared" si="521"/>
        <v>0</v>
      </c>
      <c r="K3184" s="34">
        <f t="shared" si="510"/>
        <v>0</v>
      </c>
    </row>
    <row r="3185" spans="1:11" s="5" customFormat="1" x14ac:dyDescent="0.25">
      <c r="A3185" s="5" t="s">
        <v>2854</v>
      </c>
      <c r="B3185" s="11">
        <v>324033</v>
      </c>
      <c r="C3185" s="12" t="s">
        <v>1174</v>
      </c>
      <c r="D3185" s="13">
        <v>0</v>
      </c>
      <c r="E3185" s="14"/>
      <c r="F3185" s="14"/>
      <c r="G3185" s="15">
        <f t="shared" ref="G3185:G3203" si="522">+D3185-E3185+F3185</f>
        <v>0</v>
      </c>
      <c r="H3185" s="14"/>
      <c r="I3185" s="14"/>
      <c r="K3185" s="34">
        <f t="shared" si="510"/>
        <v>0</v>
      </c>
    </row>
    <row r="3186" spans="1:11" s="5" customFormat="1" x14ac:dyDescent="0.25">
      <c r="A3186" s="5" t="s">
        <v>2854</v>
      </c>
      <c r="B3186" s="11">
        <v>324034</v>
      </c>
      <c r="C3186" s="12" t="s">
        <v>1175</v>
      </c>
      <c r="D3186" s="13">
        <v>0</v>
      </c>
      <c r="E3186" s="14"/>
      <c r="F3186" s="14"/>
      <c r="G3186" s="15">
        <f t="shared" si="522"/>
        <v>0</v>
      </c>
      <c r="H3186" s="14"/>
      <c r="I3186" s="14"/>
      <c r="K3186" s="34">
        <f t="shared" si="510"/>
        <v>0</v>
      </c>
    </row>
    <row r="3187" spans="1:11" s="5" customFormat="1" x14ac:dyDescent="0.25">
      <c r="A3187" s="5" t="s">
        <v>2854</v>
      </c>
      <c r="B3187" s="11">
        <v>324035</v>
      </c>
      <c r="C3187" s="12" t="s">
        <v>1176</v>
      </c>
      <c r="D3187" s="13">
        <v>0</v>
      </c>
      <c r="E3187" s="14"/>
      <c r="F3187" s="14"/>
      <c r="G3187" s="15">
        <f t="shared" si="522"/>
        <v>0</v>
      </c>
      <c r="H3187" s="14"/>
      <c r="I3187" s="14"/>
      <c r="K3187" s="34">
        <f t="shared" si="510"/>
        <v>0</v>
      </c>
    </row>
    <row r="3188" spans="1:11" s="5" customFormat="1" x14ac:dyDescent="0.25">
      <c r="A3188" s="5" t="s">
        <v>2854</v>
      </c>
      <c r="B3188" s="11">
        <v>324036</v>
      </c>
      <c r="C3188" s="12" t="s">
        <v>1177</v>
      </c>
      <c r="D3188" s="13">
        <v>0</v>
      </c>
      <c r="E3188" s="14"/>
      <c r="F3188" s="14"/>
      <c r="G3188" s="15">
        <f t="shared" si="522"/>
        <v>0</v>
      </c>
      <c r="H3188" s="14"/>
      <c r="I3188" s="14"/>
      <c r="K3188" s="34">
        <f t="shared" si="510"/>
        <v>0</v>
      </c>
    </row>
    <row r="3189" spans="1:11" s="5" customFormat="1" x14ac:dyDescent="0.25">
      <c r="A3189" s="5" t="s">
        <v>2854</v>
      </c>
      <c r="B3189" s="11">
        <v>324037</v>
      </c>
      <c r="C3189" s="12" t="s">
        <v>1178</v>
      </c>
      <c r="D3189" s="13">
        <v>0</v>
      </c>
      <c r="E3189" s="14"/>
      <c r="F3189" s="14"/>
      <c r="G3189" s="15">
        <f t="shared" si="522"/>
        <v>0</v>
      </c>
      <c r="H3189" s="14"/>
      <c r="I3189" s="14"/>
      <c r="K3189" s="34">
        <f t="shared" si="510"/>
        <v>0</v>
      </c>
    </row>
    <row r="3190" spans="1:11" s="5" customFormat="1" x14ac:dyDescent="0.25">
      <c r="A3190" s="5" t="s">
        <v>2854</v>
      </c>
      <c r="B3190" s="11">
        <v>324038</v>
      </c>
      <c r="C3190" s="12" t="s">
        <v>1179</v>
      </c>
      <c r="D3190" s="13">
        <v>0</v>
      </c>
      <c r="E3190" s="14"/>
      <c r="F3190" s="14"/>
      <c r="G3190" s="15">
        <f t="shared" si="522"/>
        <v>0</v>
      </c>
      <c r="H3190" s="14"/>
      <c r="I3190" s="14"/>
      <c r="K3190" s="34">
        <f t="shared" si="510"/>
        <v>0</v>
      </c>
    </row>
    <row r="3191" spans="1:11" s="5" customFormat="1" x14ac:dyDescent="0.25">
      <c r="A3191" s="5" t="s">
        <v>2854</v>
      </c>
      <c r="B3191" s="11">
        <v>324052</v>
      </c>
      <c r="C3191" s="12" t="s">
        <v>715</v>
      </c>
      <c r="D3191" s="13">
        <v>0</v>
      </c>
      <c r="E3191" s="14"/>
      <c r="F3191" s="14"/>
      <c r="G3191" s="15">
        <f t="shared" si="522"/>
        <v>0</v>
      </c>
      <c r="H3191" s="14"/>
      <c r="I3191" s="14"/>
      <c r="K3191" s="34">
        <f t="shared" si="510"/>
        <v>0</v>
      </c>
    </row>
    <row r="3192" spans="1:11" s="5" customFormat="1" x14ac:dyDescent="0.25">
      <c r="A3192" s="5" t="s">
        <v>2854</v>
      </c>
      <c r="B3192" s="11">
        <v>324053</v>
      </c>
      <c r="C3192" s="12" t="s">
        <v>713</v>
      </c>
      <c r="D3192" s="13">
        <v>0</v>
      </c>
      <c r="E3192" s="14"/>
      <c r="F3192" s="14"/>
      <c r="G3192" s="15">
        <f t="shared" si="522"/>
        <v>0</v>
      </c>
      <c r="H3192" s="14"/>
      <c r="I3192" s="14"/>
      <c r="K3192" s="34">
        <f t="shared" si="510"/>
        <v>0</v>
      </c>
    </row>
    <row r="3193" spans="1:11" s="5" customFormat="1" x14ac:dyDescent="0.25">
      <c r="A3193" s="5" t="s">
        <v>2854</v>
      </c>
      <c r="B3193" s="11">
        <v>324054</v>
      </c>
      <c r="C3193" s="12" t="s">
        <v>981</v>
      </c>
      <c r="D3193" s="13">
        <v>0</v>
      </c>
      <c r="E3193" s="14"/>
      <c r="F3193" s="14"/>
      <c r="G3193" s="15">
        <f t="shared" si="522"/>
        <v>0</v>
      </c>
      <c r="H3193" s="14"/>
      <c r="I3193" s="14"/>
      <c r="K3193" s="34">
        <f t="shared" si="510"/>
        <v>0</v>
      </c>
    </row>
    <row r="3194" spans="1:11" s="5" customFormat="1" x14ac:dyDescent="0.25">
      <c r="A3194" s="5" t="s">
        <v>2854</v>
      </c>
      <c r="B3194" s="11">
        <v>324062</v>
      </c>
      <c r="C3194" s="12" t="s">
        <v>811</v>
      </c>
      <c r="D3194" s="13">
        <v>0</v>
      </c>
      <c r="E3194" s="14"/>
      <c r="F3194" s="14"/>
      <c r="G3194" s="15">
        <f t="shared" si="522"/>
        <v>0</v>
      </c>
      <c r="H3194" s="14"/>
      <c r="I3194" s="14"/>
      <c r="K3194" s="34">
        <f t="shared" si="510"/>
        <v>0</v>
      </c>
    </row>
    <row r="3195" spans="1:11" s="5" customFormat="1" x14ac:dyDescent="0.25">
      <c r="A3195" s="5" t="s">
        <v>2854</v>
      </c>
      <c r="B3195" s="11">
        <v>324064</v>
      </c>
      <c r="C3195" s="12" t="s">
        <v>812</v>
      </c>
      <c r="D3195" s="13">
        <v>0</v>
      </c>
      <c r="E3195" s="14"/>
      <c r="F3195" s="14"/>
      <c r="G3195" s="15">
        <f t="shared" si="522"/>
        <v>0</v>
      </c>
      <c r="H3195" s="14"/>
      <c r="I3195" s="14"/>
      <c r="K3195" s="34">
        <f t="shared" si="510"/>
        <v>0</v>
      </c>
    </row>
    <row r="3196" spans="1:11" s="5" customFormat="1" x14ac:dyDescent="0.25">
      <c r="A3196" s="5" t="s">
        <v>2854</v>
      </c>
      <c r="B3196" s="11">
        <v>324065</v>
      </c>
      <c r="C3196" s="12" t="s">
        <v>813</v>
      </c>
      <c r="D3196" s="13">
        <v>0</v>
      </c>
      <c r="E3196" s="14"/>
      <c r="F3196" s="14"/>
      <c r="G3196" s="15">
        <f t="shared" si="522"/>
        <v>0</v>
      </c>
      <c r="H3196" s="14"/>
      <c r="I3196" s="14"/>
      <c r="K3196" s="34">
        <f t="shared" si="510"/>
        <v>0</v>
      </c>
    </row>
    <row r="3197" spans="1:11" s="5" customFormat="1" x14ac:dyDescent="0.25">
      <c r="A3197" s="5" t="s">
        <v>2854</v>
      </c>
      <c r="B3197" s="11">
        <v>324066</v>
      </c>
      <c r="C3197" s="12" t="s">
        <v>816</v>
      </c>
      <c r="D3197" s="13">
        <v>0</v>
      </c>
      <c r="E3197" s="14"/>
      <c r="F3197" s="14"/>
      <c r="G3197" s="15">
        <f t="shared" si="522"/>
        <v>0</v>
      </c>
      <c r="H3197" s="14"/>
      <c r="I3197" s="14"/>
      <c r="K3197" s="34">
        <f t="shared" si="510"/>
        <v>0</v>
      </c>
    </row>
    <row r="3198" spans="1:11" s="5" customFormat="1" x14ac:dyDescent="0.25">
      <c r="A3198" s="5" t="s">
        <v>2854</v>
      </c>
      <c r="B3198" s="11">
        <v>324067</v>
      </c>
      <c r="C3198" s="12" t="s">
        <v>817</v>
      </c>
      <c r="D3198" s="13">
        <v>0</v>
      </c>
      <c r="E3198" s="14"/>
      <c r="F3198" s="14"/>
      <c r="G3198" s="15">
        <f t="shared" si="522"/>
        <v>0</v>
      </c>
      <c r="H3198" s="14"/>
      <c r="I3198" s="14"/>
      <c r="K3198" s="34">
        <f t="shared" si="510"/>
        <v>0</v>
      </c>
    </row>
    <row r="3199" spans="1:11" s="5" customFormat="1" x14ac:dyDescent="0.25">
      <c r="A3199" s="5" t="s">
        <v>2854</v>
      </c>
      <c r="B3199" s="11">
        <v>324068</v>
      </c>
      <c r="C3199" s="12" t="s">
        <v>1180</v>
      </c>
      <c r="D3199" s="13">
        <v>0</v>
      </c>
      <c r="E3199" s="14"/>
      <c r="F3199" s="14"/>
      <c r="G3199" s="15">
        <f t="shared" si="522"/>
        <v>0</v>
      </c>
      <c r="H3199" s="14"/>
      <c r="I3199" s="14"/>
      <c r="K3199" s="34">
        <f t="shared" si="510"/>
        <v>0</v>
      </c>
    </row>
    <row r="3200" spans="1:11" s="5" customFormat="1" x14ac:dyDescent="0.25">
      <c r="A3200" s="5" t="s">
        <v>2854</v>
      </c>
      <c r="B3200" s="11">
        <v>324069</v>
      </c>
      <c r="C3200" s="12" t="s">
        <v>718</v>
      </c>
      <c r="D3200" s="13">
        <v>0</v>
      </c>
      <c r="E3200" s="14"/>
      <c r="F3200" s="14"/>
      <c r="G3200" s="15">
        <f t="shared" si="522"/>
        <v>0</v>
      </c>
      <c r="H3200" s="14"/>
      <c r="I3200" s="14"/>
      <c r="K3200" s="34">
        <f t="shared" si="510"/>
        <v>0</v>
      </c>
    </row>
    <row r="3201" spans="1:11" s="5" customFormat="1" x14ac:dyDescent="0.25">
      <c r="A3201" s="5" t="s">
        <v>2854</v>
      </c>
      <c r="B3201" s="11">
        <v>324070</v>
      </c>
      <c r="C3201" s="12" t="s">
        <v>819</v>
      </c>
      <c r="D3201" s="13">
        <v>0</v>
      </c>
      <c r="E3201" s="14"/>
      <c r="F3201" s="14"/>
      <c r="G3201" s="15">
        <f t="shared" si="522"/>
        <v>0</v>
      </c>
      <c r="H3201" s="14"/>
      <c r="I3201" s="14"/>
      <c r="K3201" s="34">
        <f t="shared" si="510"/>
        <v>0</v>
      </c>
    </row>
    <row r="3202" spans="1:11" s="5" customFormat="1" x14ac:dyDescent="0.25">
      <c r="A3202" s="5" t="s">
        <v>2854</v>
      </c>
      <c r="B3202" s="11">
        <v>324071</v>
      </c>
      <c r="C3202" s="12" t="s">
        <v>818</v>
      </c>
      <c r="D3202" s="13">
        <v>0</v>
      </c>
      <c r="E3202" s="14"/>
      <c r="F3202" s="14"/>
      <c r="G3202" s="15">
        <f t="shared" si="522"/>
        <v>0</v>
      </c>
      <c r="H3202" s="14"/>
      <c r="I3202" s="14"/>
      <c r="K3202" s="34">
        <f t="shared" si="510"/>
        <v>0</v>
      </c>
    </row>
    <row r="3203" spans="1:11" s="5" customFormat="1" x14ac:dyDescent="0.25">
      <c r="A3203" s="5" t="s">
        <v>2854</v>
      </c>
      <c r="B3203" s="11">
        <v>324077</v>
      </c>
      <c r="C3203" s="12" t="s">
        <v>1043</v>
      </c>
      <c r="D3203" s="13">
        <v>0</v>
      </c>
      <c r="E3203" s="14"/>
      <c r="F3203" s="14"/>
      <c r="G3203" s="15">
        <f t="shared" si="522"/>
        <v>0</v>
      </c>
      <c r="H3203" s="14"/>
      <c r="I3203" s="14"/>
      <c r="K3203" s="34">
        <f t="shared" si="510"/>
        <v>0</v>
      </c>
    </row>
    <row r="3204" spans="1:11" s="5" customFormat="1" x14ac:dyDescent="0.25">
      <c r="A3204" s="5" t="s">
        <v>2854</v>
      </c>
      <c r="B3204" s="10">
        <v>3242</v>
      </c>
      <c r="C3204" s="6" t="s">
        <v>1856</v>
      </c>
      <c r="D3204" s="7">
        <f t="shared" ref="D3204:I3204" si="523">+SUBTOTAL(9,D3205:D3207)</f>
        <v>0</v>
      </c>
      <c r="E3204" s="8">
        <f t="shared" si="523"/>
        <v>0</v>
      </c>
      <c r="F3204" s="8">
        <f t="shared" si="523"/>
        <v>0</v>
      </c>
      <c r="G3204" s="15">
        <f t="shared" si="523"/>
        <v>0</v>
      </c>
      <c r="H3204" s="8">
        <f t="shared" si="523"/>
        <v>0</v>
      </c>
      <c r="I3204" s="8">
        <f t="shared" si="523"/>
        <v>0</v>
      </c>
      <c r="K3204" s="34">
        <f t="shared" ref="K3204:K3266" si="524">IF(D3204&lt;&gt;0,1,IF(G3204&lt;&gt;0,2,IF(F3204&lt;&gt;0,3,IF(E3204&lt;&gt;0,4,0))))</f>
        <v>0</v>
      </c>
    </row>
    <row r="3205" spans="1:11" s="5" customFormat="1" x14ac:dyDescent="0.25">
      <c r="A3205" s="5" t="s">
        <v>2854</v>
      </c>
      <c r="B3205" s="11">
        <v>324201</v>
      </c>
      <c r="C3205" s="12" t="s">
        <v>1857</v>
      </c>
      <c r="D3205" s="13">
        <v>0</v>
      </c>
      <c r="E3205" s="14"/>
      <c r="F3205" s="14"/>
      <c r="G3205" s="15">
        <f>+D3205-E3205+F3205</f>
        <v>0</v>
      </c>
      <c r="H3205" s="14"/>
      <c r="I3205" s="14"/>
      <c r="K3205" s="34">
        <f t="shared" si="524"/>
        <v>0</v>
      </c>
    </row>
    <row r="3206" spans="1:11" s="5" customFormat="1" x14ac:dyDescent="0.25">
      <c r="A3206" s="5" t="s">
        <v>2854</v>
      </c>
      <c r="B3206" s="11">
        <v>324202</v>
      </c>
      <c r="C3206" s="12" t="s">
        <v>1858</v>
      </c>
      <c r="D3206" s="13">
        <v>0</v>
      </c>
      <c r="E3206" s="14"/>
      <c r="F3206" s="14"/>
      <c r="G3206" s="15">
        <f>+D3206-E3206+F3206</f>
        <v>0</v>
      </c>
      <c r="H3206" s="14"/>
      <c r="I3206" s="14"/>
      <c r="K3206" s="34">
        <f t="shared" si="524"/>
        <v>0</v>
      </c>
    </row>
    <row r="3207" spans="1:11" s="5" customFormat="1" x14ac:dyDescent="0.25">
      <c r="A3207" s="5" t="s">
        <v>2854</v>
      </c>
      <c r="B3207" s="11">
        <v>324203</v>
      </c>
      <c r="C3207" s="12" t="s">
        <v>1859</v>
      </c>
      <c r="D3207" s="13">
        <v>0</v>
      </c>
      <c r="E3207" s="14"/>
      <c r="F3207" s="14"/>
      <c r="G3207" s="15">
        <f>+D3207-E3207+F3207</f>
        <v>0</v>
      </c>
      <c r="H3207" s="14"/>
      <c r="I3207" s="14"/>
      <c r="K3207" s="34">
        <f t="shared" si="524"/>
        <v>0</v>
      </c>
    </row>
    <row r="3208" spans="1:11" s="5" customFormat="1" x14ac:dyDescent="0.25">
      <c r="A3208" s="5" t="s">
        <v>2854</v>
      </c>
      <c r="B3208" s="10">
        <v>3243</v>
      </c>
      <c r="C3208" s="6" t="s">
        <v>1796</v>
      </c>
      <c r="D3208" s="7">
        <f t="shared" ref="D3208:I3208" si="525">+SUBTOTAL(9,D3209:D3213)</f>
        <v>0</v>
      </c>
      <c r="E3208" s="8">
        <f t="shared" si="525"/>
        <v>0</v>
      </c>
      <c r="F3208" s="8">
        <f t="shared" si="525"/>
        <v>0</v>
      </c>
      <c r="G3208" s="15">
        <f t="shared" si="525"/>
        <v>0</v>
      </c>
      <c r="H3208" s="8">
        <f t="shared" si="525"/>
        <v>0</v>
      </c>
      <c r="I3208" s="8">
        <f t="shared" si="525"/>
        <v>0</v>
      </c>
      <c r="K3208" s="34">
        <f t="shared" si="524"/>
        <v>0</v>
      </c>
    </row>
    <row r="3209" spans="1:11" s="5" customFormat="1" x14ac:dyDescent="0.25">
      <c r="A3209" s="5" t="s">
        <v>2854</v>
      </c>
      <c r="B3209" s="11">
        <v>324331</v>
      </c>
      <c r="C3209" s="12" t="s">
        <v>1174</v>
      </c>
      <c r="D3209" s="13">
        <v>0</v>
      </c>
      <c r="E3209" s="14"/>
      <c r="F3209" s="14"/>
      <c r="G3209" s="15">
        <f>+D3209-E3209+F3209</f>
        <v>0</v>
      </c>
      <c r="H3209" s="14"/>
      <c r="I3209" s="14"/>
      <c r="K3209" s="34">
        <f t="shared" si="524"/>
        <v>0</v>
      </c>
    </row>
    <row r="3210" spans="1:11" s="5" customFormat="1" x14ac:dyDescent="0.25">
      <c r="A3210" s="5" t="s">
        <v>2854</v>
      </c>
      <c r="B3210" s="11">
        <v>324332</v>
      </c>
      <c r="C3210" s="12" t="s">
        <v>1175</v>
      </c>
      <c r="D3210" s="13">
        <v>0</v>
      </c>
      <c r="E3210" s="14"/>
      <c r="F3210" s="14"/>
      <c r="G3210" s="15">
        <f>+D3210-E3210+F3210</f>
        <v>0</v>
      </c>
      <c r="H3210" s="14"/>
      <c r="I3210" s="14"/>
      <c r="K3210" s="34">
        <f t="shared" si="524"/>
        <v>0</v>
      </c>
    </row>
    <row r="3211" spans="1:11" s="5" customFormat="1" x14ac:dyDescent="0.25">
      <c r="A3211" s="5" t="s">
        <v>2854</v>
      </c>
      <c r="B3211" s="11">
        <v>324333</v>
      </c>
      <c r="C3211" s="12" t="s">
        <v>1176</v>
      </c>
      <c r="D3211" s="13">
        <v>0</v>
      </c>
      <c r="E3211" s="14"/>
      <c r="F3211" s="14"/>
      <c r="G3211" s="15">
        <f>+D3211-E3211+F3211</f>
        <v>0</v>
      </c>
      <c r="H3211" s="14"/>
      <c r="I3211" s="14"/>
      <c r="K3211" s="34">
        <f t="shared" si="524"/>
        <v>0</v>
      </c>
    </row>
    <row r="3212" spans="1:11" s="5" customFormat="1" x14ac:dyDescent="0.25">
      <c r="A3212" s="5" t="s">
        <v>2854</v>
      </c>
      <c r="B3212" s="11">
        <v>324334</v>
      </c>
      <c r="C3212" s="12" t="s">
        <v>1177</v>
      </c>
      <c r="D3212" s="13">
        <v>0</v>
      </c>
      <c r="E3212" s="14"/>
      <c r="F3212" s="14"/>
      <c r="G3212" s="15">
        <f>+D3212-E3212+F3212</f>
        <v>0</v>
      </c>
      <c r="H3212" s="14"/>
      <c r="I3212" s="14"/>
      <c r="K3212" s="34">
        <f t="shared" si="524"/>
        <v>0</v>
      </c>
    </row>
    <row r="3213" spans="1:11" s="5" customFormat="1" x14ac:dyDescent="0.25">
      <c r="A3213" s="5" t="s">
        <v>2854</v>
      </c>
      <c r="B3213" s="11">
        <v>324335</v>
      </c>
      <c r="C3213" s="12" t="s">
        <v>1178</v>
      </c>
      <c r="D3213" s="13">
        <v>0</v>
      </c>
      <c r="E3213" s="14"/>
      <c r="F3213" s="14"/>
      <c r="G3213" s="15">
        <f>+D3213-E3213+F3213</f>
        <v>0</v>
      </c>
      <c r="H3213" s="14"/>
      <c r="I3213" s="14"/>
      <c r="K3213" s="34">
        <f t="shared" si="524"/>
        <v>0</v>
      </c>
    </row>
    <row r="3214" spans="1:11" s="5" customFormat="1" x14ac:dyDescent="0.25">
      <c r="A3214" s="5" t="s">
        <v>2854</v>
      </c>
      <c r="B3214" s="10">
        <v>3245</v>
      </c>
      <c r="C3214" s="6" t="s">
        <v>1860</v>
      </c>
      <c r="D3214" s="7">
        <f t="shared" ref="D3214:I3214" si="526">+SUBTOTAL(9,D3215:D3222)</f>
        <v>0</v>
      </c>
      <c r="E3214" s="8">
        <f t="shared" si="526"/>
        <v>0</v>
      </c>
      <c r="F3214" s="8">
        <f t="shared" si="526"/>
        <v>0</v>
      </c>
      <c r="G3214" s="15">
        <f t="shared" si="526"/>
        <v>0</v>
      </c>
      <c r="H3214" s="8">
        <f t="shared" si="526"/>
        <v>0</v>
      </c>
      <c r="I3214" s="8">
        <f t="shared" si="526"/>
        <v>0</v>
      </c>
      <c r="K3214" s="34">
        <f t="shared" si="524"/>
        <v>0</v>
      </c>
    </row>
    <row r="3215" spans="1:11" s="5" customFormat="1" x14ac:dyDescent="0.25">
      <c r="A3215" s="5" t="s">
        <v>2854</v>
      </c>
      <c r="B3215" s="11">
        <v>324501</v>
      </c>
      <c r="C3215" s="12" t="s">
        <v>1861</v>
      </c>
      <c r="D3215" s="13">
        <v>0</v>
      </c>
      <c r="E3215" s="14"/>
      <c r="F3215" s="14"/>
      <c r="G3215" s="15">
        <f t="shared" ref="G3215:G3222" si="527">+D3215-E3215+F3215</f>
        <v>0</v>
      </c>
      <c r="H3215" s="14"/>
      <c r="I3215" s="14"/>
      <c r="K3215" s="34">
        <f t="shared" si="524"/>
        <v>0</v>
      </c>
    </row>
    <row r="3216" spans="1:11" s="5" customFormat="1" x14ac:dyDescent="0.25">
      <c r="A3216" s="5" t="s">
        <v>2854</v>
      </c>
      <c r="B3216" s="11">
        <v>324502</v>
      </c>
      <c r="C3216" s="12" t="s">
        <v>1659</v>
      </c>
      <c r="D3216" s="13">
        <v>0</v>
      </c>
      <c r="E3216" s="14"/>
      <c r="F3216" s="14"/>
      <c r="G3216" s="15">
        <f t="shared" si="527"/>
        <v>0</v>
      </c>
      <c r="H3216" s="14"/>
      <c r="I3216" s="14"/>
      <c r="K3216" s="34">
        <f t="shared" si="524"/>
        <v>0</v>
      </c>
    </row>
    <row r="3217" spans="1:11" s="5" customFormat="1" x14ac:dyDescent="0.25">
      <c r="A3217" s="5" t="s">
        <v>2854</v>
      </c>
      <c r="B3217" s="11">
        <v>324503</v>
      </c>
      <c r="C3217" s="12" t="s">
        <v>1862</v>
      </c>
      <c r="D3217" s="13">
        <v>0</v>
      </c>
      <c r="E3217" s="14"/>
      <c r="F3217" s="14"/>
      <c r="G3217" s="15">
        <f t="shared" si="527"/>
        <v>0</v>
      </c>
      <c r="H3217" s="14"/>
      <c r="I3217" s="14"/>
      <c r="K3217" s="34">
        <f t="shared" si="524"/>
        <v>0</v>
      </c>
    </row>
    <row r="3218" spans="1:11" s="5" customFormat="1" x14ac:dyDescent="0.25">
      <c r="A3218" s="5" t="s">
        <v>2854</v>
      </c>
      <c r="B3218" s="11">
        <v>324504</v>
      </c>
      <c r="C3218" s="12" t="s">
        <v>1863</v>
      </c>
      <c r="D3218" s="13">
        <v>0</v>
      </c>
      <c r="E3218" s="14"/>
      <c r="F3218" s="14"/>
      <c r="G3218" s="15">
        <f t="shared" si="527"/>
        <v>0</v>
      </c>
      <c r="H3218" s="14"/>
      <c r="I3218" s="14"/>
      <c r="K3218" s="34">
        <f t="shared" si="524"/>
        <v>0</v>
      </c>
    </row>
    <row r="3219" spans="1:11" s="5" customFormat="1" x14ac:dyDescent="0.25">
      <c r="A3219" s="5" t="s">
        <v>2854</v>
      </c>
      <c r="B3219" s="11">
        <v>324505</v>
      </c>
      <c r="C3219" s="12" t="s">
        <v>1864</v>
      </c>
      <c r="D3219" s="13">
        <v>0</v>
      </c>
      <c r="E3219" s="14"/>
      <c r="F3219" s="14"/>
      <c r="G3219" s="15">
        <f t="shared" si="527"/>
        <v>0</v>
      </c>
      <c r="H3219" s="14"/>
      <c r="I3219" s="14"/>
      <c r="K3219" s="34">
        <f t="shared" si="524"/>
        <v>0</v>
      </c>
    </row>
    <row r="3220" spans="1:11" s="5" customFormat="1" x14ac:dyDescent="0.25">
      <c r="A3220" s="5" t="s">
        <v>2854</v>
      </c>
      <c r="B3220" s="11">
        <v>324506</v>
      </c>
      <c r="C3220" s="12" t="s">
        <v>1865</v>
      </c>
      <c r="D3220" s="13">
        <v>0</v>
      </c>
      <c r="E3220" s="14"/>
      <c r="F3220" s="14"/>
      <c r="G3220" s="15">
        <f t="shared" si="527"/>
        <v>0</v>
      </c>
      <c r="H3220" s="14"/>
      <c r="I3220" s="14"/>
      <c r="K3220" s="34">
        <f t="shared" si="524"/>
        <v>0</v>
      </c>
    </row>
    <row r="3221" spans="1:11" s="5" customFormat="1" x14ac:dyDescent="0.25">
      <c r="A3221" s="5" t="s">
        <v>2854</v>
      </c>
      <c r="B3221" s="11">
        <v>324507</v>
      </c>
      <c r="C3221" s="12" t="s">
        <v>1866</v>
      </c>
      <c r="D3221" s="13">
        <v>0</v>
      </c>
      <c r="E3221" s="14"/>
      <c r="F3221" s="14"/>
      <c r="G3221" s="15">
        <f t="shared" si="527"/>
        <v>0</v>
      </c>
      <c r="H3221" s="14"/>
      <c r="I3221" s="14"/>
      <c r="K3221" s="34">
        <f t="shared" si="524"/>
        <v>0</v>
      </c>
    </row>
    <row r="3222" spans="1:11" s="5" customFormat="1" x14ac:dyDescent="0.25">
      <c r="A3222" s="5" t="s">
        <v>2854</v>
      </c>
      <c r="B3222" s="11">
        <v>324508</v>
      </c>
      <c r="C3222" s="12" t="s">
        <v>1867</v>
      </c>
      <c r="D3222" s="13">
        <v>0</v>
      </c>
      <c r="E3222" s="14"/>
      <c r="F3222" s="14"/>
      <c r="G3222" s="15">
        <f t="shared" si="527"/>
        <v>0</v>
      </c>
      <c r="H3222" s="14"/>
      <c r="I3222" s="14"/>
      <c r="K3222" s="34">
        <f t="shared" si="524"/>
        <v>0</v>
      </c>
    </row>
    <row r="3223" spans="1:11" s="5" customFormat="1" x14ac:dyDescent="0.25">
      <c r="A3223" s="5" t="s">
        <v>2854</v>
      </c>
      <c r="B3223" s="10">
        <v>3255</v>
      </c>
      <c r="C3223" s="6" t="s">
        <v>1868</v>
      </c>
      <c r="D3223" s="7">
        <f t="shared" ref="D3223:I3223" si="528">+SUBTOTAL(9,D3224:D3228)</f>
        <v>0</v>
      </c>
      <c r="E3223" s="8">
        <f t="shared" si="528"/>
        <v>0</v>
      </c>
      <c r="F3223" s="8">
        <f t="shared" si="528"/>
        <v>0</v>
      </c>
      <c r="G3223" s="15">
        <f t="shared" si="528"/>
        <v>0</v>
      </c>
      <c r="H3223" s="8">
        <f t="shared" si="528"/>
        <v>0</v>
      </c>
      <c r="I3223" s="8">
        <f t="shared" si="528"/>
        <v>0</v>
      </c>
      <c r="K3223" s="34">
        <f t="shared" si="524"/>
        <v>0</v>
      </c>
    </row>
    <row r="3224" spans="1:11" s="5" customFormat="1" x14ac:dyDescent="0.25">
      <c r="A3224" s="5" t="s">
        <v>2854</v>
      </c>
      <c r="B3224" s="11">
        <v>325525</v>
      </c>
      <c r="C3224" s="12" t="s">
        <v>1804</v>
      </c>
      <c r="D3224" s="13">
        <v>0</v>
      </c>
      <c r="E3224" s="14"/>
      <c r="F3224" s="14"/>
      <c r="G3224" s="15">
        <f>+D3224-E3224+F3224</f>
        <v>0</v>
      </c>
      <c r="H3224" s="14"/>
      <c r="I3224" s="14"/>
      <c r="K3224" s="34">
        <f t="shared" si="524"/>
        <v>0</v>
      </c>
    </row>
    <row r="3225" spans="1:11" s="5" customFormat="1" x14ac:dyDescent="0.25">
      <c r="A3225" s="5" t="s">
        <v>2854</v>
      </c>
      <c r="B3225" s="11">
        <v>325526</v>
      </c>
      <c r="C3225" s="12" t="s">
        <v>1136</v>
      </c>
      <c r="D3225" s="13">
        <v>0</v>
      </c>
      <c r="E3225" s="14"/>
      <c r="F3225" s="14"/>
      <c r="G3225" s="15">
        <f>+D3225-E3225+F3225</f>
        <v>0</v>
      </c>
      <c r="H3225" s="14"/>
      <c r="I3225" s="14"/>
      <c r="K3225" s="34">
        <f t="shared" si="524"/>
        <v>0</v>
      </c>
    </row>
    <row r="3226" spans="1:11" s="5" customFormat="1" x14ac:dyDescent="0.25">
      <c r="A3226" s="5" t="s">
        <v>2854</v>
      </c>
      <c r="B3226" s="11">
        <v>325527</v>
      </c>
      <c r="C3226" s="12" t="s">
        <v>1805</v>
      </c>
      <c r="D3226" s="13">
        <v>0</v>
      </c>
      <c r="E3226" s="14"/>
      <c r="F3226" s="14"/>
      <c r="G3226" s="15">
        <f>+D3226-E3226+F3226</f>
        <v>0</v>
      </c>
      <c r="H3226" s="14"/>
      <c r="I3226" s="14"/>
      <c r="K3226" s="34">
        <f t="shared" si="524"/>
        <v>0</v>
      </c>
    </row>
    <row r="3227" spans="1:11" s="5" customFormat="1" x14ac:dyDescent="0.25">
      <c r="A3227" s="5" t="s">
        <v>2854</v>
      </c>
      <c r="B3227" s="11">
        <v>325530</v>
      </c>
      <c r="C3227" s="12" t="s">
        <v>1806</v>
      </c>
      <c r="D3227" s="13">
        <v>0</v>
      </c>
      <c r="E3227" s="14"/>
      <c r="F3227" s="14"/>
      <c r="G3227" s="15">
        <f>+D3227-E3227+F3227</f>
        <v>0</v>
      </c>
      <c r="H3227" s="14"/>
      <c r="I3227" s="14"/>
      <c r="K3227" s="34">
        <f t="shared" si="524"/>
        <v>0</v>
      </c>
    </row>
    <row r="3228" spans="1:11" s="5" customFormat="1" x14ac:dyDescent="0.25">
      <c r="A3228" s="5" t="s">
        <v>2854</v>
      </c>
      <c r="B3228" s="11">
        <v>325531</v>
      </c>
      <c r="C3228" s="12" t="s">
        <v>1807</v>
      </c>
      <c r="D3228" s="13">
        <v>0</v>
      </c>
      <c r="E3228" s="14"/>
      <c r="F3228" s="14"/>
      <c r="G3228" s="15">
        <f>+D3228-E3228+F3228</f>
        <v>0</v>
      </c>
      <c r="H3228" s="14"/>
      <c r="I3228" s="14"/>
      <c r="K3228" s="34">
        <f t="shared" si="524"/>
        <v>0</v>
      </c>
    </row>
    <row r="3229" spans="1:11" s="5" customFormat="1" x14ac:dyDescent="0.25">
      <c r="A3229" s="5" t="s">
        <v>2854</v>
      </c>
      <c r="B3229" s="10">
        <v>3258</v>
      </c>
      <c r="C3229" s="6" t="s">
        <v>1869</v>
      </c>
      <c r="D3229" s="7">
        <f t="shared" ref="D3229:I3229" si="529">+SUBTOTAL(9,D3230:D3244)</f>
        <v>0</v>
      </c>
      <c r="E3229" s="8">
        <f t="shared" si="529"/>
        <v>0</v>
      </c>
      <c r="F3229" s="8">
        <f t="shared" si="529"/>
        <v>0</v>
      </c>
      <c r="G3229" s="15">
        <f t="shared" si="529"/>
        <v>0</v>
      </c>
      <c r="H3229" s="8">
        <f t="shared" si="529"/>
        <v>0</v>
      </c>
      <c r="I3229" s="8">
        <f t="shared" si="529"/>
        <v>0</v>
      </c>
      <c r="K3229" s="34">
        <f t="shared" si="524"/>
        <v>0</v>
      </c>
    </row>
    <row r="3230" spans="1:11" s="5" customFormat="1" x14ac:dyDescent="0.25">
      <c r="A3230" s="5" t="s">
        <v>2854</v>
      </c>
      <c r="B3230" s="11">
        <v>325801</v>
      </c>
      <c r="C3230" s="12" t="s">
        <v>1038</v>
      </c>
      <c r="D3230" s="13">
        <v>0</v>
      </c>
      <c r="E3230" s="14"/>
      <c r="F3230" s="14"/>
      <c r="G3230" s="15">
        <f t="shared" ref="G3230:G3244" si="530">+D3230-E3230+F3230</f>
        <v>0</v>
      </c>
      <c r="H3230" s="14"/>
      <c r="I3230" s="14"/>
      <c r="K3230" s="34">
        <f t="shared" si="524"/>
        <v>0</v>
      </c>
    </row>
    <row r="3231" spans="1:11" s="5" customFormat="1" x14ac:dyDescent="0.25">
      <c r="A3231" s="5" t="s">
        <v>2854</v>
      </c>
      <c r="B3231" s="11">
        <v>325802</v>
      </c>
      <c r="C3231" s="12" t="s">
        <v>1040</v>
      </c>
      <c r="D3231" s="13">
        <v>0</v>
      </c>
      <c r="E3231" s="14"/>
      <c r="F3231" s="14"/>
      <c r="G3231" s="15">
        <f t="shared" si="530"/>
        <v>0</v>
      </c>
      <c r="H3231" s="14"/>
      <c r="I3231" s="14"/>
      <c r="K3231" s="34">
        <f t="shared" si="524"/>
        <v>0</v>
      </c>
    </row>
    <row r="3232" spans="1:11" s="5" customFormat="1" x14ac:dyDescent="0.25">
      <c r="A3232" s="5" t="s">
        <v>2854</v>
      </c>
      <c r="B3232" s="11">
        <v>325804</v>
      </c>
      <c r="C3232" s="12" t="s">
        <v>1870</v>
      </c>
      <c r="D3232" s="13">
        <v>0</v>
      </c>
      <c r="E3232" s="14"/>
      <c r="F3232" s="14"/>
      <c r="G3232" s="15">
        <f t="shared" si="530"/>
        <v>0</v>
      </c>
      <c r="H3232" s="14"/>
      <c r="I3232" s="14"/>
      <c r="K3232" s="34">
        <f t="shared" si="524"/>
        <v>0</v>
      </c>
    </row>
    <row r="3233" spans="1:11" s="5" customFormat="1" x14ac:dyDescent="0.25">
      <c r="A3233" s="5" t="s">
        <v>2854</v>
      </c>
      <c r="B3233" s="11">
        <v>325805</v>
      </c>
      <c r="C3233" s="12" t="s">
        <v>1157</v>
      </c>
      <c r="D3233" s="13">
        <v>0</v>
      </c>
      <c r="E3233" s="14"/>
      <c r="F3233" s="14"/>
      <c r="G3233" s="15">
        <f t="shared" si="530"/>
        <v>0</v>
      </c>
      <c r="H3233" s="14"/>
      <c r="I3233" s="14"/>
      <c r="K3233" s="34">
        <f t="shared" si="524"/>
        <v>0</v>
      </c>
    </row>
    <row r="3234" spans="1:11" s="5" customFormat="1" x14ac:dyDescent="0.25">
      <c r="A3234" s="5" t="s">
        <v>2854</v>
      </c>
      <c r="B3234" s="11">
        <v>325806</v>
      </c>
      <c r="C3234" s="12" t="s">
        <v>1042</v>
      </c>
      <c r="D3234" s="13">
        <v>0</v>
      </c>
      <c r="E3234" s="14"/>
      <c r="F3234" s="14"/>
      <c r="G3234" s="15">
        <f t="shared" si="530"/>
        <v>0</v>
      </c>
      <c r="H3234" s="14"/>
      <c r="I3234" s="14"/>
      <c r="K3234" s="34">
        <f t="shared" si="524"/>
        <v>0</v>
      </c>
    </row>
    <row r="3235" spans="1:11" s="5" customFormat="1" x14ac:dyDescent="0.25">
      <c r="A3235" s="5" t="s">
        <v>2854</v>
      </c>
      <c r="B3235" s="11">
        <v>325807</v>
      </c>
      <c r="C3235" s="12" t="s">
        <v>1822</v>
      </c>
      <c r="D3235" s="13">
        <v>0</v>
      </c>
      <c r="E3235" s="14"/>
      <c r="F3235" s="14"/>
      <c r="G3235" s="15">
        <f t="shared" si="530"/>
        <v>0</v>
      </c>
      <c r="H3235" s="14"/>
      <c r="I3235" s="14"/>
      <c r="K3235" s="34">
        <f t="shared" si="524"/>
        <v>0</v>
      </c>
    </row>
    <row r="3236" spans="1:11" s="5" customFormat="1" x14ac:dyDescent="0.25">
      <c r="A3236" s="5" t="s">
        <v>2854</v>
      </c>
      <c r="B3236" s="11">
        <v>325808</v>
      </c>
      <c r="C3236" s="12" t="s">
        <v>1871</v>
      </c>
      <c r="D3236" s="13">
        <v>0</v>
      </c>
      <c r="E3236" s="14"/>
      <c r="F3236" s="14"/>
      <c r="G3236" s="15">
        <f t="shared" si="530"/>
        <v>0</v>
      </c>
      <c r="H3236" s="14"/>
      <c r="I3236" s="14"/>
      <c r="K3236" s="34">
        <f t="shared" si="524"/>
        <v>0</v>
      </c>
    </row>
    <row r="3237" spans="1:11" s="5" customFormat="1" x14ac:dyDescent="0.25">
      <c r="A3237" s="5" t="s">
        <v>2854</v>
      </c>
      <c r="B3237" s="11">
        <v>325809</v>
      </c>
      <c r="C3237" s="12" t="s">
        <v>1043</v>
      </c>
      <c r="D3237" s="13">
        <v>0</v>
      </c>
      <c r="E3237" s="14"/>
      <c r="F3237" s="14"/>
      <c r="G3237" s="15">
        <f t="shared" si="530"/>
        <v>0</v>
      </c>
      <c r="H3237" s="14"/>
      <c r="I3237" s="14"/>
      <c r="K3237" s="34">
        <f t="shared" si="524"/>
        <v>0</v>
      </c>
    </row>
    <row r="3238" spans="1:11" s="5" customFormat="1" x14ac:dyDescent="0.25">
      <c r="A3238" s="5" t="s">
        <v>2854</v>
      </c>
      <c r="B3238" s="11">
        <v>325810</v>
      </c>
      <c r="C3238" s="12" t="s">
        <v>1872</v>
      </c>
      <c r="D3238" s="13">
        <v>0</v>
      </c>
      <c r="E3238" s="14"/>
      <c r="F3238" s="14"/>
      <c r="G3238" s="15">
        <f t="shared" si="530"/>
        <v>0</v>
      </c>
      <c r="H3238" s="14"/>
      <c r="I3238" s="14"/>
      <c r="K3238" s="34">
        <f t="shared" si="524"/>
        <v>0</v>
      </c>
    </row>
    <row r="3239" spans="1:11" s="5" customFormat="1" x14ac:dyDescent="0.25">
      <c r="A3239" s="5" t="s">
        <v>2854</v>
      </c>
      <c r="B3239" s="11">
        <v>325811</v>
      </c>
      <c r="C3239" s="12" t="s">
        <v>1873</v>
      </c>
      <c r="D3239" s="13">
        <v>0</v>
      </c>
      <c r="E3239" s="14"/>
      <c r="F3239" s="14"/>
      <c r="G3239" s="15">
        <f t="shared" si="530"/>
        <v>0</v>
      </c>
      <c r="H3239" s="14"/>
      <c r="I3239" s="14"/>
      <c r="K3239" s="34">
        <f t="shared" si="524"/>
        <v>0</v>
      </c>
    </row>
    <row r="3240" spans="1:11" s="5" customFormat="1" x14ac:dyDescent="0.25">
      <c r="A3240" s="5" t="s">
        <v>2854</v>
      </c>
      <c r="B3240" s="11">
        <v>325812</v>
      </c>
      <c r="C3240" s="12" t="s">
        <v>1163</v>
      </c>
      <c r="D3240" s="13">
        <v>0</v>
      </c>
      <c r="E3240" s="14"/>
      <c r="F3240" s="14"/>
      <c r="G3240" s="15">
        <f t="shared" si="530"/>
        <v>0</v>
      </c>
      <c r="H3240" s="14"/>
      <c r="I3240" s="14"/>
      <c r="K3240" s="34">
        <f t="shared" si="524"/>
        <v>0</v>
      </c>
    </row>
    <row r="3241" spans="1:11" s="5" customFormat="1" x14ac:dyDescent="0.25">
      <c r="A3241" s="5" t="s">
        <v>2854</v>
      </c>
      <c r="B3241" s="11">
        <v>325813</v>
      </c>
      <c r="C3241" s="12" t="s">
        <v>1874</v>
      </c>
      <c r="D3241" s="13">
        <v>0</v>
      </c>
      <c r="E3241" s="14"/>
      <c r="F3241" s="14"/>
      <c r="G3241" s="15">
        <f t="shared" si="530"/>
        <v>0</v>
      </c>
      <c r="H3241" s="14"/>
      <c r="I3241" s="14"/>
      <c r="K3241" s="34">
        <f t="shared" si="524"/>
        <v>0</v>
      </c>
    </row>
    <row r="3242" spans="1:11" s="5" customFormat="1" x14ac:dyDescent="0.25">
      <c r="A3242" s="5" t="s">
        <v>2854</v>
      </c>
      <c r="B3242" s="11">
        <v>325814</v>
      </c>
      <c r="C3242" s="12" t="s">
        <v>1217</v>
      </c>
      <c r="D3242" s="13">
        <v>0</v>
      </c>
      <c r="E3242" s="14"/>
      <c r="F3242" s="14"/>
      <c r="G3242" s="15">
        <f t="shared" si="530"/>
        <v>0</v>
      </c>
      <c r="H3242" s="14"/>
      <c r="I3242" s="14"/>
      <c r="K3242" s="34">
        <f t="shared" si="524"/>
        <v>0</v>
      </c>
    </row>
    <row r="3243" spans="1:11" s="5" customFormat="1" x14ac:dyDescent="0.25">
      <c r="A3243" s="5" t="s">
        <v>2854</v>
      </c>
      <c r="B3243" s="11">
        <v>325815</v>
      </c>
      <c r="C3243" s="12" t="s">
        <v>1875</v>
      </c>
      <c r="D3243" s="13">
        <v>0</v>
      </c>
      <c r="E3243" s="14"/>
      <c r="F3243" s="14"/>
      <c r="G3243" s="15">
        <f t="shared" si="530"/>
        <v>0</v>
      </c>
      <c r="H3243" s="14"/>
      <c r="I3243" s="14"/>
      <c r="K3243" s="34">
        <f t="shared" si="524"/>
        <v>0</v>
      </c>
    </row>
    <row r="3244" spans="1:11" s="5" customFormat="1" x14ac:dyDescent="0.25">
      <c r="A3244" s="5" t="s">
        <v>2854</v>
      </c>
      <c r="B3244" s="11">
        <v>325820</v>
      </c>
      <c r="C3244" s="12" t="s">
        <v>1167</v>
      </c>
      <c r="D3244" s="13">
        <v>0</v>
      </c>
      <c r="E3244" s="14"/>
      <c r="F3244" s="14"/>
      <c r="G3244" s="15">
        <f t="shared" si="530"/>
        <v>0</v>
      </c>
      <c r="H3244" s="14"/>
      <c r="I3244" s="14"/>
      <c r="K3244" s="34">
        <f t="shared" si="524"/>
        <v>0</v>
      </c>
    </row>
    <row r="3245" spans="1:11" s="5" customFormat="1" x14ac:dyDescent="0.25">
      <c r="A3245" s="5" t="s">
        <v>2854</v>
      </c>
      <c r="B3245" s="10">
        <v>3259</v>
      </c>
      <c r="C3245" s="6" t="s">
        <v>1876</v>
      </c>
      <c r="D3245" s="7">
        <f t="shared" ref="D3245:I3245" si="531">+SUBTOTAL(9,D3246:D3250)</f>
        <v>0</v>
      </c>
      <c r="E3245" s="8">
        <f t="shared" si="531"/>
        <v>0</v>
      </c>
      <c r="F3245" s="8">
        <f t="shared" si="531"/>
        <v>0</v>
      </c>
      <c r="G3245" s="15">
        <f t="shared" si="531"/>
        <v>0</v>
      </c>
      <c r="H3245" s="8">
        <f t="shared" si="531"/>
        <v>0</v>
      </c>
      <c r="I3245" s="8">
        <f t="shared" si="531"/>
        <v>0</v>
      </c>
      <c r="K3245" s="34">
        <f t="shared" si="524"/>
        <v>0</v>
      </c>
    </row>
    <row r="3246" spans="1:11" s="5" customFormat="1" x14ac:dyDescent="0.25">
      <c r="A3246" s="5" t="s">
        <v>2854</v>
      </c>
      <c r="B3246" s="11">
        <v>325901</v>
      </c>
      <c r="C3246" s="12" t="s">
        <v>1877</v>
      </c>
      <c r="D3246" s="13">
        <v>0</v>
      </c>
      <c r="E3246" s="14"/>
      <c r="F3246" s="14"/>
      <c r="G3246" s="15">
        <f>+D3246-E3246+F3246</f>
        <v>0</v>
      </c>
      <c r="H3246" s="14"/>
      <c r="I3246" s="14"/>
      <c r="K3246" s="34">
        <f t="shared" si="524"/>
        <v>0</v>
      </c>
    </row>
    <row r="3247" spans="1:11" s="5" customFormat="1" x14ac:dyDescent="0.25">
      <c r="A3247" s="5" t="s">
        <v>2854</v>
      </c>
      <c r="B3247" s="11">
        <v>325902</v>
      </c>
      <c r="C3247" s="12" t="s">
        <v>1878</v>
      </c>
      <c r="D3247" s="13">
        <v>0</v>
      </c>
      <c r="E3247" s="14"/>
      <c r="F3247" s="14"/>
      <c r="G3247" s="15">
        <f>+D3247-E3247+F3247</f>
        <v>0</v>
      </c>
      <c r="H3247" s="14"/>
      <c r="I3247" s="14"/>
      <c r="K3247" s="34">
        <f t="shared" si="524"/>
        <v>0</v>
      </c>
    </row>
    <row r="3248" spans="1:11" s="5" customFormat="1" x14ac:dyDescent="0.25">
      <c r="A3248" s="5" t="s">
        <v>2854</v>
      </c>
      <c r="B3248" s="11">
        <v>325903</v>
      </c>
      <c r="C3248" s="12" t="s">
        <v>1879</v>
      </c>
      <c r="D3248" s="13">
        <v>0</v>
      </c>
      <c r="E3248" s="14"/>
      <c r="F3248" s="14"/>
      <c r="G3248" s="15">
        <f>+D3248-E3248+F3248</f>
        <v>0</v>
      </c>
      <c r="H3248" s="14"/>
      <c r="I3248" s="14"/>
      <c r="K3248" s="34">
        <f t="shared" si="524"/>
        <v>0</v>
      </c>
    </row>
    <row r="3249" spans="1:11" s="5" customFormat="1" x14ac:dyDescent="0.25">
      <c r="A3249" s="5" t="s">
        <v>2854</v>
      </c>
      <c r="B3249" s="11">
        <v>325904</v>
      </c>
      <c r="C3249" s="12" t="s">
        <v>1880</v>
      </c>
      <c r="D3249" s="13">
        <v>0</v>
      </c>
      <c r="E3249" s="14"/>
      <c r="F3249" s="14"/>
      <c r="G3249" s="15">
        <f>+D3249-E3249+F3249</f>
        <v>0</v>
      </c>
      <c r="H3249" s="14"/>
      <c r="I3249" s="14"/>
      <c r="K3249" s="34">
        <f t="shared" si="524"/>
        <v>0</v>
      </c>
    </row>
    <row r="3250" spans="1:11" s="5" customFormat="1" x14ac:dyDescent="0.25">
      <c r="A3250" s="5" t="s">
        <v>2854</v>
      </c>
      <c r="B3250" s="11">
        <v>325905</v>
      </c>
      <c r="C3250" s="12" t="s">
        <v>1881</v>
      </c>
      <c r="D3250" s="13">
        <v>0</v>
      </c>
      <c r="E3250" s="14"/>
      <c r="F3250" s="14"/>
      <c r="G3250" s="15">
        <f>+D3250-E3250+F3250</f>
        <v>0</v>
      </c>
      <c r="H3250" s="14"/>
      <c r="I3250" s="14"/>
      <c r="K3250" s="34">
        <f t="shared" si="524"/>
        <v>0</v>
      </c>
    </row>
    <row r="3251" spans="1:11" s="5" customFormat="1" x14ac:dyDescent="0.25">
      <c r="A3251" s="5" t="s">
        <v>2854</v>
      </c>
      <c r="B3251" s="10">
        <v>3260</v>
      </c>
      <c r="C3251" s="6" t="s">
        <v>1816</v>
      </c>
      <c r="D3251" s="7">
        <f t="shared" ref="D3251:I3251" si="532">+SUBTOTAL(9,D3252:D3255)</f>
        <v>0</v>
      </c>
      <c r="E3251" s="8">
        <f t="shared" si="532"/>
        <v>0</v>
      </c>
      <c r="F3251" s="8">
        <f t="shared" si="532"/>
        <v>0</v>
      </c>
      <c r="G3251" s="15">
        <f t="shared" si="532"/>
        <v>0</v>
      </c>
      <c r="H3251" s="8">
        <f t="shared" si="532"/>
        <v>0</v>
      </c>
      <c r="I3251" s="8">
        <f t="shared" si="532"/>
        <v>0</v>
      </c>
      <c r="K3251" s="34">
        <f t="shared" si="524"/>
        <v>0</v>
      </c>
    </row>
    <row r="3252" spans="1:11" s="5" customFormat="1" x14ac:dyDescent="0.25">
      <c r="A3252" s="5" t="s">
        <v>2854</v>
      </c>
      <c r="B3252" s="11">
        <v>326001</v>
      </c>
      <c r="C3252" s="12" t="s">
        <v>1817</v>
      </c>
      <c r="D3252" s="13">
        <v>0</v>
      </c>
      <c r="E3252" s="14"/>
      <c r="F3252" s="14"/>
      <c r="G3252" s="15">
        <f>+D3252-E3252+F3252</f>
        <v>0</v>
      </c>
      <c r="H3252" s="14"/>
      <c r="I3252" s="14"/>
      <c r="K3252" s="34">
        <f t="shared" si="524"/>
        <v>0</v>
      </c>
    </row>
    <row r="3253" spans="1:11" s="5" customFormat="1" x14ac:dyDescent="0.25">
      <c r="A3253" s="5" t="s">
        <v>2854</v>
      </c>
      <c r="B3253" s="11">
        <v>326002</v>
      </c>
      <c r="C3253" s="12" t="s">
        <v>1818</v>
      </c>
      <c r="D3253" s="13">
        <v>0</v>
      </c>
      <c r="E3253" s="14"/>
      <c r="F3253" s="14"/>
      <c r="G3253" s="15">
        <f>+D3253-E3253+F3253</f>
        <v>0</v>
      </c>
      <c r="H3253" s="14"/>
      <c r="I3253" s="14"/>
      <c r="K3253" s="34">
        <f t="shared" si="524"/>
        <v>0</v>
      </c>
    </row>
    <row r="3254" spans="1:11" s="5" customFormat="1" x14ac:dyDescent="0.25">
      <c r="A3254" s="5" t="s">
        <v>2854</v>
      </c>
      <c r="B3254" s="11">
        <v>326003</v>
      </c>
      <c r="C3254" s="12" t="s">
        <v>1819</v>
      </c>
      <c r="D3254" s="13">
        <v>0</v>
      </c>
      <c r="E3254" s="14"/>
      <c r="F3254" s="14"/>
      <c r="G3254" s="15">
        <f>+D3254-E3254+F3254</f>
        <v>0</v>
      </c>
      <c r="H3254" s="14"/>
      <c r="I3254" s="14"/>
      <c r="K3254" s="34">
        <f t="shared" si="524"/>
        <v>0</v>
      </c>
    </row>
    <row r="3255" spans="1:11" s="5" customFormat="1" x14ac:dyDescent="0.25">
      <c r="A3255" s="5" t="s">
        <v>2854</v>
      </c>
      <c r="B3255" s="11">
        <v>326004</v>
      </c>
      <c r="C3255" s="12" t="s">
        <v>1820</v>
      </c>
      <c r="D3255" s="13">
        <v>0</v>
      </c>
      <c r="E3255" s="14"/>
      <c r="F3255" s="14"/>
      <c r="G3255" s="15">
        <f>+D3255-E3255+F3255</f>
        <v>0</v>
      </c>
      <c r="H3255" s="14"/>
      <c r="I3255" s="14"/>
      <c r="K3255" s="34">
        <f t="shared" si="524"/>
        <v>0</v>
      </c>
    </row>
    <row r="3256" spans="1:11" s="5" customFormat="1" x14ac:dyDescent="0.25">
      <c r="A3256" s="5" t="s">
        <v>2854</v>
      </c>
      <c r="B3256" s="10">
        <v>3265</v>
      </c>
      <c r="C3256" s="6" t="s">
        <v>1882</v>
      </c>
      <c r="D3256" s="7">
        <f t="shared" ref="D3256:I3256" si="533">+SUBTOTAL(9,D3257:D3259)</f>
        <v>0</v>
      </c>
      <c r="E3256" s="8">
        <f t="shared" si="533"/>
        <v>0</v>
      </c>
      <c r="F3256" s="8">
        <f t="shared" si="533"/>
        <v>0</v>
      </c>
      <c r="G3256" s="15">
        <f t="shared" si="533"/>
        <v>0</v>
      </c>
      <c r="H3256" s="8">
        <f t="shared" si="533"/>
        <v>0</v>
      </c>
      <c r="I3256" s="8">
        <f t="shared" si="533"/>
        <v>0</v>
      </c>
      <c r="K3256" s="34">
        <f t="shared" si="524"/>
        <v>0</v>
      </c>
    </row>
    <row r="3257" spans="1:11" s="5" customFormat="1" x14ac:dyDescent="0.25">
      <c r="A3257" s="5" t="s">
        <v>2854</v>
      </c>
      <c r="B3257" s="11">
        <v>326501</v>
      </c>
      <c r="C3257" s="12" t="s">
        <v>1755</v>
      </c>
      <c r="D3257" s="13">
        <v>0</v>
      </c>
      <c r="E3257" s="14"/>
      <c r="F3257" s="14"/>
      <c r="G3257" s="15">
        <f>+D3257-E3257+F3257</f>
        <v>0</v>
      </c>
      <c r="H3257" s="14"/>
      <c r="I3257" s="14"/>
      <c r="K3257" s="34">
        <f t="shared" si="524"/>
        <v>0</v>
      </c>
    </row>
    <row r="3258" spans="1:11" s="5" customFormat="1" x14ac:dyDescent="0.25">
      <c r="A3258" s="5" t="s">
        <v>2854</v>
      </c>
      <c r="B3258" s="11">
        <v>326502</v>
      </c>
      <c r="C3258" s="12" t="s">
        <v>1756</v>
      </c>
      <c r="D3258" s="13">
        <v>0</v>
      </c>
      <c r="E3258" s="14"/>
      <c r="F3258" s="14"/>
      <c r="G3258" s="15">
        <f>+D3258-E3258+F3258</f>
        <v>0</v>
      </c>
      <c r="H3258" s="14"/>
      <c r="I3258" s="14"/>
      <c r="K3258" s="34">
        <f t="shared" si="524"/>
        <v>0</v>
      </c>
    </row>
    <row r="3259" spans="1:11" s="5" customFormat="1" x14ac:dyDescent="0.25">
      <c r="A3259" s="5" t="s">
        <v>2854</v>
      </c>
      <c r="B3259" s="11">
        <v>326503</v>
      </c>
      <c r="C3259" s="12" t="s">
        <v>1758</v>
      </c>
      <c r="D3259" s="13">
        <v>0</v>
      </c>
      <c r="E3259" s="14"/>
      <c r="F3259" s="14"/>
      <c r="G3259" s="15">
        <f>+D3259-E3259+F3259</f>
        <v>0</v>
      </c>
      <c r="H3259" s="14"/>
      <c r="I3259" s="14"/>
      <c r="K3259" s="34">
        <f t="shared" si="524"/>
        <v>0</v>
      </c>
    </row>
    <row r="3260" spans="1:11" s="5" customFormat="1" x14ac:dyDescent="0.25">
      <c r="A3260" s="5" t="s">
        <v>2854</v>
      </c>
      <c r="B3260" s="10">
        <v>3270</v>
      </c>
      <c r="C3260" s="6" t="s">
        <v>1883</v>
      </c>
      <c r="D3260" s="7">
        <f t="shared" ref="D3260:I3260" si="534">+SUBTOTAL(9,D3261:D3266)</f>
        <v>0</v>
      </c>
      <c r="E3260" s="8">
        <f t="shared" si="534"/>
        <v>0</v>
      </c>
      <c r="F3260" s="8">
        <f t="shared" si="534"/>
        <v>0</v>
      </c>
      <c r="G3260" s="15">
        <f t="shared" si="534"/>
        <v>0</v>
      </c>
      <c r="H3260" s="8">
        <f t="shared" si="534"/>
        <v>0</v>
      </c>
      <c r="I3260" s="8">
        <f t="shared" si="534"/>
        <v>0</v>
      </c>
      <c r="K3260" s="34">
        <f t="shared" si="524"/>
        <v>0</v>
      </c>
    </row>
    <row r="3261" spans="1:11" s="5" customFormat="1" x14ac:dyDescent="0.25">
      <c r="A3261" s="5" t="s">
        <v>2854</v>
      </c>
      <c r="B3261" s="11">
        <v>327001</v>
      </c>
      <c r="C3261" s="12" t="s">
        <v>1809</v>
      </c>
      <c r="D3261" s="13">
        <v>0</v>
      </c>
      <c r="E3261" s="14"/>
      <c r="F3261" s="14"/>
      <c r="G3261" s="15">
        <f t="shared" ref="G3261:G3266" si="535">+D3261-E3261+F3261</f>
        <v>0</v>
      </c>
      <c r="H3261" s="14"/>
      <c r="I3261" s="14"/>
      <c r="K3261" s="34">
        <f t="shared" si="524"/>
        <v>0</v>
      </c>
    </row>
    <row r="3262" spans="1:11" s="5" customFormat="1" x14ac:dyDescent="0.25">
      <c r="A3262" s="5" t="s">
        <v>2854</v>
      </c>
      <c r="B3262" s="11">
        <v>327002</v>
      </c>
      <c r="C3262" s="12" t="s">
        <v>1810</v>
      </c>
      <c r="D3262" s="13">
        <v>0</v>
      </c>
      <c r="E3262" s="14"/>
      <c r="F3262" s="14"/>
      <c r="G3262" s="15">
        <f t="shared" si="535"/>
        <v>0</v>
      </c>
      <c r="H3262" s="14"/>
      <c r="I3262" s="14"/>
      <c r="K3262" s="34">
        <f t="shared" si="524"/>
        <v>0</v>
      </c>
    </row>
    <row r="3263" spans="1:11" s="5" customFormat="1" x14ac:dyDescent="0.25">
      <c r="A3263" s="5" t="s">
        <v>2854</v>
      </c>
      <c r="B3263" s="11">
        <v>327003</v>
      </c>
      <c r="C3263" s="12" t="s">
        <v>1812</v>
      </c>
      <c r="D3263" s="13">
        <v>0</v>
      </c>
      <c r="E3263" s="14"/>
      <c r="F3263" s="14"/>
      <c r="G3263" s="15">
        <f t="shared" si="535"/>
        <v>0</v>
      </c>
      <c r="H3263" s="14"/>
      <c r="I3263" s="14"/>
      <c r="K3263" s="34">
        <f t="shared" si="524"/>
        <v>0</v>
      </c>
    </row>
    <row r="3264" spans="1:11" s="5" customFormat="1" x14ac:dyDescent="0.25">
      <c r="A3264" s="5" t="s">
        <v>2854</v>
      </c>
      <c r="B3264" s="11">
        <v>327004</v>
      </c>
      <c r="C3264" s="12" t="s">
        <v>1813</v>
      </c>
      <c r="D3264" s="13">
        <v>0</v>
      </c>
      <c r="E3264" s="14"/>
      <c r="F3264" s="14"/>
      <c r="G3264" s="15">
        <f t="shared" si="535"/>
        <v>0</v>
      </c>
      <c r="H3264" s="14"/>
      <c r="I3264" s="14"/>
      <c r="K3264" s="34">
        <f t="shared" si="524"/>
        <v>0</v>
      </c>
    </row>
    <row r="3265" spans="1:11" s="5" customFormat="1" x14ac:dyDescent="0.25">
      <c r="A3265" s="5" t="s">
        <v>2854</v>
      </c>
      <c r="B3265" s="11">
        <v>327005</v>
      </c>
      <c r="C3265" s="12" t="s">
        <v>1814</v>
      </c>
      <c r="D3265" s="13">
        <v>0</v>
      </c>
      <c r="E3265" s="14"/>
      <c r="F3265" s="14"/>
      <c r="G3265" s="15">
        <f t="shared" si="535"/>
        <v>0</v>
      </c>
      <c r="H3265" s="14"/>
      <c r="I3265" s="14"/>
      <c r="K3265" s="34">
        <f t="shared" si="524"/>
        <v>0</v>
      </c>
    </row>
    <row r="3266" spans="1:11" s="5" customFormat="1" x14ac:dyDescent="0.25">
      <c r="A3266" s="5" t="s">
        <v>2854</v>
      </c>
      <c r="B3266" s="11">
        <v>327006</v>
      </c>
      <c r="C3266" s="12" t="s">
        <v>1815</v>
      </c>
      <c r="D3266" s="13">
        <v>0</v>
      </c>
      <c r="E3266" s="14"/>
      <c r="F3266" s="14"/>
      <c r="G3266" s="15">
        <f t="shared" si="535"/>
        <v>0</v>
      </c>
      <c r="H3266" s="14"/>
      <c r="I3266" s="14"/>
      <c r="K3266" s="34">
        <f t="shared" si="524"/>
        <v>0</v>
      </c>
    </row>
    <row r="3267" spans="1:11" s="5" customFormat="1" x14ac:dyDescent="0.25">
      <c r="A3267" s="5" t="s">
        <v>2854</v>
      </c>
      <c r="B3267" s="10">
        <v>8</v>
      </c>
      <c r="C3267" s="6" t="s">
        <v>1884</v>
      </c>
      <c r="D3267" s="7">
        <f t="shared" ref="D3267:I3267" si="536">+D3495+D3329+D3328+D3268</f>
        <v>0</v>
      </c>
      <c r="E3267" s="8">
        <f t="shared" si="536"/>
        <v>0</v>
      </c>
      <c r="F3267" s="8">
        <f t="shared" si="536"/>
        <v>0</v>
      </c>
      <c r="G3267" s="18">
        <f t="shared" si="536"/>
        <v>0</v>
      </c>
      <c r="H3267" s="8">
        <f t="shared" si="536"/>
        <v>0</v>
      </c>
      <c r="I3267" s="8">
        <f t="shared" si="536"/>
        <v>0</v>
      </c>
      <c r="K3267" s="34">
        <v>1</v>
      </c>
    </row>
    <row r="3268" spans="1:11" s="5" customFormat="1" x14ac:dyDescent="0.25">
      <c r="A3268" s="5" t="s">
        <v>2854</v>
      </c>
      <c r="B3268" s="19">
        <v>81</v>
      </c>
      <c r="C3268" s="20" t="s">
        <v>1885</v>
      </c>
      <c r="D3268" s="7">
        <f t="shared" ref="D3268:I3268" si="537">+SUBTOTAL(9,D3269:D3327)</f>
        <v>0</v>
      </c>
      <c r="E3268" s="8">
        <f t="shared" si="537"/>
        <v>0</v>
      </c>
      <c r="F3268" s="8">
        <f t="shared" si="537"/>
        <v>0</v>
      </c>
      <c r="G3268" s="18">
        <f t="shared" si="537"/>
        <v>0</v>
      </c>
      <c r="H3268" s="8">
        <f t="shared" si="537"/>
        <v>0</v>
      </c>
      <c r="I3268" s="8">
        <f t="shared" si="537"/>
        <v>0</v>
      </c>
      <c r="K3268" s="34">
        <f t="shared" ref="K3268:K3331" si="538">IF(D3268&lt;&gt;0,1,IF(G3268&lt;&gt;0,2,IF(F3268&lt;&gt;0,3,IF(E3268&lt;&gt;0,4,0))))</f>
        <v>0</v>
      </c>
    </row>
    <row r="3269" spans="1:11" s="5" customFormat="1" x14ac:dyDescent="0.25">
      <c r="A3269" s="5" t="s">
        <v>2854</v>
      </c>
      <c r="B3269" s="19">
        <v>8120</v>
      </c>
      <c r="C3269" s="20" t="s">
        <v>1886</v>
      </c>
      <c r="D3269" s="7">
        <f t="shared" ref="D3269:I3269" si="539">+SUBTOTAL(9,D3270:D3275)</f>
        <v>0</v>
      </c>
      <c r="E3269" s="8">
        <f t="shared" si="539"/>
        <v>0</v>
      </c>
      <c r="F3269" s="8">
        <f t="shared" si="539"/>
        <v>0</v>
      </c>
      <c r="G3269" s="18">
        <f t="shared" si="539"/>
        <v>0</v>
      </c>
      <c r="H3269" s="8">
        <f t="shared" si="539"/>
        <v>0</v>
      </c>
      <c r="I3269" s="8">
        <f t="shared" si="539"/>
        <v>0</v>
      </c>
      <c r="K3269" s="34">
        <f t="shared" si="538"/>
        <v>0</v>
      </c>
    </row>
    <row r="3270" spans="1:11" s="5" customFormat="1" x14ac:dyDescent="0.25">
      <c r="A3270" s="5" t="s">
        <v>2854</v>
      </c>
      <c r="B3270" s="21">
        <v>812001</v>
      </c>
      <c r="C3270" s="22" t="s">
        <v>1618</v>
      </c>
      <c r="D3270" s="13">
        <v>0</v>
      </c>
      <c r="E3270" s="14"/>
      <c r="F3270" s="14"/>
      <c r="G3270" s="15">
        <f t="shared" ref="G3270:G3275" si="540">+D3270+E3270-F3270</f>
        <v>0</v>
      </c>
      <c r="H3270" s="14"/>
      <c r="I3270" s="14"/>
      <c r="K3270" s="34">
        <f t="shared" si="538"/>
        <v>0</v>
      </c>
    </row>
    <row r="3271" spans="1:11" s="5" customFormat="1" x14ac:dyDescent="0.25">
      <c r="A3271" s="5" t="s">
        <v>2854</v>
      </c>
      <c r="B3271" s="26">
        <v>812002</v>
      </c>
      <c r="C3271" s="27" t="s">
        <v>1622</v>
      </c>
      <c r="D3271" s="13">
        <v>0</v>
      </c>
      <c r="E3271" s="14"/>
      <c r="F3271" s="14"/>
      <c r="G3271" s="15">
        <f t="shared" si="540"/>
        <v>0</v>
      </c>
      <c r="H3271" s="14"/>
      <c r="I3271" s="14"/>
      <c r="K3271" s="34">
        <f t="shared" si="538"/>
        <v>0</v>
      </c>
    </row>
    <row r="3272" spans="1:11" s="5" customFormat="1" x14ac:dyDescent="0.25">
      <c r="A3272" s="5" t="s">
        <v>2854</v>
      </c>
      <c r="B3272" s="21">
        <v>812003</v>
      </c>
      <c r="C3272" s="22" t="s">
        <v>1619</v>
      </c>
      <c r="D3272" s="13">
        <v>0</v>
      </c>
      <c r="E3272" s="14"/>
      <c r="F3272" s="14"/>
      <c r="G3272" s="15">
        <f t="shared" si="540"/>
        <v>0</v>
      </c>
      <c r="H3272" s="14"/>
      <c r="I3272" s="14"/>
      <c r="K3272" s="34">
        <f t="shared" si="538"/>
        <v>0</v>
      </c>
    </row>
    <row r="3273" spans="1:11" s="5" customFormat="1" x14ac:dyDescent="0.25">
      <c r="A3273" s="5" t="s">
        <v>2854</v>
      </c>
      <c r="B3273" s="21">
        <v>812004</v>
      </c>
      <c r="C3273" s="22" t="s">
        <v>1620</v>
      </c>
      <c r="D3273" s="13">
        <v>0</v>
      </c>
      <c r="E3273" s="14"/>
      <c r="F3273" s="14"/>
      <c r="G3273" s="15">
        <f t="shared" si="540"/>
        <v>0</v>
      </c>
      <c r="H3273" s="14"/>
      <c r="I3273" s="14"/>
      <c r="K3273" s="34">
        <f t="shared" si="538"/>
        <v>0</v>
      </c>
    </row>
    <row r="3274" spans="1:11" s="5" customFormat="1" x14ac:dyDescent="0.25">
      <c r="A3274" s="5" t="s">
        <v>2854</v>
      </c>
      <c r="B3274" s="21">
        <v>812005</v>
      </c>
      <c r="C3274" s="22" t="s">
        <v>1887</v>
      </c>
      <c r="D3274" s="13">
        <v>0</v>
      </c>
      <c r="E3274" s="14"/>
      <c r="F3274" s="14"/>
      <c r="G3274" s="15">
        <f t="shared" si="540"/>
        <v>0</v>
      </c>
      <c r="H3274" s="14"/>
      <c r="I3274" s="14"/>
      <c r="K3274" s="34">
        <f t="shared" si="538"/>
        <v>0</v>
      </c>
    </row>
    <row r="3275" spans="1:11" s="5" customFormat="1" x14ac:dyDescent="0.25">
      <c r="A3275" s="5" t="s">
        <v>2854</v>
      </c>
      <c r="B3275" s="21">
        <v>812090</v>
      </c>
      <c r="C3275" s="22" t="s">
        <v>1888</v>
      </c>
      <c r="D3275" s="13">
        <v>0</v>
      </c>
      <c r="E3275" s="14"/>
      <c r="F3275" s="14"/>
      <c r="G3275" s="15">
        <f t="shared" si="540"/>
        <v>0</v>
      </c>
      <c r="H3275" s="14"/>
      <c r="I3275" s="14"/>
      <c r="K3275" s="34">
        <f t="shared" si="538"/>
        <v>0</v>
      </c>
    </row>
    <row r="3276" spans="1:11" s="5" customFormat="1" x14ac:dyDescent="0.25">
      <c r="A3276" s="5" t="s">
        <v>2854</v>
      </c>
      <c r="B3276" s="10">
        <v>8121</v>
      </c>
      <c r="C3276" s="6" t="s">
        <v>1889</v>
      </c>
      <c r="D3276" s="7">
        <f t="shared" ref="D3276:I3276" si="541">+SUBTOTAL(9,D3277:D3281)</f>
        <v>0</v>
      </c>
      <c r="E3276" s="8">
        <f t="shared" si="541"/>
        <v>0</v>
      </c>
      <c r="F3276" s="8">
        <f t="shared" si="541"/>
        <v>0</v>
      </c>
      <c r="G3276" s="15">
        <f t="shared" si="541"/>
        <v>0</v>
      </c>
      <c r="H3276" s="8">
        <f t="shared" si="541"/>
        <v>0</v>
      </c>
      <c r="I3276" s="8">
        <f t="shared" si="541"/>
        <v>0</v>
      </c>
      <c r="K3276" s="34">
        <f t="shared" si="538"/>
        <v>0</v>
      </c>
    </row>
    <row r="3277" spans="1:11" s="5" customFormat="1" x14ac:dyDescent="0.25">
      <c r="A3277" s="5" t="s">
        <v>2854</v>
      </c>
      <c r="B3277" s="11">
        <v>812101</v>
      </c>
      <c r="C3277" s="12" t="s">
        <v>1890</v>
      </c>
      <c r="D3277" s="13">
        <v>0</v>
      </c>
      <c r="E3277" s="14"/>
      <c r="F3277" s="14"/>
      <c r="G3277" s="15">
        <f>+D3277+E3277-F3277</f>
        <v>0</v>
      </c>
      <c r="H3277" s="14"/>
      <c r="I3277" s="14"/>
      <c r="K3277" s="34">
        <f t="shared" si="538"/>
        <v>0</v>
      </c>
    </row>
    <row r="3278" spans="1:11" s="5" customFormat="1" x14ac:dyDescent="0.25">
      <c r="A3278" s="5" t="s">
        <v>2854</v>
      </c>
      <c r="B3278" s="11">
        <v>812102</v>
      </c>
      <c r="C3278" s="12" t="s">
        <v>1891</v>
      </c>
      <c r="D3278" s="13">
        <v>0</v>
      </c>
      <c r="E3278" s="14"/>
      <c r="F3278" s="14"/>
      <c r="G3278" s="15">
        <f>+D3278+E3278-F3278</f>
        <v>0</v>
      </c>
      <c r="H3278" s="14"/>
      <c r="I3278" s="14"/>
      <c r="K3278" s="34">
        <f t="shared" si="538"/>
        <v>0</v>
      </c>
    </row>
    <row r="3279" spans="1:11" s="5" customFormat="1" x14ac:dyDescent="0.25">
      <c r="A3279" s="5" t="s">
        <v>2854</v>
      </c>
      <c r="B3279" s="11">
        <v>812103</v>
      </c>
      <c r="C3279" s="12" t="s">
        <v>1892</v>
      </c>
      <c r="D3279" s="13">
        <v>0</v>
      </c>
      <c r="E3279" s="14"/>
      <c r="F3279" s="14"/>
      <c r="G3279" s="15">
        <f>+D3279+E3279-F3279</f>
        <v>0</v>
      </c>
      <c r="H3279" s="14"/>
      <c r="I3279" s="14"/>
      <c r="K3279" s="34">
        <f t="shared" si="538"/>
        <v>0</v>
      </c>
    </row>
    <row r="3280" spans="1:11" s="5" customFormat="1" x14ac:dyDescent="0.25">
      <c r="A3280" s="5" t="s">
        <v>2854</v>
      </c>
      <c r="B3280" s="11">
        <v>812104</v>
      </c>
      <c r="C3280" s="12" t="s">
        <v>1893</v>
      </c>
      <c r="D3280" s="13">
        <v>0</v>
      </c>
      <c r="E3280" s="14"/>
      <c r="F3280" s="14"/>
      <c r="G3280" s="15">
        <f>+D3280+E3280-F3280</f>
        <v>0</v>
      </c>
      <c r="H3280" s="14"/>
      <c r="I3280" s="14"/>
      <c r="K3280" s="34">
        <f t="shared" si="538"/>
        <v>0</v>
      </c>
    </row>
    <row r="3281" spans="1:11" s="5" customFormat="1" x14ac:dyDescent="0.25">
      <c r="A3281" s="5" t="s">
        <v>2854</v>
      </c>
      <c r="B3281" s="11">
        <v>812190</v>
      </c>
      <c r="C3281" s="12" t="s">
        <v>1894</v>
      </c>
      <c r="D3281" s="13">
        <v>0</v>
      </c>
      <c r="E3281" s="14"/>
      <c r="F3281" s="14"/>
      <c r="G3281" s="15">
        <f>+D3281+E3281-F3281</f>
        <v>0</v>
      </c>
      <c r="H3281" s="14"/>
      <c r="I3281" s="14"/>
      <c r="K3281" s="34">
        <f t="shared" si="538"/>
        <v>0</v>
      </c>
    </row>
    <row r="3282" spans="1:11" s="5" customFormat="1" x14ac:dyDescent="0.25">
      <c r="A3282" s="5" t="s">
        <v>2854</v>
      </c>
      <c r="B3282" s="19">
        <v>8124</v>
      </c>
      <c r="C3282" s="20" t="s">
        <v>1895</v>
      </c>
      <c r="D3282" s="7">
        <f t="shared" ref="D3282:I3282" si="542">+SUBTOTAL(9,D3283:D3284)</f>
        <v>0</v>
      </c>
      <c r="E3282" s="8">
        <f t="shared" si="542"/>
        <v>0</v>
      </c>
      <c r="F3282" s="8">
        <f t="shared" si="542"/>
        <v>0</v>
      </c>
      <c r="G3282" s="18">
        <f t="shared" si="542"/>
        <v>0</v>
      </c>
      <c r="H3282" s="8">
        <f t="shared" si="542"/>
        <v>0</v>
      </c>
      <c r="I3282" s="8">
        <f t="shared" si="542"/>
        <v>0</v>
      </c>
      <c r="K3282" s="34">
        <f t="shared" si="538"/>
        <v>0</v>
      </c>
    </row>
    <row r="3283" spans="1:11" s="5" customFormat="1" x14ac:dyDescent="0.25">
      <c r="A3283" s="5" t="s">
        <v>2854</v>
      </c>
      <c r="B3283" s="21">
        <v>812413</v>
      </c>
      <c r="C3283" s="22" t="s">
        <v>1896</v>
      </c>
      <c r="D3283" s="13">
        <v>0</v>
      </c>
      <c r="E3283" s="14"/>
      <c r="F3283" s="14"/>
      <c r="G3283" s="15">
        <f>+D3283+E3283-F3283</f>
        <v>0</v>
      </c>
      <c r="H3283" s="14"/>
      <c r="I3283" s="14"/>
      <c r="K3283" s="34">
        <f t="shared" si="538"/>
        <v>0</v>
      </c>
    </row>
    <row r="3284" spans="1:11" s="5" customFormat="1" x14ac:dyDescent="0.25">
      <c r="A3284" s="5" t="s">
        <v>2854</v>
      </c>
      <c r="B3284" s="21">
        <v>812414</v>
      </c>
      <c r="C3284" s="22" t="s">
        <v>1897</v>
      </c>
      <c r="D3284" s="13">
        <v>0</v>
      </c>
      <c r="E3284" s="14"/>
      <c r="F3284" s="14"/>
      <c r="G3284" s="15">
        <f>+D3284+E3284-F3284</f>
        <v>0</v>
      </c>
      <c r="H3284" s="14"/>
      <c r="I3284" s="14"/>
      <c r="K3284" s="34">
        <f t="shared" si="538"/>
        <v>0</v>
      </c>
    </row>
    <row r="3285" spans="1:11" s="5" customFormat="1" x14ac:dyDescent="0.25">
      <c r="A3285" s="5" t="s">
        <v>2854</v>
      </c>
      <c r="B3285" s="19">
        <v>8125</v>
      </c>
      <c r="C3285" s="20" t="s">
        <v>1898</v>
      </c>
      <c r="D3285" s="7">
        <f t="shared" ref="D3285:I3285" si="543">+SUBTOTAL(9,D3286:D3294)</f>
        <v>0</v>
      </c>
      <c r="E3285" s="8">
        <f t="shared" si="543"/>
        <v>0</v>
      </c>
      <c r="F3285" s="8">
        <f t="shared" si="543"/>
        <v>0</v>
      </c>
      <c r="G3285" s="18">
        <f t="shared" si="543"/>
        <v>0</v>
      </c>
      <c r="H3285" s="8">
        <f t="shared" si="543"/>
        <v>0</v>
      </c>
      <c r="I3285" s="8">
        <f t="shared" si="543"/>
        <v>0</v>
      </c>
      <c r="K3285" s="34">
        <f t="shared" si="538"/>
        <v>0</v>
      </c>
    </row>
    <row r="3286" spans="1:11" s="5" customFormat="1" x14ac:dyDescent="0.25">
      <c r="A3286" s="5" t="s">
        <v>2854</v>
      </c>
      <c r="B3286" s="21">
        <v>812501</v>
      </c>
      <c r="C3286" s="22" t="s">
        <v>1899</v>
      </c>
      <c r="D3286" s="13">
        <v>0</v>
      </c>
      <c r="E3286" s="14"/>
      <c r="F3286" s="14"/>
      <c r="G3286" s="15">
        <f t="shared" ref="G3286:G3294" si="544">+D3286+E3286-F3286</f>
        <v>0</v>
      </c>
      <c r="H3286" s="14"/>
      <c r="I3286" s="14"/>
      <c r="K3286" s="34">
        <f t="shared" si="538"/>
        <v>0</v>
      </c>
    </row>
    <row r="3287" spans="1:11" s="5" customFormat="1" x14ac:dyDescent="0.25">
      <c r="A3287" s="5" t="s">
        <v>2854</v>
      </c>
      <c r="B3287" s="21">
        <v>812503</v>
      </c>
      <c r="C3287" s="22" t="s">
        <v>1900</v>
      </c>
      <c r="D3287" s="13">
        <v>0</v>
      </c>
      <c r="E3287" s="14"/>
      <c r="F3287" s="14"/>
      <c r="G3287" s="15">
        <f t="shared" si="544"/>
        <v>0</v>
      </c>
      <c r="H3287" s="14"/>
      <c r="I3287" s="14"/>
      <c r="K3287" s="34">
        <f t="shared" si="538"/>
        <v>0</v>
      </c>
    </row>
    <row r="3288" spans="1:11" s="5" customFormat="1" x14ac:dyDescent="0.25">
      <c r="A3288" s="5" t="s">
        <v>2854</v>
      </c>
      <c r="B3288" s="21">
        <v>812504</v>
      </c>
      <c r="C3288" s="22" t="s">
        <v>1901</v>
      </c>
      <c r="D3288" s="13">
        <v>0</v>
      </c>
      <c r="E3288" s="14"/>
      <c r="F3288" s="14"/>
      <c r="G3288" s="15">
        <f t="shared" si="544"/>
        <v>0</v>
      </c>
      <c r="H3288" s="14"/>
      <c r="I3288" s="14"/>
      <c r="K3288" s="34">
        <f t="shared" si="538"/>
        <v>0</v>
      </c>
    </row>
    <row r="3289" spans="1:11" s="5" customFormat="1" x14ac:dyDescent="0.25">
      <c r="A3289" s="5" t="s">
        <v>2854</v>
      </c>
      <c r="B3289" s="21">
        <v>812506</v>
      </c>
      <c r="C3289" s="22" t="s">
        <v>1902</v>
      </c>
      <c r="D3289" s="13">
        <v>0</v>
      </c>
      <c r="E3289" s="14"/>
      <c r="F3289" s="14"/>
      <c r="G3289" s="15">
        <f t="shared" si="544"/>
        <v>0</v>
      </c>
      <c r="H3289" s="14"/>
      <c r="I3289" s="14"/>
      <c r="K3289" s="34">
        <f t="shared" si="538"/>
        <v>0</v>
      </c>
    </row>
    <row r="3290" spans="1:11" s="5" customFormat="1" x14ac:dyDescent="0.25">
      <c r="A3290" s="5" t="s">
        <v>2854</v>
      </c>
      <c r="B3290" s="21">
        <v>812507</v>
      </c>
      <c r="C3290" s="22" t="s">
        <v>1903</v>
      </c>
      <c r="D3290" s="13">
        <v>0</v>
      </c>
      <c r="E3290" s="14"/>
      <c r="F3290" s="14"/>
      <c r="G3290" s="15">
        <f t="shared" si="544"/>
        <v>0</v>
      </c>
      <c r="H3290" s="14"/>
      <c r="I3290" s="14"/>
      <c r="K3290" s="34">
        <f t="shared" si="538"/>
        <v>0</v>
      </c>
    </row>
    <row r="3291" spans="1:11" s="5" customFormat="1" x14ac:dyDescent="0.25">
      <c r="A3291" s="5" t="s">
        <v>2854</v>
      </c>
      <c r="B3291" s="21">
        <v>812508</v>
      </c>
      <c r="C3291" s="22" t="s">
        <v>1904</v>
      </c>
      <c r="D3291" s="13">
        <v>0</v>
      </c>
      <c r="E3291" s="14"/>
      <c r="F3291" s="14"/>
      <c r="G3291" s="15">
        <f t="shared" si="544"/>
        <v>0</v>
      </c>
      <c r="H3291" s="14"/>
      <c r="I3291" s="14"/>
      <c r="K3291" s="34">
        <f t="shared" si="538"/>
        <v>0</v>
      </c>
    </row>
    <row r="3292" spans="1:11" s="5" customFormat="1" x14ac:dyDescent="0.25">
      <c r="A3292" s="5" t="s">
        <v>2854</v>
      </c>
      <c r="B3292" s="21">
        <v>812509</v>
      </c>
      <c r="C3292" s="22" t="s">
        <v>306</v>
      </c>
      <c r="D3292" s="13">
        <v>0</v>
      </c>
      <c r="E3292" s="14"/>
      <c r="F3292" s="14"/>
      <c r="G3292" s="15">
        <f t="shared" si="544"/>
        <v>0</v>
      </c>
      <c r="H3292" s="14"/>
      <c r="I3292" s="14"/>
      <c r="K3292" s="34">
        <f t="shared" si="538"/>
        <v>0</v>
      </c>
    </row>
    <row r="3293" spans="1:11" s="5" customFormat="1" x14ac:dyDescent="0.25">
      <c r="A3293" s="5" t="s">
        <v>2854</v>
      </c>
      <c r="B3293" s="21">
        <v>812510</v>
      </c>
      <c r="C3293" s="22" t="s">
        <v>1905</v>
      </c>
      <c r="D3293" s="13">
        <v>0</v>
      </c>
      <c r="E3293" s="14"/>
      <c r="F3293" s="14"/>
      <c r="G3293" s="15">
        <f t="shared" si="544"/>
        <v>0</v>
      </c>
      <c r="H3293" s="14"/>
      <c r="I3293" s="14"/>
      <c r="K3293" s="34">
        <f t="shared" si="538"/>
        <v>0</v>
      </c>
    </row>
    <row r="3294" spans="1:11" s="5" customFormat="1" x14ac:dyDescent="0.25">
      <c r="A3294" s="5" t="s">
        <v>2854</v>
      </c>
      <c r="B3294" s="11">
        <v>812502</v>
      </c>
      <c r="C3294" s="12" t="s">
        <v>1906</v>
      </c>
      <c r="D3294" s="13">
        <v>0</v>
      </c>
      <c r="E3294" s="14"/>
      <c r="F3294" s="14"/>
      <c r="G3294" s="15">
        <f t="shared" si="544"/>
        <v>0</v>
      </c>
      <c r="H3294" s="14"/>
      <c r="I3294" s="14"/>
      <c r="K3294" s="34">
        <f t="shared" si="538"/>
        <v>0</v>
      </c>
    </row>
    <row r="3295" spans="1:11" s="5" customFormat="1" x14ac:dyDescent="0.25">
      <c r="A3295" s="5" t="s">
        <v>2854</v>
      </c>
      <c r="B3295" s="10">
        <v>8126</v>
      </c>
      <c r="C3295" s="6" t="s">
        <v>1609</v>
      </c>
      <c r="D3295" s="7">
        <f t="shared" ref="D3295:I3295" si="545">+SUBTOTAL(9,D3296)</f>
        <v>0</v>
      </c>
      <c r="E3295" s="8">
        <f t="shared" si="545"/>
        <v>0</v>
      </c>
      <c r="F3295" s="8">
        <f t="shared" si="545"/>
        <v>0</v>
      </c>
      <c r="G3295" s="15">
        <f t="shared" si="545"/>
        <v>0</v>
      </c>
      <c r="H3295" s="8">
        <f t="shared" si="545"/>
        <v>0</v>
      </c>
      <c r="I3295" s="8">
        <f t="shared" si="545"/>
        <v>0</v>
      </c>
      <c r="K3295" s="34">
        <f t="shared" si="538"/>
        <v>0</v>
      </c>
    </row>
    <row r="3296" spans="1:11" s="5" customFormat="1" x14ac:dyDescent="0.25">
      <c r="A3296" s="5" t="s">
        <v>2854</v>
      </c>
      <c r="B3296" s="11">
        <v>812601</v>
      </c>
      <c r="C3296" s="12" t="s">
        <v>429</v>
      </c>
      <c r="D3296" s="13">
        <v>0</v>
      </c>
      <c r="E3296" s="14"/>
      <c r="F3296" s="14"/>
      <c r="G3296" s="15">
        <f>+D3296+E3296-F3296</f>
        <v>0</v>
      </c>
      <c r="H3296" s="14"/>
      <c r="I3296" s="14"/>
      <c r="K3296" s="34">
        <f t="shared" si="538"/>
        <v>0</v>
      </c>
    </row>
    <row r="3297" spans="1:11" s="5" customFormat="1" x14ac:dyDescent="0.25">
      <c r="A3297" s="5" t="s">
        <v>2854</v>
      </c>
      <c r="B3297" s="19">
        <v>8128</v>
      </c>
      <c r="C3297" s="20" t="s">
        <v>1907</v>
      </c>
      <c r="D3297" s="7">
        <f t="shared" ref="D3297:I3297" si="546">+SUBTOTAL(9,D3298:D3305)</f>
        <v>0</v>
      </c>
      <c r="E3297" s="8">
        <f t="shared" si="546"/>
        <v>0</v>
      </c>
      <c r="F3297" s="8">
        <f t="shared" si="546"/>
        <v>0</v>
      </c>
      <c r="G3297" s="18">
        <f t="shared" si="546"/>
        <v>0</v>
      </c>
      <c r="H3297" s="8">
        <f t="shared" si="546"/>
        <v>0</v>
      </c>
      <c r="I3297" s="8">
        <f t="shared" si="546"/>
        <v>0</v>
      </c>
      <c r="K3297" s="34">
        <f t="shared" si="538"/>
        <v>0</v>
      </c>
    </row>
    <row r="3298" spans="1:11" s="5" customFormat="1" x14ac:dyDescent="0.25">
      <c r="A3298" s="5" t="s">
        <v>2854</v>
      </c>
      <c r="B3298" s="21">
        <v>812801</v>
      </c>
      <c r="C3298" s="22" t="s">
        <v>1908</v>
      </c>
      <c r="D3298" s="13">
        <v>0</v>
      </c>
      <c r="E3298" s="14"/>
      <c r="F3298" s="14"/>
      <c r="G3298" s="15">
        <f t="shared" ref="G3298:G3305" si="547">+D3298+E3298-F3298</f>
        <v>0</v>
      </c>
      <c r="H3298" s="14"/>
      <c r="I3298" s="14"/>
      <c r="K3298" s="34">
        <f t="shared" si="538"/>
        <v>0</v>
      </c>
    </row>
    <row r="3299" spans="1:11" s="5" customFormat="1" x14ac:dyDescent="0.25">
      <c r="A3299" s="5" t="s">
        <v>2854</v>
      </c>
      <c r="B3299" s="21">
        <v>812802</v>
      </c>
      <c r="C3299" s="22" t="s">
        <v>1909</v>
      </c>
      <c r="D3299" s="13">
        <v>0</v>
      </c>
      <c r="E3299" s="14"/>
      <c r="F3299" s="14"/>
      <c r="G3299" s="15">
        <f t="shared" si="547"/>
        <v>0</v>
      </c>
      <c r="H3299" s="14"/>
      <c r="I3299" s="14"/>
      <c r="K3299" s="34">
        <f t="shared" si="538"/>
        <v>0</v>
      </c>
    </row>
    <row r="3300" spans="1:11" s="5" customFormat="1" x14ac:dyDescent="0.25">
      <c r="A3300" s="5" t="s">
        <v>2854</v>
      </c>
      <c r="B3300" s="21">
        <v>812803</v>
      </c>
      <c r="C3300" s="22" t="s">
        <v>1910</v>
      </c>
      <c r="D3300" s="13">
        <v>0</v>
      </c>
      <c r="E3300" s="14"/>
      <c r="F3300" s="14"/>
      <c r="G3300" s="15">
        <f t="shared" si="547"/>
        <v>0</v>
      </c>
      <c r="H3300" s="14"/>
      <c r="I3300" s="14"/>
      <c r="K3300" s="34">
        <f t="shared" si="538"/>
        <v>0</v>
      </c>
    </row>
    <row r="3301" spans="1:11" s="5" customFormat="1" x14ac:dyDescent="0.25">
      <c r="A3301" s="5" t="s">
        <v>2854</v>
      </c>
      <c r="B3301" s="21">
        <v>812804</v>
      </c>
      <c r="C3301" s="22" t="s">
        <v>1911</v>
      </c>
      <c r="D3301" s="13">
        <v>0</v>
      </c>
      <c r="E3301" s="14"/>
      <c r="F3301" s="14"/>
      <c r="G3301" s="15">
        <f t="shared" si="547"/>
        <v>0</v>
      </c>
      <c r="H3301" s="14"/>
      <c r="I3301" s="14"/>
      <c r="K3301" s="34">
        <f t="shared" si="538"/>
        <v>0</v>
      </c>
    </row>
    <row r="3302" spans="1:11" s="5" customFormat="1" x14ac:dyDescent="0.25">
      <c r="A3302" s="5" t="s">
        <v>2854</v>
      </c>
      <c r="B3302" s="21">
        <v>812805</v>
      </c>
      <c r="C3302" s="22" t="s">
        <v>1912</v>
      </c>
      <c r="D3302" s="13">
        <v>0</v>
      </c>
      <c r="E3302" s="14"/>
      <c r="F3302" s="14"/>
      <c r="G3302" s="15">
        <f t="shared" si="547"/>
        <v>0</v>
      </c>
      <c r="H3302" s="14"/>
      <c r="I3302" s="14"/>
      <c r="K3302" s="34">
        <f t="shared" si="538"/>
        <v>0</v>
      </c>
    </row>
    <row r="3303" spans="1:11" s="5" customFormat="1" x14ac:dyDescent="0.25">
      <c r="A3303" s="5" t="s">
        <v>2854</v>
      </c>
      <c r="B3303" s="21">
        <v>812806</v>
      </c>
      <c r="C3303" s="22" t="s">
        <v>1913</v>
      </c>
      <c r="D3303" s="13">
        <v>0</v>
      </c>
      <c r="E3303" s="14"/>
      <c r="F3303" s="14"/>
      <c r="G3303" s="15">
        <f t="shared" si="547"/>
        <v>0</v>
      </c>
      <c r="H3303" s="14"/>
      <c r="I3303" s="14"/>
      <c r="K3303" s="34">
        <f t="shared" si="538"/>
        <v>0</v>
      </c>
    </row>
    <row r="3304" spans="1:11" s="5" customFormat="1" x14ac:dyDescent="0.25">
      <c r="A3304" s="5" t="s">
        <v>2854</v>
      </c>
      <c r="B3304" s="21">
        <v>812807</v>
      </c>
      <c r="C3304" s="22" t="s">
        <v>1914</v>
      </c>
      <c r="D3304" s="13">
        <v>0</v>
      </c>
      <c r="E3304" s="14"/>
      <c r="F3304" s="14"/>
      <c r="G3304" s="15">
        <f t="shared" si="547"/>
        <v>0</v>
      </c>
      <c r="H3304" s="14"/>
      <c r="I3304" s="14"/>
      <c r="K3304" s="34">
        <f t="shared" si="538"/>
        <v>0</v>
      </c>
    </row>
    <row r="3305" spans="1:11" s="5" customFormat="1" x14ac:dyDescent="0.25">
      <c r="A3305" s="5" t="s">
        <v>2854</v>
      </c>
      <c r="B3305" s="21">
        <v>812890</v>
      </c>
      <c r="C3305" s="22" t="s">
        <v>1915</v>
      </c>
      <c r="D3305" s="13">
        <v>0</v>
      </c>
      <c r="E3305" s="14"/>
      <c r="F3305" s="14"/>
      <c r="G3305" s="15">
        <f t="shared" si="547"/>
        <v>0</v>
      </c>
      <c r="H3305" s="14"/>
      <c r="I3305" s="14"/>
      <c r="K3305" s="34">
        <f t="shared" si="538"/>
        <v>0</v>
      </c>
    </row>
    <row r="3306" spans="1:11" s="5" customFormat="1" x14ac:dyDescent="0.25">
      <c r="A3306" s="5" t="s">
        <v>2854</v>
      </c>
      <c r="B3306" s="19">
        <v>8129</v>
      </c>
      <c r="C3306" s="20" t="s">
        <v>1916</v>
      </c>
      <c r="D3306" s="7">
        <f t="shared" ref="D3306:I3306" si="548">+SUBTOTAL(9,D3307:D3308)</f>
        <v>0</v>
      </c>
      <c r="E3306" s="8">
        <f t="shared" si="548"/>
        <v>0</v>
      </c>
      <c r="F3306" s="8">
        <f t="shared" si="548"/>
        <v>0</v>
      </c>
      <c r="G3306" s="18">
        <f t="shared" si="548"/>
        <v>0</v>
      </c>
      <c r="H3306" s="8">
        <f t="shared" si="548"/>
        <v>0</v>
      </c>
      <c r="I3306" s="8">
        <f t="shared" si="548"/>
        <v>0</v>
      </c>
      <c r="K3306" s="34">
        <f t="shared" si="538"/>
        <v>0</v>
      </c>
    </row>
    <row r="3307" spans="1:11" s="5" customFormat="1" x14ac:dyDescent="0.25">
      <c r="A3307" s="5" t="s">
        <v>2854</v>
      </c>
      <c r="B3307" s="21">
        <v>812907</v>
      </c>
      <c r="C3307" s="22" t="s">
        <v>1917</v>
      </c>
      <c r="D3307" s="13">
        <v>0</v>
      </c>
      <c r="E3307" s="14"/>
      <c r="F3307" s="14"/>
      <c r="G3307" s="15">
        <f>+D3307+E3307-F3307</f>
        <v>0</v>
      </c>
      <c r="H3307" s="14"/>
      <c r="I3307" s="14"/>
      <c r="K3307" s="34">
        <f t="shared" si="538"/>
        <v>0</v>
      </c>
    </row>
    <row r="3308" spans="1:11" s="5" customFormat="1" x14ac:dyDescent="0.25">
      <c r="A3308" s="5" t="s">
        <v>2854</v>
      </c>
      <c r="B3308" s="21">
        <v>812908</v>
      </c>
      <c r="C3308" s="22" t="s">
        <v>1918</v>
      </c>
      <c r="D3308" s="13">
        <v>0</v>
      </c>
      <c r="E3308" s="14"/>
      <c r="F3308" s="14"/>
      <c r="G3308" s="15">
        <f>+D3308+E3308-F3308</f>
        <v>0</v>
      </c>
      <c r="H3308" s="14"/>
      <c r="I3308" s="14"/>
      <c r="K3308" s="34">
        <f t="shared" si="538"/>
        <v>0</v>
      </c>
    </row>
    <row r="3309" spans="1:11" s="5" customFormat="1" x14ac:dyDescent="0.25">
      <c r="A3309" s="5" t="s">
        <v>2854</v>
      </c>
      <c r="B3309" s="19">
        <v>8130</v>
      </c>
      <c r="C3309" s="20" t="s">
        <v>1919</v>
      </c>
      <c r="D3309" s="7">
        <f t="shared" ref="D3309:I3309" si="549">+SUBTOTAL(9,D3310:D3320)</f>
        <v>0</v>
      </c>
      <c r="E3309" s="8">
        <f t="shared" si="549"/>
        <v>0</v>
      </c>
      <c r="F3309" s="8">
        <f t="shared" si="549"/>
        <v>0</v>
      </c>
      <c r="G3309" s="18">
        <f t="shared" si="549"/>
        <v>0</v>
      </c>
      <c r="H3309" s="8">
        <f t="shared" si="549"/>
        <v>0</v>
      </c>
      <c r="I3309" s="8">
        <f t="shared" si="549"/>
        <v>0</v>
      </c>
      <c r="K3309" s="34">
        <f t="shared" si="538"/>
        <v>0</v>
      </c>
    </row>
    <row r="3310" spans="1:11" s="5" customFormat="1" x14ac:dyDescent="0.25">
      <c r="A3310" s="5" t="s">
        <v>2854</v>
      </c>
      <c r="B3310" s="21">
        <v>813001</v>
      </c>
      <c r="C3310" s="22" t="s">
        <v>1038</v>
      </c>
      <c r="D3310" s="13">
        <v>0</v>
      </c>
      <c r="E3310" s="14"/>
      <c r="F3310" s="14"/>
      <c r="G3310" s="15">
        <f t="shared" ref="G3310:G3320" si="550">+D3310+E3310-F3310</f>
        <v>0</v>
      </c>
      <c r="H3310" s="14"/>
      <c r="I3310" s="14"/>
      <c r="K3310" s="34">
        <f t="shared" si="538"/>
        <v>0</v>
      </c>
    </row>
    <row r="3311" spans="1:11" s="5" customFormat="1" x14ac:dyDescent="0.25">
      <c r="A3311" s="5" t="s">
        <v>2854</v>
      </c>
      <c r="B3311" s="21">
        <v>813002</v>
      </c>
      <c r="C3311" s="22" t="s">
        <v>1040</v>
      </c>
      <c r="D3311" s="13">
        <v>0</v>
      </c>
      <c r="E3311" s="14"/>
      <c r="F3311" s="14"/>
      <c r="G3311" s="15">
        <f t="shared" si="550"/>
        <v>0</v>
      </c>
      <c r="H3311" s="14"/>
      <c r="I3311" s="14"/>
      <c r="K3311" s="34">
        <f t="shared" si="538"/>
        <v>0</v>
      </c>
    </row>
    <row r="3312" spans="1:11" s="5" customFormat="1" x14ac:dyDescent="0.25">
      <c r="A3312" s="5" t="s">
        <v>2854</v>
      </c>
      <c r="B3312" s="21">
        <v>813003</v>
      </c>
      <c r="C3312" s="22" t="s">
        <v>1157</v>
      </c>
      <c r="D3312" s="13">
        <v>0</v>
      </c>
      <c r="E3312" s="14"/>
      <c r="F3312" s="14"/>
      <c r="G3312" s="15">
        <f t="shared" si="550"/>
        <v>0</v>
      </c>
      <c r="H3312" s="14"/>
      <c r="I3312" s="14"/>
      <c r="K3312" s="34">
        <f t="shared" si="538"/>
        <v>0</v>
      </c>
    </row>
    <row r="3313" spans="1:11" s="5" customFormat="1" x14ac:dyDescent="0.25">
      <c r="A3313" s="5" t="s">
        <v>2854</v>
      </c>
      <c r="B3313" s="21">
        <v>813004</v>
      </c>
      <c r="C3313" s="22" t="s">
        <v>1042</v>
      </c>
      <c r="D3313" s="13">
        <v>0</v>
      </c>
      <c r="E3313" s="14"/>
      <c r="F3313" s="14"/>
      <c r="G3313" s="15">
        <f t="shared" si="550"/>
        <v>0</v>
      </c>
      <c r="H3313" s="14"/>
      <c r="I3313" s="14"/>
      <c r="K3313" s="34">
        <f t="shared" si="538"/>
        <v>0</v>
      </c>
    </row>
    <row r="3314" spans="1:11" s="5" customFormat="1" x14ac:dyDescent="0.25">
      <c r="A3314" s="5" t="s">
        <v>2854</v>
      </c>
      <c r="B3314" s="21">
        <v>813005</v>
      </c>
      <c r="C3314" s="22" t="s">
        <v>1043</v>
      </c>
      <c r="D3314" s="13">
        <v>0</v>
      </c>
      <c r="E3314" s="14"/>
      <c r="F3314" s="14"/>
      <c r="G3314" s="15">
        <f t="shared" si="550"/>
        <v>0</v>
      </c>
      <c r="H3314" s="14"/>
      <c r="I3314" s="14"/>
      <c r="K3314" s="34">
        <f t="shared" si="538"/>
        <v>0</v>
      </c>
    </row>
    <row r="3315" spans="1:11" s="5" customFormat="1" x14ac:dyDescent="0.25">
      <c r="A3315" s="5" t="s">
        <v>2854</v>
      </c>
      <c r="B3315" s="21">
        <v>813006</v>
      </c>
      <c r="C3315" s="22" t="s">
        <v>1920</v>
      </c>
      <c r="D3315" s="13">
        <v>0</v>
      </c>
      <c r="E3315" s="14"/>
      <c r="F3315" s="14"/>
      <c r="G3315" s="15">
        <f t="shared" si="550"/>
        <v>0</v>
      </c>
      <c r="H3315" s="14"/>
      <c r="I3315" s="14"/>
      <c r="K3315" s="34">
        <f t="shared" si="538"/>
        <v>0</v>
      </c>
    </row>
    <row r="3316" spans="1:11" s="5" customFormat="1" x14ac:dyDescent="0.25">
      <c r="A3316" s="5" t="s">
        <v>2854</v>
      </c>
      <c r="B3316" s="21">
        <v>813007</v>
      </c>
      <c r="C3316" s="22" t="s">
        <v>960</v>
      </c>
      <c r="D3316" s="13">
        <v>0</v>
      </c>
      <c r="E3316" s="14"/>
      <c r="F3316" s="14"/>
      <c r="G3316" s="15">
        <f t="shared" si="550"/>
        <v>0</v>
      </c>
      <c r="H3316" s="14"/>
      <c r="I3316" s="14"/>
      <c r="K3316" s="34">
        <f t="shared" si="538"/>
        <v>0</v>
      </c>
    </row>
    <row r="3317" spans="1:11" s="5" customFormat="1" x14ac:dyDescent="0.25">
      <c r="A3317" s="5" t="s">
        <v>2854</v>
      </c>
      <c r="B3317" s="21">
        <v>813008</v>
      </c>
      <c r="C3317" s="22" t="s">
        <v>1921</v>
      </c>
      <c r="D3317" s="13">
        <v>0</v>
      </c>
      <c r="E3317" s="14"/>
      <c r="F3317" s="14"/>
      <c r="G3317" s="15">
        <f t="shared" si="550"/>
        <v>0</v>
      </c>
      <c r="H3317" s="14"/>
      <c r="I3317" s="14"/>
      <c r="K3317" s="34">
        <f t="shared" si="538"/>
        <v>0</v>
      </c>
    </row>
    <row r="3318" spans="1:11" s="5" customFormat="1" x14ac:dyDescent="0.25">
      <c r="A3318" s="5" t="s">
        <v>2854</v>
      </c>
      <c r="B3318" s="21">
        <v>813009</v>
      </c>
      <c r="C3318" s="22" t="s">
        <v>1922</v>
      </c>
      <c r="D3318" s="13">
        <v>0</v>
      </c>
      <c r="E3318" s="14"/>
      <c r="F3318" s="14"/>
      <c r="G3318" s="15">
        <f t="shared" si="550"/>
        <v>0</v>
      </c>
      <c r="H3318" s="14"/>
      <c r="I3318" s="14"/>
      <c r="K3318" s="34">
        <f t="shared" si="538"/>
        <v>0</v>
      </c>
    </row>
    <row r="3319" spans="1:11" s="5" customFormat="1" x14ac:dyDescent="0.25">
      <c r="A3319" s="5" t="s">
        <v>2854</v>
      </c>
      <c r="B3319" s="21">
        <v>813010</v>
      </c>
      <c r="C3319" s="22" t="s">
        <v>1923</v>
      </c>
      <c r="D3319" s="13">
        <v>0</v>
      </c>
      <c r="E3319" s="14"/>
      <c r="F3319" s="14"/>
      <c r="G3319" s="15">
        <f t="shared" si="550"/>
        <v>0</v>
      </c>
      <c r="H3319" s="14"/>
      <c r="I3319" s="14"/>
      <c r="K3319" s="34">
        <f t="shared" si="538"/>
        <v>0</v>
      </c>
    </row>
    <row r="3320" spans="1:11" s="5" customFormat="1" x14ac:dyDescent="0.25">
      <c r="A3320" s="5" t="s">
        <v>2854</v>
      </c>
      <c r="B3320" s="21">
        <v>813090</v>
      </c>
      <c r="C3320" s="22" t="s">
        <v>1924</v>
      </c>
      <c r="D3320" s="13">
        <v>0</v>
      </c>
      <c r="E3320" s="14"/>
      <c r="F3320" s="14"/>
      <c r="G3320" s="15">
        <f t="shared" si="550"/>
        <v>0</v>
      </c>
      <c r="H3320" s="14"/>
      <c r="I3320" s="14"/>
      <c r="K3320" s="34">
        <f t="shared" si="538"/>
        <v>0</v>
      </c>
    </row>
    <row r="3321" spans="1:11" s="5" customFormat="1" x14ac:dyDescent="0.25">
      <c r="A3321" s="5" t="s">
        <v>2854</v>
      </c>
      <c r="B3321" s="10">
        <v>8140</v>
      </c>
      <c r="C3321" s="6" t="s">
        <v>1925</v>
      </c>
      <c r="D3321" s="7">
        <f t="shared" ref="D3321:I3321" si="551">+SUBTOTAL(9,D3322:D3323)</f>
        <v>0</v>
      </c>
      <c r="E3321" s="8">
        <f t="shared" si="551"/>
        <v>0</v>
      </c>
      <c r="F3321" s="8">
        <f t="shared" si="551"/>
        <v>0</v>
      </c>
      <c r="G3321" s="15">
        <f t="shared" si="551"/>
        <v>0</v>
      </c>
      <c r="H3321" s="8">
        <f t="shared" si="551"/>
        <v>0</v>
      </c>
      <c r="I3321" s="8">
        <f t="shared" si="551"/>
        <v>0</v>
      </c>
      <c r="K3321" s="34">
        <f t="shared" si="538"/>
        <v>0</v>
      </c>
    </row>
    <row r="3322" spans="1:11" s="5" customFormat="1" x14ac:dyDescent="0.25">
      <c r="A3322" s="5" t="s">
        <v>2854</v>
      </c>
      <c r="B3322" s="11">
        <v>814001</v>
      </c>
      <c r="C3322" s="12" t="s">
        <v>1926</v>
      </c>
      <c r="D3322" s="13">
        <v>0</v>
      </c>
      <c r="E3322" s="14"/>
      <c r="F3322" s="14"/>
      <c r="G3322" s="15">
        <f>+D3322+E3322-F3322</f>
        <v>0</v>
      </c>
      <c r="H3322" s="14"/>
      <c r="I3322" s="14"/>
      <c r="K3322" s="34">
        <f t="shared" si="538"/>
        <v>0</v>
      </c>
    </row>
    <row r="3323" spans="1:11" s="5" customFormat="1" x14ac:dyDescent="0.25">
      <c r="A3323" s="5" t="s">
        <v>2854</v>
      </c>
      <c r="B3323" s="11">
        <v>814002</v>
      </c>
      <c r="C3323" s="12" t="s">
        <v>1927</v>
      </c>
      <c r="D3323" s="13">
        <v>0</v>
      </c>
      <c r="E3323" s="14"/>
      <c r="F3323" s="14"/>
      <c r="G3323" s="15">
        <f>+D3323+E3323-F3323</f>
        <v>0</v>
      </c>
      <c r="H3323" s="14"/>
      <c r="I3323" s="14"/>
      <c r="K3323" s="34">
        <f t="shared" si="538"/>
        <v>0</v>
      </c>
    </row>
    <row r="3324" spans="1:11" s="5" customFormat="1" x14ac:dyDescent="0.25">
      <c r="A3324" s="5" t="s">
        <v>2854</v>
      </c>
      <c r="B3324" s="19">
        <v>8190</v>
      </c>
      <c r="C3324" s="20" t="s">
        <v>1928</v>
      </c>
      <c r="D3324" s="7">
        <f t="shared" ref="D3324:I3324" si="552">+SUBTOTAL(9,D3325:D3327)</f>
        <v>0</v>
      </c>
      <c r="E3324" s="8">
        <f t="shared" si="552"/>
        <v>0</v>
      </c>
      <c r="F3324" s="8">
        <f t="shared" si="552"/>
        <v>0</v>
      </c>
      <c r="G3324" s="18">
        <f t="shared" si="552"/>
        <v>0</v>
      </c>
      <c r="H3324" s="8">
        <f t="shared" si="552"/>
        <v>0</v>
      </c>
      <c r="I3324" s="8">
        <f t="shared" si="552"/>
        <v>0</v>
      </c>
      <c r="K3324" s="34">
        <f t="shared" si="538"/>
        <v>0</v>
      </c>
    </row>
    <row r="3325" spans="1:11" s="5" customFormat="1" x14ac:dyDescent="0.25">
      <c r="A3325" s="5" t="s">
        <v>2854</v>
      </c>
      <c r="B3325" s="21">
        <v>819002</v>
      </c>
      <c r="C3325" s="22" t="s">
        <v>1929</v>
      </c>
      <c r="D3325" s="13">
        <v>0</v>
      </c>
      <c r="E3325" s="14"/>
      <c r="F3325" s="14"/>
      <c r="G3325" s="15">
        <f>+D3325+E3325-F3325</f>
        <v>0</v>
      </c>
      <c r="H3325" s="14"/>
      <c r="I3325" s="14"/>
      <c r="K3325" s="34">
        <f t="shared" si="538"/>
        <v>0</v>
      </c>
    </row>
    <row r="3326" spans="1:11" s="5" customFormat="1" x14ac:dyDescent="0.25">
      <c r="A3326" s="5" t="s">
        <v>2854</v>
      </c>
      <c r="B3326" s="21">
        <v>819003</v>
      </c>
      <c r="C3326" s="22" t="s">
        <v>487</v>
      </c>
      <c r="D3326" s="13">
        <v>0</v>
      </c>
      <c r="E3326" s="14"/>
      <c r="F3326" s="14"/>
      <c r="G3326" s="15">
        <f>+D3326+E3326-F3326</f>
        <v>0</v>
      </c>
      <c r="H3326" s="14"/>
      <c r="I3326" s="14"/>
      <c r="K3326" s="34">
        <f t="shared" si="538"/>
        <v>0</v>
      </c>
    </row>
    <row r="3327" spans="1:11" s="5" customFormat="1" x14ac:dyDescent="0.25">
      <c r="A3327" s="5" t="s">
        <v>2854</v>
      </c>
      <c r="B3327" s="21">
        <v>819090</v>
      </c>
      <c r="C3327" s="22" t="s">
        <v>1930</v>
      </c>
      <c r="D3327" s="13">
        <v>0</v>
      </c>
      <c r="E3327" s="14"/>
      <c r="F3327" s="14"/>
      <c r="G3327" s="15">
        <f>+D3327+E3327-F3327</f>
        <v>0</v>
      </c>
      <c r="H3327" s="14"/>
      <c r="I3327" s="14"/>
      <c r="K3327" s="34">
        <f t="shared" si="538"/>
        <v>0</v>
      </c>
    </row>
    <row r="3328" spans="1:11" s="5" customFormat="1" x14ac:dyDescent="0.25">
      <c r="A3328" s="5" t="s">
        <v>2854</v>
      </c>
      <c r="B3328" s="19">
        <v>82</v>
      </c>
      <c r="C3328" s="20" t="s">
        <v>1931</v>
      </c>
      <c r="D3328" s="7">
        <f>+IF(+ISERROR(+VLOOKUP(B3328,'[1]Saldos finales RCP CGN2005-001'!#REF!,3,0)),0,+VLOOKUP(B3328,'[1]Saldos finales RCP CGN2005-001'!#REF!,3,0))</f>
        <v>0</v>
      </c>
      <c r="E3328" s="8"/>
      <c r="F3328" s="8"/>
      <c r="G3328" s="18">
        <f>+D3328+E3328-F3328</f>
        <v>0</v>
      </c>
      <c r="H3328" s="8"/>
      <c r="I3328" s="8"/>
      <c r="K3328" s="34">
        <f t="shared" si="538"/>
        <v>0</v>
      </c>
    </row>
    <row r="3329" spans="1:11" s="5" customFormat="1" x14ac:dyDescent="0.25">
      <c r="A3329" s="5" t="s">
        <v>2854</v>
      </c>
      <c r="B3329" s="19">
        <v>83</v>
      </c>
      <c r="C3329" s="20" t="s">
        <v>1932</v>
      </c>
      <c r="D3329" s="7">
        <f>+SUBTOTAL(9,D3330:D3494)</f>
        <v>259249176</v>
      </c>
      <c r="E3329" s="8">
        <f>+SUBTOTAL(9,E3330:E3494)</f>
        <v>0</v>
      </c>
      <c r="F3329" s="8">
        <f>+SUBTOTAL(9,F3330:F3494)</f>
        <v>0</v>
      </c>
      <c r="G3329" s="18">
        <f>+SUBTOTAL(9,G3330:G3494)</f>
        <v>259249176</v>
      </c>
      <c r="H3329" s="8">
        <f>+SUBTOTAL(9,H3330:H3494)</f>
        <v>0</v>
      </c>
      <c r="I3329" s="8">
        <f>+G3329</f>
        <v>259249176</v>
      </c>
      <c r="K3329" s="34">
        <f t="shared" si="538"/>
        <v>1</v>
      </c>
    </row>
    <row r="3330" spans="1:11" s="5" customFormat="1" x14ac:dyDescent="0.25">
      <c r="A3330" s="5" t="s">
        <v>2854</v>
      </c>
      <c r="B3330" s="19">
        <v>8301</v>
      </c>
      <c r="C3330" s="20" t="s">
        <v>1933</v>
      </c>
      <c r="D3330" s="7">
        <f t="shared" ref="D3330:I3330" si="553">+SUBTOTAL(9,D3331:D3332)</f>
        <v>0</v>
      </c>
      <c r="E3330" s="8">
        <f t="shared" si="553"/>
        <v>0</v>
      </c>
      <c r="F3330" s="8">
        <f t="shared" si="553"/>
        <v>0</v>
      </c>
      <c r="G3330" s="18">
        <f t="shared" si="553"/>
        <v>0</v>
      </c>
      <c r="H3330" s="8">
        <f t="shared" si="553"/>
        <v>0</v>
      </c>
      <c r="I3330" s="8">
        <f t="shared" si="553"/>
        <v>0</v>
      </c>
      <c r="K3330" s="34">
        <f t="shared" si="538"/>
        <v>0</v>
      </c>
    </row>
    <row r="3331" spans="1:11" s="5" customFormat="1" x14ac:dyDescent="0.25">
      <c r="A3331" s="5" t="s">
        <v>2854</v>
      </c>
      <c r="B3331" s="21">
        <v>830101</v>
      </c>
      <c r="C3331" s="22" t="s">
        <v>1804</v>
      </c>
      <c r="D3331" s="13">
        <v>0</v>
      </c>
      <c r="E3331" s="14"/>
      <c r="F3331" s="14"/>
      <c r="G3331" s="15">
        <f>+D3331+E3331-F3331</f>
        <v>0</v>
      </c>
      <c r="H3331" s="14"/>
      <c r="I3331" s="14"/>
      <c r="K3331" s="34">
        <f t="shared" si="538"/>
        <v>0</v>
      </c>
    </row>
    <row r="3332" spans="1:11" s="5" customFormat="1" x14ac:dyDescent="0.25">
      <c r="A3332" s="5" t="s">
        <v>2854</v>
      </c>
      <c r="B3332" s="21">
        <v>830102</v>
      </c>
      <c r="C3332" s="22" t="s">
        <v>1136</v>
      </c>
      <c r="D3332" s="13">
        <v>0</v>
      </c>
      <c r="E3332" s="14"/>
      <c r="F3332" s="14"/>
      <c r="G3332" s="15">
        <f>+D3332+E3332-F3332</f>
        <v>0</v>
      </c>
      <c r="H3332" s="14"/>
      <c r="I3332" s="14"/>
      <c r="K3332" s="34">
        <f t="shared" ref="K3332:K3395" si="554">IF(D3332&lt;&gt;0,1,IF(G3332&lt;&gt;0,2,IF(F3332&lt;&gt;0,3,IF(E3332&lt;&gt;0,4,0))))</f>
        <v>0</v>
      </c>
    </row>
    <row r="3333" spans="1:11" s="5" customFormat="1" x14ac:dyDescent="0.25">
      <c r="A3333" s="5" t="s">
        <v>2854</v>
      </c>
      <c r="B3333" s="10">
        <v>8303</v>
      </c>
      <c r="C3333" s="6" t="s">
        <v>1934</v>
      </c>
      <c r="D3333" s="7">
        <f t="shared" ref="D3333:I3333" si="555">+SUBTOTAL(9,D3334:D3335)</f>
        <v>0</v>
      </c>
      <c r="E3333" s="8">
        <f t="shared" si="555"/>
        <v>0</v>
      </c>
      <c r="F3333" s="8">
        <f t="shared" si="555"/>
        <v>0</v>
      </c>
      <c r="G3333" s="15">
        <f t="shared" si="555"/>
        <v>0</v>
      </c>
      <c r="H3333" s="8">
        <f t="shared" si="555"/>
        <v>0</v>
      </c>
      <c r="I3333" s="8">
        <f t="shared" si="555"/>
        <v>0</v>
      </c>
      <c r="K3333" s="34">
        <f t="shared" si="554"/>
        <v>0</v>
      </c>
    </row>
    <row r="3334" spans="1:11" s="5" customFormat="1" x14ac:dyDescent="0.25">
      <c r="A3334" s="5" t="s">
        <v>2854</v>
      </c>
      <c r="B3334" s="11">
        <v>830307</v>
      </c>
      <c r="C3334" s="12" t="s">
        <v>1042</v>
      </c>
      <c r="D3334" s="13">
        <v>0</v>
      </c>
      <c r="E3334" s="14"/>
      <c r="F3334" s="14"/>
      <c r="G3334" s="15">
        <f>+D3334+E3334-F3334</f>
        <v>0</v>
      </c>
      <c r="H3334" s="14"/>
      <c r="I3334" s="14"/>
      <c r="K3334" s="34">
        <f t="shared" si="554"/>
        <v>0</v>
      </c>
    </row>
    <row r="3335" spans="1:11" s="5" customFormat="1" x14ac:dyDescent="0.25">
      <c r="A3335" s="5" t="s">
        <v>2854</v>
      </c>
      <c r="B3335" s="11">
        <v>830390</v>
      </c>
      <c r="C3335" s="12" t="s">
        <v>1935</v>
      </c>
      <c r="D3335" s="13">
        <v>0</v>
      </c>
      <c r="E3335" s="14"/>
      <c r="F3335" s="14"/>
      <c r="G3335" s="15">
        <f>+D3335+E3335-F3335</f>
        <v>0</v>
      </c>
      <c r="H3335" s="14"/>
      <c r="I3335" s="14"/>
      <c r="K3335" s="34">
        <f t="shared" si="554"/>
        <v>0</v>
      </c>
    </row>
    <row r="3336" spans="1:11" s="5" customFormat="1" x14ac:dyDescent="0.25">
      <c r="A3336" s="5" t="s">
        <v>2854</v>
      </c>
      <c r="B3336" s="19">
        <v>8306</v>
      </c>
      <c r="C3336" s="20" t="s">
        <v>1936</v>
      </c>
      <c r="D3336" s="7">
        <f t="shared" ref="D3336:I3336" si="556">+SUBTOTAL(9,D3337:D3342)</f>
        <v>0</v>
      </c>
      <c r="E3336" s="8">
        <f t="shared" si="556"/>
        <v>0</v>
      </c>
      <c r="F3336" s="8">
        <f t="shared" si="556"/>
        <v>0</v>
      </c>
      <c r="G3336" s="18">
        <f t="shared" si="556"/>
        <v>0</v>
      </c>
      <c r="H3336" s="8">
        <f t="shared" si="556"/>
        <v>0</v>
      </c>
      <c r="I3336" s="8">
        <f t="shared" si="556"/>
        <v>0</v>
      </c>
      <c r="K3336" s="34">
        <f t="shared" si="554"/>
        <v>0</v>
      </c>
    </row>
    <row r="3337" spans="1:11" s="5" customFormat="1" x14ac:dyDescent="0.25">
      <c r="A3337" s="5" t="s">
        <v>2854</v>
      </c>
      <c r="B3337" s="21">
        <v>830601</v>
      </c>
      <c r="C3337" s="22" t="s">
        <v>1040</v>
      </c>
      <c r="D3337" s="13">
        <v>0</v>
      </c>
      <c r="E3337" s="14"/>
      <c r="F3337" s="14"/>
      <c r="G3337" s="15">
        <f t="shared" ref="G3337:G3342" si="557">+D3337+E3337-F3337</f>
        <v>0</v>
      </c>
      <c r="H3337" s="14"/>
      <c r="I3337" s="14"/>
      <c r="K3337" s="34">
        <f t="shared" si="554"/>
        <v>0</v>
      </c>
    </row>
    <row r="3338" spans="1:11" s="5" customFormat="1" x14ac:dyDescent="0.25">
      <c r="A3338" s="5" t="s">
        <v>2854</v>
      </c>
      <c r="B3338" s="21">
        <v>830602</v>
      </c>
      <c r="C3338" s="22" t="s">
        <v>1157</v>
      </c>
      <c r="D3338" s="13">
        <v>0</v>
      </c>
      <c r="E3338" s="14"/>
      <c r="F3338" s="14"/>
      <c r="G3338" s="15">
        <f t="shared" si="557"/>
        <v>0</v>
      </c>
      <c r="H3338" s="14"/>
      <c r="I3338" s="14"/>
      <c r="K3338" s="34">
        <f t="shared" si="554"/>
        <v>0</v>
      </c>
    </row>
    <row r="3339" spans="1:11" s="5" customFormat="1" x14ac:dyDescent="0.25">
      <c r="A3339" s="5" t="s">
        <v>2854</v>
      </c>
      <c r="B3339" s="21">
        <v>830616</v>
      </c>
      <c r="C3339" s="22" t="s">
        <v>1937</v>
      </c>
      <c r="D3339" s="13">
        <v>0</v>
      </c>
      <c r="E3339" s="14"/>
      <c r="F3339" s="14"/>
      <c r="G3339" s="15">
        <f t="shared" si="557"/>
        <v>0</v>
      </c>
      <c r="H3339" s="14"/>
      <c r="I3339" s="14"/>
      <c r="K3339" s="34">
        <f t="shared" si="554"/>
        <v>0</v>
      </c>
    </row>
    <row r="3340" spans="1:11" s="5" customFormat="1" x14ac:dyDescent="0.25">
      <c r="A3340" s="5" t="s">
        <v>2854</v>
      </c>
      <c r="B3340" s="21">
        <v>830617</v>
      </c>
      <c r="C3340" s="22" t="s">
        <v>1042</v>
      </c>
      <c r="D3340" s="13">
        <v>0</v>
      </c>
      <c r="E3340" s="14"/>
      <c r="F3340" s="14"/>
      <c r="G3340" s="15">
        <f t="shared" si="557"/>
        <v>0</v>
      </c>
      <c r="H3340" s="14"/>
      <c r="I3340" s="14"/>
      <c r="K3340" s="34">
        <f t="shared" si="554"/>
        <v>0</v>
      </c>
    </row>
    <row r="3341" spans="1:11" s="5" customFormat="1" x14ac:dyDescent="0.25">
      <c r="A3341" s="5" t="s">
        <v>2854</v>
      </c>
      <c r="B3341" s="21">
        <v>830618</v>
      </c>
      <c r="C3341" s="22" t="s">
        <v>1043</v>
      </c>
      <c r="D3341" s="13">
        <v>0</v>
      </c>
      <c r="E3341" s="14"/>
      <c r="F3341" s="14"/>
      <c r="G3341" s="15">
        <f t="shared" si="557"/>
        <v>0</v>
      </c>
      <c r="H3341" s="14"/>
      <c r="I3341" s="14"/>
      <c r="K3341" s="34">
        <f t="shared" si="554"/>
        <v>0</v>
      </c>
    </row>
    <row r="3342" spans="1:11" s="5" customFormat="1" x14ac:dyDescent="0.25">
      <c r="A3342" s="5" t="s">
        <v>2854</v>
      </c>
      <c r="B3342" s="21">
        <v>830690</v>
      </c>
      <c r="C3342" s="22" t="s">
        <v>1938</v>
      </c>
      <c r="D3342" s="13">
        <v>0</v>
      </c>
      <c r="E3342" s="14"/>
      <c r="F3342" s="14"/>
      <c r="G3342" s="15">
        <f t="shared" si="557"/>
        <v>0</v>
      </c>
      <c r="H3342" s="14"/>
      <c r="I3342" s="14"/>
      <c r="K3342" s="34">
        <f t="shared" si="554"/>
        <v>0</v>
      </c>
    </row>
    <row r="3343" spans="1:11" s="5" customFormat="1" x14ac:dyDescent="0.25">
      <c r="A3343" s="5" t="s">
        <v>2854</v>
      </c>
      <c r="B3343" s="19">
        <v>8307</v>
      </c>
      <c r="C3343" s="20" t="s">
        <v>1739</v>
      </c>
      <c r="D3343" s="7">
        <f t="shared" ref="D3343:I3343" si="558">+SUBTOTAL(9,D3344:D3346)</f>
        <v>0</v>
      </c>
      <c r="E3343" s="8">
        <f t="shared" si="558"/>
        <v>0</v>
      </c>
      <c r="F3343" s="8">
        <f t="shared" si="558"/>
        <v>0</v>
      </c>
      <c r="G3343" s="18">
        <f t="shared" si="558"/>
        <v>0</v>
      </c>
      <c r="H3343" s="8">
        <f t="shared" si="558"/>
        <v>0</v>
      </c>
      <c r="I3343" s="8">
        <f t="shared" si="558"/>
        <v>0</v>
      </c>
      <c r="K3343" s="34">
        <f t="shared" si="554"/>
        <v>0</v>
      </c>
    </row>
    <row r="3344" spans="1:11" s="5" customFormat="1" x14ac:dyDescent="0.25">
      <c r="A3344" s="5" t="s">
        <v>2854</v>
      </c>
      <c r="B3344" s="21">
        <v>830701</v>
      </c>
      <c r="C3344" s="22" t="s">
        <v>1939</v>
      </c>
      <c r="D3344" s="13">
        <v>0</v>
      </c>
      <c r="E3344" s="14"/>
      <c r="F3344" s="14"/>
      <c r="G3344" s="15">
        <f>+D3344+E3344-F3344</f>
        <v>0</v>
      </c>
      <c r="H3344" s="14"/>
      <c r="I3344" s="14"/>
      <c r="K3344" s="34">
        <f t="shared" si="554"/>
        <v>0</v>
      </c>
    </row>
    <row r="3345" spans="1:11" s="5" customFormat="1" x14ac:dyDescent="0.25">
      <c r="A3345" s="5" t="s">
        <v>2854</v>
      </c>
      <c r="B3345" s="21">
        <v>830702</v>
      </c>
      <c r="C3345" s="22" t="s">
        <v>1940</v>
      </c>
      <c r="D3345" s="13">
        <v>0</v>
      </c>
      <c r="E3345" s="14"/>
      <c r="F3345" s="14"/>
      <c r="G3345" s="15">
        <f>+D3345+E3345-F3345</f>
        <v>0</v>
      </c>
      <c r="H3345" s="14"/>
      <c r="I3345" s="14"/>
      <c r="K3345" s="34">
        <f t="shared" si="554"/>
        <v>0</v>
      </c>
    </row>
    <row r="3346" spans="1:11" s="5" customFormat="1" x14ac:dyDescent="0.25">
      <c r="A3346" s="5" t="s">
        <v>2854</v>
      </c>
      <c r="B3346" s="21">
        <v>830703</v>
      </c>
      <c r="C3346" s="22" t="s">
        <v>1941</v>
      </c>
      <c r="D3346" s="13">
        <v>0</v>
      </c>
      <c r="E3346" s="14"/>
      <c r="F3346" s="14"/>
      <c r="G3346" s="15">
        <f>+D3346+E3346-F3346</f>
        <v>0</v>
      </c>
      <c r="H3346" s="14"/>
      <c r="I3346" s="14"/>
      <c r="K3346" s="34">
        <f t="shared" si="554"/>
        <v>0</v>
      </c>
    </row>
    <row r="3347" spans="1:11" s="5" customFormat="1" x14ac:dyDescent="0.25">
      <c r="A3347" s="5" t="s">
        <v>2854</v>
      </c>
      <c r="B3347" s="10">
        <v>8309</v>
      </c>
      <c r="C3347" s="6" t="s">
        <v>1942</v>
      </c>
      <c r="D3347" s="7">
        <f t="shared" ref="D3347:I3347" si="559">+SUBTOTAL(9,D3348:D3353)</f>
        <v>0</v>
      </c>
      <c r="E3347" s="8">
        <f t="shared" si="559"/>
        <v>0</v>
      </c>
      <c r="F3347" s="8">
        <f t="shared" si="559"/>
        <v>0</v>
      </c>
      <c r="G3347" s="15">
        <f t="shared" si="559"/>
        <v>0</v>
      </c>
      <c r="H3347" s="8">
        <f t="shared" si="559"/>
        <v>0</v>
      </c>
      <c r="I3347" s="8">
        <f t="shared" si="559"/>
        <v>0</v>
      </c>
      <c r="K3347" s="34">
        <f t="shared" si="554"/>
        <v>0</v>
      </c>
    </row>
    <row r="3348" spans="1:11" s="5" customFormat="1" x14ac:dyDescent="0.25">
      <c r="A3348" s="5" t="s">
        <v>2854</v>
      </c>
      <c r="B3348" s="11">
        <v>830901</v>
      </c>
      <c r="C3348" s="12" t="s">
        <v>1943</v>
      </c>
      <c r="D3348" s="13">
        <v>0</v>
      </c>
      <c r="E3348" s="14"/>
      <c r="F3348" s="14"/>
      <c r="G3348" s="15">
        <f t="shared" ref="G3348:G3353" si="560">+D3348+E3348-F3348</f>
        <v>0</v>
      </c>
      <c r="H3348" s="14"/>
      <c r="I3348" s="14"/>
      <c r="K3348" s="34">
        <f t="shared" si="554"/>
        <v>0</v>
      </c>
    </row>
    <row r="3349" spans="1:11" s="5" customFormat="1" x14ac:dyDescent="0.25">
      <c r="A3349" s="5" t="s">
        <v>2854</v>
      </c>
      <c r="B3349" s="11">
        <v>830902</v>
      </c>
      <c r="C3349" s="12" t="s">
        <v>1944</v>
      </c>
      <c r="D3349" s="13">
        <v>0</v>
      </c>
      <c r="E3349" s="14"/>
      <c r="F3349" s="14"/>
      <c r="G3349" s="15">
        <f t="shared" si="560"/>
        <v>0</v>
      </c>
      <c r="H3349" s="14"/>
      <c r="I3349" s="14"/>
      <c r="K3349" s="34">
        <f t="shared" si="554"/>
        <v>0</v>
      </c>
    </row>
    <row r="3350" spans="1:11" s="5" customFormat="1" x14ac:dyDescent="0.25">
      <c r="A3350" s="5" t="s">
        <v>2854</v>
      </c>
      <c r="B3350" s="11">
        <v>830903</v>
      </c>
      <c r="C3350" s="12" t="s">
        <v>1945</v>
      </c>
      <c r="D3350" s="13">
        <v>0</v>
      </c>
      <c r="E3350" s="14"/>
      <c r="F3350" s="14"/>
      <c r="G3350" s="15">
        <f t="shared" si="560"/>
        <v>0</v>
      </c>
      <c r="H3350" s="14"/>
      <c r="I3350" s="14"/>
      <c r="K3350" s="34">
        <f t="shared" si="554"/>
        <v>0</v>
      </c>
    </row>
    <row r="3351" spans="1:11" s="5" customFormat="1" x14ac:dyDescent="0.25">
      <c r="A3351" s="5" t="s">
        <v>2854</v>
      </c>
      <c r="B3351" s="11">
        <v>830904</v>
      </c>
      <c r="C3351" s="12" t="s">
        <v>1946</v>
      </c>
      <c r="D3351" s="13">
        <v>0</v>
      </c>
      <c r="E3351" s="14"/>
      <c r="F3351" s="14"/>
      <c r="G3351" s="15">
        <f t="shared" si="560"/>
        <v>0</v>
      </c>
      <c r="H3351" s="14"/>
      <c r="I3351" s="14"/>
      <c r="K3351" s="34">
        <f t="shared" si="554"/>
        <v>0</v>
      </c>
    </row>
    <row r="3352" spans="1:11" s="5" customFormat="1" x14ac:dyDescent="0.25">
      <c r="A3352" s="5" t="s">
        <v>2854</v>
      </c>
      <c r="B3352" s="11">
        <v>830905</v>
      </c>
      <c r="C3352" s="12" t="s">
        <v>1947</v>
      </c>
      <c r="D3352" s="13">
        <v>0</v>
      </c>
      <c r="E3352" s="14"/>
      <c r="F3352" s="14"/>
      <c r="G3352" s="15">
        <f t="shared" si="560"/>
        <v>0</v>
      </c>
      <c r="H3352" s="14"/>
      <c r="I3352" s="14"/>
      <c r="K3352" s="34">
        <f t="shared" si="554"/>
        <v>0</v>
      </c>
    </row>
    <row r="3353" spans="1:11" s="5" customFormat="1" x14ac:dyDescent="0.25">
      <c r="A3353" s="5" t="s">
        <v>2854</v>
      </c>
      <c r="B3353" s="11">
        <v>830906</v>
      </c>
      <c r="C3353" s="12" t="s">
        <v>1948</v>
      </c>
      <c r="D3353" s="13">
        <v>0</v>
      </c>
      <c r="E3353" s="14"/>
      <c r="F3353" s="14"/>
      <c r="G3353" s="15">
        <f t="shared" si="560"/>
        <v>0</v>
      </c>
      <c r="H3353" s="14"/>
      <c r="I3353" s="14"/>
      <c r="K3353" s="34">
        <f t="shared" si="554"/>
        <v>0</v>
      </c>
    </row>
    <row r="3354" spans="1:11" s="5" customFormat="1" x14ac:dyDescent="0.25">
      <c r="A3354" s="5" t="s">
        <v>2854</v>
      </c>
      <c r="B3354" s="19">
        <v>8310</v>
      </c>
      <c r="C3354" s="20" t="s">
        <v>1949</v>
      </c>
      <c r="D3354" s="7">
        <f t="shared" ref="D3354:I3354" si="561">+SUBTOTAL(9,D3355:D3359)</f>
        <v>0</v>
      </c>
      <c r="E3354" s="8">
        <f t="shared" si="561"/>
        <v>0</v>
      </c>
      <c r="F3354" s="8">
        <f t="shared" si="561"/>
        <v>0</v>
      </c>
      <c r="G3354" s="18">
        <f t="shared" si="561"/>
        <v>0</v>
      </c>
      <c r="H3354" s="8">
        <f t="shared" si="561"/>
        <v>0</v>
      </c>
      <c r="I3354" s="8">
        <f t="shared" si="561"/>
        <v>0</v>
      </c>
      <c r="K3354" s="34">
        <f t="shared" si="554"/>
        <v>0</v>
      </c>
    </row>
    <row r="3355" spans="1:11" s="5" customFormat="1" x14ac:dyDescent="0.25">
      <c r="A3355" s="5" t="s">
        <v>2854</v>
      </c>
      <c r="B3355" s="21">
        <v>831001</v>
      </c>
      <c r="C3355" s="22" t="s">
        <v>125</v>
      </c>
      <c r="D3355" s="13">
        <v>0</v>
      </c>
      <c r="E3355" s="14"/>
      <c r="F3355" s="14"/>
      <c r="G3355" s="15">
        <f>+D3355+E3355-F3355</f>
        <v>0</v>
      </c>
      <c r="H3355" s="14"/>
      <c r="I3355" s="14"/>
      <c r="K3355" s="34">
        <f t="shared" si="554"/>
        <v>0</v>
      </c>
    </row>
    <row r="3356" spans="1:11" s="5" customFormat="1" x14ac:dyDescent="0.25">
      <c r="A3356" s="5" t="s">
        <v>2854</v>
      </c>
      <c r="B3356" s="21">
        <v>831002</v>
      </c>
      <c r="C3356" s="22" t="s">
        <v>1950</v>
      </c>
      <c r="D3356" s="13">
        <v>0</v>
      </c>
      <c r="E3356" s="14"/>
      <c r="F3356" s="14"/>
      <c r="G3356" s="15">
        <f>+D3356+E3356-F3356</f>
        <v>0</v>
      </c>
      <c r="H3356" s="14"/>
      <c r="I3356" s="14"/>
      <c r="K3356" s="34">
        <f t="shared" si="554"/>
        <v>0</v>
      </c>
    </row>
    <row r="3357" spans="1:11" s="5" customFormat="1" x14ac:dyDescent="0.25">
      <c r="A3357" s="5" t="s">
        <v>2854</v>
      </c>
      <c r="B3357" s="21">
        <v>831003</v>
      </c>
      <c r="C3357" s="22" t="s">
        <v>1951</v>
      </c>
      <c r="D3357" s="13">
        <v>0</v>
      </c>
      <c r="E3357" s="14"/>
      <c r="F3357" s="14"/>
      <c r="G3357" s="15">
        <f>+D3357+E3357-F3357</f>
        <v>0</v>
      </c>
      <c r="H3357" s="14"/>
      <c r="I3357" s="14"/>
      <c r="K3357" s="34">
        <f t="shared" si="554"/>
        <v>0</v>
      </c>
    </row>
    <row r="3358" spans="1:11" s="5" customFormat="1" x14ac:dyDescent="0.25">
      <c r="A3358" s="5" t="s">
        <v>2854</v>
      </c>
      <c r="B3358" s="21">
        <v>831005</v>
      </c>
      <c r="C3358" s="22" t="s">
        <v>273</v>
      </c>
      <c r="D3358" s="13">
        <v>0</v>
      </c>
      <c r="E3358" s="14"/>
      <c r="F3358" s="14"/>
      <c r="G3358" s="15">
        <f>+D3358+E3358-F3358</f>
        <v>0</v>
      </c>
      <c r="H3358" s="14"/>
      <c r="I3358" s="14"/>
      <c r="K3358" s="34">
        <f t="shared" si="554"/>
        <v>0</v>
      </c>
    </row>
    <row r="3359" spans="1:11" s="5" customFormat="1" x14ac:dyDescent="0.25">
      <c r="A3359" s="5" t="s">
        <v>2854</v>
      </c>
      <c r="B3359" s="21">
        <v>831090</v>
      </c>
      <c r="C3359" s="22" t="s">
        <v>1952</v>
      </c>
      <c r="D3359" s="13">
        <v>0</v>
      </c>
      <c r="E3359" s="14"/>
      <c r="F3359" s="14"/>
      <c r="G3359" s="15">
        <f>+D3359+E3359-F3359</f>
        <v>0</v>
      </c>
      <c r="H3359" s="14"/>
      <c r="I3359" s="14"/>
      <c r="K3359" s="34">
        <f t="shared" si="554"/>
        <v>0</v>
      </c>
    </row>
    <row r="3360" spans="1:11" s="5" customFormat="1" x14ac:dyDescent="0.25">
      <c r="A3360" s="5" t="s">
        <v>2854</v>
      </c>
      <c r="B3360" s="19">
        <v>8312</v>
      </c>
      <c r="C3360" s="20" t="s">
        <v>1953</v>
      </c>
      <c r="D3360" s="7">
        <f t="shared" ref="D3360:I3360" si="562">+SUBTOTAL(9,D3361:D3364)</f>
        <v>0</v>
      </c>
      <c r="E3360" s="8">
        <f t="shared" si="562"/>
        <v>0</v>
      </c>
      <c r="F3360" s="8">
        <f t="shared" si="562"/>
        <v>0</v>
      </c>
      <c r="G3360" s="18">
        <f t="shared" si="562"/>
        <v>0</v>
      </c>
      <c r="H3360" s="8">
        <f t="shared" si="562"/>
        <v>0</v>
      </c>
      <c r="I3360" s="8">
        <f t="shared" si="562"/>
        <v>0</v>
      </c>
      <c r="K3360" s="34">
        <f t="shared" si="554"/>
        <v>0</v>
      </c>
    </row>
    <row r="3361" spans="1:11" s="5" customFormat="1" x14ac:dyDescent="0.25">
      <c r="A3361" s="5" t="s">
        <v>2854</v>
      </c>
      <c r="B3361" s="21">
        <v>831201</v>
      </c>
      <c r="C3361" s="22" t="s">
        <v>82</v>
      </c>
      <c r="D3361" s="13">
        <v>0</v>
      </c>
      <c r="E3361" s="14"/>
      <c r="F3361" s="14"/>
      <c r="G3361" s="15">
        <f>+D3361+E3361-F3361</f>
        <v>0</v>
      </c>
      <c r="H3361" s="14"/>
      <c r="I3361" s="14"/>
      <c r="K3361" s="34">
        <f t="shared" si="554"/>
        <v>0</v>
      </c>
    </row>
    <row r="3362" spans="1:11" s="5" customFormat="1" x14ac:dyDescent="0.25">
      <c r="A3362" s="5" t="s">
        <v>2854</v>
      </c>
      <c r="B3362" s="21">
        <v>831202</v>
      </c>
      <c r="C3362" s="22" t="s">
        <v>1954</v>
      </c>
      <c r="D3362" s="13">
        <v>0</v>
      </c>
      <c r="E3362" s="14"/>
      <c r="F3362" s="14"/>
      <c r="G3362" s="15">
        <f>+D3362+E3362-F3362</f>
        <v>0</v>
      </c>
      <c r="H3362" s="14"/>
      <c r="I3362" s="14"/>
      <c r="K3362" s="34">
        <f t="shared" si="554"/>
        <v>0</v>
      </c>
    </row>
    <row r="3363" spans="1:11" s="5" customFormat="1" x14ac:dyDescent="0.25">
      <c r="A3363" s="5" t="s">
        <v>2854</v>
      </c>
      <c r="B3363" s="21">
        <v>831203</v>
      </c>
      <c r="C3363" s="22" t="s">
        <v>1955</v>
      </c>
      <c r="D3363" s="13">
        <v>0</v>
      </c>
      <c r="E3363" s="14"/>
      <c r="F3363" s="14"/>
      <c r="G3363" s="15">
        <f>+D3363+E3363-F3363</f>
        <v>0</v>
      </c>
      <c r="H3363" s="14"/>
      <c r="I3363" s="14"/>
      <c r="K3363" s="34">
        <f t="shared" si="554"/>
        <v>0</v>
      </c>
    </row>
    <row r="3364" spans="1:11" s="5" customFormat="1" x14ac:dyDescent="0.25">
      <c r="A3364" s="5" t="s">
        <v>2854</v>
      </c>
      <c r="B3364" s="21">
        <v>831290</v>
      </c>
      <c r="C3364" s="22" t="s">
        <v>1956</v>
      </c>
      <c r="D3364" s="13">
        <v>0</v>
      </c>
      <c r="E3364" s="14"/>
      <c r="F3364" s="14"/>
      <c r="G3364" s="15">
        <f>+D3364+E3364-F3364</f>
        <v>0</v>
      </c>
      <c r="H3364" s="14"/>
      <c r="I3364" s="14"/>
      <c r="K3364" s="34">
        <f t="shared" si="554"/>
        <v>0</v>
      </c>
    </row>
    <row r="3365" spans="1:11" s="5" customFormat="1" x14ac:dyDescent="0.25">
      <c r="A3365" s="5" t="s">
        <v>2854</v>
      </c>
      <c r="B3365" s="19">
        <v>8313</v>
      </c>
      <c r="C3365" s="20" t="s">
        <v>1957</v>
      </c>
      <c r="D3365" s="7">
        <f t="shared" ref="D3365:I3365" si="563">+SUBTOTAL(9,D3366)</f>
        <v>0</v>
      </c>
      <c r="E3365" s="8">
        <f t="shared" si="563"/>
        <v>0</v>
      </c>
      <c r="F3365" s="8">
        <f t="shared" si="563"/>
        <v>0</v>
      </c>
      <c r="G3365" s="18">
        <f t="shared" si="563"/>
        <v>0</v>
      </c>
      <c r="H3365" s="8">
        <f t="shared" si="563"/>
        <v>0</v>
      </c>
      <c r="I3365" s="8">
        <f t="shared" si="563"/>
        <v>0</v>
      </c>
      <c r="K3365" s="34">
        <f t="shared" si="554"/>
        <v>0</v>
      </c>
    </row>
    <row r="3366" spans="1:11" s="5" customFormat="1" x14ac:dyDescent="0.25">
      <c r="A3366" s="5" t="s">
        <v>2854</v>
      </c>
      <c r="B3366" s="21">
        <v>831301</v>
      </c>
      <c r="C3366" s="22" t="s">
        <v>1958</v>
      </c>
      <c r="D3366" s="13">
        <v>0</v>
      </c>
      <c r="E3366" s="14"/>
      <c r="F3366" s="14"/>
      <c r="G3366" s="15">
        <f>+D3366+E3366-F3366</f>
        <v>0</v>
      </c>
      <c r="H3366" s="14"/>
      <c r="I3366" s="14"/>
      <c r="K3366" s="34">
        <f t="shared" si="554"/>
        <v>0</v>
      </c>
    </row>
    <row r="3367" spans="1:11" s="5" customFormat="1" x14ac:dyDescent="0.25">
      <c r="A3367" s="5" t="s">
        <v>2854</v>
      </c>
      <c r="B3367" s="19">
        <v>8315</v>
      </c>
      <c r="C3367" s="20" t="s">
        <v>1959</v>
      </c>
      <c r="D3367" s="7">
        <f t="shared" ref="D3367:I3367" si="564">+SUBTOTAL(9,D3368:D3375)</f>
        <v>0</v>
      </c>
      <c r="E3367" s="8">
        <f t="shared" si="564"/>
        <v>0</v>
      </c>
      <c r="F3367" s="8">
        <f t="shared" si="564"/>
        <v>0</v>
      </c>
      <c r="G3367" s="18">
        <f t="shared" si="564"/>
        <v>0</v>
      </c>
      <c r="H3367" s="8">
        <f t="shared" si="564"/>
        <v>0</v>
      </c>
      <c r="I3367" s="8">
        <f t="shared" si="564"/>
        <v>0</v>
      </c>
      <c r="K3367" s="34">
        <f t="shared" si="554"/>
        <v>0</v>
      </c>
    </row>
    <row r="3368" spans="1:11" s="5" customFormat="1" x14ac:dyDescent="0.25">
      <c r="A3368" s="5" t="s">
        <v>2854</v>
      </c>
      <c r="B3368" s="21">
        <v>831510</v>
      </c>
      <c r="C3368" s="22" t="s">
        <v>1042</v>
      </c>
      <c r="D3368" s="13">
        <v>0</v>
      </c>
      <c r="E3368" s="14"/>
      <c r="F3368" s="14"/>
      <c r="G3368" s="15">
        <f t="shared" ref="G3368:G3375" si="565">+D3368+E3368-F3368</f>
        <v>0</v>
      </c>
      <c r="H3368" s="14"/>
      <c r="I3368" s="14"/>
      <c r="K3368" s="34">
        <f t="shared" si="554"/>
        <v>0</v>
      </c>
    </row>
    <row r="3369" spans="1:11" s="5" customFormat="1" x14ac:dyDescent="0.25">
      <c r="A3369" s="5" t="s">
        <v>2854</v>
      </c>
      <c r="B3369" s="21">
        <v>831532</v>
      </c>
      <c r="C3369" s="22" t="s">
        <v>1822</v>
      </c>
      <c r="D3369" s="13">
        <v>0</v>
      </c>
      <c r="E3369" s="14"/>
      <c r="F3369" s="14"/>
      <c r="G3369" s="15">
        <f t="shared" si="565"/>
        <v>0</v>
      </c>
      <c r="H3369" s="14"/>
      <c r="I3369" s="14"/>
      <c r="K3369" s="34">
        <f t="shared" si="554"/>
        <v>0</v>
      </c>
    </row>
    <row r="3370" spans="1:11" s="5" customFormat="1" x14ac:dyDescent="0.25">
      <c r="A3370" s="5" t="s">
        <v>2854</v>
      </c>
      <c r="B3370" s="21">
        <v>831533</v>
      </c>
      <c r="C3370" s="22" t="s">
        <v>1871</v>
      </c>
      <c r="D3370" s="13">
        <v>0</v>
      </c>
      <c r="E3370" s="14"/>
      <c r="F3370" s="14"/>
      <c r="G3370" s="15">
        <f t="shared" si="565"/>
        <v>0</v>
      </c>
      <c r="H3370" s="14"/>
      <c r="I3370" s="14"/>
      <c r="K3370" s="34">
        <f t="shared" si="554"/>
        <v>0</v>
      </c>
    </row>
    <row r="3371" spans="1:11" s="5" customFormat="1" x14ac:dyDescent="0.25">
      <c r="A3371" s="5" t="s">
        <v>2854</v>
      </c>
      <c r="B3371" s="21">
        <v>831534</v>
      </c>
      <c r="C3371" s="22" t="s">
        <v>1040</v>
      </c>
      <c r="D3371" s="13">
        <v>0</v>
      </c>
      <c r="E3371" s="14"/>
      <c r="F3371" s="14"/>
      <c r="G3371" s="15">
        <f t="shared" si="565"/>
        <v>0</v>
      </c>
      <c r="H3371" s="14"/>
      <c r="I3371" s="14"/>
      <c r="K3371" s="34">
        <f t="shared" si="554"/>
        <v>0</v>
      </c>
    </row>
    <row r="3372" spans="1:11" s="5" customFormat="1" x14ac:dyDescent="0.25">
      <c r="A3372" s="5" t="s">
        <v>2854</v>
      </c>
      <c r="B3372" s="21">
        <v>831535</v>
      </c>
      <c r="C3372" s="22" t="s">
        <v>440</v>
      </c>
      <c r="D3372" s="13">
        <v>0</v>
      </c>
      <c r="E3372" s="14"/>
      <c r="F3372" s="14"/>
      <c r="G3372" s="15">
        <f t="shared" si="565"/>
        <v>0</v>
      </c>
      <c r="H3372" s="14"/>
      <c r="I3372" s="14"/>
      <c r="K3372" s="34">
        <f t="shared" si="554"/>
        <v>0</v>
      </c>
    </row>
    <row r="3373" spans="1:11" s="5" customFormat="1" x14ac:dyDescent="0.25">
      <c r="A3373" s="5" t="s">
        <v>2854</v>
      </c>
      <c r="B3373" s="21">
        <v>831536</v>
      </c>
      <c r="C3373" s="22" t="s">
        <v>659</v>
      </c>
      <c r="D3373" s="13">
        <v>0</v>
      </c>
      <c r="E3373" s="14"/>
      <c r="F3373" s="14"/>
      <c r="G3373" s="15">
        <f t="shared" si="565"/>
        <v>0</v>
      </c>
      <c r="H3373" s="14"/>
      <c r="I3373" s="14"/>
      <c r="K3373" s="34">
        <f t="shared" si="554"/>
        <v>0</v>
      </c>
    </row>
    <row r="3374" spans="1:11" s="5" customFormat="1" x14ac:dyDescent="0.25">
      <c r="A3374" s="5" t="s">
        <v>2854</v>
      </c>
      <c r="B3374" s="26">
        <v>831537</v>
      </c>
      <c r="C3374" s="27" t="s">
        <v>1157</v>
      </c>
      <c r="D3374" s="13">
        <v>0</v>
      </c>
      <c r="E3374" s="14"/>
      <c r="F3374" s="14"/>
      <c r="G3374" s="15">
        <f t="shared" si="565"/>
        <v>0</v>
      </c>
      <c r="H3374" s="14"/>
      <c r="I3374" s="14"/>
      <c r="K3374" s="34">
        <f t="shared" si="554"/>
        <v>0</v>
      </c>
    </row>
    <row r="3375" spans="1:11" s="5" customFormat="1" x14ac:dyDescent="0.25">
      <c r="A3375" s="5" t="s">
        <v>2854</v>
      </c>
      <c r="B3375" s="26">
        <v>831590</v>
      </c>
      <c r="C3375" s="27" t="s">
        <v>1960</v>
      </c>
      <c r="D3375" s="13">
        <v>0</v>
      </c>
      <c r="E3375" s="14"/>
      <c r="F3375" s="14"/>
      <c r="G3375" s="15">
        <f t="shared" si="565"/>
        <v>0</v>
      </c>
      <c r="H3375" s="14"/>
      <c r="I3375" s="14"/>
      <c r="K3375" s="34">
        <f t="shared" si="554"/>
        <v>0</v>
      </c>
    </row>
    <row r="3376" spans="1:11" s="5" customFormat="1" x14ac:dyDescent="0.25">
      <c r="A3376" s="5" t="s">
        <v>2854</v>
      </c>
      <c r="B3376" s="19">
        <v>8317</v>
      </c>
      <c r="C3376" s="20" t="s">
        <v>1961</v>
      </c>
      <c r="D3376" s="7">
        <f t="shared" ref="D3376:I3376" si="566">+SUBTOTAL(9,D3377)</f>
        <v>0</v>
      </c>
      <c r="E3376" s="8">
        <f t="shared" si="566"/>
        <v>0</v>
      </c>
      <c r="F3376" s="8">
        <f t="shared" si="566"/>
        <v>0</v>
      </c>
      <c r="G3376" s="18">
        <f t="shared" si="566"/>
        <v>0</v>
      </c>
      <c r="H3376" s="8">
        <f t="shared" si="566"/>
        <v>0</v>
      </c>
      <c r="I3376" s="8">
        <f t="shared" si="566"/>
        <v>0</v>
      </c>
      <c r="K3376" s="34">
        <f t="shared" si="554"/>
        <v>0</v>
      </c>
    </row>
    <row r="3377" spans="1:11" s="5" customFormat="1" x14ac:dyDescent="0.25">
      <c r="A3377" s="5" t="s">
        <v>2854</v>
      </c>
      <c r="B3377" s="21">
        <v>831702</v>
      </c>
      <c r="C3377" s="22" t="s">
        <v>1962</v>
      </c>
      <c r="D3377" s="13">
        <v>0</v>
      </c>
      <c r="E3377" s="14"/>
      <c r="F3377" s="14"/>
      <c r="G3377" s="15">
        <f>+D3377+E3377-F3377</f>
        <v>0</v>
      </c>
      <c r="H3377" s="14"/>
      <c r="I3377" s="14"/>
      <c r="K3377" s="34">
        <f t="shared" si="554"/>
        <v>0</v>
      </c>
    </row>
    <row r="3378" spans="1:11" s="5" customFormat="1" x14ac:dyDescent="0.25">
      <c r="A3378" s="5" t="s">
        <v>2854</v>
      </c>
      <c r="B3378" s="10">
        <v>8320</v>
      </c>
      <c r="C3378" s="6" t="s">
        <v>1963</v>
      </c>
      <c r="D3378" s="7">
        <f t="shared" ref="D3378:I3378" si="567">+SUBTOTAL(9,D3379)</f>
        <v>0</v>
      </c>
      <c r="E3378" s="8">
        <f t="shared" si="567"/>
        <v>0</v>
      </c>
      <c r="F3378" s="8">
        <f t="shared" si="567"/>
        <v>0</v>
      </c>
      <c r="G3378" s="15">
        <f t="shared" si="567"/>
        <v>0</v>
      </c>
      <c r="H3378" s="8">
        <f t="shared" si="567"/>
        <v>0</v>
      </c>
      <c r="I3378" s="8">
        <f t="shared" si="567"/>
        <v>0</v>
      </c>
      <c r="K3378" s="34">
        <f t="shared" si="554"/>
        <v>0</v>
      </c>
    </row>
    <row r="3379" spans="1:11" s="5" customFormat="1" x14ac:dyDescent="0.25">
      <c r="A3379" s="5" t="s">
        <v>2854</v>
      </c>
      <c r="B3379" s="11">
        <v>832001</v>
      </c>
      <c r="C3379" s="12" t="s">
        <v>1964</v>
      </c>
      <c r="D3379" s="13">
        <v>0</v>
      </c>
      <c r="E3379" s="14"/>
      <c r="F3379" s="14"/>
      <c r="G3379" s="15">
        <f>+D3379+E3379-F3379</f>
        <v>0</v>
      </c>
      <c r="H3379" s="14"/>
      <c r="I3379" s="14"/>
      <c r="K3379" s="34">
        <f t="shared" si="554"/>
        <v>0</v>
      </c>
    </row>
    <row r="3380" spans="1:11" s="5" customFormat="1" x14ac:dyDescent="0.25">
      <c r="A3380" s="5" t="s">
        <v>2854</v>
      </c>
      <c r="B3380" s="19">
        <v>8333</v>
      </c>
      <c r="C3380" s="20" t="s">
        <v>1965</v>
      </c>
      <c r="D3380" s="7">
        <f t="shared" ref="D3380:I3380" si="568">+SUBTOTAL(9,D3381:D3396)</f>
        <v>0</v>
      </c>
      <c r="E3380" s="8">
        <f t="shared" si="568"/>
        <v>0</v>
      </c>
      <c r="F3380" s="8">
        <f t="shared" si="568"/>
        <v>0</v>
      </c>
      <c r="G3380" s="18">
        <f t="shared" si="568"/>
        <v>0</v>
      </c>
      <c r="H3380" s="8">
        <f t="shared" si="568"/>
        <v>0</v>
      </c>
      <c r="I3380" s="8">
        <f t="shared" si="568"/>
        <v>0</v>
      </c>
      <c r="K3380" s="34">
        <f t="shared" si="554"/>
        <v>0</v>
      </c>
    </row>
    <row r="3381" spans="1:11" s="5" customFormat="1" x14ac:dyDescent="0.25">
      <c r="A3381" s="5" t="s">
        <v>2854</v>
      </c>
      <c r="B3381" s="21">
        <v>833301</v>
      </c>
      <c r="C3381" s="22" t="s">
        <v>1966</v>
      </c>
      <c r="D3381" s="13">
        <v>0</v>
      </c>
      <c r="E3381" s="14"/>
      <c r="F3381" s="14"/>
      <c r="G3381" s="15">
        <f t="shared" ref="G3381:G3396" si="569">+D3381+E3381-F3381</f>
        <v>0</v>
      </c>
      <c r="H3381" s="14"/>
      <c r="I3381" s="14"/>
      <c r="K3381" s="34">
        <f t="shared" si="554"/>
        <v>0</v>
      </c>
    </row>
    <row r="3382" spans="1:11" s="5" customFormat="1" x14ac:dyDescent="0.25">
      <c r="A3382" s="5" t="s">
        <v>2854</v>
      </c>
      <c r="B3382" s="21">
        <v>833302</v>
      </c>
      <c r="C3382" s="22" t="s">
        <v>536</v>
      </c>
      <c r="D3382" s="13">
        <v>0</v>
      </c>
      <c r="E3382" s="14"/>
      <c r="F3382" s="14"/>
      <c r="G3382" s="15">
        <f t="shared" si="569"/>
        <v>0</v>
      </c>
      <c r="H3382" s="14"/>
      <c r="I3382" s="14"/>
      <c r="K3382" s="34">
        <f t="shared" si="554"/>
        <v>0</v>
      </c>
    </row>
    <row r="3383" spans="1:11" s="5" customFormat="1" x14ac:dyDescent="0.25">
      <c r="A3383" s="5" t="s">
        <v>2854</v>
      </c>
      <c r="B3383" s="21">
        <v>833303</v>
      </c>
      <c r="C3383" s="22" t="s">
        <v>1967</v>
      </c>
      <c r="D3383" s="13">
        <v>0</v>
      </c>
      <c r="E3383" s="14"/>
      <c r="F3383" s="14"/>
      <c r="G3383" s="15">
        <f t="shared" si="569"/>
        <v>0</v>
      </c>
      <c r="H3383" s="14"/>
      <c r="I3383" s="14"/>
      <c r="K3383" s="34">
        <f t="shared" si="554"/>
        <v>0</v>
      </c>
    </row>
    <row r="3384" spans="1:11" s="5" customFormat="1" x14ac:dyDescent="0.25">
      <c r="A3384" s="5" t="s">
        <v>2854</v>
      </c>
      <c r="B3384" s="21">
        <v>833304</v>
      </c>
      <c r="C3384" s="22" t="s">
        <v>1968</v>
      </c>
      <c r="D3384" s="13">
        <v>0</v>
      </c>
      <c r="E3384" s="14"/>
      <c r="F3384" s="14"/>
      <c r="G3384" s="15">
        <f t="shared" si="569"/>
        <v>0</v>
      </c>
      <c r="H3384" s="14"/>
      <c r="I3384" s="14"/>
      <c r="K3384" s="34">
        <f t="shared" si="554"/>
        <v>0</v>
      </c>
    </row>
    <row r="3385" spans="1:11" s="5" customFormat="1" x14ac:dyDescent="0.25">
      <c r="A3385" s="5" t="s">
        <v>2854</v>
      </c>
      <c r="B3385" s="21">
        <v>833305</v>
      </c>
      <c r="C3385" s="22" t="s">
        <v>1969</v>
      </c>
      <c r="D3385" s="13">
        <v>0</v>
      </c>
      <c r="E3385" s="14"/>
      <c r="F3385" s="14"/>
      <c r="G3385" s="15">
        <f t="shared" si="569"/>
        <v>0</v>
      </c>
      <c r="H3385" s="14"/>
      <c r="I3385" s="14"/>
      <c r="K3385" s="34">
        <f t="shared" si="554"/>
        <v>0</v>
      </c>
    </row>
    <row r="3386" spans="1:11" s="5" customFormat="1" x14ac:dyDescent="0.25">
      <c r="A3386" s="5" t="s">
        <v>2854</v>
      </c>
      <c r="B3386" s="21">
        <v>833306</v>
      </c>
      <c r="C3386" s="22" t="s">
        <v>1970</v>
      </c>
      <c r="D3386" s="13">
        <v>0</v>
      </c>
      <c r="E3386" s="14"/>
      <c r="F3386" s="14"/>
      <c r="G3386" s="15">
        <f t="shared" si="569"/>
        <v>0</v>
      </c>
      <c r="H3386" s="14"/>
      <c r="I3386" s="14"/>
      <c r="K3386" s="34">
        <f t="shared" si="554"/>
        <v>0</v>
      </c>
    </row>
    <row r="3387" spans="1:11" s="5" customFormat="1" x14ac:dyDescent="0.25">
      <c r="A3387" s="5" t="s">
        <v>2854</v>
      </c>
      <c r="B3387" s="21">
        <v>833307</v>
      </c>
      <c r="C3387" s="22" t="s">
        <v>1971</v>
      </c>
      <c r="D3387" s="13">
        <v>0</v>
      </c>
      <c r="E3387" s="14"/>
      <c r="F3387" s="14"/>
      <c r="G3387" s="15">
        <f t="shared" si="569"/>
        <v>0</v>
      </c>
      <c r="H3387" s="14"/>
      <c r="I3387" s="14"/>
      <c r="K3387" s="34">
        <f t="shared" si="554"/>
        <v>0</v>
      </c>
    </row>
    <row r="3388" spans="1:11" s="5" customFormat="1" x14ac:dyDescent="0.25">
      <c r="A3388" s="5" t="s">
        <v>2854</v>
      </c>
      <c r="B3388" s="21">
        <v>833308</v>
      </c>
      <c r="C3388" s="22" t="s">
        <v>1972</v>
      </c>
      <c r="D3388" s="13">
        <v>0</v>
      </c>
      <c r="E3388" s="14"/>
      <c r="F3388" s="14"/>
      <c r="G3388" s="15">
        <f t="shared" si="569"/>
        <v>0</v>
      </c>
      <c r="H3388" s="14"/>
      <c r="I3388" s="14"/>
      <c r="K3388" s="34">
        <f t="shared" si="554"/>
        <v>0</v>
      </c>
    </row>
    <row r="3389" spans="1:11" s="5" customFormat="1" x14ac:dyDescent="0.25">
      <c r="A3389" s="5" t="s">
        <v>2854</v>
      </c>
      <c r="B3389" s="21">
        <v>833309</v>
      </c>
      <c r="C3389" s="22" t="s">
        <v>1973</v>
      </c>
      <c r="D3389" s="13">
        <v>0</v>
      </c>
      <c r="E3389" s="14"/>
      <c r="F3389" s="14"/>
      <c r="G3389" s="15">
        <f t="shared" si="569"/>
        <v>0</v>
      </c>
      <c r="H3389" s="14"/>
      <c r="I3389" s="14"/>
      <c r="K3389" s="34">
        <f t="shared" si="554"/>
        <v>0</v>
      </c>
    </row>
    <row r="3390" spans="1:11" s="5" customFormat="1" x14ac:dyDescent="0.25">
      <c r="A3390" s="5" t="s">
        <v>2854</v>
      </c>
      <c r="B3390" s="21">
        <v>833310</v>
      </c>
      <c r="C3390" s="22" t="s">
        <v>1974</v>
      </c>
      <c r="D3390" s="13">
        <v>0</v>
      </c>
      <c r="E3390" s="14"/>
      <c r="F3390" s="14"/>
      <c r="G3390" s="15">
        <f t="shared" si="569"/>
        <v>0</v>
      </c>
      <c r="H3390" s="14"/>
      <c r="I3390" s="14"/>
      <c r="K3390" s="34">
        <f t="shared" si="554"/>
        <v>0</v>
      </c>
    </row>
    <row r="3391" spans="1:11" s="5" customFormat="1" x14ac:dyDescent="0.25">
      <c r="A3391" s="5" t="s">
        <v>2854</v>
      </c>
      <c r="B3391" s="21">
        <v>833311</v>
      </c>
      <c r="C3391" s="22" t="s">
        <v>1975</v>
      </c>
      <c r="D3391" s="13">
        <v>0</v>
      </c>
      <c r="E3391" s="14"/>
      <c r="F3391" s="14"/>
      <c r="G3391" s="15">
        <f t="shared" si="569"/>
        <v>0</v>
      </c>
      <c r="H3391" s="14"/>
      <c r="I3391" s="14"/>
      <c r="K3391" s="34">
        <f t="shared" si="554"/>
        <v>0</v>
      </c>
    </row>
    <row r="3392" spans="1:11" s="5" customFormat="1" x14ac:dyDescent="0.25">
      <c r="A3392" s="5" t="s">
        <v>2854</v>
      </c>
      <c r="B3392" s="21">
        <v>833312</v>
      </c>
      <c r="C3392" s="22" t="s">
        <v>1976</v>
      </c>
      <c r="D3392" s="13">
        <v>0</v>
      </c>
      <c r="E3392" s="14"/>
      <c r="F3392" s="14"/>
      <c r="G3392" s="15">
        <f t="shared" si="569"/>
        <v>0</v>
      </c>
      <c r="H3392" s="14"/>
      <c r="I3392" s="14"/>
      <c r="K3392" s="34">
        <f t="shared" si="554"/>
        <v>0</v>
      </c>
    </row>
    <row r="3393" spans="1:11" s="5" customFormat="1" x14ac:dyDescent="0.25">
      <c r="A3393" s="5" t="s">
        <v>2854</v>
      </c>
      <c r="B3393" s="21">
        <v>833313</v>
      </c>
      <c r="C3393" s="22" t="s">
        <v>1977</v>
      </c>
      <c r="D3393" s="13">
        <v>0</v>
      </c>
      <c r="E3393" s="14"/>
      <c r="F3393" s="14"/>
      <c r="G3393" s="15">
        <f t="shared" si="569"/>
        <v>0</v>
      </c>
      <c r="H3393" s="14"/>
      <c r="I3393" s="14"/>
      <c r="K3393" s="34">
        <f t="shared" si="554"/>
        <v>0</v>
      </c>
    </row>
    <row r="3394" spans="1:11" s="5" customFormat="1" x14ac:dyDescent="0.25">
      <c r="A3394" s="5" t="s">
        <v>2854</v>
      </c>
      <c r="B3394" s="21">
        <v>833314</v>
      </c>
      <c r="C3394" s="22" t="s">
        <v>386</v>
      </c>
      <c r="D3394" s="13">
        <v>0</v>
      </c>
      <c r="E3394" s="14"/>
      <c r="F3394" s="14"/>
      <c r="G3394" s="15">
        <f t="shared" si="569"/>
        <v>0</v>
      </c>
      <c r="H3394" s="14"/>
      <c r="I3394" s="14"/>
      <c r="K3394" s="34">
        <f t="shared" si="554"/>
        <v>0</v>
      </c>
    </row>
    <row r="3395" spans="1:11" s="5" customFormat="1" x14ac:dyDescent="0.25">
      <c r="A3395" s="5" t="s">
        <v>2854</v>
      </c>
      <c r="B3395" s="21">
        <v>833315</v>
      </c>
      <c r="C3395" s="22" t="s">
        <v>1978</v>
      </c>
      <c r="D3395" s="13">
        <v>0</v>
      </c>
      <c r="E3395" s="14"/>
      <c r="F3395" s="14"/>
      <c r="G3395" s="15">
        <f t="shared" si="569"/>
        <v>0</v>
      </c>
      <c r="H3395" s="14"/>
      <c r="I3395" s="14"/>
      <c r="K3395" s="34">
        <f t="shared" si="554"/>
        <v>0</v>
      </c>
    </row>
    <row r="3396" spans="1:11" s="5" customFormat="1" x14ac:dyDescent="0.25">
      <c r="A3396" s="5" t="s">
        <v>2854</v>
      </c>
      <c r="B3396" s="21">
        <v>833390</v>
      </c>
      <c r="C3396" s="22" t="s">
        <v>388</v>
      </c>
      <c r="D3396" s="13">
        <v>0</v>
      </c>
      <c r="E3396" s="14"/>
      <c r="F3396" s="14"/>
      <c r="G3396" s="15">
        <f t="shared" si="569"/>
        <v>0</v>
      </c>
      <c r="H3396" s="14"/>
      <c r="I3396" s="14"/>
      <c r="K3396" s="34">
        <f t="shared" ref="K3396:K3459" si="570">IF(D3396&lt;&gt;0,1,IF(G3396&lt;&gt;0,2,IF(F3396&lt;&gt;0,3,IF(E3396&lt;&gt;0,4,0))))</f>
        <v>0</v>
      </c>
    </row>
    <row r="3397" spans="1:11" s="5" customFormat="1" x14ac:dyDescent="0.25">
      <c r="A3397" s="5" t="s">
        <v>2854</v>
      </c>
      <c r="B3397" s="10">
        <v>8340</v>
      </c>
      <c r="C3397" s="6" t="s">
        <v>1979</v>
      </c>
      <c r="D3397" s="7">
        <f t="shared" ref="D3397:I3397" si="571">+SUBTOTAL(9,D3398:D3403)</f>
        <v>0</v>
      </c>
      <c r="E3397" s="8">
        <f t="shared" si="571"/>
        <v>0</v>
      </c>
      <c r="F3397" s="8">
        <f t="shared" si="571"/>
        <v>0</v>
      </c>
      <c r="G3397" s="15">
        <f t="shared" si="571"/>
        <v>0</v>
      </c>
      <c r="H3397" s="8">
        <f t="shared" si="571"/>
        <v>0</v>
      </c>
      <c r="I3397" s="8">
        <f t="shared" si="571"/>
        <v>0</v>
      </c>
      <c r="K3397" s="34">
        <f t="shared" si="570"/>
        <v>0</v>
      </c>
    </row>
    <row r="3398" spans="1:11" s="5" customFormat="1" x14ac:dyDescent="0.25">
      <c r="A3398" s="5" t="s">
        <v>2854</v>
      </c>
      <c r="B3398" s="11">
        <v>834001</v>
      </c>
      <c r="C3398" s="12" t="s">
        <v>783</v>
      </c>
      <c r="D3398" s="13">
        <v>0</v>
      </c>
      <c r="E3398" s="14"/>
      <c r="F3398" s="14"/>
      <c r="G3398" s="15">
        <f t="shared" ref="G3398:G3403" si="572">+D3398+E3398-F3398</f>
        <v>0</v>
      </c>
      <c r="H3398" s="14"/>
      <c r="I3398" s="14"/>
      <c r="K3398" s="34">
        <f t="shared" si="570"/>
        <v>0</v>
      </c>
    </row>
    <row r="3399" spans="1:11" s="5" customFormat="1" x14ac:dyDescent="0.25">
      <c r="A3399" s="5" t="s">
        <v>2854</v>
      </c>
      <c r="B3399" s="11">
        <v>834002</v>
      </c>
      <c r="C3399" s="12" t="s">
        <v>784</v>
      </c>
      <c r="D3399" s="13">
        <v>0</v>
      </c>
      <c r="E3399" s="14"/>
      <c r="F3399" s="14"/>
      <c r="G3399" s="15">
        <f t="shared" si="572"/>
        <v>0</v>
      </c>
      <c r="H3399" s="14"/>
      <c r="I3399" s="14"/>
      <c r="K3399" s="34">
        <f t="shared" si="570"/>
        <v>0</v>
      </c>
    </row>
    <row r="3400" spans="1:11" s="5" customFormat="1" x14ac:dyDescent="0.25">
      <c r="A3400" s="5" t="s">
        <v>2854</v>
      </c>
      <c r="B3400" s="11">
        <v>834009</v>
      </c>
      <c r="C3400" s="12" t="s">
        <v>739</v>
      </c>
      <c r="D3400" s="13">
        <v>0</v>
      </c>
      <c r="E3400" s="14"/>
      <c r="F3400" s="14"/>
      <c r="G3400" s="15">
        <f t="shared" si="572"/>
        <v>0</v>
      </c>
      <c r="H3400" s="14"/>
      <c r="I3400" s="14"/>
      <c r="K3400" s="34">
        <f t="shared" si="570"/>
        <v>0</v>
      </c>
    </row>
    <row r="3401" spans="1:11" s="5" customFormat="1" x14ac:dyDescent="0.25">
      <c r="A3401" s="5" t="s">
        <v>2854</v>
      </c>
      <c r="B3401" s="11">
        <v>834010</v>
      </c>
      <c r="C3401" s="12" t="s">
        <v>741</v>
      </c>
      <c r="D3401" s="13">
        <v>0</v>
      </c>
      <c r="E3401" s="14"/>
      <c r="F3401" s="14"/>
      <c r="G3401" s="15">
        <f t="shared" si="572"/>
        <v>0</v>
      </c>
      <c r="H3401" s="14"/>
      <c r="I3401" s="14"/>
      <c r="K3401" s="34">
        <f t="shared" si="570"/>
        <v>0</v>
      </c>
    </row>
    <row r="3402" spans="1:11" s="5" customFormat="1" x14ac:dyDescent="0.25">
      <c r="A3402" s="5" t="s">
        <v>2854</v>
      </c>
      <c r="B3402" s="11">
        <v>834011</v>
      </c>
      <c r="C3402" s="12" t="s">
        <v>742</v>
      </c>
      <c r="D3402" s="13">
        <v>0</v>
      </c>
      <c r="E3402" s="14"/>
      <c r="F3402" s="14"/>
      <c r="G3402" s="15">
        <f t="shared" si="572"/>
        <v>0</v>
      </c>
      <c r="H3402" s="14"/>
      <c r="I3402" s="14"/>
      <c r="K3402" s="34">
        <f t="shared" si="570"/>
        <v>0</v>
      </c>
    </row>
    <row r="3403" spans="1:11" s="5" customFormat="1" x14ac:dyDescent="0.25">
      <c r="A3403" s="5" t="s">
        <v>2854</v>
      </c>
      <c r="B3403" s="11">
        <v>834012</v>
      </c>
      <c r="C3403" s="12" t="s">
        <v>777</v>
      </c>
      <c r="D3403" s="13">
        <v>0</v>
      </c>
      <c r="E3403" s="14"/>
      <c r="F3403" s="14"/>
      <c r="G3403" s="15">
        <f t="shared" si="572"/>
        <v>0</v>
      </c>
      <c r="H3403" s="14"/>
      <c r="I3403" s="14"/>
      <c r="K3403" s="34">
        <f t="shared" si="570"/>
        <v>0</v>
      </c>
    </row>
    <row r="3404" spans="1:11" s="5" customFormat="1" x14ac:dyDescent="0.25">
      <c r="A3404" s="5" t="s">
        <v>2854</v>
      </c>
      <c r="B3404" s="19">
        <v>8344</v>
      </c>
      <c r="C3404" s="20" t="s">
        <v>1980</v>
      </c>
      <c r="D3404" s="7">
        <f t="shared" ref="D3404:I3404" si="573">+SUBTOTAL(9,D3405:D3410)</f>
        <v>0</v>
      </c>
      <c r="E3404" s="8">
        <f t="shared" si="573"/>
        <v>0</v>
      </c>
      <c r="F3404" s="8">
        <f t="shared" si="573"/>
        <v>0</v>
      </c>
      <c r="G3404" s="18">
        <f t="shared" si="573"/>
        <v>0</v>
      </c>
      <c r="H3404" s="8">
        <f t="shared" si="573"/>
        <v>0</v>
      </c>
      <c r="I3404" s="8">
        <f t="shared" si="573"/>
        <v>0</v>
      </c>
      <c r="K3404" s="34">
        <f t="shared" si="570"/>
        <v>0</v>
      </c>
    </row>
    <row r="3405" spans="1:11" s="5" customFormat="1" x14ac:dyDescent="0.25">
      <c r="A3405" s="5" t="s">
        <v>2854</v>
      </c>
      <c r="B3405" s="21">
        <v>834401</v>
      </c>
      <c r="C3405" s="22" t="s">
        <v>1950</v>
      </c>
      <c r="D3405" s="13">
        <v>0</v>
      </c>
      <c r="E3405" s="14"/>
      <c r="F3405" s="14"/>
      <c r="G3405" s="15">
        <f t="shared" ref="G3405:G3410" si="574">+D3405+E3405-F3405</f>
        <v>0</v>
      </c>
      <c r="H3405" s="14"/>
      <c r="I3405" s="14"/>
      <c r="K3405" s="34">
        <f t="shared" si="570"/>
        <v>0</v>
      </c>
    </row>
    <row r="3406" spans="1:11" s="5" customFormat="1" x14ac:dyDescent="0.25">
      <c r="A3406" s="5" t="s">
        <v>2854</v>
      </c>
      <c r="B3406" s="21">
        <v>834402</v>
      </c>
      <c r="C3406" s="22" t="s">
        <v>1981</v>
      </c>
      <c r="D3406" s="13">
        <v>0</v>
      </c>
      <c r="E3406" s="14"/>
      <c r="F3406" s="14"/>
      <c r="G3406" s="15">
        <f t="shared" si="574"/>
        <v>0</v>
      </c>
      <c r="H3406" s="14"/>
      <c r="I3406" s="14"/>
      <c r="K3406" s="34">
        <f t="shared" si="570"/>
        <v>0</v>
      </c>
    </row>
    <row r="3407" spans="1:11" s="5" customFormat="1" x14ac:dyDescent="0.25">
      <c r="A3407" s="5" t="s">
        <v>2854</v>
      </c>
      <c r="B3407" s="21">
        <v>834403</v>
      </c>
      <c r="C3407" s="22" t="s">
        <v>1136</v>
      </c>
      <c r="D3407" s="13">
        <v>0</v>
      </c>
      <c r="E3407" s="14"/>
      <c r="F3407" s="14"/>
      <c r="G3407" s="15">
        <f t="shared" si="574"/>
        <v>0</v>
      </c>
      <c r="H3407" s="14"/>
      <c r="I3407" s="14"/>
      <c r="K3407" s="34">
        <f t="shared" si="570"/>
        <v>0</v>
      </c>
    </row>
    <row r="3408" spans="1:11" s="5" customFormat="1" x14ac:dyDescent="0.25">
      <c r="A3408" s="5" t="s">
        <v>2854</v>
      </c>
      <c r="B3408" s="21">
        <v>834404</v>
      </c>
      <c r="C3408" s="22" t="s">
        <v>1804</v>
      </c>
      <c r="D3408" s="13">
        <v>0</v>
      </c>
      <c r="E3408" s="14"/>
      <c r="F3408" s="14"/>
      <c r="G3408" s="15">
        <f t="shared" si="574"/>
        <v>0</v>
      </c>
      <c r="H3408" s="14"/>
      <c r="I3408" s="14"/>
      <c r="K3408" s="34">
        <f t="shared" si="570"/>
        <v>0</v>
      </c>
    </row>
    <row r="3409" spans="1:11" s="5" customFormat="1" x14ac:dyDescent="0.25">
      <c r="A3409" s="5" t="s">
        <v>2854</v>
      </c>
      <c r="B3409" s="21">
        <v>834405</v>
      </c>
      <c r="C3409" s="22" t="s">
        <v>1982</v>
      </c>
      <c r="D3409" s="13">
        <v>0</v>
      </c>
      <c r="E3409" s="14"/>
      <c r="F3409" s="14"/>
      <c r="G3409" s="15">
        <f t="shared" si="574"/>
        <v>0</v>
      </c>
      <c r="H3409" s="14"/>
      <c r="I3409" s="14"/>
      <c r="K3409" s="34">
        <f t="shared" si="570"/>
        <v>0</v>
      </c>
    </row>
    <row r="3410" spans="1:11" s="5" customFormat="1" x14ac:dyDescent="0.25">
      <c r="A3410" s="5" t="s">
        <v>2854</v>
      </c>
      <c r="B3410" s="21">
        <v>834490</v>
      </c>
      <c r="C3410" s="22" t="s">
        <v>1983</v>
      </c>
      <c r="D3410" s="13">
        <v>0</v>
      </c>
      <c r="E3410" s="14"/>
      <c r="F3410" s="14"/>
      <c r="G3410" s="15">
        <f t="shared" si="574"/>
        <v>0</v>
      </c>
      <c r="H3410" s="14"/>
      <c r="I3410" s="14"/>
      <c r="K3410" s="34">
        <f t="shared" si="570"/>
        <v>0</v>
      </c>
    </row>
    <row r="3411" spans="1:11" s="5" customFormat="1" x14ac:dyDescent="0.25">
      <c r="A3411" s="5" t="s">
        <v>2854</v>
      </c>
      <c r="B3411" s="19">
        <v>8347</v>
      </c>
      <c r="C3411" s="20" t="s">
        <v>1099</v>
      </c>
      <c r="D3411" s="7">
        <f t="shared" ref="D3411:I3411" si="575">+SUBTOTAL(9,D3412:D3414)</f>
        <v>0</v>
      </c>
      <c r="E3411" s="8">
        <f t="shared" si="575"/>
        <v>0</v>
      </c>
      <c r="F3411" s="8">
        <f t="shared" si="575"/>
        <v>0</v>
      </c>
      <c r="G3411" s="18">
        <f t="shared" si="575"/>
        <v>0</v>
      </c>
      <c r="H3411" s="8">
        <f t="shared" si="575"/>
        <v>0</v>
      </c>
      <c r="I3411" s="8">
        <f t="shared" si="575"/>
        <v>0</v>
      </c>
      <c r="K3411" s="34">
        <f t="shared" si="570"/>
        <v>0</v>
      </c>
    </row>
    <row r="3412" spans="1:11" s="5" customFormat="1" x14ac:dyDescent="0.25">
      <c r="A3412" s="5" t="s">
        <v>2854</v>
      </c>
      <c r="B3412" s="21">
        <v>834704</v>
      </c>
      <c r="C3412" s="22" t="s">
        <v>1042</v>
      </c>
      <c r="D3412" s="13">
        <v>0</v>
      </c>
      <c r="E3412" s="14"/>
      <c r="F3412" s="14"/>
      <c r="G3412" s="15">
        <f>+D3412+E3412-F3412</f>
        <v>0</v>
      </c>
      <c r="H3412" s="14"/>
      <c r="I3412" s="14"/>
      <c r="K3412" s="34">
        <f t="shared" si="570"/>
        <v>0</v>
      </c>
    </row>
    <row r="3413" spans="1:11" s="5" customFormat="1" x14ac:dyDescent="0.25">
      <c r="A3413" s="5" t="s">
        <v>2854</v>
      </c>
      <c r="B3413" s="21">
        <v>834705</v>
      </c>
      <c r="C3413" s="22" t="s">
        <v>1962</v>
      </c>
      <c r="D3413" s="13">
        <v>0</v>
      </c>
      <c r="E3413" s="14"/>
      <c r="F3413" s="14"/>
      <c r="G3413" s="15">
        <f>+D3413+E3413-F3413</f>
        <v>0</v>
      </c>
      <c r="H3413" s="14"/>
      <c r="I3413" s="14"/>
      <c r="K3413" s="34">
        <f t="shared" si="570"/>
        <v>0</v>
      </c>
    </row>
    <row r="3414" spans="1:11" s="5" customFormat="1" x14ac:dyDescent="0.25">
      <c r="A3414" s="5" t="s">
        <v>2854</v>
      </c>
      <c r="B3414" s="21">
        <v>834790</v>
      </c>
      <c r="C3414" s="22" t="s">
        <v>1110</v>
      </c>
      <c r="D3414" s="13">
        <v>0</v>
      </c>
      <c r="E3414" s="14"/>
      <c r="F3414" s="14"/>
      <c r="G3414" s="15">
        <f>+D3414+E3414-F3414</f>
        <v>0</v>
      </c>
      <c r="H3414" s="14"/>
      <c r="I3414" s="14"/>
      <c r="K3414" s="34">
        <f t="shared" si="570"/>
        <v>0</v>
      </c>
    </row>
    <row r="3415" spans="1:11" s="5" customFormat="1" x14ac:dyDescent="0.25">
      <c r="A3415" s="5" t="s">
        <v>2854</v>
      </c>
      <c r="B3415" s="10">
        <v>8350</v>
      </c>
      <c r="C3415" s="6" t="s">
        <v>1984</v>
      </c>
      <c r="D3415" s="7">
        <f t="shared" ref="D3415:I3415" si="576">+SUBTOTAL(9,D3416:D3417)</f>
        <v>0</v>
      </c>
      <c r="E3415" s="8">
        <f t="shared" si="576"/>
        <v>0</v>
      </c>
      <c r="F3415" s="8">
        <f t="shared" si="576"/>
        <v>0</v>
      </c>
      <c r="G3415" s="15">
        <f t="shared" si="576"/>
        <v>0</v>
      </c>
      <c r="H3415" s="8">
        <f t="shared" si="576"/>
        <v>0</v>
      </c>
      <c r="I3415" s="8">
        <f t="shared" si="576"/>
        <v>0</v>
      </c>
      <c r="K3415" s="34">
        <f t="shared" si="570"/>
        <v>0</v>
      </c>
    </row>
    <row r="3416" spans="1:11" s="5" customFormat="1" x14ac:dyDescent="0.25">
      <c r="A3416" s="5" t="s">
        <v>2854</v>
      </c>
      <c r="B3416" s="11">
        <v>835013</v>
      </c>
      <c r="C3416" s="12" t="s">
        <v>1985</v>
      </c>
      <c r="D3416" s="13">
        <v>0</v>
      </c>
      <c r="E3416" s="14"/>
      <c r="F3416" s="14"/>
      <c r="G3416" s="15">
        <f>+D3416+E3416-F3416</f>
        <v>0</v>
      </c>
      <c r="H3416" s="14"/>
      <c r="I3416" s="14"/>
      <c r="K3416" s="34">
        <f t="shared" si="570"/>
        <v>0</v>
      </c>
    </row>
    <row r="3417" spans="1:11" s="5" customFormat="1" x14ac:dyDescent="0.25">
      <c r="A3417" s="5" t="s">
        <v>2854</v>
      </c>
      <c r="B3417" s="11">
        <v>835014</v>
      </c>
      <c r="C3417" s="12" t="s">
        <v>1986</v>
      </c>
      <c r="D3417" s="13">
        <v>0</v>
      </c>
      <c r="E3417" s="14"/>
      <c r="F3417" s="14"/>
      <c r="G3417" s="15">
        <f>+D3417+E3417-F3417</f>
        <v>0</v>
      </c>
      <c r="H3417" s="14"/>
      <c r="I3417" s="14"/>
      <c r="K3417" s="34">
        <f t="shared" si="570"/>
        <v>0</v>
      </c>
    </row>
    <row r="3418" spans="1:11" s="5" customFormat="1" x14ac:dyDescent="0.25">
      <c r="A3418" s="5" t="s">
        <v>2854</v>
      </c>
      <c r="B3418" s="19">
        <v>8354</v>
      </c>
      <c r="C3418" s="20" t="s">
        <v>1987</v>
      </c>
      <c r="D3418" s="7">
        <f t="shared" ref="D3418:I3418" si="577">+SUBTOTAL(9,D3419:D3422)</f>
        <v>0</v>
      </c>
      <c r="E3418" s="8">
        <f t="shared" si="577"/>
        <v>0</v>
      </c>
      <c r="F3418" s="8">
        <f t="shared" si="577"/>
        <v>0</v>
      </c>
      <c r="G3418" s="18">
        <f t="shared" si="577"/>
        <v>0</v>
      </c>
      <c r="H3418" s="8">
        <f t="shared" si="577"/>
        <v>0</v>
      </c>
      <c r="I3418" s="8">
        <f t="shared" si="577"/>
        <v>0</v>
      </c>
      <c r="K3418" s="34">
        <f t="shared" si="570"/>
        <v>0</v>
      </c>
    </row>
    <row r="3419" spans="1:11" s="5" customFormat="1" x14ac:dyDescent="0.25">
      <c r="A3419" s="5" t="s">
        <v>2854</v>
      </c>
      <c r="B3419" s="21">
        <v>835401</v>
      </c>
      <c r="C3419" s="22" t="s">
        <v>1118</v>
      </c>
      <c r="D3419" s="13">
        <v>0</v>
      </c>
      <c r="E3419" s="14"/>
      <c r="F3419" s="14"/>
      <c r="G3419" s="15">
        <f>+D3419+E3419-F3419</f>
        <v>0</v>
      </c>
      <c r="H3419" s="14"/>
      <c r="I3419" s="14"/>
      <c r="K3419" s="34">
        <f t="shared" si="570"/>
        <v>0</v>
      </c>
    </row>
    <row r="3420" spans="1:11" s="5" customFormat="1" x14ac:dyDescent="0.25">
      <c r="A3420" s="5" t="s">
        <v>2854</v>
      </c>
      <c r="B3420" s="21">
        <v>835402</v>
      </c>
      <c r="C3420" s="22" t="s">
        <v>1988</v>
      </c>
      <c r="D3420" s="13">
        <v>0</v>
      </c>
      <c r="E3420" s="14"/>
      <c r="F3420" s="14"/>
      <c r="G3420" s="15">
        <f>+D3420+E3420-F3420</f>
        <v>0</v>
      </c>
      <c r="H3420" s="14"/>
      <c r="I3420" s="14"/>
      <c r="K3420" s="34">
        <f t="shared" si="570"/>
        <v>0</v>
      </c>
    </row>
    <row r="3421" spans="1:11" s="5" customFormat="1" x14ac:dyDescent="0.25">
      <c r="A3421" s="5" t="s">
        <v>2854</v>
      </c>
      <c r="B3421" s="21">
        <v>835403</v>
      </c>
      <c r="C3421" s="22" t="s">
        <v>1989</v>
      </c>
      <c r="D3421" s="13">
        <v>0</v>
      </c>
      <c r="E3421" s="14"/>
      <c r="F3421" s="14"/>
      <c r="G3421" s="15">
        <f>+D3421+E3421-F3421</f>
        <v>0</v>
      </c>
      <c r="H3421" s="14"/>
      <c r="I3421" s="14"/>
      <c r="K3421" s="34">
        <f t="shared" si="570"/>
        <v>0</v>
      </c>
    </row>
    <row r="3422" spans="1:11" s="5" customFormat="1" x14ac:dyDescent="0.25">
      <c r="A3422" s="5" t="s">
        <v>2854</v>
      </c>
      <c r="B3422" s="21">
        <v>835404</v>
      </c>
      <c r="C3422" s="22" t="s">
        <v>1043</v>
      </c>
      <c r="D3422" s="13">
        <v>0</v>
      </c>
      <c r="E3422" s="14"/>
      <c r="F3422" s="14"/>
      <c r="G3422" s="15">
        <f>+D3422+E3422-F3422</f>
        <v>0</v>
      </c>
      <c r="H3422" s="14"/>
      <c r="I3422" s="14"/>
      <c r="K3422" s="34">
        <f t="shared" si="570"/>
        <v>0</v>
      </c>
    </row>
    <row r="3423" spans="1:11" s="5" customFormat="1" x14ac:dyDescent="0.25">
      <c r="A3423" s="5" t="s">
        <v>2854</v>
      </c>
      <c r="B3423" s="19">
        <v>8355</v>
      </c>
      <c r="C3423" s="20" t="s">
        <v>1990</v>
      </c>
      <c r="D3423" s="7">
        <f t="shared" ref="D3423:I3423" si="578">+SUBTOTAL(9,D3424:D3425)</f>
        <v>0</v>
      </c>
      <c r="E3423" s="8">
        <f t="shared" si="578"/>
        <v>0</v>
      </c>
      <c r="F3423" s="8">
        <f t="shared" si="578"/>
        <v>0</v>
      </c>
      <c r="G3423" s="18">
        <f t="shared" si="578"/>
        <v>0</v>
      </c>
      <c r="H3423" s="8">
        <f t="shared" si="578"/>
        <v>0</v>
      </c>
      <c r="I3423" s="8">
        <f t="shared" si="578"/>
        <v>0</v>
      </c>
      <c r="K3423" s="34">
        <f t="shared" si="570"/>
        <v>0</v>
      </c>
    </row>
    <row r="3424" spans="1:11" s="5" customFormat="1" x14ac:dyDescent="0.25">
      <c r="A3424" s="5" t="s">
        <v>2854</v>
      </c>
      <c r="B3424" s="21">
        <v>835510</v>
      </c>
      <c r="C3424" s="22" t="s">
        <v>1991</v>
      </c>
      <c r="D3424" s="13">
        <v>0</v>
      </c>
      <c r="E3424" s="14"/>
      <c r="F3424" s="14"/>
      <c r="G3424" s="15">
        <f>+D3424+E3424-F3424</f>
        <v>0</v>
      </c>
      <c r="H3424" s="14"/>
      <c r="I3424" s="14"/>
      <c r="K3424" s="34">
        <f t="shared" si="570"/>
        <v>0</v>
      </c>
    </row>
    <row r="3425" spans="1:11" s="5" customFormat="1" x14ac:dyDescent="0.25">
      <c r="A3425" s="5" t="s">
        <v>2854</v>
      </c>
      <c r="B3425" s="21">
        <v>835511</v>
      </c>
      <c r="C3425" s="22" t="s">
        <v>1992</v>
      </c>
      <c r="D3425" s="13">
        <v>0</v>
      </c>
      <c r="E3425" s="14"/>
      <c r="F3425" s="14"/>
      <c r="G3425" s="15">
        <f>+D3425+E3425-F3425</f>
        <v>0</v>
      </c>
      <c r="H3425" s="14"/>
      <c r="I3425" s="14"/>
      <c r="K3425" s="34">
        <f t="shared" si="570"/>
        <v>0</v>
      </c>
    </row>
    <row r="3426" spans="1:11" s="5" customFormat="1" x14ac:dyDescent="0.25">
      <c r="A3426" s="5" t="s">
        <v>2854</v>
      </c>
      <c r="B3426" s="19">
        <v>8361</v>
      </c>
      <c r="C3426" s="20" t="s">
        <v>1993</v>
      </c>
      <c r="D3426" s="7">
        <f>+SUBTOTAL(9,D3427:D3428)</f>
        <v>259249176</v>
      </c>
      <c r="E3426" s="8">
        <f>+SUBTOTAL(9,E3427:E3428)</f>
        <v>0</v>
      </c>
      <c r="F3426" s="8">
        <f>+SUBTOTAL(9,F3427:F3428)</f>
        <v>0</v>
      </c>
      <c r="G3426" s="18">
        <f>+SUBTOTAL(9,G3427:G3428)</f>
        <v>259249176</v>
      </c>
      <c r="H3426" s="8">
        <f>+SUBTOTAL(9,H3427:H3428)</f>
        <v>0</v>
      </c>
      <c r="I3426" s="8">
        <f>+G3426</f>
        <v>259249176</v>
      </c>
      <c r="K3426" s="34">
        <f t="shared" si="570"/>
        <v>1</v>
      </c>
    </row>
    <row r="3427" spans="1:11" s="5" customFormat="1" x14ac:dyDescent="0.25">
      <c r="A3427" s="5" t="s">
        <v>2854</v>
      </c>
      <c r="B3427" s="21">
        <v>836101</v>
      </c>
      <c r="C3427" s="22" t="s">
        <v>1994</v>
      </c>
      <c r="D3427" s="13">
        <v>259249176</v>
      </c>
      <c r="E3427" s="14"/>
      <c r="F3427" s="14"/>
      <c r="G3427" s="15">
        <f>+D3427+E3427-F3427</f>
        <v>259249176</v>
      </c>
      <c r="H3427" s="14"/>
      <c r="I3427" s="8">
        <f>+G3427</f>
        <v>259249176</v>
      </c>
      <c r="K3427" s="34">
        <f t="shared" si="570"/>
        <v>1</v>
      </c>
    </row>
    <row r="3428" spans="1:11" s="5" customFormat="1" x14ac:dyDescent="0.25">
      <c r="A3428" s="5" t="s">
        <v>2854</v>
      </c>
      <c r="B3428" s="21">
        <v>836102</v>
      </c>
      <c r="C3428" s="22" t="s">
        <v>1995</v>
      </c>
      <c r="D3428" s="13">
        <v>0</v>
      </c>
      <c r="E3428" s="14"/>
      <c r="F3428" s="14"/>
      <c r="G3428" s="15">
        <f>+D3428+E3428-F3428</f>
        <v>0</v>
      </c>
      <c r="H3428" s="14"/>
      <c r="I3428" s="14"/>
      <c r="K3428" s="34">
        <f t="shared" si="570"/>
        <v>0</v>
      </c>
    </row>
    <row r="3429" spans="1:11" s="5" customFormat="1" x14ac:dyDescent="0.25">
      <c r="A3429" s="5" t="s">
        <v>2854</v>
      </c>
      <c r="B3429" s="10">
        <v>8362</v>
      </c>
      <c r="C3429" s="6" t="s">
        <v>1996</v>
      </c>
      <c r="D3429" s="7">
        <f t="shared" ref="D3429:I3429" si="579">+SUBTOTAL(9,D3430)</f>
        <v>0</v>
      </c>
      <c r="E3429" s="8">
        <f t="shared" si="579"/>
        <v>0</v>
      </c>
      <c r="F3429" s="8">
        <f t="shared" si="579"/>
        <v>0</v>
      </c>
      <c r="G3429" s="15">
        <f t="shared" si="579"/>
        <v>0</v>
      </c>
      <c r="H3429" s="8">
        <f t="shared" si="579"/>
        <v>0</v>
      </c>
      <c r="I3429" s="8">
        <f t="shared" si="579"/>
        <v>0</v>
      </c>
      <c r="K3429" s="34">
        <f t="shared" si="570"/>
        <v>0</v>
      </c>
    </row>
    <row r="3430" spans="1:11" s="5" customFormat="1" x14ac:dyDescent="0.25">
      <c r="A3430" s="5" t="s">
        <v>2854</v>
      </c>
      <c r="B3430" s="11">
        <v>836201</v>
      </c>
      <c r="C3430" s="12" t="s">
        <v>1871</v>
      </c>
      <c r="D3430" s="13">
        <v>0</v>
      </c>
      <c r="E3430" s="14"/>
      <c r="F3430" s="14"/>
      <c r="G3430" s="15">
        <f>+D3430+E3430-F3430</f>
        <v>0</v>
      </c>
      <c r="H3430" s="14"/>
      <c r="I3430" s="14"/>
      <c r="K3430" s="34">
        <f t="shared" si="570"/>
        <v>0</v>
      </c>
    </row>
    <row r="3431" spans="1:11" s="5" customFormat="1" x14ac:dyDescent="0.25">
      <c r="A3431" s="5" t="s">
        <v>2854</v>
      </c>
      <c r="B3431" s="10">
        <v>8363</v>
      </c>
      <c r="C3431" s="6" t="s">
        <v>1997</v>
      </c>
      <c r="D3431" s="7">
        <f t="shared" ref="D3431:I3431" si="580">+SUBTOTAL(9,D3432:D3437)</f>
        <v>0</v>
      </c>
      <c r="E3431" s="8">
        <f t="shared" si="580"/>
        <v>0</v>
      </c>
      <c r="F3431" s="8">
        <f t="shared" si="580"/>
        <v>0</v>
      </c>
      <c r="G3431" s="15">
        <f t="shared" si="580"/>
        <v>0</v>
      </c>
      <c r="H3431" s="8">
        <f t="shared" si="580"/>
        <v>0</v>
      </c>
      <c r="I3431" s="8">
        <f t="shared" si="580"/>
        <v>0</v>
      </c>
      <c r="K3431" s="34">
        <f t="shared" si="570"/>
        <v>0</v>
      </c>
    </row>
    <row r="3432" spans="1:11" s="5" customFormat="1" x14ac:dyDescent="0.25">
      <c r="A3432" s="5" t="s">
        <v>2854</v>
      </c>
      <c r="B3432" s="11">
        <v>836301</v>
      </c>
      <c r="C3432" s="12" t="s">
        <v>1998</v>
      </c>
      <c r="D3432" s="13">
        <v>0</v>
      </c>
      <c r="E3432" s="14"/>
      <c r="F3432" s="14"/>
      <c r="G3432" s="15">
        <f t="shared" ref="G3432:G3437" si="581">+D3432+E3432-F3432</f>
        <v>0</v>
      </c>
      <c r="H3432" s="14"/>
      <c r="I3432" s="14"/>
      <c r="K3432" s="34">
        <f t="shared" si="570"/>
        <v>0</v>
      </c>
    </row>
    <row r="3433" spans="1:11" s="5" customFormat="1" x14ac:dyDescent="0.25">
      <c r="A3433" s="5" t="s">
        <v>2854</v>
      </c>
      <c r="B3433" s="11">
        <v>836302</v>
      </c>
      <c r="C3433" s="12" t="s">
        <v>1999</v>
      </c>
      <c r="D3433" s="13">
        <v>0</v>
      </c>
      <c r="E3433" s="14"/>
      <c r="F3433" s="14"/>
      <c r="G3433" s="15">
        <f t="shared" si="581"/>
        <v>0</v>
      </c>
      <c r="H3433" s="14"/>
      <c r="I3433" s="14"/>
      <c r="K3433" s="34">
        <f t="shared" si="570"/>
        <v>0</v>
      </c>
    </row>
    <row r="3434" spans="1:11" s="5" customFormat="1" x14ac:dyDescent="0.25">
      <c r="A3434" s="5" t="s">
        <v>2854</v>
      </c>
      <c r="B3434" s="11">
        <v>836303</v>
      </c>
      <c r="C3434" s="12" t="s">
        <v>2000</v>
      </c>
      <c r="D3434" s="13">
        <v>0</v>
      </c>
      <c r="E3434" s="14"/>
      <c r="F3434" s="14"/>
      <c r="G3434" s="15">
        <f t="shared" si="581"/>
        <v>0</v>
      </c>
      <c r="H3434" s="14"/>
      <c r="I3434" s="14"/>
      <c r="K3434" s="34">
        <f t="shared" si="570"/>
        <v>0</v>
      </c>
    </row>
    <row r="3435" spans="1:11" s="5" customFormat="1" x14ac:dyDescent="0.25">
      <c r="A3435" s="5" t="s">
        <v>2854</v>
      </c>
      <c r="B3435" s="11">
        <v>836304</v>
      </c>
      <c r="C3435" s="12" t="s">
        <v>2001</v>
      </c>
      <c r="D3435" s="13">
        <v>0</v>
      </c>
      <c r="E3435" s="14"/>
      <c r="F3435" s="14"/>
      <c r="G3435" s="15">
        <f t="shared" si="581"/>
        <v>0</v>
      </c>
      <c r="H3435" s="14"/>
      <c r="I3435" s="14"/>
      <c r="K3435" s="34">
        <f t="shared" si="570"/>
        <v>0</v>
      </c>
    </row>
    <row r="3436" spans="1:11" s="5" customFormat="1" x14ac:dyDescent="0.25">
      <c r="A3436" s="5" t="s">
        <v>2854</v>
      </c>
      <c r="B3436" s="11">
        <v>836305</v>
      </c>
      <c r="C3436" s="12" t="s">
        <v>2002</v>
      </c>
      <c r="D3436" s="13">
        <v>0</v>
      </c>
      <c r="E3436" s="14"/>
      <c r="F3436" s="14"/>
      <c r="G3436" s="15">
        <f t="shared" si="581"/>
        <v>0</v>
      </c>
      <c r="H3436" s="14"/>
      <c r="I3436" s="14"/>
      <c r="K3436" s="34">
        <f t="shared" si="570"/>
        <v>0</v>
      </c>
    </row>
    <row r="3437" spans="1:11" s="5" customFormat="1" x14ac:dyDescent="0.25">
      <c r="A3437" s="5" t="s">
        <v>2854</v>
      </c>
      <c r="B3437" s="11">
        <v>836306</v>
      </c>
      <c r="C3437" s="12" t="s">
        <v>1297</v>
      </c>
      <c r="D3437" s="13">
        <v>0</v>
      </c>
      <c r="E3437" s="14"/>
      <c r="F3437" s="14"/>
      <c r="G3437" s="15">
        <f t="shared" si="581"/>
        <v>0</v>
      </c>
      <c r="H3437" s="14"/>
      <c r="I3437" s="14"/>
      <c r="K3437" s="34">
        <f t="shared" si="570"/>
        <v>0</v>
      </c>
    </row>
    <row r="3438" spans="1:11" s="5" customFormat="1" x14ac:dyDescent="0.25">
      <c r="A3438" s="5" t="s">
        <v>2854</v>
      </c>
      <c r="B3438" s="10">
        <v>8364</v>
      </c>
      <c r="C3438" s="6" t="s">
        <v>2003</v>
      </c>
      <c r="D3438" s="7">
        <f t="shared" ref="D3438:I3438" si="582">+SUBTOTAL(9,D3439:D3443)</f>
        <v>0</v>
      </c>
      <c r="E3438" s="8">
        <f t="shared" si="582"/>
        <v>0</v>
      </c>
      <c r="F3438" s="8">
        <f t="shared" si="582"/>
        <v>0</v>
      </c>
      <c r="G3438" s="15">
        <f t="shared" si="582"/>
        <v>0</v>
      </c>
      <c r="H3438" s="8">
        <f t="shared" si="582"/>
        <v>0</v>
      </c>
      <c r="I3438" s="8">
        <f t="shared" si="582"/>
        <v>0</v>
      </c>
      <c r="K3438" s="34">
        <f t="shared" si="570"/>
        <v>0</v>
      </c>
    </row>
    <row r="3439" spans="1:11" s="5" customFormat="1" x14ac:dyDescent="0.25">
      <c r="A3439" s="5" t="s">
        <v>2854</v>
      </c>
      <c r="B3439" s="11">
        <v>836401</v>
      </c>
      <c r="C3439" s="12" t="s">
        <v>1998</v>
      </c>
      <c r="D3439" s="13">
        <v>0</v>
      </c>
      <c r="E3439" s="14"/>
      <c r="F3439" s="14"/>
      <c r="G3439" s="15">
        <f>+D3439+E3439-F3439</f>
        <v>0</v>
      </c>
      <c r="H3439" s="14"/>
      <c r="I3439" s="14"/>
      <c r="K3439" s="34">
        <f t="shared" si="570"/>
        <v>0</v>
      </c>
    </row>
    <row r="3440" spans="1:11" s="5" customFormat="1" x14ac:dyDescent="0.25">
      <c r="A3440" s="5" t="s">
        <v>2854</v>
      </c>
      <c r="B3440" s="11">
        <v>836402</v>
      </c>
      <c r="C3440" s="12" t="s">
        <v>1999</v>
      </c>
      <c r="D3440" s="13">
        <v>0</v>
      </c>
      <c r="E3440" s="14"/>
      <c r="F3440" s="14"/>
      <c r="G3440" s="15">
        <f>+D3440+E3440-F3440</f>
        <v>0</v>
      </c>
      <c r="H3440" s="14"/>
      <c r="I3440" s="14"/>
      <c r="K3440" s="34">
        <f t="shared" si="570"/>
        <v>0</v>
      </c>
    </row>
    <row r="3441" spans="1:11" s="5" customFormat="1" x14ac:dyDescent="0.25">
      <c r="A3441" s="5" t="s">
        <v>2854</v>
      </c>
      <c r="B3441" s="11">
        <v>836403</v>
      </c>
      <c r="C3441" s="12" t="s">
        <v>2000</v>
      </c>
      <c r="D3441" s="13">
        <v>0</v>
      </c>
      <c r="E3441" s="14"/>
      <c r="F3441" s="14"/>
      <c r="G3441" s="15">
        <f>+D3441+E3441-F3441</f>
        <v>0</v>
      </c>
      <c r="H3441" s="14"/>
      <c r="I3441" s="14"/>
      <c r="K3441" s="34">
        <f t="shared" si="570"/>
        <v>0</v>
      </c>
    </row>
    <row r="3442" spans="1:11" s="5" customFormat="1" x14ac:dyDescent="0.25">
      <c r="A3442" s="5" t="s">
        <v>2854</v>
      </c>
      <c r="B3442" s="11">
        <v>836404</v>
      </c>
      <c r="C3442" s="12" t="s">
        <v>2001</v>
      </c>
      <c r="D3442" s="13">
        <v>0</v>
      </c>
      <c r="E3442" s="14"/>
      <c r="F3442" s="14"/>
      <c r="G3442" s="15">
        <f>+D3442+E3442-F3442</f>
        <v>0</v>
      </c>
      <c r="H3442" s="14"/>
      <c r="I3442" s="14"/>
      <c r="K3442" s="34">
        <f t="shared" si="570"/>
        <v>0</v>
      </c>
    </row>
    <row r="3443" spans="1:11" s="5" customFormat="1" x14ac:dyDescent="0.25">
      <c r="A3443" s="5" t="s">
        <v>2854</v>
      </c>
      <c r="B3443" s="11">
        <v>836405</v>
      </c>
      <c r="C3443" s="12" t="s">
        <v>2002</v>
      </c>
      <c r="D3443" s="13">
        <v>0</v>
      </c>
      <c r="E3443" s="14"/>
      <c r="F3443" s="14"/>
      <c r="G3443" s="15">
        <f>+D3443+E3443-F3443</f>
        <v>0</v>
      </c>
      <c r="H3443" s="14"/>
      <c r="I3443" s="14"/>
      <c r="K3443" s="34">
        <f t="shared" si="570"/>
        <v>0</v>
      </c>
    </row>
    <row r="3444" spans="1:11" s="5" customFormat="1" x14ac:dyDescent="0.25">
      <c r="A3444" s="5" t="s">
        <v>2854</v>
      </c>
      <c r="B3444" s="19">
        <v>8365</v>
      </c>
      <c r="C3444" s="20" t="s">
        <v>2004</v>
      </c>
      <c r="D3444" s="7">
        <f t="shared" ref="D3444:I3444" si="583">+SUBTOTAL(9,D3445:D3446)</f>
        <v>0</v>
      </c>
      <c r="E3444" s="8">
        <f t="shared" si="583"/>
        <v>0</v>
      </c>
      <c r="F3444" s="8">
        <f t="shared" si="583"/>
        <v>0</v>
      </c>
      <c r="G3444" s="18">
        <f t="shared" si="583"/>
        <v>0</v>
      </c>
      <c r="H3444" s="8">
        <f t="shared" si="583"/>
        <v>0</v>
      </c>
      <c r="I3444" s="8">
        <f t="shared" si="583"/>
        <v>0</v>
      </c>
      <c r="K3444" s="34">
        <f t="shared" si="570"/>
        <v>0</v>
      </c>
    </row>
    <row r="3445" spans="1:11" s="5" customFormat="1" x14ac:dyDescent="0.25">
      <c r="A3445" s="5" t="s">
        <v>2854</v>
      </c>
      <c r="B3445" s="21">
        <v>836501</v>
      </c>
      <c r="C3445" s="22" t="s">
        <v>310</v>
      </c>
      <c r="D3445" s="13">
        <v>0</v>
      </c>
      <c r="E3445" s="14"/>
      <c r="F3445" s="14"/>
      <c r="G3445" s="15">
        <f>+D3445+E3445-F3445</f>
        <v>0</v>
      </c>
      <c r="H3445" s="14"/>
      <c r="I3445" s="14"/>
      <c r="K3445" s="34">
        <f t="shared" si="570"/>
        <v>0</v>
      </c>
    </row>
    <row r="3446" spans="1:11" s="5" customFormat="1" x14ac:dyDescent="0.25">
      <c r="A3446" s="5" t="s">
        <v>2854</v>
      </c>
      <c r="B3446" s="11">
        <v>836502</v>
      </c>
      <c r="C3446" s="12" t="s">
        <v>311</v>
      </c>
      <c r="D3446" s="13">
        <v>0</v>
      </c>
      <c r="E3446" s="14"/>
      <c r="F3446" s="14"/>
      <c r="G3446" s="15">
        <f>+D3446+E3446-F3446</f>
        <v>0</v>
      </c>
      <c r="H3446" s="14"/>
      <c r="I3446" s="14"/>
      <c r="K3446" s="34">
        <f t="shared" si="570"/>
        <v>0</v>
      </c>
    </row>
    <row r="3447" spans="1:11" s="5" customFormat="1" x14ac:dyDescent="0.25">
      <c r="A3447" s="5" t="s">
        <v>2854</v>
      </c>
      <c r="B3447" s="10">
        <v>8366</v>
      </c>
      <c r="C3447" s="6" t="s">
        <v>2005</v>
      </c>
      <c r="D3447" s="7">
        <f t="shared" ref="D3447:I3447" si="584">+SUBTOTAL(9,D3448:D3449)</f>
        <v>0</v>
      </c>
      <c r="E3447" s="8">
        <f t="shared" si="584"/>
        <v>0</v>
      </c>
      <c r="F3447" s="8">
        <f t="shared" si="584"/>
        <v>0</v>
      </c>
      <c r="G3447" s="15">
        <f t="shared" si="584"/>
        <v>0</v>
      </c>
      <c r="H3447" s="8">
        <f t="shared" si="584"/>
        <v>0</v>
      </c>
      <c r="I3447" s="8">
        <f t="shared" si="584"/>
        <v>0</v>
      </c>
      <c r="K3447" s="34">
        <f t="shared" si="570"/>
        <v>0</v>
      </c>
    </row>
    <row r="3448" spans="1:11" s="5" customFormat="1" x14ac:dyDescent="0.25">
      <c r="A3448" s="5" t="s">
        <v>2854</v>
      </c>
      <c r="B3448" s="11">
        <v>836601</v>
      </c>
      <c r="C3448" s="12" t="s">
        <v>2006</v>
      </c>
      <c r="D3448" s="13">
        <v>0</v>
      </c>
      <c r="E3448" s="14"/>
      <c r="F3448" s="14"/>
      <c r="G3448" s="15">
        <f>+D3448+E3448-F3448</f>
        <v>0</v>
      </c>
      <c r="H3448" s="14"/>
      <c r="I3448" s="14"/>
      <c r="K3448" s="34">
        <f t="shared" si="570"/>
        <v>0</v>
      </c>
    </row>
    <row r="3449" spans="1:11" s="5" customFormat="1" x14ac:dyDescent="0.25">
      <c r="A3449" s="5" t="s">
        <v>2854</v>
      </c>
      <c r="B3449" s="11">
        <v>836602</v>
      </c>
      <c r="C3449" s="12" t="s">
        <v>2007</v>
      </c>
      <c r="D3449" s="13">
        <v>0</v>
      </c>
      <c r="E3449" s="14"/>
      <c r="F3449" s="14"/>
      <c r="G3449" s="15">
        <f>+D3449+E3449-F3449</f>
        <v>0</v>
      </c>
      <c r="H3449" s="14"/>
      <c r="I3449" s="14"/>
      <c r="K3449" s="34">
        <f t="shared" si="570"/>
        <v>0</v>
      </c>
    </row>
    <row r="3450" spans="1:11" s="5" customFormat="1" x14ac:dyDescent="0.25">
      <c r="A3450" s="5" t="s">
        <v>2854</v>
      </c>
      <c r="B3450" s="24">
        <v>8369</v>
      </c>
      <c r="C3450" s="25" t="s">
        <v>2008</v>
      </c>
      <c r="D3450" s="7">
        <f t="shared" ref="D3450:I3450" si="585">+SUBTOTAL(9,D3451:D3463)</f>
        <v>0</v>
      </c>
      <c r="E3450" s="8">
        <f t="shared" si="585"/>
        <v>0</v>
      </c>
      <c r="F3450" s="8">
        <f t="shared" si="585"/>
        <v>0</v>
      </c>
      <c r="G3450" s="18">
        <f t="shared" si="585"/>
        <v>0</v>
      </c>
      <c r="H3450" s="8">
        <f t="shared" si="585"/>
        <v>0</v>
      </c>
      <c r="I3450" s="8">
        <f t="shared" si="585"/>
        <v>0</v>
      </c>
      <c r="K3450" s="34">
        <f t="shared" si="570"/>
        <v>0</v>
      </c>
    </row>
    <row r="3451" spans="1:11" s="5" customFormat="1" x14ac:dyDescent="0.25">
      <c r="A3451" s="5" t="s">
        <v>2854</v>
      </c>
      <c r="B3451" s="26">
        <v>836901</v>
      </c>
      <c r="C3451" s="27" t="s">
        <v>2009</v>
      </c>
      <c r="D3451" s="13">
        <v>0</v>
      </c>
      <c r="E3451" s="14"/>
      <c r="F3451" s="14"/>
      <c r="G3451" s="15">
        <f t="shared" ref="G3451:G3463" si="586">+D3451+E3451-F3451</f>
        <v>0</v>
      </c>
      <c r="H3451" s="14"/>
      <c r="I3451" s="14"/>
      <c r="K3451" s="34">
        <f t="shared" si="570"/>
        <v>0</v>
      </c>
    </row>
    <row r="3452" spans="1:11" s="5" customFormat="1" x14ac:dyDescent="0.25">
      <c r="A3452" s="5" t="s">
        <v>2854</v>
      </c>
      <c r="B3452" s="26">
        <v>836902</v>
      </c>
      <c r="C3452" s="27" t="s">
        <v>474</v>
      </c>
      <c r="D3452" s="13">
        <v>0</v>
      </c>
      <c r="E3452" s="14"/>
      <c r="F3452" s="14"/>
      <c r="G3452" s="15">
        <f t="shared" si="586"/>
        <v>0</v>
      </c>
      <c r="H3452" s="14"/>
      <c r="I3452" s="14"/>
      <c r="K3452" s="34">
        <f t="shared" si="570"/>
        <v>0</v>
      </c>
    </row>
    <row r="3453" spans="1:11" s="5" customFormat="1" x14ac:dyDescent="0.25">
      <c r="A3453" s="5" t="s">
        <v>2854</v>
      </c>
      <c r="B3453" s="26">
        <v>836903</v>
      </c>
      <c r="C3453" s="27" t="s">
        <v>505</v>
      </c>
      <c r="D3453" s="13">
        <v>0</v>
      </c>
      <c r="E3453" s="14"/>
      <c r="F3453" s="14"/>
      <c r="G3453" s="15">
        <f t="shared" si="586"/>
        <v>0</v>
      </c>
      <c r="H3453" s="14"/>
      <c r="I3453" s="14"/>
      <c r="K3453" s="34">
        <f t="shared" si="570"/>
        <v>0</v>
      </c>
    </row>
    <row r="3454" spans="1:11" s="5" customFormat="1" x14ac:dyDescent="0.25">
      <c r="A3454" s="5" t="s">
        <v>2854</v>
      </c>
      <c r="B3454" s="26">
        <v>836904</v>
      </c>
      <c r="C3454" s="27" t="s">
        <v>665</v>
      </c>
      <c r="D3454" s="13">
        <v>0</v>
      </c>
      <c r="E3454" s="14"/>
      <c r="F3454" s="14"/>
      <c r="G3454" s="15">
        <f t="shared" si="586"/>
        <v>0</v>
      </c>
      <c r="H3454" s="14"/>
      <c r="I3454" s="14"/>
      <c r="K3454" s="34">
        <f t="shared" si="570"/>
        <v>0</v>
      </c>
    </row>
    <row r="3455" spans="1:11" s="5" customFormat="1" x14ac:dyDescent="0.25">
      <c r="A3455" s="5" t="s">
        <v>2854</v>
      </c>
      <c r="B3455" s="26">
        <v>836905</v>
      </c>
      <c r="C3455" s="27" t="s">
        <v>2010</v>
      </c>
      <c r="D3455" s="13">
        <v>0</v>
      </c>
      <c r="E3455" s="14"/>
      <c r="F3455" s="14"/>
      <c r="G3455" s="15">
        <f t="shared" si="586"/>
        <v>0</v>
      </c>
      <c r="H3455" s="14"/>
      <c r="I3455" s="14"/>
      <c r="K3455" s="34">
        <f t="shared" si="570"/>
        <v>0</v>
      </c>
    </row>
    <row r="3456" spans="1:11" s="5" customFormat="1" x14ac:dyDescent="0.25">
      <c r="A3456" s="5" t="s">
        <v>2854</v>
      </c>
      <c r="B3456" s="26">
        <v>836906</v>
      </c>
      <c r="C3456" s="27" t="s">
        <v>1053</v>
      </c>
      <c r="D3456" s="13">
        <v>0</v>
      </c>
      <c r="E3456" s="14"/>
      <c r="F3456" s="14"/>
      <c r="G3456" s="15">
        <f t="shared" si="586"/>
        <v>0</v>
      </c>
      <c r="H3456" s="14"/>
      <c r="I3456" s="14"/>
      <c r="K3456" s="34">
        <f t="shared" si="570"/>
        <v>0</v>
      </c>
    </row>
    <row r="3457" spans="1:11" s="5" customFormat="1" x14ac:dyDescent="0.25">
      <c r="A3457" s="5" t="s">
        <v>2854</v>
      </c>
      <c r="B3457" s="26">
        <v>836907</v>
      </c>
      <c r="C3457" s="27" t="s">
        <v>1376</v>
      </c>
      <c r="D3457" s="13">
        <v>0</v>
      </c>
      <c r="E3457" s="14"/>
      <c r="F3457" s="14"/>
      <c r="G3457" s="15">
        <f t="shared" si="586"/>
        <v>0</v>
      </c>
      <c r="H3457" s="14"/>
      <c r="I3457" s="14"/>
      <c r="K3457" s="34">
        <f t="shared" si="570"/>
        <v>0</v>
      </c>
    </row>
    <row r="3458" spans="1:11" s="5" customFormat="1" x14ac:dyDescent="0.25">
      <c r="A3458" s="5" t="s">
        <v>2854</v>
      </c>
      <c r="B3458" s="26">
        <v>836908</v>
      </c>
      <c r="C3458" s="27" t="s">
        <v>2011</v>
      </c>
      <c r="D3458" s="13">
        <v>0</v>
      </c>
      <c r="E3458" s="14"/>
      <c r="F3458" s="14"/>
      <c r="G3458" s="15">
        <f t="shared" si="586"/>
        <v>0</v>
      </c>
      <c r="H3458" s="14"/>
      <c r="I3458" s="14"/>
      <c r="K3458" s="34">
        <f t="shared" si="570"/>
        <v>0</v>
      </c>
    </row>
    <row r="3459" spans="1:11" s="5" customFormat="1" x14ac:dyDescent="0.25">
      <c r="A3459" s="5" t="s">
        <v>2854</v>
      </c>
      <c r="B3459" s="26">
        <v>836909</v>
      </c>
      <c r="C3459" s="27" t="s">
        <v>1562</v>
      </c>
      <c r="D3459" s="13">
        <v>0</v>
      </c>
      <c r="E3459" s="14"/>
      <c r="F3459" s="14"/>
      <c r="G3459" s="15">
        <f t="shared" si="586"/>
        <v>0</v>
      </c>
      <c r="H3459" s="14"/>
      <c r="I3459" s="14"/>
      <c r="K3459" s="34">
        <f t="shared" si="570"/>
        <v>0</v>
      </c>
    </row>
    <row r="3460" spans="1:11" s="5" customFormat="1" x14ac:dyDescent="0.25">
      <c r="A3460" s="5" t="s">
        <v>2854</v>
      </c>
      <c r="B3460" s="26">
        <v>836910</v>
      </c>
      <c r="C3460" s="27" t="s">
        <v>2012</v>
      </c>
      <c r="D3460" s="13">
        <v>0</v>
      </c>
      <c r="E3460" s="14"/>
      <c r="F3460" s="14"/>
      <c r="G3460" s="15">
        <f t="shared" si="586"/>
        <v>0</v>
      </c>
      <c r="H3460" s="14"/>
      <c r="I3460" s="14"/>
      <c r="K3460" s="34">
        <f t="shared" ref="K3460:K3523" si="587">IF(D3460&lt;&gt;0,1,IF(G3460&lt;&gt;0,2,IF(F3460&lt;&gt;0,3,IF(E3460&lt;&gt;0,4,0))))</f>
        <v>0</v>
      </c>
    </row>
    <row r="3461" spans="1:11" s="5" customFormat="1" x14ac:dyDescent="0.25">
      <c r="A3461" s="5" t="s">
        <v>2854</v>
      </c>
      <c r="B3461" s="26">
        <v>836911</v>
      </c>
      <c r="C3461" s="27" t="s">
        <v>1166</v>
      </c>
      <c r="D3461" s="13">
        <v>0</v>
      </c>
      <c r="E3461" s="14"/>
      <c r="F3461" s="14"/>
      <c r="G3461" s="15">
        <f t="shared" si="586"/>
        <v>0</v>
      </c>
      <c r="H3461" s="14"/>
      <c r="I3461" s="14"/>
      <c r="K3461" s="34">
        <f t="shared" si="587"/>
        <v>0</v>
      </c>
    </row>
    <row r="3462" spans="1:11" s="5" customFormat="1" x14ac:dyDescent="0.25">
      <c r="A3462" s="5" t="s">
        <v>2854</v>
      </c>
      <c r="B3462" s="26">
        <v>836912</v>
      </c>
      <c r="C3462" s="27" t="s">
        <v>2013</v>
      </c>
      <c r="D3462" s="13">
        <v>0</v>
      </c>
      <c r="E3462" s="14"/>
      <c r="F3462" s="14"/>
      <c r="G3462" s="15">
        <f t="shared" si="586"/>
        <v>0</v>
      </c>
      <c r="H3462" s="14"/>
      <c r="I3462" s="14"/>
      <c r="K3462" s="34">
        <f t="shared" si="587"/>
        <v>0</v>
      </c>
    </row>
    <row r="3463" spans="1:11" s="5" customFormat="1" x14ac:dyDescent="0.25">
      <c r="A3463" s="5" t="s">
        <v>2854</v>
      </c>
      <c r="B3463" s="26">
        <v>836980</v>
      </c>
      <c r="C3463" s="27" t="s">
        <v>2014</v>
      </c>
      <c r="D3463" s="13">
        <v>0</v>
      </c>
      <c r="E3463" s="14"/>
      <c r="F3463" s="14"/>
      <c r="G3463" s="15">
        <f t="shared" si="586"/>
        <v>0</v>
      </c>
      <c r="H3463" s="14"/>
      <c r="I3463" s="14"/>
      <c r="K3463" s="34">
        <f t="shared" si="587"/>
        <v>0</v>
      </c>
    </row>
    <row r="3464" spans="1:11" s="5" customFormat="1" x14ac:dyDescent="0.25">
      <c r="A3464" s="5" t="s">
        <v>2854</v>
      </c>
      <c r="B3464" s="24">
        <v>8370</v>
      </c>
      <c r="C3464" s="25" t="s">
        <v>2015</v>
      </c>
      <c r="D3464" s="7">
        <f t="shared" ref="D3464:I3464" si="588">+SUBTOTAL(9,D3465:D3480)</f>
        <v>0</v>
      </c>
      <c r="E3464" s="8">
        <f t="shared" si="588"/>
        <v>0</v>
      </c>
      <c r="F3464" s="8">
        <f t="shared" si="588"/>
        <v>0</v>
      </c>
      <c r="G3464" s="18">
        <f t="shared" si="588"/>
        <v>0</v>
      </c>
      <c r="H3464" s="8">
        <f t="shared" si="588"/>
        <v>0</v>
      </c>
      <c r="I3464" s="8">
        <f t="shared" si="588"/>
        <v>0</v>
      </c>
      <c r="K3464" s="34">
        <f t="shared" si="587"/>
        <v>0</v>
      </c>
    </row>
    <row r="3465" spans="1:11" s="5" customFormat="1" x14ac:dyDescent="0.25">
      <c r="A3465" s="5" t="s">
        <v>2854</v>
      </c>
      <c r="B3465" s="26">
        <v>837001</v>
      </c>
      <c r="C3465" s="27" t="s">
        <v>1058</v>
      </c>
      <c r="D3465" s="13">
        <v>0</v>
      </c>
      <c r="E3465" s="14"/>
      <c r="F3465" s="14"/>
      <c r="G3465" s="15">
        <f t="shared" ref="G3465:G3480" si="589">+D3465+E3465-F3465</f>
        <v>0</v>
      </c>
      <c r="H3465" s="14"/>
      <c r="I3465" s="14"/>
      <c r="K3465" s="34">
        <f t="shared" si="587"/>
        <v>0</v>
      </c>
    </row>
    <row r="3466" spans="1:11" s="5" customFormat="1" x14ac:dyDescent="0.25">
      <c r="A3466" s="5" t="s">
        <v>2854</v>
      </c>
      <c r="B3466" s="26">
        <v>837002</v>
      </c>
      <c r="C3466" s="27" t="s">
        <v>2016</v>
      </c>
      <c r="D3466" s="13">
        <v>0</v>
      </c>
      <c r="E3466" s="14"/>
      <c r="F3466" s="14"/>
      <c r="G3466" s="15">
        <f t="shared" si="589"/>
        <v>0</v>
      </c>
      <c r="H3466" s="14"/>
      <c r="I3466" s="14"/>
      <c r="K3466" s="34">
        <f t="shared" si="587"/>
        <v>0</v>
      </c>
    </row>
    <row r="3467" spans="1:11" s="5" customFormat="1" x14ac:dyDescent="0.25">
      <c r="A3467" s="5" t="s">
        <v>2854</v>
      </c>
      <c r="B3467" s="26">
        <v>837003</v>
      </c>
      <c r="C3467" s="27" t="s">
        <v>2017</v>
      </c>
      <c r="D3467" s="13">
        <v>0</v>
      </c>
      <c r="E3467" s="14"/>
      <c r="F3467" s="14"/>
      <c r="G3467" s="15">
        <f t="shared" si="589"/>
        <v>0</v>
      </c>
      <c r="H3467" s="14"/>
      <c r="I3467" s="14"/>
      <c r="K3467" s="34">
        <f t="shared" si="587"/>
        <v>0</v>
      </c>
    </row>
    <row r="3468" spans="1:11" s="5" customFormat="1" x14ac:dyDescent="0.25">
      <c r="A3468" s="5" t="s">
        <v>2854</v>
      </c>
      <c r="B3468" s="26">
        <v>837004</v>
      </c>
      <c r="C3468" s="27" t="s">
        <v>474</v>
      </c>
      <c r="D3468" s="13">
        <v>0</v>
      </c>
      <c r="E3468" s="14"/>
      <c r="F3468" s="14"/>
      <c r="G3468" s="15">
        <f t="shared" si="589"/>
        <v>0</v>
      </c>
      <c r="H3468" s="14"/>
      <c r="I3468" s="14"/>
      <c r="K3468" s="34">
        <f t="shared" si="587"/>
        <v>0</v>
      </c>
    </row>
    <row r="3469" spans="1:11" s="5" customFormat="1" x14ac:dyDescent="0.25">
      <c r="A3469" s="5" t="s">
        <v>2854</v>
      </c>
      <c r="B3469" s="26">
        <v>837005</v>
      </c>
      <c r="C3469" s="27" t="s">
        <v>505</v>
      </c>
      <c r="D3469" s="13">
        <v>0</v>
      </c>
      <c r="E3469" s="14"/>
      <c r="F3469" s="14"/>
      <c r="G3469" s="15">
        <f t="shared" si="589"/>
        <v>0</v>
      </c>
      <c r="H3469" s="14"/>
      <c r="I3469" s="14"/>
      <c r="K3469" s="34">
        <f t="shared" si="587"/>
        <v>0</v>
      </c>
    </row>
    <row r="3470" spans="1:11" s="5" customFormat="1" x14ac:dyDescent="0.25">
      <c r="A3470" s="5" t="s">
        <v>2854</v>
      </c>
      <c r="B3470" s="26">
        <v>837006</v>
      </c>
      <c r="C3470" s="27" t="s">
        <v>665</v>
      </c>
      <c r="D3470" s="13">
        <v>0</v>
      </c>
      <c r="E3470" s="14"/>
      <c r="F3470" s="14"/>
      <c r="G3470" s="15">
        <f t="shared" si="589"/>
        <v>0</v>
      </c>
      <c r="H3470" s="14"/>
      <c r="I3470" s="14"/>
      <c r="K3470" s="34">
        <f t="shared" si="587"/>
        <v>0</v>
      </c>
    </row>
    <row r="3471" spans="1:11" s="5" customFormat="1" x14ac:dyDescent="0.25">
      <c r="A3471" s="5" t="s">
        <v>2854</v>
      </c>
      <c r="B3471" s="26">
        <v>837007</v>
      </c>
      <c r="C3471" s="27" t="s">
        <v>2010</v>
      </c>
      <c r="D3471" s="13">
        <v>0</v>
      </c>
      <c r="E3471" s="14"/>
      <c r="F3471" s="14"/>
      <c r="G3471" s="15">
        <f t="shared" si="589"/>
        <v>0</v>
      </c>
      <c r="H3471" s="14"/>
      <c r="I3471" s="14"/>
      <c r="K3471" s="34">
        <f t="shared" si="587"/>
        <v>0</v>
      </c>
    </row>
    <row r="3472" spans="1:11" s="5" customFormat="1" x14ac:dyDescent="0.25">
      <c r="A3472" s="5" t="s">
        <v>2854</v>
      </c>
      <c r="B3472" s="26">
        <v>837008</v>
      </c>
      <c r="C3472" s="27" t="s">
        <v>1053</v>
      </c>
      <c r="D3472" s="13">
        <v>0</v>
      </c>
      <c r="E3472" s="14"/>
      <c r="F3472" s="14"/>
      <c r="G3472" s="15">
        <f t="shared" si="589"/>
        <v>0</v>
      </c>
      <c r="H3472" s="14"/>
      <c r="I3472" s="14"/>
      <c r="K3472" s="34">
        <f t="shared" si="587"/>
        <v>0</v>
      </c>
    </row>
    <row r="3473" spans="1:11" s="5" customFormat="1" x14ac:dyDescent="0.25">
      <c r="A3473" s="5" t="s">
        <v>2854</v>
      </c>
      <c r="B3473" s="26">
        <v>837009</v>
      </c>
      <c r="C3473" s="27" t="s">
        <v>2011</v>
      </c>
      <c r="D3473" s="13">
        <v>0</v>
      </c>
      <c r="E3473" s="14"/>
      <c r="F3473" s="14"/>
      <c r="G3473" s="15">
        <f t="shared" si="589"/>
        <v>0</v>
      </c>
      <c r="H3473" s="14"/>
      <c r="I3473" s="14"/>
      <c r="K3473" s="34">
        <f t="shared" si="587"/>
        <v>0</v>
      </c>
    </row>
    <row r="3474" spans="1:11" s="5" customFormat="1" x14ac:dyDescent="0.25">
      <c r="A3474" s="5" t="s">
        <v>2854</v>
      </c>
      <c r="B3474" s="26">
        <v>837010</v>
      </c>
      <c r="C3474" s="27" t="s">
        <v>1376</v>
      </c>
      <c r="D3474" s="13">
        <v>0</v>
      </c>
      <c r="E3474" s="14"/>
      <c r="F3474" s="14"/>
      <c r="G3474" s="15">
        <f t="shared" si="589"/>
        <v>0</v>
      </c>
      <c r="H3474" s="14"/>
      <c r="I3474" s="14"/>
      <c r="K3474" s="34">
        <f t="shared" si="587"/>
        <v>0</v>
      </c>
    </row>
    <row r="3475" spans="1:11" s="5" customFormat="1" x14ac:dyDescent="0.25">
      <c r="A3475" s="5" t="s">
        <v>2854</v>
      </c>
      <c r="B3475" s="26">
        <v>837011</v>
      </c>
      <c r="C3475" s="27" t="s">
        <v>1562</v>
      </c>
      <c r="D3475" s="13">
        <v>0</v>
      </c>
      <c r="E3475" s="14"/>
      <c r="F3475" s="14"/>
      <c r="G3475" s="15">
        <f t="shared" si="589"/>
        <v>0</v>
      </c>
      <c r="H3475" s="14"/>
      <c r="I3475" s="14"/>
      <c r="K3475" s="34">
        <f t="shared" si="587"/>
        <v>0</v>
      </c>
    </row>
    <row r="3476" spans="1:11" s="5" customFormat="1" x14ac:dyDescent="0.25">
      <c r="A3476" s="5" t="s">
        <v>2854</v>
      </c>
      <c r="B3476" s="26">
        <v>837012</v>
      </c>
      <c r="C3476" s="27" t="s">
        <v>2018</v>
      </c>
      <c r="D3476" s="13">
        <v>0</v>
      </c>
      <c r="E3476" s="14"/>
      <c r="F3476" s="14"/>
      <c r="G3476" s="15">
        <f t="shared" si="589"/>
        <v>0</v>
      </c>
      <c r="H3476" s="14"/>
      <c r="I3476" s="14"/>
      <c r="K3476" s="34">
        <f t="shared" si="587"/>
        <v>0</v>
      </c>
    </row>
    <row r="3477" spans="1:11" s="5" customFormat="1" x14ac:dyDescent="0.25">
      <c r="A3477" s="5" t="s">
        <v>2854</v>
      </c>
      <c r="B3477" s="26">
        <v>837013</v>
      </c>
      <c r="C3477" s="27" t="s">
        <v>2019</v>
      </c>
      <c r="D3477" s="13">
        <v>0</v>
      </c>
      <c r="E3477" s="14"/>
      <c r="F3477" s="14"/>
      <c r="G3477" s="15">
        <f t="shared" si="589"/>
        <v>0</v>
      </c>
      <c r="H3477" s="14"/>
      <c r="I3477" s="14"/>
      <c r="K3477" s="34">
        <f t="shared" si="587"/>
        <v>0</v>
      </c>
    </row>
    <row r="3478" spans="1:11" s="5" customFormat="1" x14ac:dyDescent="0.25">
      <c r="A3478" s="5" t="s">
        <v>2854</v>
      </c>
      <c r="B3478" s="26">
        <v>837014</v>
      </c>
      <c r="C3478" s="27" t="s">
        <v>1166</v>
      </c>
      <c r="D3478" s="13">
        <v>0</v>
      </c>
      <c r="E3478" s="14"/>
      <c r="F3478" s="14"/>
      <c r="G3478" s="15">
        <f t="shared" si="589"/>
        <v>0</v>
      </c>
      <c r="H3478" s="14"/>
      <c r="I3478" s="14"/>
      <c r="K3478" s="34">
        <f t="shared" si="587"/>
        <v>0</v>
      </c>
    </row>
    <row r="3479" spans="1:11" s="5" customFormat="1" x14ac:dyDescent="0.25">
      <c r="A3479" s="5" t="s">
        <v>2854</v>
      </c>
      <c r="B3479" s="26">
        <v>837015</v>
      </c>
      <c r="C3479" s="27" t="s">
        <v>2013</v>
      </c>
      <c r="D3479" s="13">
        <v>0</v>
      </c>
      <c r="E3479" s="14"/>
      <c r="F3479" s="14"/>
      <c r="G3479" s="15">
        <f t="shared" si="589"/>
        <v>0</v>
      </c>
      <c r="H3479" s="14"/>
      <c r="I3479" s="14"/>
      <c r="K3479" s="34">
        <f t="shared" si="587"/>
        <v>0</v>
      </c>
    </row>
    <row r="3480" spans="1:11" s="5" customFormat="1" x14ac:dyDescent="0.25">
      <c r="A3480" s="5" t="s">
        <v>2854</v>
      </c>
      <c r="B3480" s="26">
        <v>837090</v>
      </c>
      <c r="C3480" s="27" t="s">
        <v>2020</v>
      </c>
      <c r="D3480" s="13">
        <v>0</v>
      </c>
      <c r="E3480" s="14"/>
      <c r="F3480" s="14"/>
      <c r="G3480" s="15">
        <f t="shared" si="589"/>
        <v>0</v>
      </c>
      <c r="H3480" s="14"/>
      <c r="I3480" s="14"/>
      <c r="K3480" s="34">
        <f t="shared" si="587"/>
        <v>0</v>
      </c>
    </row>
    <row r="3481" spans="1:11" s="9" customFormat="1" x14ac:dyDescent="0.25">
      <c r="A3481" s="5" t="s">
        <v>2854</v>
      </c>
      <c r="B3481" s="24">
        <v>8371</v>
      </c>
      <c r="C3481" s="25" t="s">
        <v>2021</v>
      </c>
      <c r="D3481" s="7">
        <f t="shared" ref="D3481:I3481" si="590">+SUBTOTAL(9,D3482:D3484)</f>
        <v>0</v>
      </c>
      <c r="E3481" s="8">
        <f t="shared" si="590"/>
        <v>0</v>
      </c>
      <c r="F3481" s="8">
        <f t="shared" si="590"/>
        <v>0</v>
      </c>
      <c r="G3481" s="18">
        <f t="shared" si="590"/>
        <v>0</v>
      </c>
      <c r="H3481" s="8">
        <f t="shared" si="590"/>
        <v>0</v>
      </c>
      <c r="I3481" s="8">
        <f t="shared" si="590"/>
        <v>0</v>
      </c>
      <c r="K3481" s="34">
        <f t="shared" si="587"/>
        <v>0</v>
      </c>
    </row>
    <row r="3482" spans="1:11" s="5" customFormat="1" x14ac:dyDescent="0.25">
      <c r="A3482" s="5" t="s">
        <v>2854</v>
      </c>
      <c r="B3482" s="26">
        <v>837101</v>
      </c>
      <c r="C3482" s="27" t="s">
        <v>2022</v>
      </c>
      <c r="D3482" s="13">
        <v>0</v>
      </c>
      <c r="E3482" s="14"/>
      <c r="F3482" s="14"/>
      <c r="G3482" s="15">
        <f>+D3482+E3482-F3482</f>
        <v>0</v>
      </c>
      <c r="H3482" s="14"/>
      <c r="I3482" s="14"/>
      <c r="K3482" s="34">
        <f t="shared" si="587"/>
        <v>0</v>
      </c>
    </row>
    <row r="3483" spans="1:11" s="5" customFormat="1" x14ac:dyDescent="0.25">
      <c r="A3483" s="5" t="s">
        <v>2854</v>
      </c>
      <c r="B3483" s="26">
        <v>837102</v>
      </c>
      <c r="C3483" s="27" t="s">
        <v>2023</v>
      </c>
      <c r="D3483" s="13">
        <v>0</v>
      </c>
      <c r="E3483" s="14"/>
      <c r="F3483" s="14"/>
      <c r="G3483" s="15">
        <f>+D3483+E3483-F3483</f>
        <v>0</v>
      </c>
      <c r="H3483" s="14"/>
      <c r="I3483" s="14"/>
      <c r="K3483" s="34">
        <f t="shared" si="587"/>
        <v>0</v>
      </c>
    </row>
    <row r="3484" spans="1:11" s="5" customFormat="1" x14ac:dyDescent="0.25">
      <c r="A3484" s="5" t="s">
        <v>2854</v>
      </c>
      <c r="B3484" s="26">
        <v>837103</v>
      </c>
      <c r="C3484" s="27" t="s">
        <v>2024</v>
      </c>
      <c r="D3484" s="13">
        <v>0</v>
      </c>
      <c r="E3484" s="14"/>
      <c r="F3484" s="14"/>
      <c r="G3484" s="15">
        <f>+D3484+E3484-F3484</f>
        <v>0</v>
      </c>
      <c r="H3484" s="14"/>
      <c r="I3484" s="14"/>
      <c r="K3484" s="34">
        <f t="shared" si="587"/>
        <v>0</v>
      </c>
    </row>
    <row r="3485" spans="1:11" s="5" customFormat="1" x14ac:dyDescent="0.25">
      <c r="A3485" s="5" t="s">
        <v>2854</v>
      </c>
      <c r="B3485" s="19">
        <v>8390</v>
      </c>
      <c r="C3485" s="20" t="s">
        <v>2025</v>
      </c>
      <c r="D3485" s="7">
        <f t="shared" ref="D3485:I3485" si="591">+SUBTOTAL(9,D3486:D3494)</f>
        <v>0</v>
      </c>
      <c r="E3485" s="8">
        <f t="shared" si="591"/>
        <v>0</v>
      </c>
      <c r="F3485" s="8">
        <f t="shared" si="591"/>
        <v>0</v>
      </c>
      <c r="G3485" s="18">
        <f t="shared" si="591"/>
        <v>0</v>
      </c>
      <c r="H3485" s="8">
        <f t="shared" si="591"/>
        <v>0</v>
      </c>
      <c r="I3485" s="8">
        <f t="shared" si="591"/>
        <v>0</v>
      </c>
      <c r="K3485" s="34">
        <f t="shared" si="587"/>
        <v>0</v>
      </c>
    </row>
    <row r="3486" spans="1:11" s="5" customFormat="1" x14ac:dyDescent="0.25">
      <c r="A3486" s="5" t="s">
        <v>2854</v>
      </c>
      <c r="B3486" s="21">
        <v>839001</v>
      </c>
      <c r="C3486" s="22" t="s">
        <v>2026</v>
      </c>
      <c r="D3486" s="13">
        <v>0</v>
      </c>
      <c r="E3486" s="14"/>
      <c r="F3486" s="14"/>
      <c r="G3486" s="15">
        <f t="shared" ref="G3486:G3494" si="592">+D3486+E3486-F3486</f>
        <v>0</v>
      </c>
      <c r="H3486" s="14"/>
      <c r="I3486" s="14"/>
      <c r="K3486" s="34">
        <f t="shared" si="587"/>
        <v>0</v>
      </c>
    </row>
    <row r="3487" spans="1:11" s="5" customFormat="1" x14ac:dyDescent="0.25">
      <c r="A3487" s="5" t="s">
        <v>2854</v>
      </c>
      <c r="B3487" s="21">
        <v>839004</v>
      </c>
      <c r="C3487" s="22" t="s">
        <v>471</v>
      </c>
      <c r="D3487" s="13">
        <v>0</v>
      </c>
      <c r="E3487" s="14"/>
      <c r="F3487" s="14"/>
      <c r="G3487" s="15">
        <f t="shared" si="592"/>
        <v>0</v>
      </c>
      <c r="H3487" s="14"/>
      <c r="I3487" s="14"/>
      <c r="K3487" s="34">
        <f t="shared" si="587"/>
        <v>0</v>
      </c>
    </row>
    <row r="3488" spans="1:11" s="5" customFormat="1" x14ac:dyDescent="0.25">
      <c r="A3488" s="5" t="s">
        <v>2854</v>
      </c>
      <c r="B3488" s="21">
        <v>839008</v>
      </c>
      <c r="C3488" s="22" t="s">
        <v>2027</v>
      </c>
      <c r="D3488" s="13">
        <v>0</v>
      </c>
      <c r="E3488" s="14"/>
      <c r="F3488" s="14"/>
      <c r="G3488" s="15">
        <f t="shared" si="592"/>
        <v>0</v>
      </c>
      <c r="H3488" s="14"/>
      <c r="I3488" s="14"/>
      <c r="K3488" s="34">
        <f t="shared" si="587"/>
        <v>0</v>
      </c>
    </row>
    <row r="3489" spans="1:11" s="5" customFormat="1" x14ac:dyDescent="0.25">
      <c r="A3489" s="5" t="s">
        <v>2854</v>
      </c>
      <c r="B3489" s="11">
        <v>839009</v>
      </c>
      <c r="C3489" s="12" t="s">
        <v>2028</v>
      </c>
      <c r="D3489" s="13">
        <v>0</v>
      </c>
      <c r="E3489" s="14"/>
      <c r="F3489" s="14"/>
      <c r="G3489" s="15">
        <f t="shared" si="592"/>
        <v>0</v>
      </c>
      <c r="H3489" s="14"/>
      <c r="I3489" s="14"/>
      <c r="K3489" s="34">
        <f t="shared" si="587"/>
        <v>0</v>
      </c>
    </row>
    <row r="3490" spans="1:11" s="5" customFormat="1" x14ac:dyDescent="0.25">
      <c r="A3490" s="5" t="s">
        <v>2854</v>
      </c>
      <c r="B3490" s="21">
        <v>839090</v>
      </c>
      <c r="C3490" s="22" t="s">
        <v>2029</v>
      </c>
      <c r="D3490" s="13">
        <v>0</v>
      </c>
      <c r="E3490" s="14"/>
      <c r="F3490" s="14"/>
      <c r="G3490" s="15">
        <f t="shared" si="592"/>
        <v>0</v>
      </c>
      <c r="H3490" s="14"/>
      <c r="I3490" s="14"/>
      <c r="K3490" s="34">
        <f t="shared" si="587"/>
        <v>0</v>
      </c>
    </row>
    <row r="3491" spans="1:11" s="5" customFormat="1" x14ac:dyDescent="0.25">
      <c r="A3491" s="5" t="s">
        <v>2854</v>
      </c>
      <c r="B3491" s="11">
        <v>839002</v>
      </c>
      <c r="C3491" s="12" t="s">
        <v>2030</v>
      </c>
      <c r="D3491" s="13">
        <v>0</v>
      </c>
      <c r="E3491" s="14"/>
      <c r="F3491" s="14"/>
      <c r="G3491" s="15">
        <f t="shared" si="592"/>
        <v>0</v>
      </c>
      <c r="H3491" s="14"/>
      <c r="I3491" s="14"/>
      <c r="K3491" s="34">
        <f t="shared" si="587"/>
        <v>0</v>
      </c>
    </row>
    <row r="3492" spans="1:11" s="5" customFormat="1" x14ac:dyDescent="0.25">
      <c r="A3492" s="5" t="s">
        <v>2854</v>
      </c>
      <c r="B3492" s="11">
        <v>839003</v>
      </c>
      <c r="C3492" s="12" t="s">
        <v>2031</v>
      </c>
      <c r="D3492" s="13">
        <v>0</v>
      </c>
      <c r="E3492" s="14"/>
      <c r="F3492" s="14"/>
      <c r="G3492" s="15">
        <f t="shared" si="592"/>
        <v>0</v>
      </c>
      <c r="H3492" s="14"/>
      <c r="I3492" s="14"/>
      <c r="K3492" s="34">
        <f t="shared" si="587"/>
        <v>0</v>
      </c>
    </row>
    <row r="3493" spans="1:11" s="5" customFormat="1" x14ac:dyDescent="0.25">
      <c r="A3493" s="5" t="s">
        <v>2854</v>
      </c>
      <c r="B3493" s="11">
        <v>839005</v>
      </c>
      <c r="C3493" s="12" t="s">
        <v>1384</v>
      </c>
      <c r="D3493" s="13">
        <v>0</v>
      </c>
      <c r="E3493" s="14"/>
      <c r="F3493" s="14"/>
      <c r="G3493" s="15">
        <f t="shared" si="592"/>
        <v>0</v>
      </c>
      <c r="H3493" s="14"/>
      <c r="I3493" s="14"/>
      <c r="K3493" s="34">
        <f t="shared" si="587"/>
        <v>0</v>
      </c>
    </row>
    <row r="3494" spans="1:11" s="5" customFormat="1" x14ac:dyDescent="0.25">
      <c r="A3494" s="5" t="s">
        <v>2854</v>
      </c>
      <c r="B3494" s="11">
        <v>839007</v>
      </c>
      <c r="C3494" s="12" t="s">
        <v>2032</v>
      </c>
      <c r="D3494" s="13">
        <v>0</v>
      </c>
      <c r="E3494" s="14"/>
      <c r="F3494" s="14"/>
      <c r="G3494" s="15">
        <f t="shared" si="592"/>
        <v>0</v>
      </c>
      <c r="H3494" s="14"/>
      <c r="I3494" s="14"/>
      <c r="K3494" s="34">
        <f t="shared" si="587"/>
        <v>0</v>
      </c>
    </row>
    <row r="3495" spans="1:11" s="5" customFormat="1" x14ac:dyDescent="0.25">
      <c r="A3495" s="5" t="s">
        <v>2854</v>
      </c>
      <c r="B3495" s="19">
        <v>89</v>
      </c>
      <c r="C3495" s="20" t="s">
        <v>2033</v>
      </c>
      <c r="D3495" s="7">
        <f>+SUBTOTAL(9,D3496:D3537)</f>
        <v>-259249176</v>
      </c>
      <c r="E3495" s="8">
        <f>+SUBTOTAL(9,E3496:E3537)</f>
        <v>0</v>
      </c>
      <c r="F3495" s="8">
        <f>+SUBTOTAL(9,F3496:F3537)</f>
        <v>0</v>
      </c>
      <c r="G3495" s="18">
        <f>+SUBTOTAL(9,G3496:G3537)</f>
        <v>-259249176</v>
      </c>
      <c r="H3495" s="8">
        <f>+SUBTOTAL(9,H3496:H3537)</f>
        <v>0</v>
      </c>
      <c r="I3495" s="8">
        <f>+G3495</f>
        <v>-259249176</v>
      </c>
      <c r="K3495" s="34">
        <f t="shared" si="587"/>
        <v>1</v>
      </c>
    </row>
    <row r="3496" spans="1:11" s="5" customFormat="1" x14ac:dyDescent="0.25">
      <c r="A3496" s="5" t="s">
        <v>2854</v>
      </c>
      <c r="B3496" s="19">
        <v>8905</v>
      </c>
      <c r="C3496" s="20" t="s">
        <v>2034</v>
      </c>
      <c r="D3496" s="7">
        <f t="shared" ref="D3496:I3496" si="593">+SUBTOTAL(9,D3497:D3506)</f>
        <v>0</v>
      </c>
      <c r="E3496" s="8">
        <f t="shared" si="593"/>
        <v>0</v>
      </c>
      <c r="F3496" s="8">
        <f t="shared" si="593"/>
        <v>0</v>
      </c>
      <c r="G3496" s="18">
        <f t="shared" si="593"/>
        <v>0</v>
      </c>
      <c r="H3496" s="8">
        <f t="shared" si="593"/>
        <v>0</v>
      </c>
      <c r="I3496" s="8">
        <f t="shared" si="593"/>
        <v>0</v>
      </c>
      <c r="K3496" s="34">
        <f t="shared" si="587"/>
        <v>0</v>
      </c>
    </row>
    <row r="3497" spans="1:11" s="5" customFormat="1" x14ac:dyDescent="0.25">
      <c r="A3497" s="5" t="s">
        <v>2854</v>
      </c>
      <c r="B3497" s="21">
        <v>890501</v>
      </c>
      <c r="C3497" s="22" t="s">
        <v>1633</v>
      </c>
      <c r="D3497" s="13">
        <v>0</v>
      </c>
      <c r="E3497" s="14"/>
      <c r="F3497" s="14"/>
      <c r="G3497" s="15">
        <f t="shared" ref="G3497:G3506" si="594">+D3497+E3497-F3497</f>
        <v>0</v>
      </c>
      <c r="H3497" s="14"/>
      <c r="I3497" s="14"/>
      <c r="K3497" s="34">
        <f t="shared" si="587"/>
        <v>0</v>
      </c>
    </row>
    <row r="3498" spans="1:11" s="5" customFormat="1" x14ac:dyDescent="0.25">
      <c r="A3498" s="5" t="s">
        <v>2854</v>
      </c>
      <c r="B3498" s="21">
        <v>890506</v>
      </c>
      <c r="C3498" s="22" t="s">
        <v>2035</v>
      </c>
      <c r="D3498" s="13">
        <v>0</v>
      </c>
      <c r="E3498" s="14"/>
      <c r="F3498" s="14"/>
      <c r="G3498" s="15">
        <f t="shared" si="594"/>
        <v>0</v>
      </c>
      <c r="H3498" s="14"/>
      <c r="I3498" s="14"/>
      <c r="K3498" s="34">
        <f t="shared" si="587"/>
        <v>0</v>
      </c>
    </row>
    <row r="3499" spans="1:11" s="5" customFormat="1" x14ac:dyDescent="0.25">
      <c r="A3499" s="5" t="s">
        <v>2854</v>
      </c>
      <c r="B3499" s="11">
        <v>890507</v>
      </c>
      <c r="C3499" s="12" t="s">
        <v>2036</v>
      </c>
      <c r="D3499" s="13">
        <v>0</v>
      </c>
      <c r="E3499" s="14"/>
      <c r="F3499" s="14"/>
      <c r="G3499" s="15">
        <f t="shared" si="594"/>
        <v>0</v>
      </c>
      <c r="H3499" s="14"/>
      <c r="I3499" s="14"/>
      <c r="K3499" s="34">
        <f t="shared" si="587"/>
        <v>0</v>
      </c>
    </row>
    <row r="3500" spans="1:11" s="5" customFormat="1" x14ac:dyDescent="0.25">
      <c r="A3500" s="5" t="s">
        <v>2854</v>
      </c>
      <c r="B3500" s="21">
        <v>890508</v>
      </c>
      <c r="C3500" s="22" t="s">
        <v>2037</v>
      </c>
      <c r="D3500" s="13">
        <v>0</v>
      </c>
      <c r="E3500" s="14"/>
      <c r="F3500" s="14"/>
      <c r="G3500" s="15">
        <f t="shared" si="594"/>
        <v>0</v>
      </c>
      <c r="H3500" s="14"/>
      <c r="I3500" s="14"/>
      <c r="K3500" s="34">
        <f t="shared" si="587"/>
        <v>0</v>
      </c>
    </row>
    <row r="3501" spans="1:11" s="5" customFormat="1" x14ac:dyDescent="0.25">
      <c r="A3501" s="5" t="s">
        <v>2854</v>
      </c>
      <c r="B3501" s="21">
        <v>890509</v>
      </c>
      <c r="C3501" s="22" t="s">
        <v>1628</v>
      </c>
      <c r="D3501" s="13">
        <v>0</v>
      </c>
      <c r="E3501" s="14"/>
      <c r="F3501" s="14"/>
      <c r="G3501" s="15">
        <f t="shared" si="594"/>
        <v>0</v>
      </c>
      <c r="H3501" s="14"/>
      <c r="I3501" s="14"/>
      <c r="K3501" s="34">
        <f t="shared" si="587"/>
        <v>0</v>
      </c>
    </row>
    <row r="3502" spans="1:11" s="5" customFormat="1" x14ac:dyDescent="0.25">
      <c r="A3502" s="5" t="s">
        <v>2854</v>
      </c>
      <c r="B3502" s="21">
        <v>890512</v>
      </c>
      <c r="C3502" s="22" t="s">
        <v>2038</v>
      </c>
      <c r="D3502" s="13">
        <v>0</v>
      </c>
      <c r="E3502" s="14"/>
      <c r="F3502" s="14"/>
      <c r="G3502" s="15">
        <f t="shared" si="594"/>
        <v>0</v>
      </c>
      <c r="H3502" s="14"/>
      <c r="I3502" s="14"/>
      <c r="K3502" s="34">
        <f t="shared" si="587"/>
        <v>0</v>
      </c>
    </row>
    <row r="3503" spans="1:11" s="5" customFormat="1" x14ac:dyDescent="0.25">
      <c r="A3503" s="5" t="s">
        <v>2854</v>
      </c>
      <c r="B3503" s="21">
        <v>890513</v>
      </c>
      <c r="C3503" s="22" t="s">
        <v>2039</v>
      </c>
      <c r="D3503" s="13">
        <v>0</v>
      </c>
      <c r="E3503" s="14"/>
      <c r="F3503" s="14"/>
      <c r="G3503" s="15">
        <f t="shared" si="594"/>
        <v>0</v>
      </c>
      <c r="H3503" s="14"/>
      <c r="I3503" s="14"/>
      <c r="K3503" s="34">
        <f t="shared" si="587"/>
        <v>0</v>
      </c>
    </row>
    <row r="3504" spans="1:11" s="5" customFormat="1" x14ac:dyDescent="0.25">
      <c r="A3504" s="5" t="s">
        <v>2854</v>
      </c>
      <c r="B3504" s="21">
        <v>890590</v>
      </c>
      <c r="C3504" s="22" t="s">
        <v>2040</v>
      </c>
      <c r="D3504" s="13">
        <v>0</v>
      </c>
      <c r="E3504" s="14"/>
      <c r="F3504" s="14"/>
      <c r="G3504" s="15">
        <f t="shared" si="594"/>
        <v>0</v>
      </c>
      <c r="H3504" s="14"/>
      <c r="I3504" s="14"/>
      <c r="K3504" s="34">
        <f t="shared" si="587"/>
        <v>0</v>
      </c>
    </row>
    <row r="3505" spans="1:11" s="5" customFormat="1" x14ac:dyDescent="0.25">
      <c r="A3505" s="5" t="s">
        <v>2854</v>
      </c>
      <c r="B3505" s="11">
        <v>890511</v>
      </c>
      <c r="C3505" s="12" t="s">
        <v>2041</v>
      </c>
      <c r="D3505" s="13">
        <v>0</v>
      </c>
      <c r="E3505" s="14"/>
      <c r="F3505" s="14"/>
      <c r="G3505" s="15">
        <f t="shared" si="594"/>
        <v>0</v>
      </c>
      <c r="H3505" s="14"/>
      <c r="I3505" s="14"/>
      <c r="K3505" s="34">
        <f t="shared" si="587"/>
        <v>0</v>
      </c>
    </row>
    <row r="3506" spans="1:11" s="5" customFormat="1" x14ac:dyDescent="0.25">
      <c r="A3506" s="5" t="s">
        <v>2854</v>
      </c>
      <c r="B3506" s="11">
        <v>890514</v>
      </c>
      <c r="C3506" s="12" t="s">
        <v>2002</v>
      </c>
      <c r="D3506" s="13">
        <v>0</v>
      </c>
      <c r="E3506" s="14"/>
      <c r="F3506" s="14"/>
      <c r="G3506" s="15">
        <f t="shared" si="594"/>
        <v>0</v>
      </c>
      <c r="H3506" s="14"/>
      <c r="I3506" s="14"/>
      <c r="K3506" s="34">
        <f t="shared" si="587"/>
        <v>0</v>
      </c>
    </row>
    <row r="3507" spans="1:11" s="5" customFormat="1" x14ac:dyDescent="0.25">
      <c r="A3507" s="5" t="s">
        <v>2854</v>
      </c>
      <c r="B3507" s="19">
        <v>8910</v>
      </c>
      <c r="C3507" s="20" t="s">
        <v>2042</v>
      </c>
      <c r="D3507" s="7">
        <f t="shared" ref="D3507:I3507" si="595">+SUBTOTAL(9,D3508)</f>
        <v>0</v>
      </c>
      <c r="E3507" s="8">
        <f t="shared" si="595"/>
        <v>0</v>
      </c>
      <c r="F3507" s="8">
        <f t="shared" si="595"/>
        <v>0</v>
      </c>
      <c r="G3507" s="18">
        <f t="shared" si="595"/>
        <v>0</v>
      </c>
      <c r="H3507" s="8">
        <f t="shared" si="595"/>
        <v>0</v>
      </c>
      <c r="I3507" s="8">
        <f t="shared" si="595"/>
        <v>0</v>
      </c>
      <c r="K3507" s="34">
        <f t="shared" si="587"/>
        <v>0</v>
      </c>
    </row>
    <row r="3508" spans="1:11" s="5" customFormat="1" x14ac:dyDescent="0.25">
      <c r="A3508" s="5" t="s">
        <v>2854</v>
      </c>
      <c r="B3508" s="21">
        <v>891001</v>
      </c>
      <c r="C3508" s="22" t="s">
        <v>2043</v>
      </c>
      <c r="D3508" s="13">
        <v>0</v>
      </c>
      <c r="E3508" s="14"/>
      <c r="F3508" s="14"/>
      <c r="G3508" s="15">
        <f>+D3508+E3508-F3508</f>
        <v>0</v>
      </c>
      <c r="H3508" s="14"/>
      <c r="I3508" s="14"/>
      <c r="K3508" s="34">
        <f t="shared" si="587"/>
        <v>0</v>
      </c>
    </row>
    <row r="3509" spans="1:11" s="5" customFormat="1" x14ac:dyDescent="0.25">
      <c r="A3509" s="5" t="s">
        <v>2854</v>
      </c>
      <c r="B3509" s="19">
        <v>8915</v>
      </c>
      <c r="C3509" s="20" t="s">
        <v>2044</v>
      </c>
      <c r="D3509" s="7">
        <f>+SUBTOTAL(9,D3510:D3537)</f>
        <v>-259249176</v>
      </c>
      <c r="E3509" s="8">
        <f>+SUBTOTAL(9,E3510:E3537)</f>
        <v>0</v>
      </c>
      <c r="F3509" s="8">
        <f>+SUBTOTAL(9,F3510:F3537)</f>
        <v>0</v>
      </c>
      <c r="G3509" s="18">
        <f>+SUBTOTAL(9,G3510:G3537)</f>
        <v>-259249176</v>
      </c>
      <c r="H3509" s="8">
        <f>+SUBTOTAL(9,H3510:H3537)</f>
        <v>0</v>
      </c>
      <c r="I3509" s="8">
        <f>+G3509</f>
        <v>-259249176</v>
      </c>
      <c r="K3509" s="34">
        <f t="shared" si="587"/>
        <v>1</v>
      </c>
    </row>
    <row r="3510" spans="1:11" s="5" customFormat="1" x14ac:dyDescent="0.25">
      <c r="A3510" s="5" t="s">
        <v>2854</v>
      </c>
      <c r="B3510" s="21">
        <v>891502</v>
      </c>
      <c r="C3510" s="22" t="s">
        <v>2045</v>
      </c>
      <c r="D3510" s="13">
        <v>0</v>
      </c>
      <c r="E3510" s="14"/>
      <c r="F3510" s="14"/>
      <c r="G3510" s="15">
        <f t="shared" ref="G3510:G3537" si="596">+D3510+E3510-F3510</f>
        <v>0</v>
      </c>
      <c r="H3510" s="14"/>
      <c r="I3510" s="14"/>
      <c r="K3510" s="34">
        <f t="shared" si="587"/>
        <v>0</v>
      </c>
    </row>
    <row r="3511" spans="1:11" s="5" customFormat="1" x14ac:dyDescent="0.25">
      <c r="A3511" s="5" t="s">
        <v>2854</v>
      </c>
      <c r="B3511" s="21">
        <v>891503</v>
      </c>
      <c r="C3511" s="22" t="s">
        <v>2046</v>
      </c>
      <c r="D3511" s="13">
        <v>0</v>
      </c>
      <c r="E3511" s="14"/>
      <c r="F3511" s="14"/>
      <c r="G3511" s="15">
        <f t="shared" si="596"/>
        <v>0</v>
      </c>
      <c r="H3511" s="14"/>
      <c r="I3511" s="14"/>
      <c r="K3511" s="34">
        <f t="shared" si="587"/>
        <v>0</v>
      </c>
    </row>
    <row r="3512" spans="1:11" s="5" customFormat="1" x14ac:dyDescent="0.25">
      <c r="A3512" s="5" t="s">
        <v>2854</v>
      </c>
      <c r="B3512" s="21">
        <v>891504</v>
      </c>
      <c r="C3512" s="22" t="s">
        <v>2047</v>
      </c>
      <c r="D3512" s="13">
        <v>0</v>
      </c>
      <c r="E3512" s="14"/>
      <c r="F3512" s="14"/>
      <c r="G3512" s="15">
        <f t="shared" si="596"/>
        <v>0</v>
      </c>
      <c r="H3512" s="14"/>
      <c r="I3512" s="14"/>
      <c r="K3512" s="34">
        <f t="shared" si="587"/>
        <v>0</v>
      </c>
    </row>
    <row r="3513" spans="1:11" s="5" customFormat="1" x14ac:dyDescent="0.25">
      <c r="A3513" s="5" t="s">
        <v>2854</v>
      </c>
      <c r="B3513" s="21">
        <v>891505</v>
      </c>
      <c r="C3513" s="22" t="s">
        <v>1958</v>
      </c>
      <c r="D3513" s="13">
        <v>0</v>
      </c>
      <c r="E3513" s="14"/>
      <c r="F3513" s="14"/>
      <c r="G3513" s="15">
        <f t="shared" si="596"/>
        <v>0</v>
      </c>
      <c r="H3513" s="14"/>
      <c r="I3513" s="14"/>
      <c r="K3513" s="34">
        <f t="shared" si="587"/>
        <v>0</v>
      </c>
    </row>
    <row r="3514" spans="1:11" s="5" customFormat="1" x14ac:dyDescent="0.25">
      <c r="A3514" s="5" t="s">
        <v>2854</v>
      </c>
      <c r="B3514" s="21">
        <v>891506</v>
      </c>
      <c r="C3514" s="22" t="s">
        <v>2048</v>
      </c>
      <c r="D3514" s="13">
        <v>0</v>
      </c>
      <c r="E3514" s="14"/>
      <c r="F3514" s="14"/>
      <c r="G3514" s="15">
        <f t="shared" si="596"/>
        <v>0</v>
      </c>
      <c r="H3514" s="14"/>
      <c r="I3514" s="14"/>
      <c r="K3514" s="34">
        <f t="shared" si="587"/>
        <v>0</v>
      </c>
    </row>
    <row r="3515" spans="1:11" s="5" customFormat="1" x14ac:dyDescent="0.25">
      <c r="A3515" s="5" t="s">
        <v>2854</v>
      </c>
      <c r="B3515" s="21">
        <v>891508</v>
      </c>
      <c r="C3515" s="22" t="s">
        <v>2049</v>
      </c>
      <c r="D3515" s="13">
        <v>0</v>
      </c>
      <c r="E3515" s="14"/>
      <c r="F3515" s="14"/>
      <c r="G3515" s="15">
        <f t="shared" si="596"/>
        <v>0</v>
      </c>
      <c r="H3515" s="14"/>
      <c r="I3515" s="14"/>
      <c r="K3515" s="34">
        <f t="shared" si="587"/>
        <v>0</v>
      </c>
    </row>
    <row r="3516" spans="1:11" s="5" customFormat="1" x14ac:dyDescent="0.25">
      <c r="A3516" s="5" t="s">
        <v>2854</v>
      </c>
      <c r="B3516" s="11">
        <v>891512</v>
      </c>
      <c r="C3516" s="12" t="s">
        <v>2050</v>
      </c>
      <c r="D3516" s="13">
        <v>0</v>
      </c>
      <c r="E3516" s="14"/>
      <c r="F3516" s="14"/>
      <c r="G3516" s="15">
        <f t="shared" si="596"/>
        <v>0</v>
      </c>
      <c r="H3516" s="14"/>
      <c r="I3516" s="14"/>
      <c r="K3516" s="34">
        <f t="shared" si="587"/>
        <v>0</v>
      </c>
    </row>
    <row r="3517" spans="1:11" s="5" customFormat="1" x14ac:dyDescent="0.25">
      <c r="A3517" s="5" t="s">
        <v>2854</v>
      </c>
      <c r="B3517" s="21">
        <v>891513</v>
      </c>
      <c r="C3517" s="22" t="s">
        <v>2051</v>
      </c>
      <c r="D3517" s="13">
        <v>0</v>
      </c>
      <c r="E3517" s="14"/>
      <c r="F3517" s="14"/>
      <c r="G3517" s="15">
        <f t="shared" si="596"/>
        <v>0</v>
      </c>
      <c r="H3517" s="14"/>
      <c r="I3517" s="14"/>
      <c r="K3517" s="34">
        <f t="shared" si="587"/>
        <v>0</v>
      </c>
    </row>
    <row r="3518" spans="1:11" s="5" customFormat="1" x14ac:dyDescent="0.25">
      <c r="A3518" s="5" t="s">
        <v>2854</v>
      </c>
      <c r="B3518" s="21">
        <v>891516</v>
      </c>
      <c r="C3518" s="22" t="s">
        <v>2052</v>
      </c>
      <c r="D3518" s="13">
        <v>0</v>
      </c>
      <c r="E3518" s="14"/>
      <c r="F3518" s="14"/>
      <c r="G3518" s="15">
        <f t="shared" si="596"/>
        <v>0</v>
      </c>
      <c r="H3518" s="14"/>
      <c r="I3518" s="14"/>
      <c r="K3518" s="34">
        <f t="shared" si="587"/>
        <v>0</v>
      </c>
    </row>
    <row r="3519" spans="1:11" s="5" customFormat="1" x14ac:dyDescent="0.25">
      <c r="A3519" s="5" t="s">
        <v>2854</v>
      </c>
      <c r="B3519" s="21">
        <v>891517</v>
      </c>
      <c r="C3519" s="22" t="s">
        <v>2053</v>
      </c>
      <c r="D3519" s="13">
        <v>0</v>
      </c>
      <c r="E3519" s="14"/>
      <c r="F3519" s="14"/>
      <c r="G3519" s="15">
        <f t="shared" si="596"/>
        <v>0</v>
      </c>
      <c r="H3519" s="14"/>
      <c r="I3519" s="14"/>
      <c r="K3519" s="34">
        <f t="shared" si="587"/>
        <v>0</v>
      </c>
    </row>
    <row r="3520" spans="1:11" s="5" customFormat="1" x14ac:dyDescent="0.25">
      <c r="A3520" s="5" t="s">
        <v>2854</v>
      </c>
      <c r="B3520" s="21">
        <v>891518</v>
      </c>
      <c r="C3520" s="22" t="s">
        <v>2054</v>
      </c>
      <c r="D3520" s="13">
        <v>0</v>
      </c>
      <c r="E3520" s="14"/>
      <c r="F3520" s="14"/>
      <c r="G3520" s="15">
        <f t="shared" si="596"/>
        <v>0</v>
      </c>
      <c r="H3520" s="14"/>
      <c r="I3520" s="14"/>
      <c r="K3520" s="34">
        <f t="shared" si="587"/>
        <v>0</v>
      </c>
    </row>
    <row r="3521" spans="1:11" s="5" customFormat="1" x14ac:dyDescent="0.25">
      <c r="A3521" s="5" t="s">
        <v>2854</v>
      </c>
      <c r="B3521" s="21">
        <v>891521</v>
      </c>
      <c r="C3521" s="22" t="s">
        <v>2055</v>
      </c>
      <c r="D3521" s="13">
        <v>-259249176</v>
      </c>
      <c r="E3521" s="14"/>
      <c r="F3521" s="14"/>
      <c r="G3521" s="15">
        <f t="shared" si="596"/>
        <v>-259249176</v>
      </c>
      <c r="H3521" s="14"/>
      <c r="I3521" s="8">
        <f>+G3521</f>
        <v>-259249176</v>
      </c>
      <c r="K3521" s="34">
        <f t="shared" si="587"/>
        <v>1</v>
      </c>
    </row>
    <row r="3522" spans="1:11" s="5" customFormat="1" x14ac:dyDescent="0.25">
      <c r="A3522" s="5" t="s">
        <v>2854</v>
      </c>
      <c r="B3522" s="21">
        <v>891525</v>
      </c>
      <c r="C3522" s="22" t="s">
        <v>2056</v>
      </c>
      <c r="D3522" s="13">
        <v>0</v>
      </c>
      <c r="E3522" s="14"/>
      <c r="F3522" s="14"/>
      <c r="G3522" s="15">
        <f t="shared" si="596"/>
        <v>0</v>
      </c>
      <c r="H3522" s="14"/>
      <c r="I3522" s="14"/>
      <c r="K3522" s="34">
        <f t="shared" si="587"/>
        <v>0</v>
      </c>
    </row>
    <row r="3523" spans="1:11" s="5" customFormat="1" x14ac:dyDescent="0.25">
      <c r="A3523" s="5" t="s">
        <v>2854</v>
      </c>
      <c r="B3523" s="21">
        <v>891526</v>
      </c>
      <c r="C3523" s="22" t="s">
        <v>1739</v>
      </c>
      <c r="D3523" s="13">
        <v>0</v>
      </c>
      <c r="E3523" s="14"/>
      <c r="F3523" s="14"/>
      <c r="G3523" s="15">
        <f t="shared" si="596"/>
        <v>0</v>
      </c>
      <c r="H3523" s="14"/>
      <c r="I3523" s="14"/>
      <c r="K3523" s="34">
        <f t="shared" si="587"/>
        <v>0</v>
      </c>
    </row>
    <row r="3524" spans="1:11" s="5" customFormat="1" x14ac:dyDescent="0.25">
      <c r="A3524" s="5" t="s">
        <v>2854</v>
      </c>
      <c r="B3524" s="21">
        <v>891527</v>
      </c>
      <c r="C3524" s="22" t="s">
        <v>2057</v>
      </c>
      <c r="D3524" s="13">
        <v>0</v>
      </c>
      <c r="E3524" s="14"/>
      <c r="F3524" s="14"/>
      <c r="G3524" s="15">
        <f t="shared" si="596"/>
        <v>0</v>
      </c>
      <c r="H3524" s="14"/>
      <c r="I3524" s="14"/>
      <c r="K3524" s="34">
        <f t="shared" ref="K3524:K3587" si="597">IF(D3524&lt;&gt;0,1,IF(G3524&lt;&gt;0,2,IF(F3524&lt;&gt;0,3,IF(E3524&lt;&gt;0,4,0))))</f>
        <v>0</v>
      </c>
    </row>
    <row r="3525" spans="1:11" s="5" customFormat="1" x14ac:dyDescent="0.25">
      <c r="A3525" s="5" t="s">
        <v>2854</v>
      </c>
      <c r="B3525" s="21">
        <v>891528</v>
      </c>
      <c r="C3525" s="22" t="s">
        <v>2058</v>
      </c>
      <c r="D3525" s="13">
        <v>0</v>
      </c>
      <c r="E3525" s="14"/>
      <c r="F3525" s="14"/>
      <c r="G3525" s="15">
        <f t="shared" si="596"/>
        <v>0</v>
      </c>
      <c r="H3525" s="14"/>
      <c r="I3525" s="14"/>
      <c r="K3525" s="34">
        <f t="shared" si="597"/>
        <v>0</v>
      </c>
    </row>
    <row r="3526" spans="1:11" s="5" customFormat="1" x14ac:dyDescent="0.25">
      <c r="A3526" s="5" t="s">
        <v>2854</v>
      </c>
      <c r="B3526" s="11">
        <v>891530</v>
      </c>
      <c r="C3526" s="12" t="s">
        <v>2059</v>
      </c>
      <c r="D3526" s="13">
        <v>0</v>
      </c>
      <c r="E3526" s="14"/>
      <c r="F3526" s="14"/>
      <c r="G3526" s="15">
        <f t="shared" si="596"/>
        <v>0</v>
      </c>
      <c r="H3526" s="14"/>
      <c r="I3526" s="14"/>
      <c r="K3526" s="34">
        <f t="shared" si="597"/>
        <v>0</v>
      </c>
    </row>
    <row r="3527" spans="1:11" s="5" customFormat="1" x14ac:dyDescent="0.25">
      <c r="A3527" s="5" t="s">
        <v>2854</v>
      </c>
      <c r="B3527" s="26">
        <v>891569</v>
      </c>
      <c r="C3527" s="27" t="s">
        <v>2060</v>
      </c>
      <c r="D3527" s="13">
        <v>0</v>
      </c>
      <c r="E3527" s="14"/>
      <c r="F3527" s="14"/>
      <c r="G3527" s="15">
        <f t="shared" si="596"/>
        <v>0</v>
      </c>
      <c r="H3527" s="14"/>
      <c r="I3527" s="14"/>
      <c r="K3527" s="34">
        <f t="shared" si="597"/>
        <v>0</v>
      </c>
    </row>
    <row r="3528" spans="1:11" s="5" customFormat="1" x14ac:dyDescent="0.25">
      <c r="A3528" s="5" t="s">
        <v>2854</v>
      </c>
      <c r="B3528" s="26">
        <v>891570</v>
      </c>
      <c r="C3528" s="27" t="s">
        <v>2061</v>
      </c>
      <c r="D3528" s="13">
        <v>0</v>
      </c>
      <c r="E3528" s="14"/>
      <c r="F3528" s="14"/>
      <c r="G3528" s="15">
        <f t="shared" si="596"/>
        <v>0</v>
      </c>
      <c r="H3528" s="14"/>
      <c r="I3528" s="14"/>
      <c r="K3528" s="34">
        <f t="shared" si="597"/>
        <v>0</v>
      </c>
    </row>
    <row r="3529" spans="1:11" s="5" customFormat="1" x14ac:dyDescent="0.25">
      <c r="A3529" s="5" t="s">
        <v>2854</v>
      </c>
      <c r="B3529" s="26">
        <v>891571</v>
      </c>
      <c r="C3529" s="27" t="s">
        <v>2062</v>
      </c>
      <c r="D3529" s="13">
        <v>0</v>
      </c>
      <c r="E3529" s="14"/>
      <c r="F3529" s="14"/>
      <c r="G3529" s="15">
        <f t="shared" si="596"/>
        <v>0</v>
      </c>
      <c r="H3529" s="14"/>
      <c r="I3529" s="14"/>
      <c r="K3529" s="34">
        <f t="shared" si="597"/>
        <v>0</v>
      </c>
    </row>
    <row r="3530" spans="1:11" s="5" customFormat="1" x14ac:dyDescent="0.25">
      <c r="A3530" s="5" t="s">
        <v>2854</v>
      </c>
      <c r="B3530" s="21">
        <v>891590</v>
      </c>
      <c r="C3530" s="22" t="s">
        <v>2063</v>
      </c>
      <c r="D3530" s="13">
        <v>0</v>
      </c>
      <c r="E3530" s="14"/>
      <c r="F3530" s="14"/>
      <c r="G3530" s="15">
        <f t="shared" si="596"/>
        <v>0</v>
      </c>
      <c r="H3530" s="14"/>
      <c r="I3530" s="14"/>
      <c r="K3530" s="34">
        <f t="shared" si="597"/>
        <v>0</v>
      </c>
    </row>
    <row r="3531" spans="1:11" s="5" customFormat="1" x14ac:dyDescent="0.25">
      <c r="A3531" s="5" t="s">
        <v>2854</v>
      </c>
      <c r="B3531" s="11">
        <v>891501</v>
      </c>
      <c r="C3531" s="12" t="s">
        <v>2064</v>
      </c>
      <c r="D3531" s="13">
        <v>0</v>
      </c>
      <c r="E3531" s="14"/>
      <c r="F3531" s="14"/>
      <c r="G3531" s="15">
        <f t="shared" si="596"/>
        <v>0</v>
      </c>
      <c r="H3531" s="14"/>
      <c r="I3531" s="14"/>
      <c r="K3531" s="34">
        <f t="shared" si="597"/>
        <v>0</v>
      </c>
    </row>
    <row r="3532" spans="1:11" s="5" customFormat="1" x14ac:dyDescent="0.25">
      <c r="A3532" s="5" t="s">
        <v>2854</v>
      </c>
      <c r="B3532" s="11">
        <v>891509</v>
      </c>
      <c r="C3532" s="12" t="s">
        <v>1964</v>
      </c>
      <c r="D3532" s="13">
        <v>0</v>
      </c>
      <c r="E3532" s="14"/>
      <c r="F3532" s="14"/>
      <c r="G3532" s="15">
        <f t="shared" si="596"/>
        <v>0</v>
      </c>
      <c r="H3532" s="14"/>
      <c r="I3532" s="14"/>
      <c r="K3532" s="34">
        <f t="shared" si="597"/>
        <v>0</v>
      </c>
    </row>
    <row r="3533" spans="1:11" s="5" customFormat="1" x14ac:dyDescent="0.25">
      <c r="A3533" s="5" t="s">
        <v>2854</v>
      </c>
      <c r="B3533" s="11">
        <v>891515</v>
      </c>
      <c r="C3533" s="12" t="s">
        <v>2065</v>
      </c>
      <c r="D3533" s="13">
        <v>0</v>
      </c>
      <c r="E3533" s="14"/>
      <c r="F3533" s="14"/>
      <c r="G3533" s="15">
        <f t="shared" si="596"/>
        <v>0</v>
      </c>
      <c r="H3533" s="14"/>
      <c r="I3533" s="14"/>
      <c r="K3533" s="34">
        <f t="shared" si="597"/>
        <v>0</v>
      </c>
    </row>
    <row r="3534" spans="1:11" s="5" customFormat="1" x14ac:dyDescent="0.25">
      <c r="A3534" s="5" t="s">
        <v>2854</v>
      </c>
      <c r="B3534" s="11">
        <v>891522</v>
      </c>
      <c r="C3534" s="12" t="s">
        <v>2066</v>
      </c>
      <c r="D3534" s="13">
        <v>0</v>
      </c>
      <c r="E3534" s="14"/>
      <c r="F3534" s="14"/>
      <c r="G3534" s="15">
        <f t="shared" si="596"/>
        <v>0</v>
      </c>
      <c r="H3534" s="14"/>
      <c r="I3534" s="14"/>
      <c r="K3534" s="34">
        <f t="shared" si="597"/>
        <v>0</v>
      </c>
    </row>
    <row r="3535" spans="1:11" s="5" customFormat="1" x14ac:dyDescent="0.25">
      <c r="A3535" s="5" t="s">
        <v>2854</v>
      </c>
      <c r="B3535" s="11">
        <v>891523</v>
      </c>
      <c r="C3535" s="12" t="s">
        <v>2067</v>
      </c>
      <c r="D3535" s="13">
        <v>0</v>
      </c>
      <c r="E3535" s="14"/>
      <c r="F3535" s="14"/>
      <c r="G3535" s="15">
        <f t="shared" si="596"/>
        <v>0</v>
      </c>
      <c r="H3535" s="14"/>
      <c r="I3535" s="14"/>
      <c r="K3535" s="34">
        <f t="shared" si="597"/>
        <v>0</v>
      </c>
    </row>
    <row r="3536" spans="1:11" s="5" customFormat="1" x14ac:dyDescent="0.25">
      <c r="A3536" s="5" t="s">
        <v>2854</v>
      </c>
      <c r="B3536" s="11">
        <v>891524</v>
      </c>
      <c r="C3536" s="12" t="s">
        <v>2068</v>
      </c>
      <c r="D3536" s="13">
        <v>0</v>
      </c>
      <c r="E3536" s="14"/>
      <c r="F3536" s="14"/>
      <c r="G3536" s="15">
        <f t="shared" si="596"/>
        <v>0</v>
      </c>
      <c r="H3536" s="14"/>
      <c r="I3536" s="14"/>
      <c r="K3536" s="34">
        <f t="shared" si="597"/>
        <v>0</v>
      </c>
    </row>
    <row r="3537" spans="1:11" s="5" customFormat="1" x14ac:dyDescent="0.25">
      <c r="A3537" s="5" t="s">
        <v>2854</v>
      </c>
      <c r="B3537" s="11">
        <v>891529</v>
      </c>
      <c r="C3537" s="12" t="s">
        <v>2069</v>
      </c>
      <c r="D3537" s="13">
        <v>0</v>
      </c>
      <c r="E3537" s="14"/>
      <c r="F3537" s="14"/>
      <c r="G3537" s="15">
        <f t="shared" si="596"/>
        <v>0</v>
      </c>
      <c r="H3537" s="14"/>
      <c r="I3537" s="14"/>
      <c r="K3537" s="34">
        <f t="shared" si="597"/>
        <v>0</v>
      </c>
    </row>
    <row r="3538" spans="1:11" s="5" customFormat="1" x14ac:dyDescent="0.25">
      <c r="A3538" s="5" t="s">
        <v>2854</v>
      </c>
      <c r="B3538" s="10">
        <v>9</v>
      </c>
      <c r="C3538" s="6" t="s">
        <v>2070</v>
      </c>
      <c r="D3538" s="7">
        <f t="shared" ref="D3538:I3538" si="598">+D3539+D3621+D3622+D3745</f>
        <v>0</v>
      </c>
      <c r="E3538" s="8">
        <f t="shared" si="598"/>
        <v>730687839</v>
      </c>
      <c r="F3538" s="8">
        <f t="shared" si="598"/>
        <v>730687839</v>
      </c>
      <c r="G3538" s="18">
        <f t="shared" si="598"/>
        <v>0</v>
      </c>
      <c r="H3538" s="8">
        <f t="shared" si="598"/>
        <v>0</v>
      </c>
      <c r="I3538" s="8">
        <f t="shared" si="598"/>
        <v>0</v>
      </c>
      <c r="K3538" s="34">
        <f t="shared" si="597"/>
        <v>3</v>
      </c>
    </row>
    <row r="3539" spans="1:11" s="5" customFormat="1" x14ac:dyDescent="0.25">
      <c r="A3539" s="5" t="s">
        <v>2854</v>
      </c>
      <c r="B3539" s="19">
        <v>91</v>
      </c>
      <c r="C3539" s="20" t="s">
        <v>2071</v>
      </c>
      <c r="D3539" s="7">
        <f>+SUBTOTAL(9,D3540:D3620)</f>
        <v>7895102896</v>
      </c>
      <c r="E3539" s="8">
        <f>+SUBTOTAL(9,E3540:E3620)</f>
        <v>730687839</v>
      </c>
      <c r="F3539" s="8">
        <f>+SUBTOTAL(9,F3540:F3620)</f>
        <v>9490609</v>
      </c>
      <c r="G3539" s="18">
        <f>+SUBTOTAL(9,G3540:G3620)</f>
        <v>7173905666</v>
      </c>
      <c r="H3539" s="8">
        <f>+SUBTOTAL(9,H3540:H3620)</f>
        <v>0</v>
      </c>
      <c r="I3539" s="8">
        <f>+G3539</f>
        <v>7173905666</v>
      </c>
      <c r="K3539" s="34">
        <f t="shared" si="597"/>
        <v>1</v>
      </c>
    </row>
    <row r="3540" spans="1:11" s="5" customFormat="1" x14ac:dyDescent="0.25">
      <c r="A3540" s="5" t="s">
        <v>2854</v>
      </c>
      <c r="B3540" s="19">
        <v>9120</v>
      </c>
      <c r="C3540" s="20" t="s">
        <v>1886</v>
      </c>
      <c r="D3540" s="7">
        <f>+SUBTOTAL(9,D3541:D3545)</f>
        <v>7895102896</v>
      </c>
      <c r="E3540" s="8">
        <f>+SUBTOTAL(9,E3541:E3545)</f>
        <v>730687839</v>
      </c>
      <c r="F3540" s="8">
        <f>+SUBTOTAL(9,F3541:F3545)</f>
        <v>9490609</v>
      </c>
      <c r="G3540" s="18">
        <f>+SUBTOTAL(9,G3541:G3545)</f>
        <v>7173905666</v>
      </c>
      <c r="H3540" s="8">
        <f>+SUBTOTAL(9,H3541:H3545)</f>
        <v>0</v>
      </c>
      <c r="I3540" s="8">
        <f>+G3540</f>
        <v>7173905666</v>
      </c>
      <c r="K3540" s="34">
        <f t="shared" si="597"/>
        <v>1</v>
      </c>
    </row>
    <row r="3541" spans="1:11" s="5" customFormat="1" x14ac:dyDescent="0.25">
      <c r="A3541" s="5" t="s">
        <v>2854</v>
      </c>
      <c r="B3541" s="21">
        <v>912001</v>
      </c>
      <c r="C3541" s="22" t="s">
        <v>1618</v>
      </c>
      <c r="D3541" s="13">
        <v>0</v>
      </c>
      <c r="E3541" s="14"/>
      <c r="F3541" s="14"/>
      <c r="G3541" s="15">
        <f>+D3541-E3541+F3541</f>
        <v>0</v>
      </c>
      <c r="H3541" s="14"/>
      <c r="I3541" s="14"/>
      <c r="K3541" s="34">
        <f t="shared" si="597"/>
        <v>0</v>
      </c>
    </row>
    <row r="3542" spans="1:11" s="5" customFormat="1" x14ac:dyDescent="0.25">
      <c r="A3542" s="5" t="s">
        <v>2854</v>
      </c>
      <c r="B3542" s="21">
        <v>912002</v>
      </c>
      <c r="C3542" s="22" t="s">
        <v>1622</v>
      </c>
      <c r="D3542" s="13">
        <v>0</v>
      </c>
      <c r="E3542" s="14"/>
      <c r="F3542" s="14"/>
      <c r="G3542" s="15">
        <f>+D3542-E3542+F3542</f>
        <v>0</v>
      </c>
      <c r="H3542" s="14"/>
      <c r="I3542" s="14"/>
      <c r="K3542" s="34">
        <f t="shared" si="597"/>
        <v>0</v>
      </c>
    </row>
    <row r="3543" spans="1:11" s="5" customFormat="1" x14ac:dyDescent="0.25">
      <c r="A3543" s="5" t="s">
        <v>2854</v>
      </c>
      <c r="B3543" s="21">
        <v>912004</v>
      </c>
      <c r="C3543" s="22" t="s">
        <v>2072</v>
      </c>
      <c r="D3543" s="13">
        <v>7895102896</v>
      </c>
      <c r="E3543" s="14">
        <v>730687839</v>
      </c>
      <c r="F3543" s="14">
        <v>9490609</v>
      </c>
      <c r="G3543" s="15">
        <f>+D3543-E3543+F3543</f>
        <v>7173905666</v>
      </c>
      <c r="H3543" s="14"/>
      <c r="I3543" s="8">
        <f>+G3543</f>
        <v>7173905666</v>
      </c>
      <c r="K3543" s="34">
        <f t="shared" si="597"/>
        <v>1</v>
      </c>
    </row>
    <row r="3544" spans="1:11" s="5" customFormat="1" x14ac:dyDescent="0.25">
      <c r="A3544" s="5" t="s">
        <v>2854</v>
      </c>
      <c r="B3544" s="21">
        <v>912005</v>
      </c>
      <c r="C3544" s="22" t="s">
        <v>1621</v>
      </c>
      <c r="D3544" s="13">
        <v>0</v>
      </c>
      <c r="E3544" s="14"/>
      <c r="F3544" s="14"/>
      <c r="G3544" s="15">
        <f>+D3544-E3544+F3544</f>
        <v>0</v>
      </c>
      <c r="H3544" s="14"/>
      <c r="I3544" s="14"/>
      <c r="K3544" s="34">
        <f t="shared" si="597"/>
        <v>0</v>
      </c>
    </row>
    <row r="3545" spans="1:11" s="5" customFormat="1" x14ac:dyDescent="0.25">
      <c r="A3545" s="5" t="s">
        <v>2854</v>
      </c>
      <c r="B3545" s="21">
        <v>912090</v>
      </c>
      <c r="C3545" s="22" t="s">
        <v>1888</v>
      </c>
      <c r="D3545" s="13">
        <v>0</v>
      </c>
      <c r="E3545" s="14"/>
      <c r="F3545" s="14"/>
      <c r="G3545" s="15">
        <f>+D3545-E3545+F3545</f>
        <v>0</v>
      </c>
      <c r="H3545" s="14"/>
      <c r="I3545" s="14"/>
      <c r="K3545" s="34">
        <f t="shared" si="597"/>
        <v>0</v>
      </c>
    </row>
    <row r="3546" spans="1:11" s="5" customFormat="1" x14ac:dyDescent="0.25">
      <c r="A3546" s="5" t="s">
        <v>2854</v>
      </c>
      <c r="B3546" s="10">
        <v>9121</v>
      </c>
      <c r="C3546" s="6" t="s">
        <v>2073</v>
      </c>
      <c r="D3546" s="7">
        <f t="shared" ref="D3546:I3546" si="599">+SUBTOTAL(9,D3547:D3552)</f>
        <v>0</v>
      </c>
      <c r="E3546" s="8">
        <f t="shared" si="599"/>
        <v>0</v>
      </c>
      <c r="F3546" s="8">
        <f t="shared" si="599"/>
        <v>0</v>
      </c>
      <c r="G3546" s="15">
        <f t="shared" si="599"/>
        <v>0</v>
      </c>
      <c r="H3546" s="8">
        <f t="shared" si="599"/>
        <v>0</v>
      </c>
      <c r="I3546" s="8">
        <f t="shared" si="599"/>
        <v>0</v>
      </c>
      <c r="K3546" s="34">
        <f t="shared" si="597"/>
        <v>0</v>
      </c>
    </row>
    <row r="3547" spans="1:11" s="5" customFormat="1" x14ac:dyDescent="0.25">
      <c r="A3547" s="5" t="s">
        <v>2854</v>
      </c>
      <c r="B3547" s="11">
        <v>912101</v>
      </c>
      <c r="C3547" s="12" t="s">
        <v>2074</v>
      </c>
      <c r="D3547" s="13">
        <v>0</v>
      </c>
      <c r="E3547" s="14"/>
      <c r="F3547" s="14"/>
      <c r="G3547" s="15">
        <f t="shared" ref="G3547:G3552" si="600">+D3547-E3547+F3547</f>
        <v>0</v>
      </c>
      <c r="H3547" s="14"/>
      <c r="I3547" s="14"/>
      <c r="K3547" s="34">
        <f t="shared" si="597"/>
        <v>0</v>
      </c>
    </row>
    <row r="3548" spans="1:11" s="5" customFormat="1" x14ac:dyDescent="0.25">
      <c r="A3548" s="5" t="s">
        <v>2854</v>
      </c>
      <c r="B3548" s="11">
        <v>912102</v>
      </c>
      <c r="C3548" s="12" t="s">
        <v>2075</v>
      </c>
      <c r="D3548" s="13">
        <v>0</v>
      </c>
      <c r="E3548" s="14"/>
      <c r="F3548" s="14"/>
      <c r="G3548" s="15">
        <f t="shared" si="600"/>
        <v>0</v>
      </c>
      <c r="H3548" s="14"/>
      <c r="I3548" s="14"/>
      <c r="K3548" s="34">
        <f t="shared" si="597"/>
        <v>0</v>
      </c>
    </row>
    <row r="3549" spans="1:11" s="5" customFormat="1" x14ac:dyDescent="0.25">
      <c r="A3549" s="5" t="s">
        <v>2854</v>
      </c>
      <c r="B3549" s="11">
        <v>912103</v>
      </c>
      <c r="C3549" s="12" t="s">
        <v>2076</v>
      </c>
      <c r="D3549" s="13">
        <v>0</v>
      </c>
      <c r="E3549" s="14"/>
      <c r="F3549" s="14"/>
      <c r="G3549" s="15">
        <f t="shared" si="600"/>
        <v>0</v>
      </c>
      <c r="H3549" s="14"/>
      <c r="I3549" s="14"/>
      <c r="K3549" s="34">
        <f t="shared" si="597"/>
        <v>0</v>
      </c>
    </row>
    <row r="3550" spans="1:11" s="5" customFormat="1" x14ac:dyDescent="0.25">
      <c r="A3550" s="5" t="s">
        <v>2854</v>
      </c>
      <c r="B3550" s="11">
        <v>912104</v>
      </c>
      <c r="C3550" s="12" t="s">
        <v>2077</v>
      </c>
      <c r="D3550" s="13">
        <v>0</v>
      </c>
      <c r="E3550" s="14"/>
      <c r="F3550" s="14"/>
      <c r="G3550" s="15">
        <f t="shared" si="600"/>
        <v>0</v>
      </c>
      <c r="H3550" s="14"/>
      <c r="I3550" s="14"/>
      <c r="K3550" s="34">
        <f t="shared" si="597"/>
        <v>0</v>
      </c>
    </row>
    <row r="3551" spans="1:11" s="5" customFormat="1" x14ac:dyDescent="0.25">
      <c r="A3551" s="5" t="s">
        <v>2854</v>
      </c>
      <c r="B3551" s="11">
        <v>912105</v>
      </c>
      <c r="C3551" s="12" t="s">
        <v>2078</v>
      </c>
      <c r="D3551" s="13">
        <v>0</v>
      </c>
      <c r="E3551" s="14"/>
      <c r="F3551" s="14"/>
      <c r="G3551" s="15">
        <f t="shared" si="600"/>
        <v>0</v>
      </c>
      <c r="H3551" s="14"/>
      <c r="I3551" s="14"/>
      <c r="K3551" s="34">
        <f t="shared" si="597"/>
        <v>0</v>
      </c>
    </row>
    <row r="3552" spans="1:11" s="5" customFormat="1" x14ac:dyDescent="0.25">
      <c r="A3552" s="5" t="s">
        <v>2854</v>
      </c>
      <c r="B3552" s="11">
        <v>912190</v>
      </c>
      <c r="C3552" s="12" t="s">
        <v>2079</v>
      </c>
      <c r="D3552" s="13">
        <v>0</v>
      </c>
      <c r="E3552" s="14"/>
      <c r="F3552" s="14"/>
      <c r="G3552" s="15">
        <f t="shared" si="600"/>
        <v>0</v>
      </c>
      <c r="H3552" s="14"/>
      <c r="I3552" s="14"/>
      <c r="K3552" s="34">
        <f t="shared" si="597"/>
        <v>0</v>
      </c>
    </row>
    <row r="3553" spans="1:11" s="5" customFormat="1" x14ac:dyDescent="0.25">
      <c r="A3553" s="5" t="s">
        <v>2854</v>
      </c>
      <c r="B3553" s="19">
        <v>9125</v>
      </c>
      <c r="C3553" s="20" t="s">
        <v>2080</v>
      </c>
      <c r="D3553" s="7">
        <f t="shared" ref="D3553:I3553" si="601">+SUBTOTAL(9,D3554:D3555)</f>
        <v>0</v>
      </c>
      <c r="E3553" s="8">
        <f t="shared" si="601"/>
        <v>0</v>
      </c>
      <c r="F3553" s="8">
        <f t="shared" si="601"/>
        <v>0</v>
      </c>
      <c r="G3553" s="18">
        <f t="shared" si="601"/>
        <v>0</v>
      </c>
      <c r="H3553" s="8">
        <f t="shared" si="601"/>
        <v>0</v>
      </c>
      <c r="I3553" s="8">
        <f t="shared" si="601"/>
        <v>0</v>
      </c>
      <c r="K3553" s="34">
        <f t="shared" si="597"/>
        <v>0</v>
      </c>
    </row>
    <row r="3554" spans="1:11" s="5" customFormat="1" x14ac:dyDescent="0.25">
      <c r="A3554" s="5" t="s">
        <v>2854</v>
      </c>
      <c r="B3554" s="21">
        <v>912528</v>
      </c>
      <c r="C3554" s="22" t="s">
        <v>2081</v>
      </c>
      <c r="D3554" s="13">
        <v>0</v>
      </c>
      <c r="E3554" s="14"/>
      <c r="F3554" s="14"/>
      <c r="G3554" s="15">
        <f>+D3554-E3554+F3554</f>
        <v>0</v>
      </c>
      <c r="H3554" s="14"/>
      <c r="I3554" s="14"/>
      <c r="K3554" s="34">
        <f t="shared" si="597"/>
        <v>0</v>
      </c>
    </row>
    <row r="3555" spans="1:11" s="5" customFormat="1" x14ac:dyDescent="0.25">
      <c r="A3555" s="5" t="s">
        <v>2854</v>
      </c>
      <c r="B3555" s="21">
        <v>912529</v>
      </c>
      <c r="C3555" s="22" t="s">
        <v>2082</v>
      </c>
      <c r="D3555" s="13">
        <v>0</v>
      </c>
      <c r="E3555" s="14"/>
      <c r="F3555" s="14"/>
      <c r="G3555" s="15">
        <f>+D3555-E3555+F3555</f>
        <v>0</v>
      </c>
      <c r="H3555" s="14"/>
      <c r="I3555" s="14"/>
      <c r="K3555" s="34">
        <f t="shared" si="597"/>
        <v>0</v>
      </c>
    </row>
    <row r="3556" spans="1:11" s="5" customFormat="1" x14ac:dyDescent="0.25">
      <c r="A3556" s="5" t="s">
        <v>2854</v>
      </c>
      <c r="B3556" s="19">
        <v>9126</v>
      </c>
      <c r="C3556" s="20" t="s">
        <v>1898</v>
      </c>
      <c r="D3556" s="7">
        <f t="shared" ref="D3556:I3556" si="602">+SUBTOTAL(9,D3557:D3566)</f>
        <v>0</v>
      </c>
      <c r="E3556" s="8">
        <f t="shared" si="602"/>
        <v>0</v>
      </c>
      <c r="F3556" s="8">
        <f t="shared" si="602"/>
        <v>0</v>
      </c>
      <c r="G3556" s="18">
        <f t="shared" si="602"/>
        <v>0</v>
      </c>
      <c r="H3556" s="8">
        <f t="shared" si="602"/>
        <v>0</v>
      </c>
      <c r="I3556" s="8">
        <f t="shared" si="602"/>
        <v>0</v>
      </c>
      <c r="K3556" s="34">
        <f t="shared" si="597"/>
        <v>0</v>
      </c>
    </row>
    <row r="3557" spans="1:11" s="5" customFormat="1" x14ac:dyDescent="0.25">
      <c r="A3557" s="5" t="s">
        <v>2854</v>
      </c>
      <c r="B3557" s="21">
        <v>912601</v>
      </c>
      <c r="C3557" s="22" t="s">
        <v>1899</v>
      </c>
      <c r="D3557" s="13">
        <v>0</v>
      </c>
      <c r="E3557" s="14"/>
      <c r="F3557" s="14"/>
      <c r="G3557" s="15">
        <f t="shared" ref="G3557:G3566" si="603">+D3557-E3557+F3557</f>
        <v>0</v>
      </c>
      <c r="H3557" s="14"/>
      <c r="I3557" s="14"/>
      <c r="K3557" s="34">
        <f t="shared" si="597"/>
        <v>0</v>
      </c>
    </row>
    <row r="3558" spans="1:11" s="5" customFormat="1" x14ac:dyDescent="0.25">
      <c r="A3558" s="5" t="s">
        <v>2854</v>
      </c>
      <c r="B3558" s="21">
        <v>912602</v>
      </c>
      <c r="C3558" s="22" t="s">
        <v>1906</v>
      </c>
      <c r="D3558" s="13">
        <v>0</v>
      </c>
      <c r="E3558" s="14"/>
      <c r="F3558" s="14"/>
      <c r="G3558" s="15">
        <f t="shared" si="603"/>
        <v>0</v>
      </c>
      <c r="H3558" s="14"/>
      <c r="I3558" s="14"/>
      <c r="K3558" s="34">
        <f t="shared" si="597"/>
        <v>0</v>
      </c>
    </row>
    <row r="3559" spans="1:11" s="5" customFormat="1" x14ac:dyDescent="0.25">
      <c r="A3559" s="5" t="s">
        <v>2854</v>
      </c>
      <c r="B3559" s="21">
        <v>912603</v>
      </c>
      <c r="C3559" s="22" t="s">
        <v>1900</v>
      </c>
      <c r="D3559" s="13">
        <v>0</v>
      </c>
      <c r="E3559" s="14"/>
      <c r="F3559" s="14"/>
      <c r="G3559" s="15">
        <f t="shared" si="603"/>
        <v>0</v>
      </c>
      <c r="H3559" s="14"/>
      <c r="I3559" s="14"/>
      <c r="K3559" s="34">
        <f t="shared" si="597"/>
        <v>0</v>
      </c>
    </row>
    <row r="3560" spans="1:11" s="5" customFormat="1" x14ac:dyDescent="0.25">
      <c r="A3560" s="5" t="s">
        <v>2854</v>
      </c>
      <c r="B3560" s="21">
        <v>912604</v>
      </c>
      <c r="C3560" s="22" t="s">
        <v>1901</v>
      </c>
      <c r="D3560" s="13">
        <v>0</v>
      </c>
      <c r="E3560" s="14"/>
      <c r="F3560" s="14"/>
      <c r="G3560" s="15">
        <f t="shared" si="603"/>
        <v>0</v>
      </c>
      <c r="H3560" s="14"/>
      <c r="I3560" s="14"/>
      <c r="K3560" s="34">
        <f t="shared" si="597"/>
        <v>0</v>
      </c>
    </row>
    <row r="3561" spans="1:11" s="5" customFormat="1" x14ac:dyDescent="0.25">
      <c r="A3561" s="5" t="s">
        <v>2854</v>
      </c>
      <c r="B3561" s="21">
        <v>912606</v>
      </c>
      <c r="C3561" s="22" t="s">
        <v>2083</v>
      </c>
      <c r="D3561" s="13">
        <v>0</v>
      </c>
      <c r="E3561" s="14"/>
      <c r="F3561" s="14"/>
      <c r="G3561" s="15">
        <f t="shared" si="603"/>
        <v>0</v>
      </c>
      <c r="H3561" s="14"/>
      <c r="I3561" s="14"/>
      <c r="K3561" s="34">
        <f t="shared" si="597"/>
        <v>0</v>
      </c>
    </row>
    <row r="3562" spans="1:11" s="5" customFormat="1" x14ac:dyDescent="0.25">
      <c r="A3562" s="5" t="s">
        <v>2854</v>
      </c>
      <c r="B3562" s="21">
        <v>912607</v>
      </c>
      <c r="C3562" s="22" t="s">
        <v>2084</v>
      </c>
      <c r="D3562" s="13">
        <v>0</v>
      </c>
      <c r="E3562" s="14"/>
      <c r="F3562" s="14"/>
      <c r="G3562" s="15">
        <f t="shared" si="603"/>
        <v>0</v>
      </c>
      <c r="H3562" s="14"/>
      <c r="I3562" s="14"/>
      <c r="K3562" s="34">
        <f t="shared" si="597"/>
        <v>0</v>
      </c>
    </row>
    <row r="3563" spans="1:11" s="5" customFormat="1" x14ac:dyDescent="0.25">
      <c r="A3563" s="5" t="s">
        <v>2854</v>
      </c>
      <c r="B3563" s="21">
        <v>912608</v>
      </c>
      <c r="C3563" s="22" t="s">
        <v>1903</v>
      </c>
      <c r="D3563" s="13">
        <v>0</v>
      </c>
      <c r="E3563" s="14"/>
      <c r="F3563" s="14"/>
      <c r="G3563" s="15">
        <f t="shared" si="603"/>
        <v>0</v>
      </c>
      <c r="H3563" s="14"/>
      <c r="I3563" s="14"/>
      <c r="K3563" s="34">
        <f t="shared" si="597"/>
        <v>0</v>
      </c>
    </row>
    <row r="3564" spans="1:11" s="5" customFormat="1" x14ac:dyDescent="0.25">
      <c r="A3564" s="5" t="s">
        <v>2854</v>
      </c>
      <c r="B3564" s="21">
        <v>912609</v>
      </c>
      <c r="C3564" s="22" t="s">
        <v>1904</v>
      </c>
      <c r="D3564" s="13">
        <v>0</v>
      </c>
      <c r="E3564" s="14"/>
      <c r="F3564" s="14"/>
      <c r="G3564" s="15">
        <f t="shared" si="603"/>
        <v>0</v>
      </c>
      <c r="H3564" s="14"/>
      <c r="I3564" s="14"/>
      <c r="K3564" s="34">
        <f t="shared" si="597"/>
        <v>0</v>
      </c>
    </row>
    <row r="3565" spans="1:11" s="5" customFormat="1" x14ac:dyDescent="0.25">
      <c r="A3565" s="5" t="s">
        <v>2854</v>
      </c>
      <c r="B3565" s="21">
        <v>912610</v>
      </c>
      <c r="C3565" s="22" t="s">
        <v>306</v>
      </c>
      <c r="D3565" s="13">
        <v>0</v>
      </c>
      <c r="E3565" s="14"/>
      <c r="F3565" s="14"/>
      <c r="G3565" s="15">
        <f t="shared" si="603"/>
        <v>0</v>
      </c>
      <c r="H3565" s="14"/>
      <c r="I3565" s="14"/>
      <c r="K3565" s="34">
        <f t="shared" si="597"/>
        <v>0</v>
      </c>
    </row>
    <row r="3566" spans="1:11" s="5" customFormat="1" x14ac:dyDescent="0.25">
      <c r="A3566" s="5" t="s">
        <v>2854</v>
      </c>
      <c r="B3566" s="21">
        <v>912611</v>
      </c>
      <c r="C3566" s="22" t="s">
        <v>1905</v>
      </c>
      <c r="D3566" s="13">
        <v>0</v>
      </c>
      <c r="E3566" s="14"/>
      <c r="F3566" s="14"/>
      <c r="G3566" s="15">
        <f t="shared" si="603"/>
        <v>0</v>
      </c>
      <c r="H3566" s="14"/>
      <c r="I3566" s="14"/>
      <c r="K3566" s="34">
        <f t="shared" si="597"/>
        <v>0</v>
      </c>
    </row>
    <row r="3567" spans="1:11" s="5" customFormat="1" x14ac:dyDescent="0.25">
      <c r="A3567" s="5" t="s">
        <v>2854</v>
      </c>
      <c r="B3567" s="19">
        <v>9128</v>
      </c>
      <c r="C3567" s="20" t="s">
        <v>1907</v>
      </c>
      <c r="D3567" s="7">
        <f t="shared" ref="D3567:I3567" si="604">+SUBTOTAL(9,D3568:D3575)</f>
        <v>0</v>
      </c>
      <c r="E3567" s="8">
        <f t="shared" si="604"/>
        <v>0</v>
      </c>
      <c r="F3567" s="8">
        <f t="shared" si="604"/>
        <v>0</v>
      </c>
      <c r="G3567" s="18">
        <f t="shared" si="604"/>
        <v>0</v>
      </c>
      <c r="H3567" s="8">
        <f t="shared" si="604"/>
        <v>0</v>
      </c>
      <c r="I3567" s="8">
        <f t="shared" si="604"/>
        <v>0</v>
      </c>
      <c r="K3567" s="34">
        <f t="shared" si="597"/>
        <v>0</v>
      </c>
    </row>
    <row r="3568" spans="1:11" s="5" customFormat="1" x14ac:dyDescent="0.25">
      <c r="A3568" s="5" t="s">
        <v>2854</v>
      </c>
      <c r="B3568" s="21">
        <v>912801</v>
      </c>
      <c r="C3568" s="22" t="s">
        <v>1908</v>
      </c>
      <c r="D3568" s="13">
        <v>0</v>
      </c>
      <c r="E3568" s="14"/>
      <c r="F3568" s="14"/>
      <c r="G3568" s="15">
        <f t="shared" ref="G3568:G3575" si="605">+D3568-E3568+F3568</f>
        <v>0</v>
      </c>
      <c r="H3568" s="14"/>
      <c r="I3568" s="14"/>
      <c r="K3568" s="34">
        <f t="shared" si="597"/>
        <v>0</v>
      </c>
    </row>
    <row r="3569" spans="1:11" s="5" customFormat="1" x14ac:dyDescent="0.25">
      <c r="A3569" s="5" t="s">
        <v>2854</v>
      </c>
      <c r="B3569" s="21">
        <v>912802</v>
      </c>
      <c r="C3569" s="22" t="s">
        <v>1909</v>
      </c>
      <c r="D3569" s="13">
        <v>0</v>
      </c>
      <c r="E3569" s="14"/>
      <c r="F3569" s="14"/>
      <c r="G3569" s="15">
        <f t="shared" si="605"/>
        <v>0</v>
      </c>
      <c r="H3569" s="14"/>
      <c r="I3569" s="14"/>
      <c r="K3569" s="34">
        <f t="shared" si="597"/>
        <v>0</v>
      </c>
    </row>
    <row r="3570" spans="1:11" s="5" customFormat="1" x14ac:dyDescent="0.25">
      <c r="A3570" s="5" t="s">
        <v>2854</v>
      </c>
      <c r="B3570" s="21">
        <v>912803</v>
      </c>
      <c r="C3570" s="22" t="s">
        <v>1910</v>
      </c>
      <c r="D3570" s="13">
        <v>0</v>
      </c>
      <c r="E3570" s="14"/>
      <c r="F3570" s="14"/>
      <c r="G3570" s="15">
        <f t="shared" si="605"/>
        <v>0</v>
      </c>
      <c r="H3570" s="14"/>
      <c r="I3570" s="14"/>
      <c r="K3570" s="34">
        <f t="shared" si="597"/>
        <v>0</v>
      </c>
    </row>
    <row r="3571" spans="1:11" s="5" customFormat="1" x14ac:dyDescent="0.25">
      <c r="A3571" s="5" t="s">
        <v>2854</v>
      </c>
      <c r="B3571" s="21">
        <v>912804</v>
      </c>
      <c r="C3571" s="22" t="s">
        <v>1911</v>
      </c>
      <c r="D3571" s="13">
        <v>0</v>
      </c>
      <c r="E3571" s="14"/>
      <c r="F3571" s="14"/>
      <c r="G3571" s="15">
        <f t="shared" si="605"/>
        <v>0</v>
      </c>
      <c r="H3571" s="14"/>
      <c r="I3571" s="14"/>
      <c r="K3571" s="34">
        <f t="shared" si="597"/>
        <v>0</v>
      </c>
    </row>
    <row r="3572" spans="1:11" s="5" customFormat="1" x14ac:dyDescent="0.25">
      <c r="A3572" s="5" t="s">
        <v>2854</v>
      </c>
      <c r="B3572" s="21">
        <v>912805</v>
      </c>
      <c r="C3572" s="22" t="s">
        <v>1912</v>
      </c>
      <c r="D3572" s="13">
        <v>0</v>
      </c>
      <c r="E3572" s="14"/>
      <c r="F3572" s="14"/>
      <c r="G3572" s="15">
        <f t="shared" si="605"/>
        <v>0</v>
      </c>
      <c r="H3572" s="14"/>
      <c r="I3572" s="14"/>
      <c r="K3572" s="34">
        <f t="shared" si="597"/>
        <v>0</v>
      </c>
    </row>
    <row r="3573" spans="1:11" s="5" customFormat="1" x14ac:dyDescent="0.25">
      <c r="A3573" s="5" t="s">
        <v>2854</v>
      </c>
      <c r="B3573" s="21">
        <v>912806</v>
      </c>
      <c r="C3573" s="22" t="s">
        <v>1913</v>
      </c>
      <c r="D3573" s="13">
        <v>0</v>
      </c>
      <c r="E3573" s="14"/>
      <c r="F3573" s="14"/>
      <c r="G3573" s="15">
        <f t="shared" si="605"/>
        <v>0</v>
      </c>
      <c r="H3573" s="14"/>
      <c r="I3573" s="14"/>
      <c r="K3573" s="34">
        <f t="shared" si="597"/>
        <v>0</v>
      </c>
    </row>
    <row r="3574" spans="1:11" s="5" customFormat="1" x14ac:dyDescent="0.25">
      <c r="A3574" s="5" t="s">
        <v>2854</v>
      </c>
      <c r="B3574" s="21">
        <v>912807</v>
      </c>
      <c r="C3574" s="22" t="s">
        <v>1914</v>
      </c>
      <c r="D3574" s="13">
        <v>0</v>
      </c>
      <c r="E3574" s="14"/>
      <c r="F3574" s="14"/>
      <c r="G3574" s="15">
        <f t="shared" si="605"/>
        <v>0</v>
      </c>
      <c r="H3574" s="14"/>
      <c r="I3574" s="14"/>
      <c r="K3574" s="34">
        <f t="shared" si="597"/>
        <v>0</v>
      </c>
    </row>
    <row r="3575" spans="1:11" s="5" customFormat="1" x14ac:dyDescent="0.25">
      <c r="A3575" s="5" t="s">
        <v>2854</v>
      </c>
      <c r="B3575" s="21">
        <v>912890</v>
      </c>
      <c r="C3575" s="22" t="s">
        <v>1915</v>
      </c>
      <c r="D3575" s="13">
        <v>0</v>
      </c>
      <c r="E3575" s="14"/>
      <c r="F3575" s="14"/>
      <c r="G3575" s="15">
        <f t="shared" si="605"/>
        <v>0</v>
      </c>
      <c r="H3575" s="14"/>
      <c r="I3575" s="14"/>
      <c r="K3575" s="34">
        <f t="shared" si="597"/>
        <v>0</v>
      </c>
    </row>
    <row r="3576" spans="1:11" s="5" customFormat="1" x14ac:dyDescent="0.25">
      <c r="A3576" s="5" t="s">
        <v>2854</v>
      </c>
      <c r="B3576" s="19">
        <v>9129</v>
      </c>
      <c r="C3576" s="20" t="s">
        <v>2085</v>
      </c>
      <c r="D3576" s="7">
        <f t="shared" ref="D3576:I3576" si="606">+SUBTOTAL(9,D3577:D3578)</f>
        <v>0</v>
      </c>
      <c r="E3576" s="8">
        <f t="shared" si="606"/>
        <v>0</v>
      </c>
      <c r="F3576" s="8">
        <f t="shared" si="606"/>
        <v>0</v>
      </c>
      <c r="G3576" s="18">
        <f t="shared" si="606"/>
        <v>0</v>
      </c>
      <c r="H3576" s="8">
        <f t="shared" si="606"/>
        <v>0</v>
      </c>
      <c r="I3576" s="8">
        <f t="shared" si="606"/>
        <v>0</v>
      </c>
      <c r="K3576" s="34">
        <f t="shared" si="597"/>
        <v>0</v>
      </c>
    </row>
    <row r="3577" spans="1:11" s="5" customFormat="1" x14ac:dyDescent="0.25">
      <c r="A3577" s="5" t="s">
        <v>2854</v>
      </c>
      <c r="B3577" s="21">
        <v>912907</v>
      </c>
      <c r="C3577" s="22" t="s">
        <v>1917</v>
      </c>
      <c r="D3577" s="13">
        <v>0</v>
      </c>
      <c r="E3577" s="14"/>
      <c r="F3577" s="14"/>
      <c r="G3577" s="15">
        <f>+D3577-E3577+F3577</f>
        <v>0</v>
      </c>
      <c r="H3577" s="14"/>
      <c r="I3577" s="14"/>
      <c r="K3577" s="34">
        <f t="shared" si="597"/>
        <v>0</v>
      </c>
    </row>
    <row r="3578" spans="1:11" s="5" customFormat="1" x14ac:dyDescent="0.25">
      <c r="A3578" s="5" t="s">
        <v>2854</v>
      </c>
      <c r="B3578" s="21">
        <v>912908</v>
      </c>
      <c r="C3578" s="22" t="s">
        <v>1918</v>
      </c>
      <c r="D3578" s="13">
        <v>0</v>
      </c>
      <c r="E3578" s="14"/>
      <c r="F3578" s="14"/>
      <c r="G3578" s="15">
        <f>+D3578-E3578+F3578</f>
        <v>0</v>
      </c>
      <c r="H3578" s="14"/>
      <c r="I3578" s="14"/>
      <c r="K3578" s="34">
        <f t="shared" si="597"/>
        <v>0</v>
      </c>
    </row>
    <row r="3579" spans="1:11" s="5" customFormat="1" x14ac:dyDescent="0.25">
      <c r="A3579" s="5" t="s">
        <v>2854</v>
      </c>
      <c r="B3579" s="19">
        <v>9130</v>
      </c>
      <c r="C3579" s="20" t="s">
        <v>1919</v>
      </c>
      <c r="D3579" s="7">
        <f t="shared" ref="D3579:I3579" si="607">+SUBTOTAL(9,D3580:D3590)</f>
        <v>0</v>
      </c>
      <c r="E3579" s="8">
        <f t="shared" si="607"/>
        <v>0</v>
      </c>
      <c r="F3579" s="8">
        <f t="shared" si="607"/>
        <v>0</v>
      </c>
      <c r="G3579" s="18">
        <f t="shared" si="607"/>
        <v>0</v>
      </c>
      <c r="H3579" s="8">
        <f t="shared" si="607"/>
        <v>0</v>
      </c>
      <c r="I3579" s="8">
        <f t="shared" si="607"/>
        <v>0</v>
      </c>
      <c r="K3579" s="34">
        <f t="shared" si="597"/>
        <v>0</v>
      </c>
    </row>
    <row r="3580" spans="1:11" s="5" customFormat="1" x14ac:dyDescent="0.25">
      <c r="A3580" s="5" t="s">
        <v>2854</v>
      </c>
      <c r="B3580" s="21">
        <v>913001</v>
      </c>
      <c r="C3580" s="22" t="s">
        <v>1038</v>
      </c>
      <c r="D3580" s="13">
        <v>0</v>
      </c>
      <c r="E3580" s="14"/>
      <c r="F3580" s="14"/>
      <c r="G3580" s="15">
        <f t="shared" ref="G3580:G3590" si="608">+D3580-E3580+F3580</f>
        <v>0</v>
      </c>
      <c r="H3580" s="14"/>
      <c r="I3580" s="14"/>
      <c r="K3580" s="34">
        <f t="shared" si="597"/>
        <v>0</v>
      </c>
    </row>
    <row r="3581" spans="1:11" s="5" customFormat="1" x14ac:dyDescent="0.25">
      <c r="A3581" s="5" t="s">
        <v>2854</v>
      </c>
      <c r="B3581" s="21">
        <v>913002</v>
      </c>
      <c r="C3581" s="22" t="s">
        <v>1040</v>
      </c>
      <c r="D3581" s="13">
        <v>0</v>
      </c>
      <c r="E3581" s="14"/>
      <c r="F3581" s="14"/>
      <c r="G3581" s="15">
        <f t="shared" si="608"/>
        <v>0</v>
      </c>
      <c r="H3581" s="14"/>
      <c r="I3581" s="14"/>
      <c r="K3581" s="34">
        <f t="shared" si="597"/>
        <v>0</v>
      </c>
    </row>
    <row r="3582" spans="1:11" s="5" customFormat="1" x14ac:dyDescent="0.25">
      <c r="A3582" s="5" t="s">
        <v>2854</v>
      </c>
      <c r="B3582" s="21">
        <v>913003</v>
      </c>
      <c r="C3582" s="22" t="s">
        <v>1157</v>
      </c>
      <c r="D3582" s="13">
        <v>0</v>
      </c>
      <c r="E3582" s="14"/>
      <c r="F3582" s="14"/>
      <c r="G3582" s="15">
        <f t="shared" si="608"/>
        <v>0</v>
      </c>
      <c r="H3582" s="14"/>
      <c r="I3582" s="14"/>
      <c r="K3582" s="34">
        <f t="shared" si="597"/>
        <v>0</v>
      </c>
    </row>
    <row r="3583" spans="1:11" s="5" customFormat="1" x14ac:dyDescent="0.25">
      <c r="A3583" s="5" t="s">
        <v>2854</v>
      </c>
      <c r="B3583" s="21">
        <v>913004</v>
      </c>
      <c r="C3583" s="22" t="s">
        <v>1042</v>
      </c>
      <c r="D3583" s="13">
        <v>0</v>
      </c>
      <c r="E3583" s="14"/>
      <c r="F3583" s="14"/>
      <c r="G3583" s="15">
        <f t="shared" si="608"/>
        <v>0</v>
      </c>
      <c r="H3583" s="14"/>
      <c r="I3583" s="14"/>
      <c r="K3583" s="34">
        <f t="shared" si="597"/>
        <v>0</v>
      </c>
    </row>
    <row r="3584" spans="1:11" s="5" customFormat="1" x14ac:dyDescent="0.25">
      <c r="A3584" s="5" t="s">
        <v>2854</v>
      </c>
      <c r="B3584" s="21">
        <v>913005</v>
      </c>
      <c r="C3584" s="22" t="s">
        <v>1043</v>
      </c>
      <c r="D3584" s="13">
        <v>0</v>
      </c>
      <c r="E3584" s="14"/>
      <c r="F3584" s="14"/>
      <c r="G3584" s="15">
        <f t="shared" si="608"/>
        <v>0</v>
      </c>
      <c r="H3584" s="14"/>
      <c r="I3584" s="14"/>
      <c r="K3584" s="34">
        <f t="shared" si="597"/>
        <v>0</v>
      </c>
    </row>
    <row r="3585" spans="1:11" s="5" customFormat="1" x14ac:dyDescent="0.25">
      <c r="A3585" s="5" t="s">
        <v>2854</v>
      </c>
      <c r="B3585" s="21">
        <v>913006</v>
      </c>
      <c r="C3585" s="22" t="s">
        <v>1920</v>
      </c>
      <c r="D3585" s="13">
        <v>0</v>
      </c>
      <c r="E3585" s="14"/>
      <c r="F3585" s="14"/>
      <c r="G3585" s="15">
        <f t="shared" si="608"/>
        <v>0</v>
      </c>
      <c r="H3585" s="14"/>
      <c r="I3585" s="14"/>
      <c r="K3585" s="34">
        <f t="shared" si="597"/>
        <v>0</v>
      </c>
    </row>
    <row r="3586" spans="1:11" s="5" customFormat="1" x14ac:dyDescent="0.25">
      <c r="A3586" s="5" t="s">
        <v>2854</v>
      </c>
      <c r="B3586" s="21">
        <v>913007</v>
      </c>
      <c r="C3586" s="22" t="s">
        <v>960</v>
      </c>
      <c r="D3586" s="13">
        <v>0</v>
      </c>
      <c r="E3586" s="14"/>
      <c r="F3586" s="14"/>
      <c r="G3586" s="15">
        <f t="shared" si="608"/>
        <v>0</v>
      </c>
      <c r="H3586" s="14"/>
      <c r="I3586" s="14"/>
      <c r="K3586" s="34">
        <f t="shared" si="597"/>
        <v>0</v>
      </c>
    </row>
    <row r="3587" spans="1:11" s="5" customFormat="1" x14ac:dyDescent="0.25">
      <c r="A3587" s="5" t="s">
        <v>2854</v>
      </c>
      <c r="B3587" s="21">
        <v>913008</v>
      </c>
      <c r="C3587" s="22" t="s">
        <v>1921</v>
      </c>
      <c r="D3587" s="13">
        <v>0</v>
      </c>
      <c r="E3587" s="14"/>
      <c r="F3587" s="14"/>
      <c r="G3587" s="15">
        <f t="shared" si="608"/>
        <v>0</v>
      </c>
      <c r="H3587" s="14"/>
      <c r="I3587" s="14"/>
      <c r="K3587" s="34">
        <f t="shared" si="597"/>
        <v>0</v>
      </c>
    </row>
    <row r="3588" spans="1:11" s="5" customFormat="1" x14ac:dyDescent="0.25">
      <c r="A3588" s="5" t="s">
        <v>2854</v>
      </c>
      <c r="B3588" s="21">
        <v>913009</v>
      </c>
      <c r="C3588" s="22" t="s">
        <v>1922</v>
      </c>
      <c r="D3588" s="13">
        <v>0</v>
      </c>
      <c r="E3588" s="14"/>
      <c r="F3588" s="14"/>
      <c r="G3588" s="15">
        <f t="shared" si="608"/>
        <v>0</v>
      </c>
      <c r="H3588" s="14"/>
      <c r="I3588" s="14"/>
      <c r="K3588" s="34">
        <f t="shared" ref="K3588:K3651" si="609">IF(D3588&lt;&gt;0,1,IF(G3588&lt;&gt;0,2,IF(F3588&lt;&gt;0,3,IF(E3588&lt;&gt;0,4,0))))</f>
        <v>0</v>
      </c>
    </row>
    <row r="3589" spans="1:11" s="5" customFormat="1" x14ac:dyDescent="0.25">
      <c r="A3589" s="5" t="s">
        <v>2854</v>
      </c>
      <c r="B3589" s="21">
        <v>913010</v>
      </c>
      <c r="C3589" s="22" t="s">
        <v>1923</v>
      </c>
      <c r="D3589" s="13">
        <v>0</v>
      </c>
      <c r="E3589" s="14"/>
      <c r="F3589" s="14"/>
      <c r="G3589" s="15">
        <f t="shared" si="608"/>
        <v>0</v>
      </c>
      <c r="H3589" s="14"/>
      <c r="I3589" s="14"/>
      <c r="K3589" s="34">
        <f t="shared" si="609"/>
        <v>0</v>
      </c>
    </row>
    <row r="3590" spans="1:11" s="5" customFormat="1" x14ac:dyDescent="0.25">
      <c r="A3590" s="5" t="s">
        <v>2854</v>
      </c>
      <c r="B3590" s="21">
        <v>913090</v>
      </c>
      <c r="C3590" s="22" t="s">
        <v>1924</v>
      </c>
      <c r="D3590" s="13">
        <v>0</v>
      </c>
      <c r="E3590" s="14"/>
      <c r="F3590" s="14"/>
      <c r="G3590" s="15">
        <f t="shared" si="608"/>
        <v>0</v>
      </c>
      <c r="H3590" s="14"/>
      <c r="I3590" s="14"/>
      <c r="K3590" s="34">
        <f t="shared" si="609"/>
        <v>0</v>
      </c>
    </row>
    <row r="3591" spans="1:11" s="5" customFormat="1" x14ac:dyDescent="0.25">
      <c r="A3591" s="5" t="s">
        <v>2854</v>
      </c>
      <c r="B3591" s="10">
        <v>9140</v>
      </c>
      <c r="C3591" s="6" t="s">
        <v>1925</v>
      </c>
      <c r="D3591" s="7">
        <f t="shared" ref="D3591:I3591" si="610">+SUBTOTAL(9,D3592:D3593)</f>
        <v>0</v>
      </c>
      <c r="E3591" s="8">
        <f t="shared" si="610"/>
        <v>0</v>
      </c>
      <c r="F3591" s="8">
        <f t="shared" si="610"/>
        <v>0</v>
      </c>
      <c r="G3591" s="15">
        <f t="shared" si="610"/>
        <v>0</v>
      </c>
      <c r="H3591" s="8">
        <f t="shared" si="610"/>
        <v>0</v>
      </c>
      <c r="I3591" s="8">
        <f t="shared" si="610"/>
        <v>0</v>
      </c>
      <c r="K3591" s="34">
        <f t="shared" si="609"/>
        <v>0</v>
      </c>
    </row>
    <row r="3592" spans="1:11" s="5" customFormat="1" x14ac:dyDescent="0.25">
      <c r="A3592" s="5" t="s">
        <v>2854</v>
      </c>
      <c r="B3592" s="11">
        <v>914001</v>
      </c>
      <c r="C3592" s="12" t="s">
        <v>1926</v>
      </c>
      <c r="D3592" s="13">
        <v>0</v>
      </c>
      <c r="E3592" s="14"/>
      <c r="F3592" s="14"/>
      <c r="G3592" s="15">
        <f>+D3592-E3592+F3592</f>
        <v>0</v>
      </c>
      <c r="H3592" s="14"/>
      <c r="I3592" s="14"/>
      <c r="K3592" s="34">
        <f t="shared" si="609"/>
        <v>0</v>
      </c>
    </row>
    <row r="3593" spans="1:11" s="5" customFormat="1" x14ac:dyDescent="0.25">
      <c r="A3593" s="5" t="s">
        <v>2854</v>
      </c>
      <c r="B3593" s="11">
        <v>914002</v>
      </c>
      <c r="C3593" s="12" t="s">
        <v>1927</v>
      </c>
      <c r="D3593" s="13">
        <v>0</v>
      </c>
      <c r="E3593" s="14"/>
      <c r="F3593" s="14"/>
      <c r="G3593" s="15">
        <f>+D3593-E3593+F3593</f>
        <v>0</v>
      </c>
      <c r="H3593" s="14"/>
      <c r="I3593" s="14"/>
      <c r="K3593" s="34">
        <f t="shared" si="609"/>
        <v>0</v>
      </c>
    </row>
    <row r="3594" spans="1:11" s="5" customFormat="1" x14ac:dyDescent="0.25">
      <c r="A3594" s="5" t="s">
        <v>2854</v>
      </c>
      <c r="B3594" s="10">
        <v>9145</v>
      </c>
      <c r="C3594" s="6" t="s">
        <v>2086</v>
      </c>
      <c r="D3594" s="7">
        <f t="shared" ref="D3594:I3594" si="611">+SUBTOTAL(9,D3595:D3599)</f>
        <v>0</v>
      </c>
      <c r="E3594" s="8">
        <f t="shared" si="611"/>
        <v>0</v>
      </c>
      <c r="F3594" s="8">
        <f t="shared" si="611"/>
        <v>0</v>
      </c>
      <c r="G3594" s="15">
        <f t="shared" si="611"/>
        <v>0</v>
      </c>
      <c r="H3594" s="8">
        <f t="shared" si="611"/>
        <v>0</v>
      </c>
      <c r="I3594" s="8">
        <f t="shared" si="611"/>
        <v>0</v>
      </c>
      <c r="K3594" s="34">
        <f t="shared" si="609"/>
        <v>0</v>
      </c>
    </row>
    <row r="3595" spans="1:11" s="5" customFormat="1" x14ac:dyDescent="0.25">
      <c r="A3595" s="5" t="s">
        <v>2854</v>
      </c>
      <c r="B3595" s="11">
        <v>914501</v>
      </c>
      <c r="C3595" s="12" t="s">
        <v>1998</v>
      </c>
      <c r="D3595" s="13">
        <v>0</v>
      </c>
      <c r="E3595" s="14"/>
      <c r="F3595" s="14"/>
      <c r="G3595" s="15">
        <f>+D3595-E3595+F3595</f>
        <v>0</v>
      </c>
      <c r="H3595" s="14"/>
      <c r="I3595" s="14"/>
      <c r="K3595" s="34">
        <f t="shared" si="609"/>
        <v>0</v>
      </c>
    </row>
    <row r="3596" spans="1:11" s="5" customFormat="1" x14ac:dyDescent="0.25">
      <c r="A3596" s="5" t="s">
        <v>2854</v>
      </c>
      <c r="B3596" s="11">
        <v>914502</v>
      </c>
      <c r="C3596" s="12" t="s">
        <v>2087</v>
      </c>
      <c r="D3596" s="13">
        <v>0</v>
      </c>
      <c r="E3596" s="14"/>
      <c r="F3596" s="14"/>
      <c r="G3596" s="15">
        <f>+D3596-E3596+F3596</f>
        <v>0</v>
      </c>
      <c r="H3596" s="14"/>
      <c r="I3596" s="14"/>
      <c r="K3596" s="34">
        <f t="shared" si="609"/>
        <v>0</v>
      </c>
    </row>
    <row r="3597" spans="1:11" s="5" customFormat="1" x14ac:dyDescent="0.25">
      <c r="A3597" s="5" t="s">
        <v>2854</v>
      </c>
      <c r="B3597" s="11">
        <v>914503</v>
      </c>
      <c r="C3597" s="12" t="s">
        <v>2000</v>
      </c>
      <c r="D3597" s="13">
        <v>0</v>
      </c>
      <c r="E3597" s="14"/>
      <c r="F3597" s="14"/>
      <c r="G3597" s="15">
        <f>+D3597-E3597+F3597</f>
        <v>0</v>
      </c>
      <c r="H3597" s="14"/>
      <c r="I3597" s="14"/>
      <c r="K3597" s="34">
        <f t="shared" si="609"/>
        <v>0</v>
      </c>
    </row>
    <row r="3598" spans="1:11" s="5" customFormat="1" x14ac:dyDescent="0.25">
      <c r="A3598" s="5" t="s">
        <v>2854</v>
      </c>
      <c r="B3598" s="11">
        <v>914504</v>
      </c>
      <c r="C3598" s="12" t="s">
        <v>2001</v>
      </c>
      <c r="D3598" s="13">
        <v>0</v>
      </c>
      <c r="E3598" s="14"/>
      <c r="F3598" s="14"/>
      <c r="G3598" s="15">
        <f>+D3598-E3598+F3598</f>
        <v>0</v>
      </c>
      <c r="H3598" s="14"/>
      <c r="I3598" s="14"/>
      <c r="K3598" s="34">
        <f t="shared" si="609"/>
        <v>0</v>
      </c>
    </row>
    <row r="3599" spans="1:11" s="5" customFormat="1" x14ac:dyDescent="0.25">
      <c r="A3599" s="5" t="s">
        <v>2854</v>
      </c>
      <c r="B3599" s="11">
        <v>914505</v>
      </c>
      <c r="C3599" s="12" t="s">
        <v>2002</v>
      </c>
      <c r="D3599" s="13">
        <v>0</v>
      </c>
      <c r="E3599" s="14"/>
      <c r="F3599" s="14"/>
      <c r="G3599" s="15">
        <f>+D3599-E3599+F3599</f>
        <v>0</v>
      </c>
      <c r="H3599" s="14"/>
      <c r="I3599" s="14"/>
      <c r="K3599" s="34">
        <f t="shared" si="609"/>
        <v>0</v>
      </c>
    </row>
    <row r="3600" spans="1:11" s="5" customFormat="1" x14ac:dyDescent="0.25">
      <c r="A3600" s="5" t="s">
        <v>2854</v>
      </c>
      <c r="B3600" s="10">
        <v>9146</v>
      </c>
      <c r="C3600" s="6" t="s">
        <v>2088</v>
      </c>
      <c r="D3600" s="7">
        <f t="shared" ref="D3600:I3600" si="612">+SUBTOTAL(9,D3601:D3605)</f>
        <v>0</v>
      </c>
      <c r="E3600" s="8">
        <f t="shared" si="612"/>
        <v>0</v>
      </c>
      <c r="F3600" s="8">
        <f t="shared" si="612"/>
        <v>0</v>
      </c>
      <c r="G3600" s="15">
        <f t="shared" si="612"/>
        <v>0</v>
      </c>
      <c r="H3600" s="8">
        <f t="shared" si="612"/>
        <v>0</v>
      </c>
      <c r="I3600" s="8">
        <f t="shared" si="612"/>
        <v>0</v>
      </c>
      <c r="K3600" s="34">
        <f t="shared" si="609"/>
        <v>0</v>
      </c>
    </row>
    <row r="3601" spans="1:11" s="5" customFormat="1" x14ac:dyDescent="0.25">
      <c r="A3601" s="5" t="s">
        <v>2854</v>
      </c>
      <c r="B3601" s="11">
        <v>914601</v>
      </c>
      <c r="C3601" s="12" t="s">
        <v>1998</v>
      </c>
      <c r="D3601" s="13">
        <v>0</v>
      </c>
      <c r="E3601" s="14"/>
      <c r="F3601" s="14"/>
      <c r="G3601" s="15">
        <f>+D3601-E3601+F3601</f>
        <v>0</v>
      </c>
      <c r="H3601" s="14"/>
      <c r="I3601" s="14"/>
      <c r="K3601" s="34">
        <f t="shared" si="609"/>
        <v>0</v>
      </c>
    </row>
    <row r="3602" spans="1:11" s="5" customFormat="1" x14ac:dyDescent="0.25">
      <c r="A3602" s="5" t="s">
        <v>2854</v>
      </c>
      <c r="B3602" s="11">
        <v>914602</v>
      </c>
      <c r="C3602" s="12" t="s">
        <v>2087</v>
      </c>
      <c r="D3602" s="13">
        <v>0</v>
      </c>
      <c r="E3602" s="14"/>
      <c r="F3602" s="14"/>
      <c r="G3602" s="15">
        <f>+D3602-E3602+F3602</f>
        <v>0</v>
      </c>
      <c r="H3602" s="14"/>
      <c r="I3602" s="14"/>
      <c r="K3602" s="34">
        <f t="shared" si="609"/>
        <v>0</v>
      </c>
    </row>
    <row r="3603" spans="1:11" s="5" customFormat="1" x14ac:dyDescent="0.25">
      <c r="A3603" s="5" t="s">
        <v>2854</v>
      </c>
      <c r="B3603" s="11">
        <v>914603</v>
      </c>
      <c r="C3603" s="12" t="s">
        <v>2000</v>
      </c>
      <c r="D3603" s="13">
        <v>0</v>
      </c>
      <c r="E3603" s="14"/>
      <c r="F3603" s="14"/>
      <c r="G3603" s="15">
        <f>+D3603-E3603+F3603</f>
        <v>0</v>
      </c>
      <c r="H3603" s="14"/>
      <c r="I3603" s="14"/>
      <c r="K3603" s="34">
        <f t="shared" si="609"/>
        <v>0</v>
      </c>
    </row>
    <row r="3604" spans="1:11" s="5" customFormat="1" x14ac:dyDescent="0.25">
      <c r="A3604" s="5" t="s">
        <v>2854</v>
      </c>
      <c r="B3604" s="11">
        <v>914604</v>
      </c>
      <c r="C3604" s="12" t="s">
        <v>2001</v>
      </c>
      <c r="D3604" s="13">
        <v>0</v>
      </c>
      <c r="E3604" s="14"/>
      <c r="F3604" s="14"/>
      <c r="G3604" s="15">
        <f>+D3604-E3604+F3604</f>
        <v>0</v>
      </c>
      <c r="H3604" s="14"/>
      <c r="I3604" s="14"/>
      <c r="K3604" s="34">
        <f t="shared" si="609"/>
        <v>0</v>
      </c>
    </row>
    <row r="3605" spans="1:11" s="5" customFormat="1" x14ac:dyDescent="0.25">
      <c r="A3605" s="5" t="s">
        <v>2854</v>
      </c>
      <c r="B3605" s="11">
        <v>914605</v>
      </c>
      <c r="C3605" s="12" t="s">
        <v>2002</v>
      </c>
      <c r="D3605" s="13">
        <v>0</v>
      </c>
      <c r="E3605" s="14"/>
      <c r="F3605" s="14"/>
      <c r="G3605" s="15">
        <f>+D3605-E3605+F3605</f>
        <v>0</v>
      </c>
      <c r="H3605" s="14"/>
      <c r="I3605" s="14"/>
      <c r="K3605" s="34">
        <f t="shared" si="609"/>
        <v>0</v>
      </c>
    </row>
    <row r="3606" spans="1:11" s="5" customFormat="1" x14ac:dyDescent="0.25">
      <c r="A3606" s="5" t="s">
        <v>2854</v>
      </c>
      <c r="B3606" s="19">
        <v>9147</v>
      </c>
      <c r="C3606" s="20" t="s">
        <v>2089</v>
      </c>
      <c r="D3606" s="7">
        <f t="shared" ref="D3606:I3606" si="613">+SUBTOTAL(9,D3607:D3611)</f>
        <v>0</v>
      </c>
      <c r="E3606" s="8">
        <f t="shared" si="613"/>
        <v>0</v>
      </c>
      <c r="F3606" s="8">
        <f t="shared" si="613"/>
        <v>0</v>
      </c>
      <c r="G3606" s="18">
        <f t="shared" si="613"/>
        <v>0</v>
      </c>
      <c r="H3606" s="8">
        <f t="shared" si="613"/>
        <v>0</v>
      </c>
      <c r="I3606" s="8">
        <f t="shared" si="613"/>
        <v>0</v>
      </c>
      <c r="K3606" s="34">
        <f t="shared" si="609"/>
        <v>0</v>
      </c>
    </row>
    <row r="3607" spans="1:11" s="5" customFormat="1" x14ac:dyDescent="0.25">
      <c r="A3607" s="5" t="s">
        <v>2854</v>
      </c>
      <c r="B3607" s="21">
        <v>914701</v>
      </c>
      <c r="C3607" s="22" t="s">
        <v>2090</v>
      </c>
      <c r="D3607" s="13">
        <v>0</v>
      </c>
      <c r="E3607" s="14"/>
      <c r="F3607" s="14"/>
      <c r="G3607" s="15">
        <f>+D3607-E3607+F3607</f>
        <v>0</v>
      </c>
      <c r="H3607" s="14"/>
      <c r="I3607" s="14"/>
      <c r="K3607" s="34">
        <f t="shared" si="609"/>
        <v>0</v>
      </c>
    </row>
    <row r="3608" spans="1:11" s="5" customFormat="1" x14ac:dyDescent="0.25">
      <c r="A3608" s="5" t="s">
        <v>2854</v>
      </c>
      <c r="B3608" s="21">
        <v>914702</v>
      </c>
      <c r="C3608" s="22" t="s">
        <v>2091</v>
      </c>
      <c r="D3608" s="13">
        <v>0</v>
      </c>
      <c r="E3608" s="14"/>
      <c r="F3608" s="14"/>
      <c r="G3608" s="15">
        <f>+D3608-E3608+F3608</f>
        <v>0</v>
      </c>
      <c r="H3608" s="14"/>
      <c r="I3608" s="14"/>
      <c r="K3608" s="34">
        <f t="shared" si="609"/>
        <v>0</v>
      </c>
    </row>
    <row r="3609" spans="1:11" s="5" customFormat="1" x14ac:dyDescent="0.25">
      <c r="A3609" s="5" t="s">
        <v>2854</v>
      </c>
      <c r="B3609" s="21">
        <v>914703</v>
      </c>
      <c r="C3609" s="22" t="s">
        <v>2092</v>
      </c>
      <c r="D3609" s="13">
        <v>0</v>
      </c>
      <c r="E3609" s="14"/>
      <c r="F3609" s="14"/>
      <c r="G3609" s="15">
        <f>+D3609-E3609+F3609</f>
        <v>0</v>
      </c>
      <c r="H3609" s="14"/>
      <c r="I3609" s="14"/>
      <c r="K3609" s="34">
        <f t="shared" si="609"/>
        <v>0</v>
      </c>
    </row>
    <row r="3610" spans="1:11" s="5" customFormat="1" x14ac:dyDescent="0.25">
      <c r="A3610" s="5" t="s">
        <v>2854</v>
      </c>
      <c r="B3610" s="21">
        <v>914704</v>
      </c>
      <c r="C3610" s="22" t="s">
        <v>2093</v>
      </c>
      <c r="D3610" s="13">
        <v>0</v>
      </c>
      <c r="E3610" s="14"/>
      <c r="F3610" s="14"/>
      <c r="G3610" s="15">
        <f>+D3610-E3610+F3610</f>
        <v>0</v>
      </c>
      <c r="H3610" s="14"/>
      <c r="I3610" s="14"/>
      <c r="K3610" s="34">
        <f t="shared" si="609"/>
        <v>0</v>
      </c>
    </row>
    <row r="3611" spans="1:11" s="5" customFormat="1" x14ac:dyDescent="0.25">
      <c r="A3611" s="5" t="s">
        <v>2854</v>
      </c>
      <c r="B3611" s="21">
        <v>914705</v>
      </c>
      <c r="C3611" s="22" t="s">
        <v>1579</v>
      </c>
      <c r="D3611" s="13">
        <v>0</v>
      </c>
      <c r="E3611" s="14"/>
      <c r="F3611" s="14"/>
      <c r="G3611" s="15">
        <f>+D3611-E3611+F3611</f>
        <v>0</v>
      </c>
      <c r="H3611" s="14"/>
      <c r="I3611" s="14"/>
      <c r="K3611" s="34">
        <f t="shared" si="609"/>
        <v>0</v>
      </c>
    </row>
    <row r="3612" spans="1:11" s="5" customFormat="1" x14ac:dyDescent="0.25">
      <c r="A3612" s="5" t="s">
        <v>2854</v>
      </c>
      <c r="B3612" s="19">
        <v>9148</v>
      </c>
      <c r="C3612" s="20" t="s">
        <v>2094</v>
      </c>
      <c r="D3612" s="7">
        <f t="shared" ref="D3612:I3612" si="614">+SUBTOTAL(9,D3613)</f>
        <v>0</v>
      </c>
      <c r="E3612" s="8">
        <f t="shared" si="614"/>
        <v>0</v>
      </c>
      <c r="F3612" s="8">
        <f t="shared" si="614"/>
        <v>0</v>
      </c>
      <c r="G3612" s="18">
        <f t="shared" si="614"/>
        <v>0</v>
      </c>
      <c r="H3612" s="8">
        <f t="shared" si="614"/>
        <v>0</v>
      </c>
      <c r="I3612" s="8">
        <f t="shared" si="614"/>
        <v>0</v>
      </c>
      <c r="K3612" s="34">
        <f t="shared" si="609"/>
        <v>0</v>
      </c>
    </row>
    <row r="3613" spans="1:11" s="5" customFormat="1" x14ac:dyDescent="0.25">
      <c r="A3613" s="5" t="s">
        <v>2854</v>
      </c>
      <c r="B3613" s="21">
        <v>914801</v>
      </c>
      <c r="C3613" s="22" t="s">
        <v>2095</v>
      </c>
      <c r="D3613" s="13">
        <v>0</v>
      </c>
      <c r="E3613" s="14"/>
      <c r="F3613" s="14"/>
      <c r="G3613" s="15">
        <f>+D3613-E3613+F3613</f>
        <v>0</v>
      </c>
      <c r="H3613" s="14"/>
      <c r="I3613" s="14"/>
      <c r="K3613" s="34">
        <f t="shared" si="609"/>
        <v>0</v>
      </c>
    </row>
    <row r="3614" spans="1:11" s="5" customFormat="1" x14ac:dyDescent="0.25">
      <c r="A3614" s="5" t="s">
        <v>2854</v>
      </c>
      <c r="B3614" s="10">
        <v>9149</v>
      </c>
      <c r="C3614" s="6" t="s">
        <v>2096</v>
      </c>
      <c r="D3614" s="7">
        <f t="shared" ref="D3614:I3614" si="615">+SUBTOTAL(9,D3615:D3616)</f>
        <v>0</v>
      </c>
      <c r="E3614" s="8">
        <f t="shared" si="615"/>
        <v>0</v>
      </c>
      <c r="F3614" s="8">
        <f t="shared" si="615"/>
        <v>0</v>
      </c>
      <c r="G3614" s="15">
        <f t="shared" si="615"/>
        <v>0</v>
      </c>
      <c r="H3614" s="8">
        <f t="shared" si="615"/>
        <v>0</v>
      </c>
      <c r="I3614" s="8">
        <f t="shared" si="615"/>
        <v>0</v>
      </c>
      <c r="K3614" s="34">
        <f t="shared" si="609"/>
        <v>0</v>
      </c>
    </row>
    <row r="3615" spans="1:11" s="5" customFormat="1" x14ac:dyDescent="0.25">
      <c r="A3615" s="5" t="s">
        <v>2854</v>
      </c>
      <c r="B3615" s="11">
        <v>914901</v>
      </c>
      <c r="C3615" s="12" t="s">
        <v>2097</v>
      </c>
      <c r="D3615" s="13">
        <v>0</v>
      </c>
      <c r="E3615" s="14"/>
      <c r="F3615" s="14"/>
      <c r="G3615" s="15">
        <f>+D3615-E3615+F3615</f>
        <v>0</v>
      </c>
      <c r="H3615" s="14"/>
      <c r="I3615" s="14"/>
      <c r="K3615" s="34">
        <f t="shared" si="609"/>
        <v>0</v>
      </c>
    </row>
    <row r="3616" spans="1:11" s="5" customFormat="1" x14ac:dyDescent="0.25">
      <c r="A3616" s="5" t="s">
        <v>2854</v>
      </c>
      <c r="B3616" s="11">
        <v>914902</v>
      </c>
      <c r="C3616" s="12" t="s">
        <v>2098</v>
      </c>
      <c r="D3616" s="13">
        <v>0</v>
      </c>
      <c r="E3616" s="14"/>
      <c r="F3616" s="14"/>
      <c r="G3616" s="15">
        <f>+D3616-E3616+F3616</f>
        <v>0</v>
      </c>
      <c r="H3616" s="14"/>
      <c r="I3616" s="14"/>
      <c r="K3616" s="34">
        <f t="shared" si="609"/>
        <v>0</v>
      </c>
    </row>
    <row r="3617" spans="1:11" s="5" customFormat="1" x14ac:dyDescent="0.25">
      <c r="A3617" s="5" t="s">
        <v>2854</v>
      </c>
      <c r="B3617" s="19">
        <v>9190</v>
      </c>
      <c r="C3617" s="20" t="s">
        <v>2099</v>
      </c>
      <c r="D3617" s="7">
        <f t="shared" ref="D3617:I3617" si="616">+SUBTOTAL(9,D3618:D3620)</f>
        <v>0</v>
      </c>
      <c r="E3617" s="8">
        <f t="shared" si="616"/>
        <v>0</v>
      </c>
      <c r="F3617" s="8">
        <f t="shared" si="616"/>
        <v>0</v>
      </c>
      <c r="G3617" s="18">
        <f t="shared" si="616"/>
        <v>0</v>
      </c>
      <c r="H3617" s="8">
        <f t="shared" si="616"/>
        <v>0</v>
      </c>
      <c r="I3617" s="8">
        <f t="shared" si="616"/>
        <v>0</v>
      </c>
      <c r="K3617" s="34">
        <f t="shared" si="609"/>
        <v>0</v>
      </c>
    </row>
    <row r="3618" spans="1:11" s="5" customFormat="1" x14ac:dyDescent="0.25">
      <c r="A3618" s="5" t="s">
        <v>2854</v>
      </c>
      <c r="B3618" s="21">
        <v>919001</v>
      </c>
      <c r="C3618" s="22" t="s">
        <v>2100</v>
      </c>
      <c r="D3618" s="13">
        <v>0</v>
      </c>
      <c r="E3618" s="14"/>
      <c r="F3618" s="14"/>
      <c r="G3618" s="15">
        <f>+D3618-E3618+F3618</f>
        <v>0</v>
      </c>
      <c r="H3618" s="14"/>
      <c r="I3618" s="14"/>
      <c r="K3618" s="34">
        <f t="shared" si="609"/>
        <v>0</v>
      </c>
    </row>
    <row r="3619" spans="1:11" s="5" customFormat="1" x14ac:dyDescent="0.25">
      <c r="A3619" s="5" t="s">
        <v>2854</v>
      </c>
      <c r="B3619" s="21">
        <v>919002</v>
      </c>
      <c r="C3619" s="22" t="s">
        <v>2101</v>
      </c>
      <c r="D3619" s="13">
        <v>0</v>
      </c>
      <c r="E3619" s="14"/>
      <c r="F3619" s="14"/>
      <c r="G3619" s="15">
        <f>+D3619-E3619+F3619</f>
        <v>0</v>
      </c>
      <c r="H3619" s="14"/>
      <c r="I3619" s="14"/>
      <c r="K3619" s="34">
        <f t="shared" si="609"/>
        <v>0</v>
      </c>
    </row>
    <row r="3620" spans="1:11" s="5" customFormat="1" x14ac:dyDescent="0.25">
      <c r="A3620" s="5" t="s">
        <v>2854</v>
      </c>
      <c r="B3620" s="21">
        <v>919090</v>
      </c>
      <c r="C3620" s="22" t="s">
        <v>2102</v>
      </c>
      <c r="D3620" s="13">
        <v>0</v>
      </c>
      <c r="E3620" s="14"/>
      <c r="F3620" s="14"/>
      <c r="G3620" s="15">
        <f>+D3620-E3620+F3620</f>
        <v>0</v>
      </c>
      <c r="H3620" s="14"/>
      <c r="I3620" s="14"/>
      <c r="K3620" s="34">
        <f t="shared" si="609"/>
        <v>0</v>
      </c>
    </row>
    <row r="3621" spans="1:11" s="5" customFormat="1" x14ac:dyDescent="0.25">
      <c r="A3621" s="5" t="s">
        <v>2854</v>
      </c>
      <c r="B3621" s="19">
        <v>92</v>
      </c>
      <c r="C3621" s="20" t="s">
        <v>2103</v>
      </c>
      <c r="D3621" s="7">
        <f>+IF(+ISERROR(+VLOOKUP(B3621,'[1]Saldos finales RCP CGN2005-001'!#REF!,3,0)),0,+VLOOKUP(B3621,'[1]Saldos finales RCP CGN2005-001'!#REF!,3,0))</f>
        <v>0</v>
      </c>
      <c r="E3621" s="8"/>
      <c r="F3621" s="8"/>
      <c r="G3621" s="18">
        <f>+D3621-E3621+F3621</f>
        <v>0</v>
      </c>
      <c r="H3621" s="8"/>
      <c r="I3621" s="8"/>
      <c r="K3621" s="34">
        <f t="shared" si="609"/>
        <v>0</v>
      </c>
    </row>
    <row r="3622" spans="1:11" s="5" customFormat="1" x14ac:dyDescent="0.25">
      <c r="A3622" s="5" t="s">
        <v>2854</v>
      </c>
      <c r="B3622" s="19">
        <v>93</v>
      </c>
      <c r="C3622" s="20" t="s">
        <v>2104</v>
      </c>
      <c r="D3622" s="7">
        <f t="shared" ref="D3622:I3622" si="617">+SUBTOTAL(9,D3623:D3744)</f>
        <v>0</v>
      </c>
      <c r="E3622" s="8">
        <f t="shared" si="617"/>
        <v>0</v>
      </c>
      <c r="F3622" s="8">
        <f t="shared" si="617"/>
        <v>0</v>
      </c>
      <c r="G3622" s="18">
        <f t="shared" si="617"/>
        <v>0</v>
      </c>
      <c r="H3622" s="8">
        <f t="shared" si="617"/>
        <v>0</v>
      </c>
      <c r="I3622" s="8">
        <f t="shared" si="617"/>
        <v>0</v>
      </c>
      <c r="K3622" s="34">
        <f t="shared" si="609"/>
        <v>0</v>
      </c>
    </row>
    <row r="3623" spans="1:11" s="5" customFormat="1" x14ac:dyDescent="0.25">
      <c r="A3623" s="5" t="s">
        <v>2854</v>
      </c>
      <c r="B3623" s="19">
        <v>9301</v>
      </c>
      <c r="C3623" s="20" t="s">
        <v>2105</v>
      </c>
      <c r="D3623" s="7">
        <f t="shared" ref="D3623:I3623" si="618">+SUBTOTAL(9,D3624:D3625)</f>
        <v>0</v>
      </c>
      <c r="E3623" s="8">
        <f t="shared" si="618"/>
        <v>0</v>
      </c>
      <c r="F3623" s="8">
        <f t="shared" si="618"/>
        <v>0</v>
      </c>
      <c r="G3623" s="18">
        <f t="shared" si="618"/>
        <v>0</v>
      </c>
      <c r="H3623" s="8">
        <f t="shared" si="618"/>
        <v>0</v>
      </c>
      <c r="I3623" s="8">
        <f t="shared" si="618"/>
        <v>0</v>
      </c>
      <c r="K3623" s="34">
        <f t="shared" si="609"/>
        <v>0</v>
      </c>
    </row>
    <row r="3624" spans="1:11" s="5" customFormat="1" x14ac:dyDescent="0.25">
      <c r="A3624" s="5" t="s">
        <v>2854</v>
      </c>
      <c r="B3624" s="21">
        <v>930101</v>
      </c>
      <c r="C3624" s="22" t="s">
        <v>1804</v>
      </c>
      <c r="D3624" s="13">
        <v>0</v>
      </c>
      <c r="E3624" s="14"/>
      <c r="F3624" s="14"/>
      <c r="G3624" s="15">
        <f>+D3624-E3624+F3624</f>
        <v>0</v>
      </c>
      <c r="H3624" s="14"/>
      <c r="I3624" s="14"/>
      <c r="K3624" s="34">
        <f t="shared" si="609"/>
        <v>0</v>
      </c>
    </row>
    <row r="3625" spans="1:11" s="5" customFormat="1" x14ac:dyDescent="0.25">
      <c r="A3625" s="5" t="s">
        <v>2854</v>
      </c>
      <c r="B3625" s="21">
        <v>930102</v>
      </c>
      <c r="C3625" s="22" t="s">
        <v>1136</v>
      </c>
      <c r="D3625" s="13">
        <v>0</v>
      </c>
      <c r="E3625" s="14"/>
      <c r="F3625" s="14"/>
      <c r="G3625" s="15">
        <f>+D3625-E3625+F3625</f>
        <v>0</v>
      </c>
      <c r="H3625" s="14"/>
      <c r="I3625" s="14"/>
      <c r="K3625" s="34">
        <f t="shared" si="609"/>
        <v>0</v>
      </c>
    </row>
    <row r="3626" spans="1:11" s="5" customFormat="1" x14ac:dyDescent="0.25">
      <c r="A3626" s="5" t="s">
        <v>2854</v>
      </c>
      <c r="B3626" s="10">
        <v>9302</v>
      </c>
      <c r="C3626" s="6" t="s">
        <v>2106</v>
      </c>
      <c r="D3626" s="7">
        <f t="shared" ref="D3626:I3626" si="619">+SUBTOTAL(9,D3627:D3629)</f>
        <v>0</v>
      </c>
      <c r="E3626" s="8">
        <f t="shared" si="619"/>
        <v>0</v>
      </c>
      <c r="F3626" s="8">
        <f t="shared" si="619"/>
        <v>0</v>
      </c>
      <c r="G3626" s="15">
        <f t="shared" si="619"/>
        <v>0</v>
      </c>
      <c r="H3626" s="8">
        <f t="shared" si="619"/>
        <v>0</v>
      </c>
      <c r="I3626" s="8">
        <f t="shared" si="619"/>
        <v>0</v>
      </c>
      <c r="K3626" s="34">
        <f t="shared" si="609"/>
        <v>0</v>
      </c>
    </row>
    <row r="3627" spans="1:11" s="5" customFormat="1" x14ac:dyDescent="0.25">
      <c r="A3627" s="5" t="s">
        <v>2854</v>
      </c>
      <c r="B3627" s="11">
        <v>930201</v>
      </c>
      <c r="C3627" s="12" t="s">
        <v>2107</v>
      </c>
      <c r="D3627" s="13">
        <v>0</v>
      </c>
      <c r="E3627" s="14"/>
      <c r="F3627" s="14"/>
      <c r="G3627" s="15">
        <f>+D3627-E3627+F3627</f>
        <v>0</v>
      </c>
      <c r="H3627" s="14"/>
      <c r="I3627" s="14"/>
      <c r="K3627" s="34">
        <f t="shared" si="609"/>
        <v>0</v>
      </c>
    </row>
    <row r="3628" spans="1:11" s="5" customFormat="1" x14ac:dyDescent="0.25">
      <c r="A3628" s="5" t="s">
        <v>2854</v>
      </c>
      <c r="B3628" s="11">
        <v>930202</v>
      </c>
      <c r="C3628" s="12" t="s">
        <v>2108</v>
      </c>
      <c r="D3628" s="13">
        <v>0</v>
      </c>
      <c r="E3628" s="14"/>
      <c r="F3628" s="14"/>
      <c r="G3628" s="15">
        <f>+D3628-E3628+F3628</f>
        <v>0</v>
      </c>
      <c r="H3628" s="14"/>
      <c r="I3628" s="14"/>
      <c r="K3628" s="34">
        <f t="shared" si="609"/>
        <v>0</v>
      </c>
    </row>
    <row r="3629" spans="1:11" s="5" customFormat="1" x14ac:dyDescent="0.25">
      <c r="A3629" s="5" t="s">
        <v>2854</v>
      </c>
      <c r="B3629" s="11">
        <v>930203</v>
      </c>
      <c r="C3629" s="12" t="s">
        <v>2109</v>
      </c>
      <c r="D3629" s="13">
        <v>0</v>
      </c>
      <c r="E3629" s="14"/>
      <c r="F3629" s="14"/>
      <c r="G3629" s="15">
        <f>+D3629-E3629+F3629</f>
        <v>0</v>
      </c>
      <c r="H3629" s="14"/>
      <c r="I3629" s="14"/>
      <c r="K3629" s="34">
        <f t="shared" si="609"/>
        <v>0</v>
      </c>
    </row>
    <row r="3630" spans="1:11" s="5" customFormat="1" x14ac:dyDescent="0.25">
      <c r="A3630" s="5" t="s">
        <v>2854</v>
      </c>
      <c r="B3630" s="10">
        <v>9303</v>
      </c>
      <c r="C3630" s="6" t="s">
        <v>1934</v>
      </c>
      <c r="D3630" s="7">
        <f t="shared" ref="D3630:I3630" si="620">+SUBTOTAL(9,D3631:D3632)</f>
        <v>0</v>
      </c>
      <c r="E3630" s="8">
        <f t="shared" si="620"/>
        <v>0</v>
      </c>
      <c r="F3630" s="8">
        <f t="shared" si="620"/>
        <v>0</v>
      </c>
      <c r="G3630" s="15">
        <f t="shared" si="620"/>
        <v>0</v>
      </c>
      <c r="H3630" s="8">
        <f t="shared" si="620"/>
        <v>0</v>
      </c>
      <c r="I3630" s="8">
        <f t="shared" si="620"/>
        <v>0</v>
      </c>
      <c r="K3630" s="34">
        <f t="shared" si="609"/>
        <v>0</v>
      </c>
    </row>
    <row r="3631" spans="1:11" s="5" customFormat="1" x14ac:dyDescent="0.25">
      <c r="A3631" s="5" t="s">
        <v>2854</v>
      </c>
      <c r="B3631" s="11">
        <v>930317</v>
      </c>
      <c r="C3631" s="12" t="s">
        <v>1042</v>
      </c>
      <c r="D3631" s="13">
        <v>0</v>
      </c>
      <c r="E3631" s="14"/>
      <c r="F3631" s="14"/>
      <c r="G3631" s="15">
        <f>+D3631-E3631+F3631</f>
        <v>0</v>
      </c>
      <c r="H3631" s="14"/>
      <c r="I3631" s="14"/>
      <c r="K3631" s="34">
        <f t="shared" si="609"/>
        <v>0</v>
      </c>
    </row>
    <row r="3632" spans="1:11" s="5" customFormat="1" x14ac:dyDescent="0.25">
      <c r="A3632" s="5" t="s">
        <v>2854</v>
      </c>
      <c r="B3632" s="11">
        <v>930390</v>
      </c>
      <c r="C3632" s="12" t="s">
        <v>2110</v>
      </c>
      <c r="D3632" s="13">
        <v>0</v>
      </c>
      <c r="E3632" s="14"/>
      <c r="F3632" s="14"/>
      <c r="G3632" s="15">
        <f>+D3632-E3632+F3632</f>
        <v>0</v>
      </c>
      <c r="H3632" s="14"/>
      <c r="I3632" s="14"/>
      <c r="K3632" s="34">
        <f t="shared" si="609"/>
        <v>0</v>
      </c>
    </row>
    <row r="3633" spans="1:11" s="5" customFormat="1" x14ac:dyDescent="0.25">
      <c r="A3633" s="5" t="s">
        <v>2854</v>
      </c>
      <c r="B3633" s="19">
        <v>9304</v>
      </c>
      <c r="C3633" s="20" t="s">
        <v>2111</v>
      </c>
      <c r="D3633" s="7">
        <f t="shared" ref="D3633:I3633" si="621">+SUBTOTAL(9,D3634:D3636)</f>
        <v>0</v>
      </c>
      <c r="E3633" s="8">
        <f t="shared" si="621"/>
        <v>0</v>
      </c>
      <c r="F3633" s="8">
        <f t="shared" si="621"/>
        <v>0</v>
      </c>
      <c r="G3633" s="18">
        <f t="shared" si="621"/>
        <v>0</v>
      </c>
      <c r="H3633" s="8">
        <f t="shared" si="621"/>
        <v>0</v>
      </c>
      <c r="I3633" s="8">
        <f t="shared" si="621"/>
        <v>0</v>
      </c>
      <c r="K3633" s="34">
        <f t="shared" si="609"/>
        <v>0</v>
      </c>
    </row>
    <row r="3634" spans="1:11" s="5" customFormat="1" x14ac:dyDescent="0.25">
      <c r="A3634" s="5" t="s">
        <v>2854</v>
      </c>
      <c r="B3634" s="21">
        <v>930401</v>
      </c>
      <c r="C3634" s="22" t="s">
        <v>2112</v>
      </c>
      <c r="D3634" s="13">
        <v>0</v>
      </c>
      <c r="E3634" s="14"/>
      <c r="F3634" s="14"/>
      <c r="G3634" s="15">
        <f>+D3634-E3634+F3634</f>
        <v>0</v>
      </c>
      <c r="H3634" s="14"/>
      <c r="I3634" s="14"/>
      <c r="K3634" s="34">
        <f t="shared" si="609"/>
        <v>0</v>
      </c>
    </row>
    <row r="3635" spans="1:11" s="5" customFormat="1" x14ac:dyDescent="0.25">
      <c r="A3635" s="5" t="s">
        <v>2854</v>
      </c>
      <c r="B3635" s="21">
        <v>930402</v>
      </c>
      <c r="C3635" s="22" t="s">
        <v>2113</v>
      </c>
      <c r="D3635" s="13">
        <v>0</v>
      </c>
      <c r="E3635" s="14"/>
      <c r="F3635" s="14"/>
      <c r="G3635" s="15">
        <f>+D3635-E3635+F3635</f>
        <v>0</v>
      </c>
      <c r="H3635" s="14"/>
      <c r="I3635" s="14"/>
      <c r="K3635" s="34">
        <f t="shared" si="609"/>
        <v>0</v>
      </c>
    </row>
    <row r="3636" spans="1:11" s="5" customFormat="1" x14ac:dyDescent="0.25">
      <c r="A3636" s="5" t="s">
        <v>2854</v>
      </c>
      <c r="B3636" s="21">
        <v>930403</v>
      </c>
      <c r="C3636" s="22" t="s">
        <v>2114</v>
      </c>
      <c r="D3636" s="13">
        <v>0</v>
      </c>
      <c r="E3636" s="14"/>
      <c r="F3636" s="14"/>
      <c r="G3636" s="15">
        <f>+D3636-E3636+F3636</f>
        <v>0</v>
      </c>
      <c r="H3636" s="14"/>
      <c r="I3636" s="14"/>
      <c r="K3636" s="34">
        <f t="shared" si="609"/>
        <v>0</v>
      </c>
    </row>
    <row r="3637" spans="1:11" s="5" customFormat="1" x14ac:dyDescent="0.25">
      <c r="A3637" s="5" t="s">
        <v>2854</v>
      </c>
      <c r="B3637" s="19">
        <v>9306</v>
      </c>
      <c r="C3637" s="20" t="s">
        <v>2115</v>
      </c>
      <c r="D3637" s="7">
        <f t="shared" ref="D3637:I3637" si="622">+SUBTOTAL(9,D3638:D3643)</f>
        <v>0</v>
      </c>
      <c r="E3637" s="8">
        <f t="shared" si="622"/>
        <v>0</v>
      </c>
      <c r="F3637" s="8">
        <f t="shared" si="622"/>
        <v>0</v>
      </c>
      <c r="G3637" s="18">
        <f t="shared" si="622"/>
        <v>0</v>
      </c>
      <c r="H3637" s="8">
        <f t="shared" si="622"/>
        <v>0</v>
      </c>
      <c r="I3637" s="8">
        <f t="shared" si="622"/>
        <v>0</v>
      </c>
      <c r="K3637" s="34">
        <f t="shared" si="609"/>
        <v>0</v>
      </c>
    </row>
    <row r="3638" spans="1:11" s="5" customFormat="1" x14ac:dyDescent="0.25">
      <c r="A3638" s="5" t="s">
        <v>2854</v>
      </c>
      <c r="B3638" s="21">
        <v>930601</v>
      </c>
      <c r="C3638" s="22" t="s">
        <v>1040</v>
      </c>
      <c r="D3638" s="13">
        <v>0</v>
      </c>
      <c r="E3638" s="14"/>
      <c r="F3638" s="14"/>
      <c r="G3638" s="15">
        <f t="shared" ref="G3638:G3643" si="623">+D3638-E3638+F3638</f>
        <v>0</v>
      </c>
      <c r="H3638" s="14"/>
      <c r="I3638" s="14"/>
      <c r="K3638" s="34">
        <f t="shared" si="609"/>
        <v>0</v>
      </c>
    </row>
    <row r="3639" spans="1:11" s="5" customFormat="1" x14ac:dyDescent="0.25">
      <c r="A3639" s="5" t="s">
        <v>2854</v>
      </c>
      <c r="B3639" s="21">
        <v>930602</v>
      </c>
      <c r="C3639" s="22" t="s">
        <v>1157</v>
      </c>
      <c r="D3639" s="13">
        <v>0</v>
      </c>
      <c r="E3639" s="14"/>
      <c r="F3639" s="14"/>
      <c r="G3639" s="15">
        <f t="shared" si="623"/>
        <v>0</v>
      </c>
      <c r="H3639" s="14"/>
      <c r="I3639" s="14"/>
      <c r="K3639" s="34">
        <f t="shared" si="609"/>
        <v>0</v>
      </c>
    </row>
    <row r="3640" spans="1:11" s="5" customFormat="1" x14ac:dyDescent="0.25">
      <c r="A3640" s="5" t="s">
        <v>2854</v>
      </c>
      <c r="B3640" s="21">
        <v>930616</v>
      </c>
      <c r="C3640" s="22" t="s">
        <v>1937</v>
      </c>
      <c r="D3640" s="13">
        <v>0</v>
      </c>
      <c r="E3640" s="14"/>
      <c r="F3640" s="14"/>
      <c r="G3640" s="15">
        <f t="shared" si="623"/>
        <v>0</v>
      </c>
      <c r="H3640" s="14"/>
      <c r="I3640" s="14"/>
      <c r="K3640" s="34">
        <f t="shared" si="609"/>
        <v>0</v>
      </c>
    </row>
    <row r="3641" spans="1:11" s="5" customFormat="1" x14ac:dyDescent="0.25">
      <c r="A3641" s="5" t="s">
        <v>2854</v>
      </c>
      <c r="B3641" s="21">
        <v>930617</v>
      </c>
      <c r="C3641" s="22" t="s">
        <v>1042</v>
      </c>
      <c r="D3641" s="13">
        <v>0</v>
      </c>
      <c r="E3641" s="14"/>
      <c r="F3641" s="14"/>
      <c r="G3641" s="15">
        <f t="shared" si="623"/>
        <v>0</v>
      </c>
      <c r="H3641" s="14"/>
      <c r="I3641" s="14"/>
      <c r="K3641" s="34">
        <f t="shared" si="609"/>
        <v>0</v>
      </c>
    </row>
    <row r="3642" spans="1:11" s="5" customFormat="1" x14ac:dyDescent="0.25">
      <c r="A3642" s="5" t="s">
        <v>2854</v>
      </c>
      <c r="B3642" s="21">
        <v>930618</v>
      </c>
      <c r="C3642" s="22" t="s">
        <v>1043</v>
      </c>
      <c r="D3642" s="13">
        <v>0</v>
      </c>
      <c r="E3642" s="14"/>
      <c r="F3642" s="14"/>
      <c r="G3642" s="15">
        <f t="shared" si="623"/>
        <v>0</v>
      </c>
      <c r="H3642" s="14"/>
      <c r="I3642" s="14"/>
      <c r="K3642" s="34">
        <f t="shared" si="609"/>
        <v>0</v>
      </c>
    </row>
    <row r="3643" spans="1:11" s="5" customFormat="1" x14ac:dyDescent="0.25">
      <c r="A3643" s="5" t="s">
        <v>2854</v>
      </c>
      <c r="B3643" s="21">
        <v>930690</v>
      </c>
      <c r="C3643" s="22" t="s">
        <v>2116</v>
      </c>
      <c r="D3643" s="13">
        <v>0</v>
      </c>
      <c r="E3643" s="14"/>
      <c r="F3643" s="14"/>
      <c r="G3643" s="15">
        <f t="shared" si="623"/>
        <v>0</v>
      </c>
      <c r="H3643" s="14"/>
      <c r="I3643" s="14"/>
      <c r="K3643" s="34">
        <f t="shared" si="609"/>
        <v>0</v>
      </c>
    </row>
    <row r="3644" spans="1:11" s="5" customFormat="1" x14ac:dyDescent="0.25">
      <c r="A3644" s="5" t="s">
        <v>2854</v>
      </c>
      <c r="B3644" s="19">
        <v>9307</v>
      </c>
      <c r="C3644" s="20" t="s">
        <v>1739</v>
      </c>
      <c r="D3644" s="7">
        <f t="shared" ref="D3644:I3644" si="624">+SUBTOTAL(9,D3645:D3648)</f>
        <v>0</v>
      </c>
      <c r="E3644" s="8">
        <f t="shared" si="624"/>
        <v>0</v>
      </c>
      <c r="F3644" s="8">
        <f t="shared" si="624"/>
        <v>0</v>
      </c>
      <c r="G3644" s="18">
        <f t="shared" si="624"/>
        <v>0</v>
      </c>
      <c r="H3644" s="8">
        <f t="shared" si="624"/>
        <v>0</v>
      </c>
      <c r="I3644" s="8">
        <f t="shared" si="624"/>
        <v>0</v>
      </c>
      <c r="K3644" s="34">
        <f t="shared" si="609"/>
        <v>0</v>
      </c>
    </row>
    <row r="3645" spans="1:11" s="5" customFormat="1" x14ac:dyDescent="0.25">
      <c r="A3645" s="5" t="s">
        <v>2854</v>
      </c>
      <c r="B3645" s="21">
        <v>930701</v>
      </c>
      <c r="C3645" s="22" t="s">
        <v>1163</v>
      </c>
      <c r="D3645" s="13">
        <v>0</v>
      </c>
      <c r="E3645" s="14"/>
      <c r="F3645" s="14"/>
      <c r="G3645" s="15">
        <f>+D3645-E3645+F3645</f>
        <v>0</v>
      </c>
      <c r="H3645" s="14"/>
      <c r="I3645" s="14"/>
      <c r="K3645" s="34">
        <f t="shared" si="609"/>
        <v>0</v>
      </c>
    </row>
    <row r="3646" spans="1:11" s="5" customFormat="1" x14ac:dyDescent="0.25">
      <c r="A3646" s="5" t="s">
        <v>2854</v>
      </c>
      <c r="B3646" s="21">
        <v>930702</v>
      </c>
      <c r="C3646" s="22" t="s">
        <v>2117</v>
      </c>
      <c r="D3646" s="13">
        <v>0</v>
      </c>
      <c r="E3646" s="14"/>
      <c r="F3646" s="14"/>
      <c r="G3646" s="15">
        <f>+D3646-E3646+F3646</f>
        <v>0</v>
      </c>
      <c r="H3646" s="14"/>
      <c r="I3646" s="14"/>
      <c r="K3646" s="34">
        <f t="shared" si="609"/>
        <v>0</v>
      </c>
    </row>
    <row r="3647" spans="1:11" s="5" customFormat="1" x14ac:dyDescent="0.25">
      <c r="A3647" s="5" t="s">
        <v>2854</v>
      </c>
      <c r="B3647" s="21">
        <v>930703</v>
      </c>
      <c r="C3647" s="22" t="s">
        <v>2118</v>
      </c>
      <c r="D3647" s="13">
        <v>0</v>
      </c>
      <c r="E3647" s="14"/>
      <c r="F3647" s="14"/>
      <c r="G3647" s="15">
        <f>+D3647-E3647+F3647</f>
        <v>0</v>
      </c>
      <c r="H3647" s="14"/>
      <c r="I3647" s="14"/>
      <c r="K3647" s="34">
        <f t="shared" si="609"/>
        <v>0</v>
      </c>
    </row>
    <row r="3648" spans="1:11" s="5" customFormat="1" x14ac:dyDescent="0.25">
      <c r="A3648" s="5" t="s">
        <v>2854</v>
      </c>
      <c r="B3648" s="21">
        <v>930704</v>
      </c>
      <c r="C3648" s="22" t="s">
        <v>2119</v>
      </c>
      <c r="D3648" s="13">
        <v>0</v>
      </c>
      <c r="E3648" s="14"/>
      <c r="F3648" s="14"/>
      <c r="G3648" s="15">
        <f>+D3648-E3648+F3648</f>
        <v>0</v>
      </c>
      <c r="H3648" s="14"/>
      <c r="I3648" s="14"/>
      <c r="K3648" s="34">
        <f t="shared" si="609"/>
        <v>0</v>
      </c>
    </row>
    <row r="3649" spans="1:11" s="5" customFormat="1" x14ac:dyDescent="0.25">
      <c r="A3649" s="5" t="s">
        <v>2854</v>
      </c>
      <c r="B3649" s="19">
        <v>9308</v>
      </c>
      <c r="C3649" s="20" t="s">
        <v>2120</v>
      </c>
      <c r="D3649" s="7">
        <f t="shared" ref="D3649:I3649" si="625">+SUBTOTAL(9,D3650:D3655)</f>
        <v>0</v>
      </c>
      <c r="E3649" s="8">
        <f t="shared" si="625"/>
        <v>0</v>
      </c>
      <c r="F3649" s="8">
        <f t="shared" si="625"/>
        <v>0</v>
      </c>
      <c r="G3649" s="18">
        <f t="shared" si="625"/>
        <v>0</v>
      </c>
      <c r="H3649" s="8">
        <f t="shared" si="625"/>
        <v>0</v>
      </c>
      <c r="I3649" s="8">
        <f t="shared" si="625"/>
        <v>0</v>
      </c>
      <c r="K3649" s="34">
        <f t="shared" si="609"/>
        <v>0</v>
      </c>
    </row>
    <row r="3650" spans="1:11" s="5" customFormat="1" x14ac:dyDescent="0.25">
      <c r="A3650" s="5" t="s">
        <v>2854</v>
      </c>
      <c r="B3650" s="21">
        <v>930801</v>
      </c>
      <c r="C3650" s="22" t="s">
        <v>1038</v>
      </c>
      <c r="D3650" s="13">
        <v>0</v>
      </c>
      <c r="E3650" s="14"/>
      <c r="F3650" s="14"/>
      <c r="G3650" s="15">
        <f t="shared" ref="G3650:G3655" si="626">+D3650-E3650+F3650</f>
        <v>0</v>
      </c>
      <c r="H3650" s="14"/>
      <c r="I3650" s="14"/>
      <c r="K3650" s="34">
        <f t="shared" si="609"/>
        <v>0</v>
      </c>
    </row>
    <row r="3651" spans="1:11" s="5" customFormat="1" x14ac:dyDescent="0.25">
      <c r="A3651" s="5" t="s">
        <v>2854</v>
      </c>
      <c r="B3651" s="21">
        <v>930802</v>
      </c>
      <c r="C3651" s="22" t="s">
        <v>1040</v>
      </c>
      <c r="D3651" s="13">
        <v>0</v>
      </c>
      <c r="E3651" s="14"/>
      <c r="F3651" s="14"/>
      <c r="G3651" s="15">
        <f t="shared" si="626"/>
        <v>0</v>
      </c>
      <c r="H3651" s="14"/>
      <c r="I3651" s="14"/>
      <c r="K3651" s="34">
        <f t="shared" si="609"/>
        <v>0</v>
      </c>
    </row>
    <row r="3652" spans="1:11" s="5" customFormat="1" x14ac:dyDescent="0.25">
      <c r="A3652" s="5" t="s">
        <v>2854</v>
      </c>
      <c r="B3652" s="21">
        <v>930803</v>
      </c>
      <c r="C3652" s="22" t="s">
        <v>2121</v>
      </c>
      <c r="D3652" s="13">
        <v>0</v>
      </c>
      <c r="E3652" s="14"/>
      <c r="F3652" s="14"/>
      <c r="G3652" s="15">
        <f t="shared" si="626"/>
        <v>0</v>
      </c>
      <c r="H3652" s="14"/>
      <c r="I3652" s="14"/>
      <c r="K3652" s="34">
        <f t="shared" ref="K3652:K3715" si="627">IF(D3652&lt;&gt;0,1,IF(G3652&lt;&gt;0,2,IF(F3652&lt;&gt;0,3,IF(E3652&lt;&gt;0,4,0))))</f>
        <v>0</v>
      </c>
    </row>
    <row r="3653" spans="1:11" s="5" customFormat="1" x14ac:dyDescent="0.25">
      <c r="A3653" s="5" t="s">
        <v>2854</v>
      </c>
      <c r="B3653" s="21">
        <v>930804</v>
      </c>
      <c r="C3653" s="22" t="s">
        <v>2122</v>
      </c>
      <c r="D3653" s="13">
        <v>0</v>
      </c>
      <c r="E3653" s="14"/>
      <c r="F3653" s="14"/>
      <c r="G3653" s="15">
        <f t="shared" si="626"/>
        <v>0</v>
      </c>
      <c r="H3653" s="14"/>
      <c r="I3653" s="14"/>
      <c r="K3653" s="34">
        <f t="shared" si="627"/>
        <v>0</v>
      </c>
    </row>
    <row r="3654" spans="1:11" s="5" customFormat="1" x14ac:dyDescent="0.25">
      <c r="A3654" s="5" t="s">
        <v>2854</v>
      </c>
      <c r="B3654" s="21">
        <v>930805</v>
      </c>
      <c r="C3654" s="22" t="s">
        <v>1136</v>
      </c>
      <c r="D3654" s="13">
        <v>0</v>
      </c>
      <c r="E3654" s="14"/>
      <c r="F3654" s="14"/>
      <c r="G3654" s="15">
        <f t="shared" si="626"/>
        <v>0</v>
      </c>
      <c r="H3654" s="14"/>
      <c r="I3654" s="14"/>
      <c r="K3654" s="34">
        <f t="shared" si="627"/>
        <v>0</v>
      </c>
    </row>
    <row r="3655" spans="1:11" s="5" customFormat="1" x14ac:dyDescent="0.25">
      <c r="A3655" s="5" t="s">
        <v>2854</v>
      </c>
      <c r="B3655" s="21">
        <v>930806</v>
      </c>
      <c r="C3655" s="22" t="s">
        <v>1804</v>
      </c>
      <c r="D3655" s="13">
        <v>0</v>
      </c>
      <c r="E3655" s="14"/>
      <c r="F3655" s="14"/>
      <c r="G3655" s="15">
        <f t="shared" si="626"/>
        <v>0</v>
      </c>
      <c r="H3655" s="14"/>
      <c r="I3655" s="14"/>
      <c r="K3655" s="34">
        <f t="shared" si="627"/>
        <v>0</v>
      </c>
    </row>
    <row r="3656" spans="1:11" s="5" customFormat="1" x14ac:dyDescent="0.25">
      <c r="A3656" s="5" t="s">
        <v>2854</v>
      </c>
      <c r="B3656" s="10">
        <v>9309</v>
      </c>
      <c r="C3656" s="6" t="s">
        <v>1942</v>
      </c>
      <c r="D3656" s="7">
        <f t="shared" ref="D3656:I3656" si="628">+SUBTOTAL(9,D3657:D3662)</f>
        <v>0</v>
      </c>
      <c r="E3656" s="8">
        <f t="shared" si="628"/>
        <v>0</v>
      </c>
      <c r="F3656" s="8">
        <f t="shared" si="628"/>
        <v>0</v>
      </c>
      <c r="G3656" s="15">
        <f t="shared" si="628"/>
        <v>0</v>
      </c>
      <c r="H3656" s="8">
        <f t="shared" si="628"/>
        <v>0</v>
      </c>
      <c r="I3656" s="8">
        <f t="shared" si="628"/>
        <v>0</v>
      </c>
      <c r="K3656" s="34">
        <f t="shared" si="627"/>
        <v>0</v>
      </c>
    </row>
    <row r="3657" spans="1:11" s="5" customFormat="1" x14ac:dyDescent="0.25">
      <c r="A3657" s="5" t="s">
        <v>2854</v>
      </c>
      <c r="B3657" s="11">
        <v>930901</v>
      </c>
      <c r="C3657" s="12" t="s">
        <v>2123</v>
      </c>
      <c r="D3657" s="13">
        <v>0</v>
      </c>
      <c r="E3657" s="14"/>
      <c r="F3657" s="14"/>
      <c r="G3657" s="15">
        <f t="shared" ref="G3657:G3662" si="629">+D3657-E3657+F3657</f>
        <v>0</v>
      </c>
      <c r="H3657" s="14"/>
      <c r="I3657" s="14"/>
      <c r="K3657" s="34">
        <f t="shared" si="627"/>
        <v>0</v>
      </c>
    </row>
    <row r="3658" spans="1:11" s="5" customFormat="1" x14ac:dyDescent="0.25">
      <c r="A3658" s="5" t="s">
        <v>2854</v>
      </c>
      <c r="B3658" s="11">
        <v>930902</v>
      </c>
      <c r="C3658" s="12" t="s">
        <v>2124</v>
      </c>
      <c r="D3658" s="13">
        <v>0</v>
      </c>
      <c r="E3658" s="14"/>
      <c r="F3658" s="14"/>
      <c r="G3658" s="15">
        <f t="shared" si="629"/>
        <v>0</v>
      </c>
      <c r="H3658" s="14"/>
      <c r="I3658" s="14"/>
      <c r="K3658" s="34">
        <f t="shared" si="627"/>
        <v>0</v>
      </c>
    </row>
    <row r="3659" spans="1:11" s="5" customFormat="1" x14ac:dyDescent="0.25">
      <c r="A3659" s="5" t="s">
        <v>2854</v>
      </c>
      <c r="B3659" s="11">
        <v>930903</v>
      </c>
      <c r="C3659" s="12" t="s">
        <v>1945</v>
      </c>
      <c r="D3659" s="13">
        <v>0</v>
      </c>
      <c r="E3659" s="14"/>
      <c r="F3659" s="14"/>
      <c r="G3659" s="15">
        <f t="shared" si="629"/>
        <v>0</v>
      </c>
      <c r="H3659" s="14"/>
      <c r="I3659" s="14"/>
      <c r="K3659" s="34">
        <f t="shared" si="627"/>
        <v>0</v>
      </c>
    </row>
    <row r="3660" spans="1:11" s="5" customFormat="1" x14ac:dyDescent="0.25">
      <c r="A3660" s="5" t="s">
        <v>2854</v>
      </c>
      <c r="B3660" s="11">
        <v>930904</v>
      </c>
      <c r="C3660" s="12" t="s">
        <v>2125</v>
      </c>
      <c r="D3660" s="13">
        <v>0</v>
      </c>
      <c r="E3660" s="14"/>
      <c r="F3660" s="14"/>
      <c r="G3660" s="15">
        <f t="shared" si="629"/>
        <v>0</v>
      </c>
      <c r="H3660" s="14"/>
      <c r="I3660" s="14"/>
      <c r="K3660" s="34">
        <f t="shared" si="627"/>
        <v>0</v>
      </c>
    </row>
    <row r="3661" spans="1:11" s="5" customFormat="1" x14ac:dyDescent="0.25">
      <c r="A3661" s="5" t="s">
        <v>2854</v>
      </c>
      <c r="B3661" s="11">
        <v>930905</v>
      </c>
      <c r="C3661" s="12" t="s">
        <v>2126</v>
      </c>
      <c r="D3661" s="13">
        <v>0</v>
      </c>
      <c r="E3661" s="14"/>
      <c r="F3661" s="14"/>
      <c r="G3661" s="15">
        <f t="shared" si="629"/>
        <v>0</v>
      </c>
      <c r="H3661" s="14"/>
      <c r="I3661" s="14"/>
      <c r="K3661" s="34">
        <f t="shared" si="627"/>
        <v>0</v>
      </c>
    </row>
    <row r="3662" spans="1:11" s="5" customFormat="1" x14ac:dyDescent="0.25">
      <c r="A3662" s="5" t="s">
        <v>2854</v>
      </c>
      <c r="B3662" s="11">
        <v>930906</v>
      </c>
      <c r="C3662" s="12" t="s">
        <v>2127</v>
      </c>
      <c r="D3662" s="13">
        <v>0</v>
      </c>
      <c r="E3662" s="14"/>
      <c r="F3662" s="14"/>
      <c r="G3662" s="15">
        <f t="shared" si="629"/>
        <v>0</v>
      </c>
      <c r="H3662" s="14"/>
      <c r="I3662" s="14"/>
      <c r="K3662" s="34">
        <f t="shared" si="627"/>
        <v>0</v>
      </c>
    </row>
    <row r="3663" spans="1:11" s="16" customFormat="1" x14ac:dyDescent="0.25">
      <c r="A3663" s="5" t="s">
        <v>2854</v>
      </c>
      <c r="B3663" s="10">
        <v>9310</v>
      </c>
      <c r="C3663" s="6" t="s">
        <v>2128</v>
      </c>
      <c r="D3663" s="7">
        <f t="shared" ref="D3663:I3663" si="630">+SUBTOTAL(9,D3664:D3665)</f>
        <v>0</v>
      </c>
      <c r="E3663" s="8">
        <f t="shared" si="630"/>
        <v>0</v>
      </c>
      <c r="F3663" s="8">
        <f t="shared" si="630"/>
        <v>0</v>
      </c>
      <c r="G3663" s="15">
        <f t="shared" si="630"/>
        <v>0</v>
      </c>
      <c r="H3663" s="8">
        <f t="shared" si="630"/>
        <v>0</v>
      </c>
      <c r="I3663" s="8">
        <f t="shared" si="630"/>
        <v>0</v>
      </c>
      <c r="K3663" s="34">
        <f t="shared" si="627"/>
        <v>0</v>
      </c>
    </row>
    <row r="3664" spans="1:11" s="16" customFormat="1" x14ac:dyDescent="0.25">
      <c r="A3664" s="5" t="s">
        <v>2854</v>
      </c>
      <c r="B3664" s="11">
        <v>931001</v>
      </c>
      <c r="C3664" s="12" t="s">
        <v>2097</v>
      </c>
      <c r="D3664" s="13">
        <v>0</v>
      </c>
      <c r="E3664" s="14"/>
      <c r="F3664" s="14"/>
      <c r="G3664" s="15">
        <f>+D3664-E3664+F3664</f>
        <v>0</v>
      </c>
      <c r="H3664" s="14"/>
      <c r="I3664" s="14"/>
      <c r="K3664" s="34">
        <f t="shared" si="627"/>
        <v>0</v>
      </c>
    </row>
    <row r="3665" spans="1:11" s="16" customFormat="1" x14ac:dyDescent="0.25">
      <c r="A3665" s="5" t="s">
        <v>2854</v>
      </c>
      <c r="B3665" s="11">
        <v>931002</v>
      </c>
      <c r="C3665" s="12" t="s">
        <v>2098</v>
      </c>
      <c r="D3665" s="13">
        <v>0</v>
      </c>
      <c r="E3665" s="14"/>
      <c r="F3665" s="14"/>
      <c r="G3665" s="15">
        <f>+D3665-E3665+F3665</f>
        <v>0</v>
      </c>
      <c r="H3665" s="14"/>
      <c r="I3665" s="14"/>
      <c r="K3665" s="34">
        <f t="shared" si="627"/>
        <v>0</v>
      </c>
    </row>
    <row r="3666" spans="1:11" s="5" customFormat="1" x14ac:dyDescent="0.25">
      <c r="A3666" s="5" t="s">
        <v>2854</v>
      </c>
      <c r="B3666" s="24">
        <v>9311</v>
      </c>
      <c r="C3666" s="25" t="s">
        <v>2129</v>
      </c>
      <c r="D3666" s="7">
        <f t="shared" ref="D3666:I3666" si="631">+SUBTOTAL(9,D3667:D3672)</f>
        <v>0</v>
      </c>
      <c r="E3666" s="8">
        <f t="shared" si="631"/>
        <v>0</v>
      </c>
      <c r="F3666" s="8">
        <f t="shared" si="631"/>
        <v>0</v>
      </c>
      <c r="G3666" s="18">
        <f t="shared" si="631"/>
        <v>0</v>
      </c>
      <c r="H3666" s="8">
        <f t="shared" si="631"/>
        <v>0</v>
      </c>
      <c r="I3666" s="8">
        <f t="shared" si="631"/>
        <v>0</v>
      </c>
      <c r="K3666" s="34">
        <f t="shared" si="627"/>
        <v>0</v>
      </c>
    </row>
    <row r="3667" spans="1:11" s="5" customFormat="1" x14ac:dyDescent="0.25">
      <c r="A3667" s="5" t="s">
        <v>2854</v>
      </c>
      <c r="B3667" s="26">
        <v>931101</v>
      </c>
      <c r="C3667" s="27" t="s">
        <v>2130</v>
      </c>
      <c r="D3667" s="13">
        <v>0</v>
      </c>
      <c r="E3667" s="14"/>
      <c r="F3667" s="14"/>
      <c r="G3667" s="15">
        <f t="shared" ref="G3667:G3672" si="632">+D3667-E3667+F3667</f>
        <v>0</v>
      </c>
      <c r="H3667" s="14"/>
      <c r="I3667" s="14"/>
      <c r="K3667" s="34">
        <f t="shared" si="627"/>
        <v>0</v>
      </c>
    </row>
    <row r="3668" spans="1:11" s="5" customFormat="1" x14ac:dyDescent="0.25">
      <c r="A3668" s="5" t="s">
        <v>2854</v>
      </c>
      <c r="B3668" s="26">
        <v>931102</v>
      </c>
      <c r="C3668" s="27" t="s">
        <v>428</v>
      </c>
      <c r="D3668" s="13">
        <v>0</v>
      </c>
      <c r="E3668" s="14"/>
      <c r="F3668" s="14"/>
      <c r="G3668" s="15">
        <f t="shared" si="632"/>
        <v>0</v>
      </c>
      <c r="H3668" s="14"/>
      <c r="I3668" s="14"/>
      <c r="K3668" s="34">
        <f t="shared" si="627"/>
        <v>0</v>
      </c>
    </row>
    <row r="3669" spans="1:11" s="5" customFormat="1" x14ac:dyDescent="0.25">
      <c r="A3669" s="5" t="s">
        <v>2854</v>
      </c>
      <c r="B3669" s="26">
        <v>931103</v>
      </c>
      <c r="C3669" s="27" t="s">
        <v>429</v>
      </c>
      <c r="D3669" s="13">
        <v>0</v>
      </c>
      <c r="E3669" s="14"/>
      <c r="F3669" s="14"/>
      <c r="G3669" s="15">
        <f t="shared" si="632"/>
        <v>0</v>
      </c>
      <c r="H3669" s="14"/>
      <c r="I3669" s="14"/>
      <c r="K3669" s="34">
        <f t="shared" si="627"/>
        <v>0</v>
      </c>
    </row>
    <row r="3670" spans="1:11" s="5" customFormat="1" x14ac:dyDescent="0.25">
      <c r="A3670" s="5" t="s">
        <v>2854</v>
      </c>
      <c r="B3670" s="26">
        <v>931104</v>
      </c>
      <c r="C3670" s="27" t="s">
        <v>2131</v>
      </c>
      <c r="D3670" s="13">
        <v>0</v>
      </c>
      <c r="E3670" s="14"/>
      <c r="F3670" s="14"/>
      <c r="G3670" s="15">
        <f t="shared" si="632"/>
        <v>0</v>
      </c>
      <c r="H3670" s="14"/>
      <c r="I3670" s="14"/>
      <c r="K3670" s="34">
        <f t="shared" si="627"/>
        <v>0</v>
      </c>
    </row>
    <row r="3671" spans="1:11" s="5" customFormat="1" x14ac:dyDescent="0.25">
      <c r="A3671" s="5" t="s">
        <v>2854</v>
      </c>
      <c r="B3671" s="26">
        <v>931105</v>
      </c>
      <c r="C3671" s="27" t="s">
        <v>2000</v>
      </c>
      <c r="D3671" s="13">
        <v>0</v>
      </c>
      <c r="E3671" s="14"/>
      <c r="F3671" s="14"/>
      <c r="G3671" s="15">
        <f t="shared" si="632"/>
        <v>0</v>
      </c>
      <c r="H3671" s="14"/>
      <c r="I3671" s="14"/>
      <c r="K3671" s="34">
        <f t="shared" si="627"/>
        <v>0</v>
      </c>
    </row>
    <row r="3672" spans="1:11" s="5" customFormat="1" x14ac:dyDescent="0.25">
      <c r="A3672" s="5" t="s">
        <v>2854</v>
      </c>
      <c r="B3672" s="26">
        <v>931106</v>
      </c>
      <c r="C3672" s="27" t="s">
        <v>2001</v>
      </c>
      <c r="D3672" s="13">
        <v>0</v>
      </c>
      <c r="E3672" s="14"/>
      <c r="F3672" s="14"/>
      <c r="G3672" s="15">
        <f t="shared" si="632"/>
        <v>0</v>
      </c>
      <c r="H3672" s="14"/>
      <c r="I3672" s="14"/>
      <c r="K3672" s="34">
        <f t="shared" si="627"/>
        <v>0</v>
      </c>
    </row>
    <row r="3673" spans="1:11" s="5" customFormat="1" x14ac:dyDescent="0.25">
      <c r="A3673" s="5" t="s">
        <v>2854</v>
      </c>
      <c r="B3673" s="24">
        <v>9312</v>
      </c>
      <c r="C3673" s="25" t="s">
        <v>2096</v>
      </c>
      <c r="D3673" s="7">
        <f t="shared" ref="D3673:I3673" si="633">+SUBTOTAL(9,D3674:D3675)</f>
        <v>0</v>
      </c>
      <c r="E3673" s="8">
        <f t="shared" si="633"/>
        <v>0</v>
      </c>
      <c r="F3673" s="8">
        <f t="shared" si="633"/>
        <v>0</v>
      </c>
      <c r="G3673" s="18">
        <f t="shared" si="633"/>
        <v>0</v>
      </c>
      <c r="H3673" s="8">
        <f t="shared" si="633"/>
        <v>0</v>
      </c>
      <c r="I3673" s="8">
        <f t="shared" si="633"/>
        <v>0</v>
      </c>
      <c r="K3673" s="34">
        <f t="shared" si="627"/>
        <v>0</v>
      </c>
    </row>
    <row r="3674" spans="1:11" s="5" customFormat="1" x14ac:dyDescent="0.25">
      <c r="A3674" s="5" t="s">
        <v>2854</v>
      </c>
      <c r="B3674" s="26">
        <v>931201</v>
      </c>
      <c r="C3674" s="27" t="s">
        <v>2097</v>
      </c>
      <c r="D3674" s="13">
        <v>0</v>
      </c>
      <c r="E3674" s="14"/>
      <c r="F3674" s="14"/>
      <c r="G3674" s="15">
        <f>+D3674-E3674+F3674</f>
        <v>0</v>
      </c>
      <c r="H3674" s="14"/>
      <c r="I3674" s="14"/>
      <c r="K3674" s="34">
        <f t="shared" si="627"/>
        <v>0</v>
      </c>
    </row>
    <row r="3675" spans="1:11" s="5" customFormat="1" x14ac:dyDescent="0.25">
      <c r="A3675" s="5" t="s">
        <v>2854</v>
      </c>
      <c r="B3675" s="26">
        <v>931202</v>
      </c>
      <c r="C3675" s="27" t="s">
        <v>2098</v>
      </c>
      <c r="D3675" s="13">
        <v>0</v>
      </c>
      <c r="E3675" s="14"/>
      <c r="F3675" s="14"/>
      <c r="G3675" s="15">
        <f>+D3675-E3675+F3675</f>
        <v>0</v>
      </c>
      <c r="H3675" s="14"/>
      <c r="I3675" s="14"/>
      <c r="K3675" s="34">
        <f t="shared" si="627"/>
        <v>0</v>
      </c>
    </row>
    <row r="3676" spans="1:11" s="5" customFormat="1" x14ac:dyDescent="0.25">
      <c r="A3676" s="5" t="s">
        <v>2854</v>
      </c>
      <c r="B3676" s="10">
        <v>9313</v>
      </c>
      <c r="C3676" s="6" t="s">
        <v>2132</v>
      </c>
      <c r="D3676" s="7">
        <f t="shared" ref="D3676:I3676" si="634">+SUBTOTAL(9,D3677)</f>
        <v>0</v>
      </c>
      <c r="E3676" s="8">
        <f t="shared" si="634"/>
        <v>0</v>
      </c>
      <c r="F3676" s="8">
        <f t="shared" si="634"/>
        <v>0</v>
      </c>
      <c r="G3676" s="15">
        <f t="shared" si="634"/>
        <v>0</v>
      </c>
      <c r="H3676" s="8">
        <f t="shared" si="634"/>
        <v>0</v>
      </c>
      <c r="I3676" s="8">
        <f t="shared" si="634"/>
        <v>0</v>
      </c>
      <c r="K3676" s="34">
        <f t="shared" si="627"/>
        <v>0</v>
      </c>
    </row>
    <row r="3677" spans="1:11" s="5" customFormat="1" x14ac:dyDescent="0.25">
      <c r="A3677" s="5" t="s">
        <v>2854</v>
      </c>
      <c r="B3677" s="11">
        <v>931301</v>
      </c>
      <c r="C3677" s="12" t="s">
        <v>2133</v>
      </c>
      <c r="D3677" s="13">
        <v>0</v>
      </c>
      <c r="E3677" s="14"/>
      <c r="F3677" s="14"/>
      <c r="G3677" s="15">
        <f>+D3677-E3677+F3677</f>
        <v>0</v>
      </c>
      <c r="H3677" s="14"/>
      <c r="I3677" s="14"/>
      <c r="K3677" s="34">
        <f t="shared" si="627"/>
        <v>0</v>
      </c>
    </row>
    <row r="3678" spans="1:11" s="5" customFormat="1" x14ac:dyDescent="0.25">
      <c r="A3678" s="5" t="s">
        <v>2854</v>
      </c>
      <c r="B3678" s="10">
        <v>9317</v>
      </c>
      <c r="C3678" s="6" t="s">
        <v>2134</v>
      </c>
      <c r="D3678" s="7">
        <f t="shared" ref="D3678:I3678" si="635">+SUBTOTAL(9,D3679)</f>
        <v>0</v>
      </c>
      <c r="E3678" s="8">
        <f t="shared" si="635"/>
        <v>0</v>
      </c>
      <c r="F3678" s="8">
        <f t="shared" si="635"/>
        <v>0</v>
      </c>
      <c r="G3678" s="15">
        <f t="shared" si="635"/>
        <v>0</v>
      </c>
      <c r="H3678" s="8">
        <f t="shared" si="635"/>
        <v>0</v>
      </c>
      <c r="I3678" s="8">
        <f t="shared" si="635"/>
        <v>0</v>
      </c>
      <c r="K3678" s="34">
        <f t="shared" si="627"/>
        <v>0</v>
      </c>
    </row>
    <row r="3679" spans="1:11" s="5" customFormat="1" x14ac:dyDescent="0.25">
      <c r="A3679" s="5" t="s">
        <v>2854</v>
      </c>
      <c r="B3679" s="11">
        <v>931702</v>
      </c>
      <c r="C3679" s="12" t="s">
        <v>1962</v>
      </c>
      <c r="D3679" s="13">
        <v>0</v>
      </c>
      <c r="E3679" s="14"/>
      <c r="F3679" s="14"/>
      <c r="G3679" s="15">
        <f>+D3679-E3679+F3679</f>
        <v>0</v>
      </c>
      <c r="H3679" s="14"/>
      <c r="I3679" s="14"/>
      <c r="K3679" s="34">
        <f t="shared" si="627"/>
        <v>0</v>
      </c>
    </row>
    <row r="3680" spans="1:11" s="5" customFormat="1" x14ac:dyDescent="0.25">
      <c r="A3680" s="5" t="s">
        <v>2854</v>
      </c>
      <c r="B3680" s="19">
        <v>9325</v>
      </c>
      <c r="C3680" s="20" t="s">
        <v>1919</v>
      </c>
      <c r="D3680" s="7">
        <f t="shared" ref="D3680:I3680" si="636">+SUBTOTAL(9,D3681:D3691)</f>
        <v>0</v>
      </c>
      <c r="E3680" s="8">
        <f t="shared" si="636"/>
        <v>0</v>
      </c>
      <c r="F3680" s="8">
        <f t="shared" si="636"/>
        <v>0</v>
      </c>
      <c r="G3680" s="18">
        <f t="shared" si="636"/>
        <v>0</v>
      </c>
      <c r="H3680" s="8">
        <f t="shared" si="636"/>
        <v>0</v>
      </c>
      <c r="I3680" s="8">
        <f t="shared" si="636"/>
        <v>0</v>
      </c>
      <c r="K3680" s="34">
        <f t="shared" si="627"/>
        <v>0</v>
      </c>
    </row>
    <row r="3681" spans="1:11" s="5" customFormat="1" x14ac:dyDescent="0.25">
      <c r="A3681" s="5" t="s">
        <v>2854</v>
      </c>
      <c r="B3681" s="21">
        <v>932501</v>
      </c>
      <c r="C3681" s="22" t="s">
        <v>1038</v>
      </c>
      <c r="D3681" s="13">
        <v>0</v>
      </c>
      <c r="E3681" s="14"/>
      <c r="F3681" s="14"/>
      <c r="G3681" s="15">
        <f t="shared" ref="G3681:G3691" si="637">+D3681-E3681+F3681</f>
        <v>0</v>
      </c>
      <c r="H3681" s="14"/>
      <c r="I3681" s="14"/>
      <c r="K3681" s="34">
        <f t="shared" si="627"/>
        <v>0</v>
      </c>
    </row>
    <row r="3682" spans="1:11" s="5" customFormat="1" x14ac:dyDescent="0.25">
      <c r="A3682" s="5" t="s">
        <v>2854</v>
      </c>
      <c r="B3682" s="21">
        <v>932503</v>
      </c>
      <c r="C3682" s="22" t="s">
        <v>1040</v>
      </c>
      <c r="D3682" s="13">
        <v>0</v>
      </c>
      <c r="E3682" s="14"/>
      <c r="F3682" s="14"/>
      <c r="G3682" s="15">
        <f t="shared" si="637"/>
        <v>0</v>
      </c>
      <c r="H3682" s="14"/>
      <c r="I3682" s="14"/>
      <c r="K3682" s="34">
        <f t="shared" si="627"/>
        <v>0</v>
      </c>
    </row>
    <row r="3683" spans="1:11" s="5" customFormat="1" x14ac:dyDescent="0.25">
      <c r="A3683" s="5" t="s">
        <v>2854</v>
      </c>
      <c r="B3683" s="21">
        <v>932504</v>
      </c>
      <c r="C3683" s="22" t="s">
        <v>1157</v>
      </c>
      <c r="D3683" s="13">
        <v>0</v>
      </c>
      <c r="E3683" s="14"/>
      <c r="F3683" s="14"/>
      <c r="G3683" s="15">
        <f t="shared" si="637"/>
        <v>0</v>
      </c>
      <c r="H3683" s="14"/>
      <c r="I3683" s="14"/>
      <c r="K3683" s="34">
        <f t="shared" si="627"/>
        <v>0</v>
      </c>
    </row>
    <row r="3684" spans="1:11" s="5" customFormat="1" x14ac:dyDescent="0.25">
      <c r="A3684" s="5" t="s">
        <v>2854</v>
      </c>
      <c r="B3684" s="21">
        <v>932520</v>
      </c>
      <c r="C3684" s="22" t="s">
        <v>1920</v>
      </c>
      <c r="D3684" s="13">
        <v>0</v>
      </c>
      <c r="E3684" s="14"/>
      <c r="F3684" s="14"/>
      <c r="G3684" s="15">
        <f t="shared" si="637"/>
        <v>0</v>
      </c>
      <c r="H3684" s="14"/>
      <c r="I3684" s="14"/>
      <c r="K3684" s="34">
        <f t="shared" si="627"/>
        <v>0</v>
      </c>
    </row>
    <row r="3685" spans="1:11" s="5" customFormat="1" x14ac:dyDescent="0.25">
      <c r="A3685" s="5" t="s">
        <v>2854</v>
      </c>
      <c r="B3685" s="21">
        <v>932521</v>
      </c>
      <c r="C3685" s="22" t="s">
        <v>960</v>
      </c>
      <c r="D3685" s="13">
        <v>0</v>
      </c>
      <c r="E3685" s="14"/>
      <c r="F3685" s="14"/>
      <c r="G3685" s="15">
        <f t="shared" si="637"/>
        <v>0</v>
      </c>
      <c r="H3685" s="14"/>
      <c r="I3685" s="14"/>
      <c r="K3685" s="34">
        <f t="shared" si="627"/>
        <v>0</v>
      </c>
    </row>
    <row r="3686" spans="1:11" s="5" customFormat="1" x14ac:dyDescent="0.25">
      <c r="A3686" s="5" t="s">
        <v>2854</v>
      </c>
      <c r="B3686" s="21">
        <v>932522</v>
      </c>
      <c r="C3686" s="22" t="s">
        <v>1921</v>
      </c>
      <c r="D3686" s="13">
        <v>0</v>
      </c>
      <c r="E3686" s="14"/>
      <c r="F3686" s="14"/>
      <c r="G3686" s="15">
        <f t="shared" si="637"/>
        <v>0</v>
      </c>
      <c r="H3686" s="14"/>
      <c r="I3686" s="14"/>
      <c r="K3686" s="34">
        <f t="shared" si="627"/>
        <v>0</v>
      </c>
    </row>
    <row r="3687" spans="1:11" s="5" customFormat="1" x14ac:dyDescent="0.25">
      <c r="A3687" s="5" t="s">
        <v>2854</v>
      </c>
      <c r="B3687" s="21">
        <v>932523</v>
      </c>
      <c r="C3687" s="22" t="s">
        <v>1922</v>
      </c>
      <c r="D3687" s="13">
        <v>0</v>
      </c>
      <c r="E3687" s="14"/>
      <c r="F3687" s="14"/>
      <c r="G3687" s="15">
        <f t="shared" si="637"/>
        <v>0</v>
      </c>
      <c r="H3687" s="14"/>
      <c r="I3687" s="14"/>
      <c r="K3687" s="34">
        <f t="shared" si="627"/>
        <v>0</v>
      </c>
    </row>
    <row r="3688" spans="1:11" s="5" customFormat="1" x14ac:dyDescent="0.25">
      <c r="A3688" s="5" t="s">
        <v>2854</v>
      </c>
      <c r="B3688" s="21">
        <v>932525</v>
      </c>
      <c r="C3688" s="22" t="s">
        <v>1042</v>
      </c>
      <c r="D3688" s="13">
        <v>0</v>
      </c>
      <c r="E3688" s="14"/>
      <c r="F3688" s="14"/>
      <c r="G3688" s="15">
        <f t="shared" si="637"/>
        <v>0</v>
      </c>
      <c r="H3688" s="14"/>
      <c r="I3688" s="14"/>
      <c r="K3688" s="34">
        <f t="shared" si="627"/>
        <v>0</v>
      </c>
    </row>
    <row r="3689" spans="1:11" s="5" customFormat="1" x14ac:dyDescent="0.25">
      <c r="A3689" s="5" t="s">
        <v>2854</v>
      </c>
      <c r="B3689" s="21">
        <v>932526</v>
      </c>
      <c r="C3689" s="22" t="s">
        <v>1043</v>
      </c>
      <c r="D3689" s="13">
        <v>0</v>
      </c>
      <c r="E3689" s="14"/>
      <c r="F3689" s="14"/>
      <c r="G3689" s="15">
        <f t="shared" si="637"/>
        <v>0</v>
      </c>
      <c r="H3689" s="14"/>
      <c r="I3689" s="14"/>
      <c r="K3689" s="34">
        <f t="shared" si="627"/>
        <v>0</v>
      </c>
    </row>
    <row r="3690" spans="1:11" s="5" customFormat="1" x14ac:dyDescent="0.25">
      <c r="A3690" s="5" t="s">
        <v>2854</v>
      </c>
      <c r="B3690" s="21">
        <v>932551</v>
      </c>
      <c r="C3690" s="22" t="s">
        <v>1923</v>
      </c>
      <c r="D3690" s="13">
        <v>0</v>
      </c>
      <c r="E3690" s="14"/>
      <c r="F3690" s="14"/>
      <c r="G3690" s="15">
        <f t="shared" si="637"/>
        <v>0</v>
      </c>
      <c r="H3690" s="14"/>
      <c r="I3690" s="14"/>
      <c r="K3690" s="34">
        <f t="shared" si="627"/>
        <v>0</v>
      </c>
    </row>
    <row r="3691" spans="1:11" s="5" customFormat="1" x14ac:dyDescent="0.25">
      <c r="A3691" s="5" t="s">
        <v>2854</v>
      </c>
      <c r="B3691" s="21">
        <v>932590</v>
      </c>
      <c r="C3691" s="22" t="s">
        <v>1924</v>
      </c>
      <c r="D3691" s="13">
        <v>0</v>
      </c>
      <c r="E3691" s="14"/>
      <c r="F3691" s="14"/>
      <c r="G3691" s="15">
        <f t="shared" si="637"/>
        <v>0</v>
      </c>
      <c r="H3691" s="14"/>
      <c r="I3691" s="14"/>
      <c r="K3691" s="34">
        <f t="shared" si="627"/>
        <v>0</v>
      </c>
    </row>
    <row r="3692" spans="1:11" s="5" customFormat="1" x14ac:dyDescent="0.25">
      <c r="A3692" s="5" t="s">
        <v>2854</v>
      </c>
      <c r="B3692" s="10">
        <v>9346</v>
      </c>
      <c r="C3692" s="6" t="s">
        <v>2135</v>
      </c>
      <c r="D3692" s="7">
        <f t="shared" ref="D3692:I3692" si="638">+SUBTOTAL(9,D3693:D3699)</f>
        <v>0</v>
      </c>
      <c r="E3692" s="8">
        <f t="shared" si="638"/>
        <v>0</v>
      </c>
      <c r="F3692" s="8">
        <f t="shared" si="638"/>
        <v>0</v>
      </c>
      <c r="G3692" s="15">
        <f t="shared" si="638"/>
        <v>0</v>
      </c>
      <c r="H3692" s="8">
        <f t="shared" si="638"/>
        <v>0</v>
      </c>
      <c r="I3692" s="8">
        <f t="shared" si="638"/>
        <v>0</v>
      </c>
      <c r="K3692" s="34">
        <f t="shared" si="627"/>
        <v>0</v>
      </c>
    </row>
    <row r="3693" spans="1:11" s="5" customFormat="1" x14ac:dyDescent="0.25">
      <c r="A3693" s="5" t="s">
        <v>2854</v>
      </c>
      <c r="B3693" s="11">
        <v>934601</v>
      </c>
      <c r="C3693" s="12" t="s">
        <v>1040</v>
      </c>
      <c r="D3693" s="13">
        <v>0</v>
      </c>
      <c r="E3693" s="14"/>
      <c r="F3693" s="14"/>
      <c r="G3693" s="15">
        <f t="shared" ref="G3693:G3699" si="639">+D3693-E3693+F3693</f>
        <v>0</v>
      </c>
      <c r="H3693" s="14"/>
      <c r="I3693" s="14"/>
      <c r="K3693" s="34">
        <f t="shared" si="627"/>
        <v>0</v>
      </c>
    </row>
    <row r="3694" spans="1:11" s="5" customFormat="1" x14ac:dyDescent="0.25">
      <c r="A3694" s="5" t="s">
        <v>2854</v>
      </c>
      <c r="B3694" s="11">
        <v>934602</v>
      </c>
      <c r="C3694" s="12" t="s">
        <v>1157</v>
      </c>
      <c r="D3694" s="13">
        <v>0</v>
      </c>
      <c r="E3694" s="14"/>
      <c r="F3694" s="14"/>
      <c r="G3694" s="15">
        <f t="shared" si="639"/>
        <v>0</v>
      </c>
      <c r="H3694" s="14"/>
      <c r="I3694" s="14"/>
      <c r="K3694" s="34">
        <f t="shared" si="627"/>
        <v>0</v>
      </c>
    </row>
    <row r="3695" spans="1:11" s="5" customFormat="1" x14ac:dyDescent="0.25">
      <c r="A3695" s="5" t="s">
        <v>2854</v>
      </c>
      <c r="B3695" s="11">
        <v>934617</v>
      </c>
      <c r="C3695" s="12" t="s">
        <v>1962</v>
      </c>
      <c r="D3695" s="13">
        <v>0</v>
      </c>
      <c r="E3695" s="14"/>
      <c r="F3695" s="14"/>
      <c r="G3695" s="15">
        <f t="shared" si="639"/>
        <v>0</v>
      </c>
      <c r="H3695" s="14"/>
      <c r="I3695" s="14"/>
      <c r="K3695" s="34">
        <f t="shared" si="627"/>
        <v>0</v>
      </c>
    </row>
    <row r="3696" spans="1:11" s="5" customFormat="1" x14ac:dyDescent="0.25">
      <c r="A3696" s="5" t="s">
        <v>2854</v>
      </c>
      <c r="B3696" s="11">
        <v>934618</v>
      </c>
      <c r="C3696" s="12" t="s">
        <v>2136</v>
      </c>
      <c r="D3696" s="13">
        <v>0</v>
      </c>
      <c r="E3696" s="14"/>
      <c r="F3696" s="14"/>
      <c r="G3696" s="15">
        <f t="shared" si="639"/>
        <v>0</v>
      </c>
      <c r="H3696" s="14"/>
      <c r="I3696" s="14"/>
      <c r="K3696" s="34">
        <f t="shared" si="627"/>
        <v>0</v>
      </c>
    </row>
    <row r="3697" spans="1:11" s="5" customFormat="1" x14ac:dyDescent="0.25">
      <c r="A3697" s="5" t="s">
        <v>2854</v>
      </c>
      <c r="B3697" s="11">
        <v>934619</v>
      </c>
      <c r="C3697" s="12" t="s">
        <v>1042</v>
      </c>
      <c r="D3697" s="13">
        <v>0</v>
      </c>
      <c r="E3697" s="14"/>
      <c r="F3697" s="14"/>
      <c r="G3697" s="15">
        <f t="shared" si="639"/>
        <v>0</v>
      </c>
      <c r="H3697" s="14"/>
      <c r="I3697" s="14"/>
      <c r="K3697" s="34">
        <f t="shared" si="627"/>
        <v>0</v>
      </c>
    </row>
    <row r="3698" spans="1:11" s="5" customFormat="1" x14ac:dyDescent="0.25">
      <c r="A3698" s="5" t="s">
        <v>2854</v>
      </c>
      <c r="B3698" s="11">
        <v>934620</v>
      </c>
      <c r="C3698" s="12" t="s">
        <v>1043</v>
      </c>
      <c r="D3698" s="13">
        <v>0</v>
      </c>
      <c r="E3698" s="14"/>
      <c r="F3698" s="14"/>
      <c r="G3698" s="15">
        <f t="shared" si="639"/>
        <v>0</v>
      </c>
      <c r="H3698" s="14"/>
      <c r="I3698" s="14"/>
      <c r="K3698" s="34">
        <f t="shared" si="627"/>
        <v>0</v>
      </c>
    </row>
    <row r="3699" spans="1:11" s="5" customFormat="1" x14ac:dyDescent="0.25">
      <c r="A3699" s="5" t="s">
        <v>2854</v>
      </c>
      <c r="B3699" s="11">
        <v>934690</v>
      </c>
      <c r="C3699" s="12" t="s">
        <v>2137</v>
      </c>
      <c r="D3699" s="13">
        <v>0</v>
      </c>
      <c r="E3699" s="14"/>
      <c r="F3699" s="14"/>
      <c r="G3699" s="15">
        <f t="shared" si="639"/>
        <v>0</v>
      </c>
      <c r="H3699" s="14"/>
      <c r="I3699" s="14"/>
      <c r="K3699" s="34">
        <f t="shared" si="627"/>
        <v>0</v>
      </c>
    </row>
    <row r="3700" spans="1:11" s="5" customFormat="1" x14ac:dyDescent="0.25">
      <c r="A3700" s="5" t="s">
        <v>2854</v>
      </c>
      <c r="B3700" s="19">
        <v>9350</v>
      </c>
      <c r="C3700" s="20" t="s">
        <v>2138</v>
      </c>
      <c r="D3700" s="7">
        <f t="shared" ref="D3700:I3700" si="640">+SUBTOTAL(9,D3701:D3706)</f>
        <v>0</v>
      </c>
      <c r="E3700" s="8">
        <f t="shared" si="640"/>
        <v>0</v>
      </c>
      <c r="F3700" s="8">
        <f t="shared" si="640"/>
        <v>0</v>
      </c>
      <c r="G3700" s="18">
        <f t="shared" si="640"/>
        <v>0</v>
      </c>
      <c r="H3700" s="8">
        <f t="shared" si="640"/>
        <v>0</v>
      </c>
      <c r="I3700" s="8">
        <f t="shared" si="640"/>
        <v>0</v>
      </c>
      <c r="K3700" s="34">
        <f t="shared" si="627"/>
        <v>0</v>
      </c>
    </row>
    <row r="3701" spans="1:11" s="5" customFormat="1" x14ac:dyDescent="0.25">
      <c r="A3701" s="5" t="s">
        <v>2854</v>
      </c>
      <c r="B3701" s="21">
        <v>935001</v>
      </c>
      <c r="C3701" s="22" t="s">
        <v>2139</v>
      </c>
      <c r="D3701" s="13">
        <v>0</v>
      </c>
      <c r="E3701" s="14"/>
      <c r="F3701" s="14"/>
      <c r="G3701" s="15">
        <f t="shared" ref="G3701:G3706" si="641">+D3701-E3701+F3701</f>
        <v>0</v>
      </c>
      <c r="H3701" s="14"/>
      <c r="I3701" s="14"/>
      <c r="K3701" s="34">
        <f t="shared" si="627"/>
        <v>0</v>
      </c>
    </row>
    <row r="3702" spans="1:11" s="5" customFormat="1" x14ac:dyDescent="0.25">
      <c r="A3702" s="5" t="s">
        <v>2854</v>
      </c>
      <c r="B3702" s="21">
        <v>935002</v>
      </c>
      <c r="C3702" s="22" t="s">
        <v>2140</v>
      </c>
      <c r="D3702" s="13">
        <v>0</v>
      </c>
      <c r="E3702" s="14"/>
      <c r="F3702" s="14"/>
      <c r="G3702" s="15">
        <f t="shared" si="641"/>
        <v>0</v>
      </c>
      <c r="H3702" s="14"/>
      <c r="I3702" s="14"/>
      <c r="K3702" s="34">
        <f t="shared" si="627"/>
        <v>0</v>
      </c>
    </row>
    <row r="3703" spans="1:11" s="5" customFormat="1" x14ac:dyDescent="0.25">
      <c r="A3703" s="5" t="s">
        <v>2854</v>
      </c>
      <c r="B3703" s="21">
        <v>935003</v>
      </c>
      <c r="C3703" s="22" t="s">
        <v>2141</v>
      </c>
      <c r="D3703" s="13">
        <v>0</v>
      </c>
      <c r="E3703" s="14"/>
      <c r="F3703" s="14"/>
      <c r="G3703" s="15">
        <f t="shared" si="641"/>
        <v>0</v>
      </c>
      <c r="H3703" s="14"/>
      <c r="I3703" s="14"/>
      <c r="K3703" s="34">
        <f t="shared" si="627"/>
        <v>0</v>
      </c>
    </row>
    <row r="3704" spans="1:11" s="5" customFormat="1" x14ac:dyDescent="0.25">
      <c r="A3704" s="5" t="s">
        <v>2854</v>
      </c>
      <c r="B3704" s="21">
        <v>935004</v>
      </c>
      <c r="C3704" s="22" t="s">
        <v>2142</v>
      </c>
      <c r="D3704" s="13">
        <v>0</v>
      </c>
      <c r="E3704" s="14"/>
      <c r="F3704" s="14"/>
      <c r="G3704" s="15">
        <f t="shared" si="641"/>
        <v>0</v>
      </c>
      <c r="H3704" s="14"/>
      <c r="I3704" s="14"/>
      <c r="K3704" s="34">
        <f t="shared" si="627"/>
        <v>0</v>
      </c>
    </row>
    <row r="3705" spans="1:11" s="5" customFormat="1" x14ac:dyDescent="0.25">
      <c r="A3705" s="5" t="s">
        <v>2854</v>
      </c>
      <c r="B3705" s="21">
        <v>935005</v>
      </c>
      <c r="C3705" s="22" t="s">
        <v>2143</v>
      </c>
      <c r="D3705" s="13">
        <v>0</v>
      </c>
      <c r="E3705" s="14"/>
      <c r="F3705" s="14"/>
      <c r="G3705" s="15">
        <f t="shared" si="641"/>
        <v>0</v>
      </c>
      <c r="H3705" s="14"/>
      <c r="I3705" s="14"/>
      <c r="K3705" s="34">
        <f t="shared" si="627"/>
        <v>0</v>
      </c>
    </row>
    <row r="3706" spans="1:11" s="5" customFormat="1" x14ac:dyDescent="0.25">
      <c r="A3706" s="5" t="s">
        <v>2854</v>
      </c>
      <c r="B3706" s="21">
        <v>935090</v>
      </c>
      <c r="C3706" s="22" t="s">
        <v>2144</v>
      </c>
      <c r="D3706" s="13">
        <v>0</v>
      </c>
      <c r="E3706" s="14"/>
      <c r="F3706" s="14"/>
      <c r="G3706" s="15">
        <f t="shared" si="641"/>
        <v>0</v>
      </c>
      <c r="H3706" s="14"/>
      <c r="I3706" s="14"/>
      <c r="K3706" s="34">
        <f t="shared" si="627"/>
        <v>0</v>
      </c>
    </row>
    <row r="3707" spans="1:11" s="5" customFormat="1" x14ac:dyDescent="0.25">
      <c r="A3707" s="5" t="s">
        <v>2854</v>
      </c>
      <c r="B3707" s="19">
        <v>9355</v>
      </c>
      <c r="C3707" s="20" t="s">
        <v>1990</v>
      </c>
      <c r="D3707" s="7">
        <f t="shared" ref="D3707:I3707" si="642">+SUBTOTAL(9,D3708:D3709)</f>
        <v>0</v>
      </c>
      <c r="E3707" s="8">
        <f t="shared" si="642"/>
        <v>0</v>
      </c>
      <c r="F3707" s="8">
        <f t="shared" si="642"/>
        <v>0</v>
      </c>
      <c r="G3707" s="18">
        <f t="shared" si="642"/>
        <v>0</v>
      </c>
      <c r="H3707" s="8">
        <f t="shared" si="642"/>
        <v>0</v>
      </c>
      <c r="I3707" s="8">
        <f t="shared" si="642"/>
        <v>0</v>
      </c>
      <c r="K3707" s="34">
        <f t="shared" si="627"/>
        <v>0</v>
      </c>
    </row>
    <row r="3708" spans="1:11" s="5" customFormat="1" x14ac:dyDescent="0.25">
      <c r="A3708" s="5" t="s">
        <v>2854</v>
      </c>
      <c r="B3708" s="21">
        <v>935501</v>
      </c>
      <c r="C3708" s="22" t="s">
        <v>2145</v>
      </c>
      <c r="D3708" s="13">
        <v>0</v>
      </c>
      <c r="E3708" s="14"/>
      <c r="F3708" s="14"/>
      <c r="G3708" s="15">
        <f>+D3708-E3708+F3708</f>
        <v>0</v>
      </c>
      <c r="H3708" s="14"/>
      <c r="I3708" s="14"/>
      <c r="K3708" s="34">
        <f t="shared" si="627"/>
        <v>0</v>
      </c>
    </row>
    <row r="3709" spans="1:11" s="5" customFormat="1" x14ac:dyDescent="0.25">
      <c r="A3709" s="5" t="s">
        <v>2854</v>
      </c>
      <c r="B3709" s="21">
        <v>935502</v>
      </c>
      <c r="C3709" s="22" t="s">
        <v>2146</v>
      </c>
      <c r="D3709" s="13">
        <v>0</v>
      </c>
      <c r="E3709" s="14"/>
      <c r="F3709" s="14"/>
      <c r="G3709" s="15">
        <f>+D3709-E3709+F3709</f>
        <v>0</v>
      </c>
      <c r="H3709" s="14"/>
      <c r="I3709" s="14"/>
      <c r="K3709" s="34">
        <f t="shared" si="627"/>
        <v>0</v>
      </c>
    </row>
    <row r="3710" spans="1:11" s="5" customFormat="1" x14ac:dyDescent="0.25">
      <c r="A3710" s="5" t="s">
        <v>2854</v>
      </c>
      <c r="B3710" s="10">
        <v>9365</v>
      </c>
      <c r="C3710" s="6" t="s">
        <v>2147</v>
      </c>
      <c r="D3710" s="7">
        <f t="shared" ref="D3710:I3710" si="643">+SUBTOTAL(9,D3711)</f>
        <v>0</v>
      </c>
      <c r="E3710" s="8">
        <f t="shared" si="643"/>
        <v>0</v>
      </c>
      <c r="F3710" s="8">
        <f t="shared" si="643"/>
        <v>0</v>
      </c>
      <c r="G3710" s="15">
        <f t="shared" si="643"/>
        <v>0</v>
      </c>
      <c r="H3710" s="8">
        <f t="shared" si="643"/>
        <v>0</v>
      </c>
      <c r="I3710" s="8">
        <f t="shared" si="643"/>
        <v>0</v>
      </c>
      <c r="K3710" s="34">
        <f t="shared" si="627"/>
        <v>0</v>
      </c>
    </row>
    <row r="3711" spans="1:11" s="5" customFormat="1" x14ac:dyDescent="0.25">
      <c r="A3711" s="5" t="s">
        <v>2854</v>
      </c>
      <c r="B3711" s="11">
        <v>936501</v>
      </c>
      <c r="C3711" s="12" t="s">
        <v>310</v>
      </c>
      <c r="D3711" s="13">
        <v>0</v>
      </c>
      <c r="E3711" s="14"/>
      <c r="F3711" s="14"/>
      <c r="G3711" s="15">
        <f>+D3711-E3711+F3711</f>
        <v>0</v>
      </c>
      <c r="H3711" s="14"/>
      <c r="I3711" s="14"/>
      <c r="K3711" s="34">
        <f t="shared" si="627"/>
        <v>0</v>
      </c>
    </row>
    <row r="3712" spans="1:11" s="5" customFormat="1" x14ac:dyDescent="0.25">
      <c r="A3712" s="5" t="s">
        <v>2854</v>
      </c>
      <c r="B3712" s="10">
        <v>9366</v>
      </c>
      <c r="C3712" s="6" t="s">
        <v>2148</v>
      </c>
      <c r="D3712" s="7">
        <f t="shared" ref="D3712:I3712" si="644">+SUBTOTAL(9,D3713:D3714)</f>
        <v>0</v>
      </c>
      <c r="E3712" s="8">
        <f t="shared" si="644"/>
        <v>0</v>
      </c>
      <c r="F3712" s="8">
        <f t="shared" si="644"/>
        <v>0</v>
      </c>
      <c r="G3712" s="15">
        <f t="shared" si="644"/>
        <v>0</v>
      </c>
      <c r="H3712" s="8">
        <f t="shared" si="644"/>
        <v>0</v>
      </c>
      <c r="I3712" s="8">
        <f t="shared" si="644"/>
        <v>0</v>
      </c>
      <c r="K3712" s="34">
        <f t="shared" si="627"/>
        <v>0</v>
      </c>
    </row>
    <row r="3713" spans="1:11" s="5" customFormat="1" x14ac:dyDescent="0.25">
      <c r="A3713" s="5" t="s">
        <v>2854</v>
      </c>
      <c r="B3713" s="11">
        <v>936601</v>
      </c>
      <c r="C3713" s="12" t="s">
        <v>310</v>
      </c>
      <c r="D3713" s="13">
        <v>0</v>
      </c>
      <c r="E3713" s="14"/>
      <c r="F3713" s="14"/>
      <c r="G3713" s="15">
        <f>+D3713-E3713+F3713</f>
        <v>0</v>
      </c>
      <c r="H3713" s="14"/>
      <c r="I3713" s="14"/>
      <c r="K3713" s="34">
        <f t="shared" si="627"/>
        <v>0</v>
      </c>
    </row>
    <row r="3714" spans="1:11" s="5" customFormat="1" x14ac:dyDescent="0.25">
      <c r="A3714" s="5" t="s">
        <v>2854</v>
      </c>
      <c r="B3714" s="11">
        <v>936602</v>
      </c>
      <c r="C3714" s="12" t="s">
        <v>311</v>
      </c>
      <c r="D3714" s="13">
        <v>0</v>
      </c>
      <c r="E3714" s="14"/>
      <c r="F3714" s="14"/>
      <c r="G3714" s="15">
        <f>+D3714-E3714+F3714</f>
        <v>0</v>
      </c>
      <c r="H3714" s="14"/>
      <c r="I3714" s="14"/>
      <c r="K3714" s="34">
        <f t="shared" si="627"/>
        <v>0</v>
      </c>
    </row>
    <row r="3715" spans="1:11" s="5" customFormat="1" x14ac:dyDescent="0.25">
      <c r="A3715" s="5" t="s">
        <v>2854</v>
      </c>
      <c r="B3715" s="19">
        <v>9367</v>
      </c>
      <c r="C3715" s="20" t="s">
        <v>1028</v>
      </c>
      <c r="D3715" s="7">
        <f t="shared" ref="D3715:I3715" si="645">+SUBTOTAL(9,D3716:D3717)</f>
        <v>0</v>
      </c>
      <c r="E3715" s="8">
        <f t="shared" si="645"/>
        <v>0</v>
      </c>
      <c r="F3715" s="8">
        <f t="shared" si="645"/>
        <v>0</v>
      </c>
      <c r="G3715" s="18">
        <f t="shared" si="645"/>
        <v>0</v>
      </c>
      <c r="H3715" s="8">
        <f t="shared" si="645"/>
        <v>0</v>
      </c>
      <c r="I3715" s="8">
        <f t="shared" si="645"/>
        <v>0</v>
      </c>
      <c r="K3715" s="34">
        <f t="shared" si="627"/>
        <v>0</v>
      </c>
    </row>
    <row r="3716" spans="1:11" s="5" customFormat="1" x14ac:dyDescent="0.25">
      <c r="A3716" s="5" t="s">
        <v>2854</v>
      </c>
      <c r="B3716" s="21">
        <v>936701</v>
      </c>
      <c r="C3716" s="22" t="s">
        <v>310</v>
      </c>
      <c r="D3716" s="13">
        <v>0</v>
      </c>
      <c r="E3716" s="14"/>
      <c r="F3716" s="14"/>
      <c r="G3716" s="15">
        <f>+D3716-E3716+F3716</f>
        <v>0</v>
      </c>
      <c r="H3716" s="14"/>
      <c r="I3716" s="14"/>
      <c r="K3716" s="34">
        <f t="shared" ref="K3716:K3779" si="646">IF(D3716&lt;&gt;0,1,IF(G3716&lt;&gt;0,2,IF(F3716&lt;&gt;0,3,IF(E3716&lt;&gt;0,4,0))))</f>
        <v>0</v>
      </c>
    </row>
    <row r="3717" spans="1:11" s="5" customFormat="1" x14ac:dyDescent="0.25">
      <c r="A3717" s="5" t="s">
        <v>2854</v>
      </c>
      <c r="B3717" s="21">
        <v>936702</v>
      </c>
      <c r="C3717" s="22" t="s">
        <v>311</v>
      </c>
      <c r="D3717" s="13">
        <v>0</v>
      </c>
      <c r="E3717" s="14"/>
      <c r="F3717" s="14"/>
      <c r="G3717" s="15">
        <f>+D3717-E3717+F3717</f>
        <v>0</v>
      </c>
      <c r="H3717" s="14"/>
      <c r="I3717" s="14"/>
      <c r="K3717" s="34">
        <f t="shared" si="646"/>
        <v>0</v>
      </c>
    </row>
    <row r="3718" spans="1:11" s="9" customFormat="1" x14ac:dyDescent="0.25">
      <c r="A3718" s="5" t="s">
        <v>2854</v>
      </c>
      <c r="B3718" s="28">
        <v>9368</v>
      </c>
      <c r="C3718" s="25" t="s">
        <v>2021</v>
      </c>
      <c r="D3718" s="7">
        <f t="shared" ref="D3718:I3718" si="647">+SUBTOTAL(9,D3719:D3721)</f>
        <v>0</v>
      </c>
      <c r="E3718" s="8">
        <f t="shared" si="647"/>
        <v>0</v>
      </c>
      <c r="F3718" s="8">
        <f t="shared" si="647"/>
        <v>0</v>
      </c>
      <c r="G3718" s="18">
        <f t="shared" si="647"/>
        <v>0</v>
      </c>
      <c r="H3718" s="8">
        <f t="shared" si="647"/>
        <v>0</v>
      </c>
      <c r="I3718" s="8">
        <f t="shared" si="647"/>
        <v>0</v>
      </c>
      <c r="K3718" s="34">
        <f t="shared" si="646"/>
        <v>0</v>
      </c>
    </row>
    <row r="3719" spans="1:11" s="5" customFormat="1" x14ac:dyDescent="0.25">
      <c r="A3719" s="5" t="s">
        <v>2854</v>
      </c>
      <c r="B3719" s="26">
        <v>936801</v>
      </c>
      <c r="C3719" s="27" t="s">
        <v>2149</v>
      </c>
      <c r="D3719" s="13">
        <v>0</v>
      </c>
      <c r="E3719" s="14"/>
      <c r="F3719" s="14"/>
      <c r="G3719" s="15">
        <f>+D3719-E3719+F3719</f>
        <v>0</v>
      </c>
      <c r="H3719" s="14"/>
      <c r="I3719" s="14"/>
      <c r="K3719" s="34">
        <f t="shared" si="646"/>
        <v>0</v>
      </c>
    </row>
    <row r="3720" spans="1:11" s="5" customFormat="1" x14ac:dyDescent="0.25">
      <c r="A3720" s="5" t="s">
        <v>2854</v>
      </c>
      <c r="B3720" s="26">
        <v>936802</v>
      </c>
      <c r="C3720" s="27" t="s">
        <v>2150</v>
      </c>
      <c r="D3720" s="13">
        <v>0</v>
      </c>
      <c r="E3720" s="14"/>
      <c r="F3720" s="14"/>
      <c r="G3720" s="15">
        <f>+D3720-E3720+F3720</f>
        <v>0</v>
      </c>
      <c r="H3720" s="14"/>
      <c r="I3720" s="14"/>
      <c r="K3720" s="34">
        <f t="shared" si="646"/>
        <v>0</v>
      </c>
    </row>
    <row r="3721" spans="1:11" s="5" customFormat="1" x14ac:dyDescent="0.25">
      <c r="A3721" s="5" t="s">
        <v>2854</v>
      </c>
      <c r="B3721" s="26">
        <v>936803</v>
      </c>
      <c r="C3721" s="27" t="s">
        <v>2151</v>
      </c>
      <c r="D3721" s="13">
        <v>0</v>
      </c>
      <c r="E3721" s="14"/>
      <c r="F3721" s="14"/>
      <c r="G3721" s="15">
        <f>+D3721-E3721+F3721</f>
        <v>0</v>
      </c>
      <c r="H3721" s="14"/>
      <c r="I3721" s="14"/>
      <c r="K3721" s="34">
        <f t="shared" si="646"/>
        <v>0</v>
      </c>
    </row>
    <row r="3722" spans="1:11" s="5" customFormat="1" x14ac:dyDescent="0.25">
      <c r="A3722" s="5" t="s">
        <v>2854</v>
      </c>
      <c r="B3722" s="19">
        <v>9390</v>
      </c>
      <c r="C3722" s="20" t="s">
        <v>2152</v>
      </c>
      <c r="D3722" s="7">
        <f t="shared" ref="D3722:I3722" si="648">+SUBTOTAL(9,D3723:D3744)</f>
        <v>0</v>
      </c>
      <c r="E3722" s="8">
        <f t="shared" si="648"/>
        <v>0</v>
      </c>
      <c r="F3722" s="8">
        <f t="shared" si="648"/>
        <v>0</v>
      </c>
      <c r="G3722" s="18">
        <f t="shared" si="648"/>
        <v>0</v>
      </c>
      <c r="H3722" s="8">
        <f t="shared" si="648"/>
        <v>0</v>
      </c>
      <c r="I3722" s="8">
        <f t="shared" si="648"/>
        <v>0</v>
      </c>
      <c r="K3722" s="34">
        <f t="shared" si="646"/>
        <v>0</v>
      </c>
    </row>
    <row r="3723" spans="1:11" s="5" customFormat="1" x14ac:dyDescent="0.25">
      <c r="A3723" s="5" t="s">
        <v>2854</v>
      </c>
      <c r="B3723" s="21">
        <v>939001</v>
      </c>
      <c r="C3723" s="22" t="s">
        <v>2153</v>
      </c>
      <c r="D3723" s="13">
        <v>0</v>
      </c>
      <c r="E3723" s="14"/>
      <c r="F3723" s="14"/>
      <c r="G3723" s="15">
        <f t="shared" ref="G3723:G3744" si="649">+D3723-E3723+F3723</f>
        <v>0</v>
      </c>
      <c r="H3723" s="14"/>
      <c r="I3723" s="14"/>
      <c r="K3723" s="34">
        <f t="shared" si="646"/>
        <v>0</v>
      </c>
    </row>
    <row r="3724" spans="1:11" s="5" customFormat="1" x14ac:dyDescent="0.25">
      <c r="A3724" s="5" t="s">
        <v>2854</v>
      </c>
      <c r="B3724" s="21">
        <v>939002</v>
      </c>
      <c r="C3724" s="22" t="s">
        <v>2154</v>
      </c>
      <c r="D3724" s="13">
        <v>0</v>
      </c>
      <c r="E3724" s="14"/>
      <c r="F3724" s="14"/>
      <c r="G3724" s="15">
        <f t="shared" si="649"/>
        <v>0</v>
      </c>
      <c r="H3724" s="14"/>
      <c r="I3724" s="14"/>
      <c r="K3724" s="34">
        <f t="shared" si="646"/>
        <v>0</v>
      </c>
    </row>
    <row r="3725" spans="1:11" s="5" customFormat="1" x14ac:dyDescent="0.25">
      <c r="A3725" s="5" t="s">
        <v>2854</v>
      </c>
      <c r="B3725" s="21">
        <v>939004</v>
      </c>
      <c r="C3725" s="22" t="s">
        <v>2155</v>
      </c>
      <c r="D3725" s="13">
        <v>0</v>
      </c>
      <c r="E3725" s="14"/>
      <c r="F3725" s="14"/>
      <c r="G3725" s="15">
        <f t="shared" si="649"/>
        <v>0</v>
      </c>
      <c r="H3725" s="14"/>
      <c r="I3725" s="14"/>
      <c r="K3725" s="34">
        <f t="shared" si="646"/>
        <v>0</v>
      </c>
    </row>
    <row r="3726" spans="1:11" s="5" customFormat="1" x14ac:dyDescent="0.25">
      <c r="A3726" s="5" t="s">
        <v>2854</v>
      </c>
      <c r="B3726" s="21">
        <v>939010</v>
      </c>
      <c r="C3726" s="22" t="s">
        <v>1510</v>
      </c>
      <c r="D3726" s="13">
        <v>0</v>
      </c>
      <c r="E3726" s="14"/>
      <c r="F3726" s="14"/>
      <c r="G3726" s="15">
        <f t="shared" si="649"/>
        <v>0</v>
      </c>
      <c r="H3726" s="14"/>
      <c r="I3726" s="14"/>
      <c r="K3726" s="34">
        <f t="shared" si="646"/>
        <v>0</v>
      </c>
    </row>
    <row r="3727" spans="1:11" s="5" customFormat="1" x14ac:dyDescent="0.25">
      <c r="A3727" s="5" t="s">
        <v>2854</v>
      </c>
      <c r="B3727" s="21">
        <v>939011</v>
      </c>
      <c r="C3727" s="22" t="s">
        <v>2156</v>
      </c>
      <c r="D3727" s="13">
        <v>0</v>
      </c>
      <c r="E3727" s="14"/>
      <c r="F3727" s="14"/>
      <c r="G3727" s="15">
        <f t="shared" si="649"/>
        <v>0</v>
      </c>
      <c r="H3727" s="14"/>
      <c r="I3727" s="14"/>
      <c r="K3727" s="34">
        <f t="shared" si="646"/>
        <v>0</v>
      </c>
    </row>
    <row r="3728" spans="1:11" s="5" customFormat="1" x14ac:dyDescent="0.25">
      <c r="A3728" s="5" t="s">
        <v>2854</v>
      </c>
      <c r="B3728" s="21">
        <v>939012</v>
      </c>
      <c r="C3728" s="22" t="s">
        <v>2157</v>
      </c>
      <c r="D3728" s="13">
        <v>0</v>
      </c>
      <c r="E3728" s="14"/>
      <c r="F3728" s="14"/>
      <c r="G3728" s="15">
        <f t="shared" si="649"/>
        <v>0</v>
      </c>
      <c r="H3728" s="14"/>
      <c r="I3728" s="14"/>
      <c r="K3728" s="34">
        <f t="shared" si="646"/>
        <v>0</v>
      </c>
    </row>
    <row r="3729" spans="1:11" s="5" customFormat="1" x14ac:dyDescent="0.25">
      <c r="A3729" s="5" t="s">
        <v>2854</v>
      </c>
      <c r="B3729" s="21">
        <v>939013</v>
      </c>
      <c r="C3729" s="22" t="s">
        <v>2158</v>
      </c>
      <c r="D3729" s="13">
        <v>0</v>
      </c>
      <c r="E3729" s="14"/>
      <c r="F3729" s="14"/>
      <c r="G3729" s="15">
        <f t="shared" si="649"/>
        <v>0</v>
      </c>
      <c r="H3729" s="14"/>
      <c r="I3729" s="14"/>
      <c r="K3729" s="34">
        <f t="shared" si="646"/>
        <v>0</v>
      </c>
    </row>
    <row r="3730" spans="1:11" s="5" customFormat="1" x14ac:dyDescent="0.25">
      <c r="A3730" s="5" t="s">
        <v>2854</v>
      </c>
      <c r="B3730" s="21">
        <v>939014</v>
      </c>
      <c r="C3730" s="22" t="s">
        <v>2159</v>
      </c>
      <c r="D3730" s="13">
        <v>0</v>
      </c>
      <c r="E3730" s="14"/>
      <c r="F3730" s="14"/>
      <c r="G3730" s="15">
        <f t="shared" si="649"/>
        <v>0</v>
      </c>
      <c r="H3730" s="14"/>
      <c r="I3730" s="14"/>
      <c r="K3730" s="34">
        <f t="shared" si="646"/>
        <v>0</v>
      </c>
    </row>
    <row r="3731" spans="1:11" s="5" customFormat="1" x14ac:dyDescent="0.25">
      <c r="A3731" s="5" t="s">
        <v>2854</v>
      </c>
      <c r="B3731" s="21">
        <v>939015</v>
      </c>
      <c r="C3731" s="22" t="s">
        <v>285</v>
      </c>
      <c r="D3731" s="13">
        <v>0</v>
      </c>
      <c r="E3731" s="14"/>
      <c r="F3731" s="14"/>
      <c r="G3731" s="15">
        <f t="shared" si="649"/>
        <v>0</v>
      </c>
      <c r="H3731" s="14"/>
      <c r="I3731" s="14"/>
      <c r="K3731" s="34">
        <f t="shared" si="646"/>
        <v>0</v>
      </c>
    </row>
    <row r="3732" spans="1:11" s="5" customFormat="1" x14ac:dyDescent="0.25">
      <c r="A3732" s="5" t="s">
        <v>2854</v>
      </c>
      <c r="B3732" s="21">
        <v>939016</v>
      </c>
      <c r="C3732" s="22" t="s">
        <v>2160</v>
      </c>
      <c r="D3732" s="13">
        <v>0</v>
      </c>
      <c r="E3732" s="14"/>
      <c r="F3732" s="14"/>
      <c r="G3732" s="15">
        <f t="shared" si="649"/>
        <v>0</v>
      </c>
      <c r="H3732" s="14"/>
      <c r="I3732" s="14"/>
      <c r="K3732" s="34">
        <f t="shared" si="646"/>
        <v>0</v>
      </c>
    </row>
    <row r="3733" spans="1:11" s="5" customFormat="1" x14ac:dyDescent="0.25">
      <c r="A3733" s="5" t="s">
        <v>2854</v>
      </c>
      <c r="B3733" s="21">
        <v>939017</v>
      </c>
      <c r="C3733" s="22" t="s">
        <v>2161</v>
      </c>
      <c r="D3733" s="13">
        <v>0</v>
      </c>
      <c r="E3733" s="14"/>
      <c r="F3733" s="14"/>
      <c r="G3733" s="15">
        <f t="shared" si="649"/>
        <v>0</v>
      </c>
      <c r="H3733" s="14"/>
      <c r="I3733" s="14"/>
      <c r="K3733" s="34">
        <f t="shared" si="646"/>
        <v>0</v>
      </c>
    </row>
    <row r="3734" spans="1:11" s="16" customFormat="1" x14ac:dyDescent="0.25">
      <c r="A3734" s="5" t="s">
        <v>2854</v>
      </c>
      <c r="B3734" s="11">
        <v>939018</v>
      </c>
      <c r="C3734" s="12" t="s">
        <v>2162</v>
      </c>
      <c r="D3734" s="13">
        <v>0</v>
      </c>
      <c r="E3734" s="14"/>
      <c r="F3734" s="14"/>
      <c r="G3734" s="15">
        <f t="shared" si="649"/>
        <v>0</v>
      </c>
      <c r="H3734" s="14"/>
      <c r="I3734" s="14"/>
      <c r="K3734" s="34">
        <f t="shared" si="646"/>
        <v>0</v>
      </c>
    </row>
    <row r="3735" spans="1:11" s="5" customFormat="1" x14ac:dyDescent="0.25">
      <c r="A3735" s="5" t="s">
        <v>2854</v>
      </c>
      <c r="B3735" s="26">
        <v>939019</v>
      </c>
      <c r="C3735" s="27" t="s">
        <v>2163</v>
      </c>
      <c r="D3735" s="13">
        <v>0</v>
      </c>
      <c r="E3735" s="14"/>
      <c r="F3735" s="14"/>
      <c r="G3735" s="15">
        <f t="shared" si="649"/>
        <v>0</v>
      </c>
      <c r="H3735" s="14"/>
      <c r="I3735" s="14"/>
      <c r="K3735" s="34">
        <f t="shared" si="646"/>
        <v>0</v>
      </c>
    </row>
    <row r="3736" spans="1:11" s="5" customFormat="1" x14ac:dyDescent="0.25">
      <c r="A3736" s="5" t="s">
        <v>2854</v>
      </c>
      <c r="B3736" s="26">
        <v>939020</v>
      </c>
      <c r="C3736" s="27" t="s">
        <v>2164</v>
      </c>
      <c r="D3736" s="13">
        <v>0</v>
      </c>
      <c r="E3736" s="14"/>
      <c r="F3736" s="14"/>
      <c r="G3736" s="15">
        <f t="shared" si="649"/>
        <v>0</v>
      </c>
      <c r="H3736" s="14"/>
      <c r="I3736" s="14"/>
      <c r="K3736" s="34">
        <f t="shared" si="646"/>
        <v>0</v>
      </c>
    </row>
    <row r="3737" spans="1:11" s="5" customFormat="1" x14ac:dyDescent="0.25">
      <c r="A3737" s="5" t="s">
        <v>2854</v>
      </c>
      <c r="B3737" s="26">
        <v>939021</v>
      </c>
      <c r="C3737" s="27" t="s">
        <v>2165</v>
      </c>
      <c r="D3737" s="13">
        <v>0</v>
      </c>
      <c r="E3737" s="14"/>
      <c r="F3737" s="14"/>
      <c r="G3737" s="15">
        <f t="shared" si="649"/>
        <v>0</v>
      </c>
      <c r="H3737" s="14"/>
      <c r="I3737" s="14"/>
      <c r="K3737" s="34">
        <f t="shared" si="646"/>
        <v>0</v>
      </c>
    </row>
    <row r="3738" spans="1:11" s="5" customFormat="1" x14ac:dyDescent="0.25">
      <c r="A3738" s="5" t="s">
        <v>2854</v>
      </c>
      <c r="B3738" s="21">
        <v>939090</v>
      </c>
      <c r="C3738" s="22" t="s">
        <v>2166</v>
      </c>
      <c r="D3738" s="13">
        <v>0</v>
      </c>
      <c r="E3738" s="14"/>
      <c r="F3738" s="14"/>
      <c r="G3738" s="15">
        <f t="shared" si="649"/>
        <v>0</v>
      </c>
      <c r="H3738" s="14"/>
      <c r="I3738" s="14"/>
      <c r="K3738" s="34">
        <f t="shared" si="646"/>
        <v>0</v>
      </c>
    </row>
    <row r="3739" spans="1:11" s="5" customFormat="1" x14ac:dyDescent="0.25">
      <c r="A3739" s="5" t="s">
        <v>2854</v>
      </c>
      <c r="B3739" s="11">
        <v>939003</v>
      </c>
      <c r="C3739" s="12" t="s">
        <v>2167</v>
      </c>
      <c r="D3739" s="13">
        <v>0</v>
      </c>
      <c r="E3739" s="14"/>
      <c r="F3739" s="14"/>
      <c r="G3739" s="15">
        <f t="shared" si="649"/>
        <v>0</v>
      </c>
      <c r="H3739" s="14"/>
      <c r="I3739" s="14"/>
      <c r="K3739" s="34">
        <f t="shared" si="646"/>
        <v>0</v>
      </c>
    </row>
    <row r="3740" spans="1:11" s="5" customFormat="1" x14ac:dyDescent="0.25">
      <c r="A3740" s="5" t="s">
        <v>2854</v>
      </c>
      <c r="B3740" s="11">
        <v>939005</v>
      </c>
      <c r="C3740" s="12" t="s">
        <v>2168</v>
      </c>
      <c r="D3740" s="13">
        <v>0</v>
      </c>
      <c r="E3740" s="14"/>
      <c r="F3740" s="14"/>
      <c r="G3740" s="15">
        <f t="shared" si="649"/>
        <v>0</v>
      </c>
      <c r="H3740" s="14"/>
      <c r="I3740" s="14"/>
      <c r="K3740" s="34">
        <f t="shared" si="646"/>
        <v>0</v>
      </c>
    </row>
    <row r="3741" spans="1:11" s="5" customFormat="1" x14ac:dyDescent="0.25">
      <c r="A3741" s="5" t="s">
        <v>2854</v>
      </c>
      <c r="B3741" s="11">
        <v>939006</v>
      </c>
      <c r="C3741" s="12" t="s">
        <v>2169</v>
      </c>
      <c r="D3741" s="13">
        <v>0</v>
      </c>
      <c r="E3741" s="14"/>
      <c r="F3741" s="14"/>
      <c r="G3741" s="15">
        <f t="shared" si="649"/>
        <v>0</v>
      </c>
      <c r="H3741" s="14"/>
      <c r="I3741" s="14"/>
      <c r="K3741" s="34">
        <f t="shared" si="646"/>
        <v>0</v>
      </c>
    </row>
    <row r="3742" spans="1:11" s="5" customFormat="1" x14ac:dyDescent="0.25">
      <c r="A3742" s="5" t="s">
        <v>2854</v>
      </c>
      <c r="B3742" s="11">
        <v>939007</v>
      </c>
      <c r="C3742" s="12" t="s">
        <v>2170</v>
      </c>
      <c r="D3742" s="13">
        <v>0</v>
      </c>
      <c r="E3742" s="14"/>
      <c r="F3742" s="14"/>
      <c r="G3742" s="15">
        <f t="shared" si="649"/>
        <v>0</v>
      </c>
      <c r="H3742" s="14"/>
      <c r="I3742" s="14"/>
      <c r="K3742" s="34">
        <f t="shared" si="646"/>
        <v>0</v>
      </c>
    </row>
    <row r="3743" spans="1:11" s="5" customFormat="1" x14ac:dyDescent="0.25">
      <c r="A3743" s="5" t="s">
        <v>2854</v>
      </c>
      <c r="B3743" s="11">
        <v>939008</v>
      </c>
      <c r="C3743" s="12" t="s">
        <v>2171</v>
      </c>
      <c r="D3743" s="13">
        <v>0</v>
      </c>
      <c r="E3743" s="14"/>
      <c r="F3743" s="14"/>
      <c r="G3743" s="15">
        <f t="shared" si="649"/>
        <v>0</v>
      </c>
      <c r="H3743" s="14"/>
      <c r="I3743" s="14"/>
      <c r="K3743" s="34">
        <f t="shared" si="646"/>
        <v>0</v>
      </c>
    </row>
    <row r="3744" spans="1:11" s="5" customFormat="1" x14ac:dyDescent="0.25">
      <c r="A3744" s="5" t="s">
        <v>2854</v>
      </c>
      <c r="B3744" s="11">
        <v>939009</v>
      </c>
      <c r="C3744" s="12" t="s">
        <v>2172</v>
      </c>
      <c r="D3744" s="13">
        <v>0</v>
      </c>
      <c r="E3744" s="14"/>
      <c r="F3744" s="14"/>
      <c r="G3744" s="15">
        <f t="shared" si="649"/>
        <v>0</v>
      </c>
      <c r="H3744" s="14"/>
      <c r="I3744" s="14"/>
      <c r="K3744" s="34">
        <f t="shared" si="646"/>
        <v>0</v>
      </c>
    </row>
    <row r="3745" spans="1:11" s="5" customFormat="1" x14ac:dyDescent="0.25">
      <c r="A3745" s="5" t="s">
        <v>2854</v>
      </c>
      <c r="B3745" s="19">
        <v>99</v>
      </c>
      <c r="C3745" s="20" t="s">
        <v>2173</v>
      </c>
      <c r="D3745" s="7">
        <f>+SUBTOTAL(9,D3746:D3785)</f>
        <v>-7895102896</v>
      </c>
      <c r="E3745" s="8">
        <f>+SUBTOTAL(9,E3746:E3785)</f>
        <v>0</v>
      </c>
      <c r="F3745" s="8">
        <f>+SUBTOTAL(9,F3746:F3785)</f>
        <v>721197230</v>
      </c>
      <c r="G3745" s="18">
        <f>+SUBTOTAL(9,G3746:G3785)</f>
        <v>-7173905666</v>
      </c>
      <c r="H3745" s="8">
        <f>+SUBTOTAL(9,H3746:H3785)</f>
        <v>0</v>
      </c>
      <c r="I3745" s="8">
        <f>+G3745</f>
        <v>-7173905666</v>
      </c>
      <c r="K3745" s="34">
        <f t="shared" si="646"/>
        <v>1</v>
      </c>
    </row>
    <row r="3746" spans="1:11" s="5" customFormat="1" x14ac:dyDescent="0.25">
      <c r="A3746" s="5" t="s">
        <v>2854</v>
      </c>
      <c r="B3746" s="19">
        <v>9905</v>
      </c>
      <c r="C3746" s="20" t="s">
        <v>2174</v>
      </c>
      <c r="D3746" s="7">
        <f>+SUBTOTAL(9,D3747:D3760)</f>
        <v>-7895102896</v>
      </c>
      <c r="E3746" s="8">
        <f>+SUBTOTAL(9,E3747:E3760)</f>
        <v>0</v>
      </c>
      <c r="F3746" s="8">
        <f>+SUBTOTAL(9,F3747:F3760)</f>
        <v>721197230</v>
      </c>
      <c r="G3746" s="18">
        <f>+SUBTOTAL(9,G3747:G3760)</f>
        <v>-7173905666</v>
      </c>
      <c r="H3746" s="8">
        <f>+SUBTOTAL(9,H3747:H3760)</f>
        <v>0</v>
      </c>
      <c r="I3746" s="8">
        <f>+G3746</f>
        <v>-7173905666</v>
      </c>
      <c r="K3746" s="34">
        <f t="shared" si="646"/>
        <v>1</v>
      </c>
    </row>
    <row r="3747" spans="1:11" s="5" customFormat="1" x14ac:dyDescent="0.25">
      <c r="A3747" s="5" t="s">
        <v>2854</v>
      </c>
      <c r="B3747" s="21">
        <v>990505</v>
      </c>
      <c r="C3747" s="22" t="s">
        <v>2035</v>
      </c>
      <c r="D3747" s="13">
        <v>-7895102896</v>
      </c>
      <c r="E3747" s="14">
        <v>0</v>
      </c>
      <c r="F3747" s="14">
        <v>721197230</v>
      </c>
      <c r="G3747" s="15">
        <f t="shared" ref="G3747:G3760" si="650">+D3747-E3747+F3747</f>
        <v>-7173905666</v>
      </c>
      <c r="H3747" s="14"/>
      <c r="I3747" s="8">
        <f>+G3747</f>
        <v>-7173905666</v>
      </c>
      <c r="K3747" s="34">
        <f t="shared" si="646"/>
        <v>1</v>
      </c>
    </row>
    <row r="3748" spans="1:11" s="5" customFormat="1" x14ac:dyDescent="0.25">
      <c r="A3748" s="5" t="s">
        <v>2854</v>
      </c>
      <c r="B3748" s="21">
        <v>990506</v>
      </c>
      <c r="C3748" s="22" t="s">
        <v>2175</v>
      </c>
      <c r="D3748" s="13">
        <v>0</v>
      </c>
      <c r="E3748" s="14"/>
      <c r="F3748" s="14"/>
      <c r="G3748" s="15">
        <f t="shared" si="650"/>
        <v>0</v>
      </c>
      <c r="H3748" s="14"/>
      <c r="I3748" s="14"/>
      <c r="K3748" s="34">
        <f t="shared" si="646"/>
        <v>0</v>
      </c>
    </row>
    <row r="3749" spans="1:11" s="5" customFormat="1" x14ac:dyDescent="0.25">
      <c r="A3749" s="5" t="s">
        <v>2854</v>
      </c>
      <c r="B3749" s="21">
        <v>990510</v>
      </c>
      <c r="C3749" s="22" t="s">
        <v>1633</v>
      </c>
      <c r="D3749" s="13">
        <v>0</v>
      </c>
      <c r="E3749" s="14"/>
      <c r="F3749" s="14"/>
      <c r="G3749" s="15">
        <f t="shared" si="650"/>
        <v>0</v>
      </c>
      <c r="H3749" s="14"/>
      <c r="I3749" s="14"/>
      <c r="K3749" s="34">
        <f t="shared" si="646"/>
        <v>0</v>
      </c>
    </row>
    <row r="3750" spans="1:11" s="5" customFormat="1" x14ac:dyDescent="0.25">
      <c r="A3750" s="5" t="s">
        <v>2854</v>
      </c>
      <c r="B3750" s="21">
        <v>990511</v>
      </c>
      <c r="C3750" s="22" t="s">
        <v>1628</v>
      </c>
      <c r="D3750" s="13">
        <v>0</v>
      </c>
      <c r="E3750" s="14"/>
      <c r="F3750" s="14"/>
      <c r="G3750" s="15">
        <f t="shared" si="650"/>
        <v>0</v>
      </c>
      <c r="H3750" s="14"/>
      <c r="I3750" s="14"/>
      <c r="K3750" s="34">
        <f t="shared" si="646"/>
        <v>0</v>
      </c>
    </row>
    <row r="3751" spans="1:11" s="5" customFormat="1" x14ac:dyDescent="0.25">
      <c r="A3751" s="5" t="s">
        <v>2854</v>
      </c>
      <c r="B3751" s="21">
        <v>990514</v>
      </c>
      <c r="C3751" s="22" t="s">
        <v>2176</v>
      </c>
      <c r="D3751" s="13">
        <v>0</v>
      </c>
      <c r="E3751" s="14"/>
      <c r="F3751" s="14"/>
      <c r="G3751" s="15">
        <f t="shared" si="650"/>
        <v>0</v>
      </c>
      <c r="H3751" s="14"/>
      <c r="I3751" s="14"/>
      <c r="K3751" s="34">
        <f t="shared" si="646"/>
        <v>0</v>
      </c>
    </row>
    <row r="3752" spans="1:11" s="5" customFormat="1" x14ac:dyDescent="0.25">
      <c r="A3752" s="5" t="s">
        <v>2854</v>
      </c>
      <c r="B3752" s="21">
        <v>990515</v>
      </c>
      <c r="C3752" s="22" t="s">
        <v>2039</v>
      </c>
      <c r="D3752" s="13">
        <v>0</v>
      </c>
      <c r="E3752" s="14"/>
      <c r="F3752" s="14"/>
      <c r="G3752" s="15">
        <f t="shared" si="650"/>
        <v>0</v>
      </c>
      <c r="H3752" s="14"/>
      <c r="I3752" s="14"/>
      <c r="K3752" s="34">
        <f t="shared" si="646"/>
        <v>0</v>
      </c>
    </row>
    <row r="3753" spans="1:11" s="5" customFormat="1" x14ac:dyDescent="0.25">
      <c r="A3753" s="5" t="s">
        <v>2854</v>
      </c>
      <c r="B3753" s="21">
        <v>990518</v>
      </c>
      <c r="C3753" s="22" t="s">
        <v>2177</v>
      </c>
      <c r="D3753" s="13">
        <v>0</v>
      </c>
      <c r="E3753" s="14"/>
      <c r="F3753" s="14"/>
      <c r="G3753" s="15">
        <f t="shared" si="650"/>
        <v>0</v>
      </c>
      <c r="H3753" s="14"/>
      <c r="I3753" s="14"/>
      <c r="K3753" s="34">
        <f t="shared" si="646"/>
        <v>0</v>
      </c>
    </row>
    <row r="3754" spans="1:11" s="5" customFormat="1" x14ac:dyDescent="0.25">
      <c r="A3754" s="5" t="s">
        <v>2854</v>
      </c>
      <c r="B3754" s="21">
        <v>990519</v>
      </c>
      <c r="C3754" s="22" t="s">
        <v>2178</v>
      </c>
      <c r="D3754" s="13">
        <v>0</v>
      </c>
      <c r="E3754" s="14"/>
      <c r="F3754" s="14"/>
      <c r="G3754" s="15">
        <f t="shared" si="650"/>
        <v>0</v>
      </c>
      <c r="H3754" s="14"/>
      <c r="I3754" s="14"/>
      <c r="K3754" s="34">
        <f t="shared" si="646"/>
        <v>0</v>
      </c>
    </row>
    <row r="3755" spans="1:11" s="16" customFormat="1" x14ac:dyDescent="0.25">
      <c r="A3755" s="5" t="s">
        <v>2854</v>
      </c>
      <c r="B3755" s="11">
        <v>990520</v>
      </c>
      <c r="C3755" s="12" t="s">
        <v>2179</v>
      </c>
      <c r="D3755" s="13">
        <v>0</v>
      </c>
      <c r="E3755" s="14"/>
      <c r="F3755" s="14"/>
      <c r="G3755" s="15">
        <f t="shared" si="650"/>
        <v>0</v>
      </c>
      <c r="H3755" s="14"/>
      <c r="I3755" s="14"/>
      <c r="K3755" s="34">
        <f t="shared" si="646"/>
        <v>0</v>
      </c>
    </row>
    <row r="3756" spans="1:11" s="5" customFormat="1" x14ac:dyDescent="0.25">
      <c r="A3756" s="5" t="s">
        <v>2854</v>
      </c>
      <c r="B3756" s="21">
        <v>990590</v>
      </c>
      <c r="C3756" s="22" t="s">
        <v>2180</v>
      </c>
      <c r="D3756" s="13">
        <v>0</v>
      </c>
      <c r="E3756" s="14"/>
      <c r="F3756" s="14"/>
      <c r="G3756" s="15">
        <f t="shared" si="650"/>
        <v>0</v>
      </c>
      <c r="H3756" s="14"/>
      <c r="I3756" s="14"/>
      <c r="K3756" s="34">
        <f t="shared" si="646"/>
        <v>0</v>
      </c>
    </row>
    <row r="3757" spans="1:11" s="5" customFormat="1" x14ac:dyDescent="0.25">
      <c r="A3757" s="5" t="s">
        <v>2854</v>
      </c>
      <c r="B3757" s="11">
        <v>990509</v>
      </c>
      <c r="C3757" s="12" t="s">
        <v>1632</v>
      </c>
      <c r="D3757" s="13">
        <v>0</v>
      </c>
      <c r="E3757" s="14"/>
      <c r="F3757" s="14"/>
      <c r="G3757" s="15">
        <f t="shared" si="650"/>
        <v>0</v>
      </c>
      <c r="H3757" s="14"/>
      <c r="I3757" s="14"/>
      <c r="K3757" s="34">
        <f t="shared" si="646"/>
        <v>0</v>
      </c>
    </row>
    <row r="3758" spans="1:11" s="5" customFormat="1" x14ac:dyDescent="0.25">
      <c r="A3758" s="5" t="s">
        <v>2854</v>
      </c>
      <c r="B3758" s="11">
        <v>990513</v>
      </c>
      <c r="C3758" s="12" t="s">
        <v>2041</v>
      </c>
      <c r="D3758" s="13">
        <v>0</v>
      </c>
      <c r="E3758" s="14"/>
      <c r="F3758" s="14"/>
      <c r="G3758" s="15">
        <f t="shared" si="650"/>
        <v>0</v>
      </c>
      <c r="H3758" s="14"/>
      <c r="I3758" s="14"/>
      <c r="K3758" s="34">
        <f t="shared" si="646"/>
        <v>0</v>
      </c>
    </row>
    <row r="3759" spans="1:11" s="5" customFormat="1" x14ac:dyDescent="0.25">
      <c r="A3759" s="5" t="s">
        <v>2854</v>
      </c>
      <c r="B3759" s="11">
        <v>990516</v>
      </c>
      <c r="C3759" s="12" t="s">
        <v>2181</v>
      </c>
      <c r="D3759" s="13">
        <v>0</v>
      </c>
      <c r="E3759" s="14"/>
      <c r="F3759" s="14"/>
      <c r="G3759" s="15">
        <f t="shared" si="650"/>
        <v>0</v>
      </c>
      <c r="H3759" s="14"/>
      <c r="I3759" s="14"/>
      <c r="K3759" s="34">
        <f t="shared" si="646"/>
        <v>0</v>
      </c>
    </row>
    <row r="3760" spans="1:11" s="5" customFormat="1" x14ac:dyDescent="0.25">
      <c r="A3760" s="5" t="s">
        <v>2854</v>
      </c>
      <c r="B3760" s="11">
        <v>990517</v>
      </c>
      <c r="C3760" s="12" t="s">
        <v>2182</v>
      </c>
      <c r="D3760" s="13">
        <v>0</v>
      </c>
      <c r="E3760" s="14"/>
      <c r="F3760" s="14"/>
      <c r="G3760" s="15">
        <f t="shared" si="650"/>
        <v>0</v>
      </c>
      <c r="H3760" s="14"/>
      <c r="I3760" s="14"/>
      <c r="K3760" s="34">
        <f t="shared" si="646"/>
        <v>0</v>
      </c>
    </row>
    <row r="3761" spans="1:11" s="5" customFormat="1" x14ac:dyDescent="0.25">
      <c r="A3761" s="5" t="s">
        <v>2854</v>
      </c>
      <c r="B3761" s="19">
        <v>9910</v>
      </c>
      <c r="C3761" s="20" t="s">
        <v>2183</v>
      </c>
      <c r="D3761" s="7">
        <f t="shared" ref="D3761:I3761" si="651">+SUBTOTAL(9,D3762)</f>
        <v>0</v>
      </c>
      <c r="E3761" s="8">
        <f t="shared" si="651"/>
        <v>0</v>
      </c>
      <c r="F3761" s="8">
        <f t="shared" si="651"/>
        <v>0</v>
      </c>
      <c r="G3761" s="18">
        <f t="shared" si="651"/>
        <v>0</v>
      </c>
      <c r="H3761" s="8">
        <f t="shared" si="651"/>
        <v>0</v>
      </c>
      <c r="I3761" s="8">
        <f t="shared" si="651"/>
        <v>0</v>
      </c>
      <c r="K3761" s="34">
        <f t="shared" si="646"/>
        <v>0</v>
      </c>
    </row>
    <row r="3762" spans="1:11" s="5" customFormat="1" x14ac:dyDescent="0.25">
      <c r="A3762" s="5" t="s">
        <v>2854</v>
      </c>
      <c r="B3762" s="21">
        <v>991001</v>
      </c>
      <c r="C3762" s="22" t="s">
        <v>2184</v>
      </c>
      <c r="D3762" s="13">
        <v>0</v>
      </c>
      <c r="E3762" s="14"/>
      <c r="F3762" s="14"/>
      <c r="G3762" s="15">
        <f>+D3762-E3762+F3762</f>
        <v>0</v>
      </c>
      <c r="H3762" s="14"/>
      <c r="I3762" s="14"/>
      <c r="K3762" s="34">
        <f t="shared" si="646"/>
        <v>0</v>
      </c>
    </row>
    <row r="3763" spans="1:11" s="5" customFormat="1" x14ac:dyDescent="0.25">
      <c r="A3763" s="5" t="s">
        <v>2854</v>
      </c>
      <c r="B3763" s="19">
        <v>9915</v>
      </c>
      <c r="C3763" s="20" t="s">
        <v>2185</v>
      </c>
      <c r="D3763" s="7">
        <f t="shared" ref="D3763:I3763" si="652">+SUBTOTAL(9,D3764:D3786)</f>
        <v>0</v>
      </c>
      <c r="E3763" s="8">
        <f t="shared" si="652"/>
        <v>0</v>
      </c>
      <c r="F3763" s="8">
        <f t="shared" si="652"/>
        <v>0</v>
      </c>
      <c r="G3763" s="18">
        <f t="shared" si="652"/>
        <v>0</v>
      </c>
      <c r="H3763" s="8">
        <f t="shared" si="652"/>
        <v>0</v>
      </c>
      <c r="I3763" s="8">
        <f t="shared" si="652"/>
        <v>0</v>
      </c>
      <c r="K3763" s="34">
        <f t="shared" si="646"/>
        <v>0</v>
      </c>
    </row>
    <row r="3764" spans="1:11" s="5" customFormat="1" x14ac:dyDescent="0.25">
      <c r="A3764" s="5" t="s">
        <v>2854</v>
      </c>
      <c r="B3764" s="21">
        <v>991502</v>
      </c>
      <c r="C3764" s="22" t="s">
        <v>2186</v>
      </c>
      <c r="D3764" s="13">
        <v>0</v>
      </c>
      <c r="E3764" s="14"/>
      <c r="F3764" s="14"/>
      <c r="G3764" s="15">
        <f t="shared" ref="G3764:G3786" si="653">+D3764-E3764+F3764</f>
        <v>0</v>
      </c>
      <c r="H3764" s="14"/>
      <c r="I3764" s="14"/>
      <c r="K3764" s="34">
        <f t="shared" si="646"/>
        <v>0</v>
      </c>
    </row>
    <row r="3765" spans="1:11" s="5" customFormat="1" x14ac:dyDescent="0.25">
      <c r="A3765" s="5" t="s">
        <v>2854</v>
      </c>
      <c r="B3765" s="21">
        <v>991505</v>
      </c>
      <c r="C3765" s="22" t="s">
        <v>2039</v>
      </c>
      <c r="D3765" s="13">
        <v>0</v>
      </c>
      <c r="E3765" s="14"/>
      <c r="F3765" s="14"/>
      <c r="G3765" s="15">
        <f t="shared" si="653"/>
        <v>0</v>
      </c>
      <c r="H3765" s="14"/>
      <c r="I3765" s="14"/>
      <c r="K3765" s="34">
        <f t="shared" si="646"/>
        <v>0</v>
      </c>
    </row>
    <row r="3766" spans="1:11" s="5" customFormat="1" x14ac:dyDescent="0.25">
      <c r="A3766" s="5" t="s">
        <v>2854</v>
      </c>
      <c r="B3766" s="21">
        <v>991507</v>
      </c>
      <c r="C3766" s="22" t="s">
        <v>2187</v>
      </c>
      <c r="D3766" s="13">
        <v>0</v>
      </c>
      <c r="E3766" s="14"/>
      <c r="F3766" s="14"/>
      <c r="G3766" s="15">
        <f t="shared" si="653"/>
        <v>0</v>
      </c>
      <c r="H3766" s="14"/>
      <c r="I3766" s="14"/>
      <c r="K3766" s="34">
        <f t="shared" si="646"/>
        <v>0</v>
      </c>
    </row>
    <row r="3767" spans="1:11" s="5" customFormat="1" x14ac:dyDescent="0.25">
      <c r="A3767" s="5" t="s">
        <v>2854</v>
      </c>
      <c r="B3767" s="21">
        <v>991508</v>
      </c>
      <c r="C3767" s="22" t="s">
        <v>2188</v>
      </c>
      <c r="D3767" s="13">
        <v>0</v>
      </c>
      <c r="E3767" s="14"/>
      <c r="F3767" s="14"/>
      <c r="G3767" s="15">
        <f t="shared" si="653"/>
        <v>0</v>
      </c>
      <c r="H3767" s="14"/>
      <c r="I3767" s="14"/>
      <c r="K3767" s="34">
        <f t="shared" si="646"/>
        <v>0</v>
      </c>
    </row>
    <row r="3768" spans="1:11" s="5" customFormat="1" x14ac:dyDescent="0.25">
      <c r="A3768" s="5" t="s">
        <v>2854</v>
      </c>
      <c r="B3768" s="21">
        <v>991509</v>
      </c>
      <c r="C3768" s="22" t="s">
        <v>1739</v>
      </c>
      <c r="D3768" s="13">
        <v>0</v>
      </c>
      <c r="E3768" s="14"/>
      <c r="F3768" s="14"/>
      <c r="G3768" s="15">
        <f t="shared" si="653"/>
        <v>0</v>
      </c>
      <c r="H3768" s="14"/>
      <c r="I3768" s="14"/>
      <c r="K3768" s="34">
        <f t="shared" si="646"/>
        <v>0</v>
      </c>
    </row>
    <row r="3769" spans="1:11" s="5" customFormat="1" x14ac:dyDescent="0.25">
      <c r="A3769" s="5" t="s">
        <v>2854</v>
      </c>
      <c r="B3769" s="21">
        <v>991510</v>
      </c>
      <c r="C3769" s="22" t="s">
        <v>2189</v>
      </c>
      <c r="D3769" s="13">
        <v>0</v>
      </c>
      <c r="E3769" s="14"/>
      <c r="F3769" s="14"/>
      <c r="G3769" s="15">
        <f t="shared" si="653"/>
        <v>0</v>
      </c>
      <c r="H3769" s="14"/>
      <c r="I3769" s="14"/>
      <c r="K3769" s="34">
        <f t="shared" si="646"/>
        <v>0</v>
      </c>
    </row>
    <row r="3770" spans="1:11" s="5" customFormat="1" x14ac:dyDescent="0.25">
      <c r="A3770" s="5" t="s">
        <v>2854</v>
      </c>
      <c r="B3770" s="21">
        <v>991522</v>
      </c>
      <c r="C3770" s="22" t="s">
        <v>2052</v>
      </c>
      <c r="D3770" s="13">
        <v>0</v>
      </c>
      <c r="E3770" s="14"/>
      <c r="F3770" s="14"/>
      <c r="G3770" s="15">
        <f t="shared" si="653"/>
        <v>0</v>
      </c>
      <c r="H3770" s="14"/>
      <c r="I3770" s="14"/>
      <c r="K3770" s="34">
        <f t="shared" si="646"/>
        <v>0</v>
      </c>
    </row>
    <row r="3771" spans="1:11" s="5" customFormat="1" x14ac:dyDescent="0.25">
      <c r="A3771" s="5" t="s">
        <v>2854</v>
      </c>
      <c r="B3771" s="21">
        <v>991523</v>
      </c>
      <c r="C3771" s="22" t="s">
        <v>285</v>
      </c>
      <c r="D3771" s="13">
        <v>0</v>
      </c>
      <c r="E3771" s="14"/>
      <c r="F3771" s="14"/>
      <c r="G3771" s="15">
        <f t="shared" si="653"/>
        <v>0</v>
      </c>
      <c r="H3771" s="14"/>
      <c r="I3771" s="14"/>
      <c r="K3771" s="34">
        <f t="shared" si="646"/>
        <v>0</v>
      </c>
    </row>
    <row r="3772" spans="1:11" s="5" customFormat="1" x14ac:dyDescent="0.25">
      <c r="A3772" s="5" t="s">
        <v>2854</v>
      </c>
      <c r="B3772" s="21">
        <v>991524</v>
      </c>
      <c r="C3772" s="22" t="s">
        <v>2190</v>
      </c>
      <c r="D3772" s="13">
        <v>0</v>
      </c>
      <c r="E3772" s="14"/>
      <c r="F3772" s="14"/>
      <c r="G3772" s="15">
        <f t="shared" si="653"/>
        <v>0</v>
      </c>
      <c r="H3772" s="14"/>
      <c r="I3772" s="14"/>
      <c r="K3772" s="34">
        <f t="shared" si="646"/>
        <v>0</v>
      </c>
    </row>
    <row r="3773" spans="1:11" s="5" customFormat="1" x14ac:dyDescent="0.25">
      <c r="A3773" s="5" t="s">
        <v>2854</v>
      </c>
      <c r="B3773" s="21">
        <v>991527</v>
      </c>
      <c r="C3773" s="22" t="s">
        <v>2191</v>
      </c>
      <c r="D3773" s="13">
        <v>0</v>
      </c>
      <c r="E3773" s="14"/>
      <c r="F3773" s="14"/>
      <c r="G3773" s="15">
        <f t="shared" si="653"/>
        <v>0</v>
      </c>
      <c r="H3773" s="14"/>
      <c r="I3773" s="14"/>
      <c r="K3773" s="34">
        <f t="shared" si="646"/>
        <v>0</v>
      </c>
    </row>
    <row r="3774" spans="1:11" s="16" customFormat="1" x14ac:dyDescent="0.25">
      <c r="A3774" s="5" t="s">
        <v>2854</v>
      </c>
      <c r="B3774" s="11">
        <v>991528</v>
      </c>
      <c r="C3774" s="12" t="s">
        <v>2059</v>
      </c>
      <c r="D3774" s="13">
        <v>0</v>
      </c>
      <c r="E3774" s="14"/>
      <c r="F3774" s="14"/>
      <c r="G3774" s="15">
        <f t="shared" si="653"/>
        <v>0</v>
      </c>
      <c r="H3774" s="14"/>
      <c r="I3774" s="14"/>
      <c r="K3774" s="34">
        <f t="shared" si="646"/>
        <v>0</v>
      </c>
    </row>
    <row r="3775" spans="1:11" s="16" customFormat="1" x14ac:dyDescent="0.25">
      <c r="A3775" s="5" t="s">
        <v>2854</v>
      </c>
      <c r="B3775" s="11">
        <v>991529</v>
      </c>
      <c r="C3775" s="12" t="s">
        <v>2192</v>
      </c>
      <c r="D3775" s="13">
        <v>0</v>
      </c>
      <c r="E3775" s="14"/>
      <c r="F3775" s="14"/>
      <c r="G3775" s="15">
        <f t="shared" si="653"/>
        <v>0</v>
      </c>
      <c r="H3775" s="14"/>
      <c r="I3775" s="14"/>
      <c r="K3775" s="34">
        <f t="shared" si="646"/>
        <v>0</v>
      </c>
    </row>
    <row r="3776" spans="1:11" s="5" customFormat="1" x14ac:dyDescent="0.25">
      <c r="A3776" s="5" t="s">
        <v>2854</v>
      </c>
      <c r="B3776" s="26">
        <v>991530</v>
      </c>
      <c r="C3776" s="27" t="s">
        <v>2852</v>
      </c>
      <c r="D3776" s="13">
        <v>0</v>
      </c>
      <c r="E3776" s="14"/>
      <c r="F3776" s="14"/>
      <c r="G3776" s="15">
        <f>+D3776-E3776+F3776</f>
        <v>0</v>
      </c>
      <c r="H3776" s="14"/>
      <c r="I3776" s="14"/>
      <c r="K3776" s="34">
        <f t="shared" si="646"/>
        <v>0</v>
      </c>
    </row>
    <row r="3777" spans="1:12" s="5" customFormat="1" x14ac:dyDescent="0.25">
      <c r="A3777" s="5" t="s">
        <v>2854</v>
      </c>
      <c r="B3777" s="21">
        <v>991531</v>
      </c>
      <c r="C3777" s="22" t="s">
        <v>2062</v>
      </c>
      <c r="D3777" s="13">
        <v>0</v>
      </c>
      <c r="E3777" s="14"/>
      <c r="F3777" s="14"/>
      <c r="G3777" s="15">
        <f t="shared" si="653"/>
        <v>0</v>
      </c>
      <c r="H3777" s="14"/>
      <c r="I3777" s="14"/>
      <c r="K3777" s="34">
        <f t="shared" si="646"/>
        <v>0</v>
      </c>
    </row>
    <row r="3778" spans="1:12" s="5" customFormat="1" x14ac:dyDescent="0.25">
      <c r="A3778" s="5" t="s">
        <v>2854</v>
      </c>
      <c r="B3778" s="21">
        <v>991590</v>
      </c>
      <c r="C3778" s="22" t="s">
        <v>2193</v>
      </c>
      <c r="D3778" s="13">
        <v>0</v>
      </c>
      <c r="E3778" s="14"/>
      <c r="F3778" s="14"/>
      <c r="G3778" s="15">
        <f t="shared" si="653"/>
        <v>0</v>
      </c>
      <c r="H3778" s="14"/>
      <c r="I3778" s="14"/>
      <c r="K3778" s="34">
        <f t="shared" si="646"/>
        <v>0</v>
      </c>
    </row>
    <row r="3779" spans="1:12" s="5" customFormat="1" x14ac:dyDescent="0.25">
      <c r="A3779" s="5" t="s">
        <v>2854</v>
      </c>
      <c r="B3779" s="11">
        <v>991501</v>
      </c>
      <c r="C3779" s="12" t="s">
        <v>2194</v>
      </c>
      <c r="D3779" s="13">
        <v>0</v>
      </c>
      <c r="E3779" s="14"/>
      <c r="F3779" s="14"/>
      <c r="G3779" s="15">
        <f t="shared" si="653"/>
        <v>0</v>
      </c>
      <c r="H3779" s="14"/>
      <c r="I3779" s="14"/>
      <c r="K3779" s="34">
        <f t="shared" si="646"/>
        <v>0</v>
      </c>
    </row>
    <row r="3780" spans="1:12" s="5" customFormat="1" x14ac:dyDescent="0.25">
      <c r="A3780" s="5" t="s">
        <v>2854</v>
      </c>
      <c r="B3780" s="11">
        <v>991503</v>
      </c>
      <c r="C3780" s="12" t="s">
        <v>2133</v>
      </c>
      <c r="D3780" s="13">
        <v>0</v>
      </c>
      <c r="E3780" s="14"/>
      <c r="F3780" s="14"/>
      <c r="G3780" s="15">
        <f t="shared" si="653"/>
        <v>0</v>
      </c>
      <c r="H3780" s="14"/>
      <c r="I3780" s="14"/>
      <c r="K3780" s="34">
        <f t="shared" ref="K3780:K3843" si="654">IF(D3780&lt;&gt;0,1,IF(G3780&lt;&gt;0,2,IF(F3780&lt;&gt;0,3,IF(E3780&lt;&gt;0,4,0))))</f>
        <v>0</v>
      </c>
    </row>
    <row r="3781" spans="1:12" s="5" customFormat="1" x14ac:dyDescent="0.25">
      <c r="A3781" s="5" t="s">
        <v>2854</v>
      </c>
      <c r="B3781" s="11">
        <v>991504</v>
      </c>
      <c r="C3781" s="12" t="s">
        <v>2195</v>
      </c>
      <c r="D3781" s="13">
        <v>0</v>
      </c>
      <c r="E3781" s="14"/>
      <c r="F3781" s="14"/>
      <c r="G3781" s="15">
        <f t="shared" si="653"/>
        <v>0</v>
      </c>
      <c r="H3781" s="14"/>
      <c r="I3781" s="14"/>
      <c r="K3781" s="34">
        <f t="shared" si="654"/>
        <v>0</v>
      </c>
    </row>
    <row r="3782" spans="1:12" s="5" customFormat="1" x14ac:dyDescent="0.25">
      <c r="A3782" s="5" t="s">
        <v>2854</v>
      </c>
      <c r="B3782" s="11">
        <v>991506</v>
      </c>
      <c r="C3782" s="12" t="s">
        <v>2196</v>
      </c>
      <c r="D3782" s="13">
        <v>0</v>
      </c>
      <c r="E3782" s="14"/>
      <c r="F3782" s="14"/>
      <c r="G3782" s="15">
        <f t="shared" si="653"/>
        <v>0</v>
      </c>
      <c r="H3782" s="14"/>
      <c r="I3782" s="14"/>
      <c r="K3782" s="34">
        <f t="shared" si="654"/>
        <v>0</v>
      </c>
    </row>
    <row r="3783" spans="1:12" s="5" customFormat="1" x14ac:dyDescent="0.25">
      <c r="A3783" s="5" t="s">
        <v>2854</v>
      </c>
      <c r="B3783" s="11">
        <v>991511</v>
      </c>
      <c r="C3783" s="12" t="s">
        <v>2197</v>
      </c>
      <c r="D3783" s="13">
        <v>0</v>
      </c>
      <c r="E3783" s="14"/>
      <c r="F3783" s="14"/>
      <c r="G3783" s="15">
        <f t="shared" si="653"/>
        <v>0</v>
      </c>
      <c r="H3783" s="14"/>
      <c r="I3783" s="14"/>
      <c r="K3783" s="34">
        <f t="shared" si="654"/>
        <v>0</v>
      </c>
    </row>
    <row r="3784" spans="1:12" s="5" customFormat="1" x14ac:dyDescent="0.25">
      <c r="A3784" s="5" t="s">
        <v>2854</v>
      </c>
      <c r="B3784" s="11">
        <v>991525</v>
      </c>
      <c r="C3784" s="12" t="s">
        <v>2198</v>
      </c>
      <c r="D3784" s="13">
        <v>0</v>
      </c>
      <c r="E3784" s="14"/>
      <c r="F3784" s="14"/>
      <c r="G3784" s="15">
        <f t="shared" si="653"/>
        <v>0</v>
      </c>
      <c r="H3784" s="14"/>
      <c r="I3784" s="14"/>
      <c r="K3784" s="34">
        <f t="shared" si="654"/>
        <v>0</v>
      </c>
    </row>
    <row r="3785" spans="1:12" s="5" customFormat="1" x14ac:dyDescent="0.25">
      <c r="A3785" s="5" t="s">
        <v>2854</v>
      </c>
      <c r="B3785" s="11">
        <v>991526</v>
      </c>
      <c r="C3785" s="12" t="s">
        <v>2199</v>
      </c>
      <c r="D3785" s="13">
        <v>0</v>
      </c>
      <c r="E3785" s="14"/>
      <c r="F3785" s="14"/>
      <c r="G3785" s="15">
        <f t="shared" si="653"/>
        <v>0</v>
      </c>
      <c r="H3785" s="14"/>
      <c r="I3785" s="14"/>
      <c r="K3785" s="34">
        <f t="shared" si="654"/>
        <v>0</v>
      </c>
    </row>
    <row r="3786" spans="1:12" s="5" customFormat="1" x14ac:dyDescent="0.25">
      <c r="A3786" s="5" t="s">
        <v>2854</v>
      </c>
      <c r="B3786" s="26">
        <v>991532</v>
      </c>
      <c r="C3786" s="27" t="s">
        <v>2179</v>
      </c>
      <c r="D3786" s="13">
        <v>0</v>
      </c>
      <c r="E3786" s="14"/>
      <c r="F3786" s="14"/>
      <c r="G3786" s="15">
        <f t="shared" si="653"/>
        <v>0</v>
      </c>
      <c r="H3786" s="14"/>
      <c r="I3786" s="14"/>
      <c r="K3786" s="34">
        <f t="shared" si="654"/>
        <v>0</v>
      </c>
    </row>
    <row r="3787" spans="1:12" x14ac:dyDescent="0.25">
      <c r="A3787" s="5" t="s">
        <v>2854</v>
      </c>
      <c r="B3787" s="24">
        <v>4</v>
      </c>
      <c r="C3787" s="25" t="s">
        <v>2804</v>
      </c>
      <c r="D3787" s="7">
        <f>+SUBTOTAL(9,D3788:D4407)</f>
        <v>0</v>
      </c>
      <c r="E3787" s="7">
        <f>+SUBTOTAL(9,E3788:E4407)</f>
        <v>94254502</v>
      </c>
      <c r="F3787" s="7">
        <f>+SUBTOTAL(9,F3788:F4407)</f>
        <v>28829055929</v>
      </c>
      <c r="G3787" s="7">
        <f>+SUBTOTAL(9,G3788:G4407)</f>
        <v>28734801427</v>
      </c>
      <c r="H3787" s="7">
        <f>+SUBTOTAL(9,H3788:H4407)</f>
        <v>0</v>
      </c>
      <c r="I3787" s="8">
        <f>+G3787</f>
        <v>28734801427</v>
      </c>
      <c r="K3787" s="34">
        <f t="shared" si="654"/>
        <v>2</v>
      </c>
      <c r="L3787" s="361">
        <f>+I3787-G4408</f>
        <v>4358904660</v>
      </c>
    </row>
    <row r="3788" spans="1:12" x14ac:dyDescent="0.25">
      <c r="A3788" s="5" t="s">
        <v>2854</v>
      </c>
      <c r="B3788" s="24">
        <v>41</v>
      </c>
      <c r="C3788" s="25" t="s">
        <v>2803</v>
      </c>
      <c r="D3788" s="7">
        <f>+SUBTOTAL(9,D3789:D3958)</f>
        <v>0</v>
      </c>
      <c r="E3788" s="7">
        <f>+SUBTOTAL(9,E3789:E3958)</f>
        <v>0</v>
      </c>
      <c r="F3788" s="7">
        <f>+SUBTOTAL(9,F3789:F3958)</f>
        <v>1999394435</v>
      </c>
      <c r="G3788" s="7">
        <f>+SUBTOTAL(9,G3789:G3958)</f>
        <v>1999394435</v>
      </c>
      <c r="H3788" s="7">
        <f>+SUBTOTAL(9,H3789:H3958)</f>
        <v>0</v>
      </c>
      <c r="I3788" s="8">
        <f>+G3788</f>
        <v>1999394435</v>
      </c>
      <c r="K3788" s="34">
        <f t="shared" si="654"/>
        <v>2</v>
      </c>
    </row>
    <row r="3789" spans="1:12" x14ac:dyDescent="0.25">
      <c r="A3789" s="5" t="s">
        <v>2854</v>
      </c>
      <c r="B3789" s="24">
        <v>4105</v>
      </c>
      <c r="C3789" s="25" t="s">
        <v>2802</v>
      </c>
      <c r="D3789" s="7">
        <f t="shared" ref="D3789:I3789" si="655">+SUBTOTAL(9,D3790:D3843)</f>
        <v>0</v>
      </c>
      <c r="E3789" s="7">
        <f t="shared" si="655"/>
        <v>0</v>
      </c>
      <c r="F3789" s="7">
        <f t="shared" si="655"/>
        <v>0</v>
      </c>
      <c r="G3789" s="7">
        <f t="shared" si="655"/>
        <v>0</v>
      </c>
      <c r="H3789" s="7">
        <f t="shared" si="655"/>
        <v>0</v>
      </c>
      <c r="I3789" s="7">
        <f t="shared" si="655"/>
        <v>0</v>
      </c>
      <c r="K3789" s="34">
        <f t="shared" si="654"/>
        <v>0</v>
      </c>
    </row>
    <row r="3790" spans="1:12" x14ac:dyDescent="0.25">
      <c r="A3790" s="5" t="s">
        <v>2854</v>
      </c>
      <c r="B3790" s="26">
        <v>410501</v>
      </c>
      <c r="C3790" s="27" t="s">
        <v>201</v>
      </c>
      <c r="D3790" s="13">
        <v>0</v>
      </c>
      <c r="E3790" s="14"/>
      <c r="F3790" s="14"/>
      <c r="G3790" s="15">
        <f t="shared" ref="G3790:G3843" si="656">+D3790-E3790+F3790</f>
        <v>0</v>
      </c>
      <c r="H3790" s="14"/>
      <c r="I3790" s="14"/>
      <c r="K3790" s="34">
        <f t="shared" si="654"/>
        <v>0</v>
      </c>
    </row>
    <row r="3791" spans="1:12" x14ac:dyDescent="0.25">
      <c r="A3791" s="5" t="s">
        <v>2854</v>
      </c>
      <c r="B3791" s="26">
        <v>410502</v>
      </c>
      <c r="C3791" s="27" t="s">
        <v>202</v>
      </c>
      <c r="D3791" s="13">
        <v>0</v>
      </c>
      <c r="E3791" s="14"/>
      <c r="F3791" s="14"/>
      <c r="G3791" s="15">
        <f t="shared" si="656"/>
        <v>0</v>
      </c>
      <c r="H3791" s="14"/>
      <c r="I3791" s="14"/>
      <c r="K3791" s="34">
        <f t="shared" si="654"/>
        <v>0</v>
      </c>
    </row>
    <row r="3792" spans="1:12" x14ac:dyDescent="0.25">
      <c r="A3792" s="5" t="s">
        <v>2854</v>
      </c>
      <c r="B3792" s="26">
        <v>410503</v>
      </c>
      <c r="C3792" s="27" t="s">
        <v>203</v>
      </c>
      <c r="D3792" s="13">
        <v>0</v>
      </c>
      <c r="E3792" s="14"/>
      <c r="F3792" s="14"/>
      <c r="G3792" s="15">
        <f t="shared" si="656"/>
        <v>0</v>
      </c>
      <c r="H3792" s="14"/>
      <c r="I3792" s="14"/>
      <c r="K3792" s="34">
        <f t="shared" si="654"/>
        <v>0</v>
      </c>
    </row>
    <row r="3793" spans="1:11" x14ac:dyDescent="0.25">
      <c r="A3793" s="5" t="s">
        <v>2854</v>
      </c>
      <c r="B3793" s="26">
        <v>410504</v>
      </c>
      <c r="C3793" s="27" t="s">
        <v>204</v>
      </c>
      <c r="D3793" s="13">
        <v>0</v>
      </c>
      <c r="E3793" s="14"/>
      <c r="F3793" s="14"/>
      <c r="G3793" s="15">
        <f t="shared" si="656"/>
        <v>0</v>
      </c>
      <c r="H3793" s="14"/>
      <c r="I3793" s="14"/>
      <c r="K3793" s="34">
        <f t="shared" si="654"/>
        <v>0</v>
      </c>
    </row>
    <row r="3794" spans="1:11" x14ac:dyDescent="0.25">
      <c r="A3794" s="5" t="s">
        <v>2854</v>
      </c>
      <c r="B3794" s="26">
        <v>410507</v>
      </c>
      <c r="C3794" s="27" t="s">
        <v>206</v>
      </c>
      <c r="D3794" s="13">
        <v>0</v>
      </c>
      <c r="E3794" s="14"/>
      <c r="F3794" s="14"/>
      <c r="G3794" s="15">
        <f t="shared" si="656"/>
        <v>0</v>
      </c>
      <c r="H3794" s="14"/>
      <c r="I3794" s="14"/>
      <c r="K3794" s="34">
        <f t="shared" si="654"/>
        <v>0</v>
      </c>
    </row>
    <row r="3795" spans="1:11" x14ac:dyDescent="0.25">
      <c r="A3795" s="5" t="s">
        <v>2854</v>
      </c>
      <c r="B3795" s="26">
        <v>410508</v>
      </c>
      <c r="C3795" s="27" t="s">
        <v>207</v>
      </c>
      <c r="D3795" s="13">
        <v>0</v>
      </c>
      <c r="E3795" s="14"/>
      <c r="F3795" s="14"/>
      <c r="G3795" s="15">
        <f t="shared" si="656"/>
        <v>0</v>
      </c>
      <c r="H3795" s="14"/>
      <c r="I3795" s="14"/>
      <c r="K3795" s="34">
        <f t="shared" si="654"/>
        <v>0</v>
      </c>
    </row>
    <row r="3796" spans="1:11" x14ac:dyDescent="0.25">
      <c r="A3796" s="5" t="s">
        <v>2854</v>
      </c>
      <c r="B3796" s="26">
        <v>410509</v>
      </c>
      <c r="C3796" s="27" t="s">
        <v>208</v>
      </c>
      <c r="D3796" s="13">
        <v>0</v>
      </c>
      <c r="E3796" s="14"/>
      <c r="F3796" s="14"/>
      <c r="G3796" s="15">
        <f t="shared" si="656"/>
        <v>0</v>
      </c>
      <c r="H3796" s="14"/>
      <c r="I3796" s="14"/>
      <c r="K3796" s="34">
        <f t="shared" si="654"/>
        <v>0</v>
      </c>
    </row>
    <row r="3797" spans="1:11" x14ac:dyDescent="0.25">
      <c r="A3797" s="5" t="s">
        <v>2854</v>
      </c>
      <c r="B3797" s="26">
        <v>410511</v>
      </c>
      <c r="C3797" s="27" t="s">
        <v>209</v>
      </c>
      <c r="D3797" s="13">
        <v>0</v>
      </c>
      <c r="E3797" s="14"/>
      <c r="F3797" s="14"/>
      <c r="G3797" s="15">
        <f t="shared" si="656"/>
        <v>0</v>
      </c>
      <c r="H3797" s="14"/>
      <c r="I3797" s="14"/>
      <c r="K3797" s="34">
        <f t="shared" si="654"/>
        <v>0</v>
      </c>
    </row>
    <row r="3798" spans="1:11" x14ac:dyDescent="0.25">
      <c r="A3798" s="5" t="s">
        <v>2854</v>
      </c>
      <c r="B3798" s="26">
        <v>410512</v>
      </c>
      <c r="C3798" s="27" t="s">
        <v>210</v>
      </c>
      <c r="D3798" s="13">
        <v>0</v>
      </c>
      <c r="E3798" s="14"/>
      <c r="F3798" s="14"/>
      <c r="G3798" s="15">
        <f t="shared" si="656"/>
        <v>0</v>
      </c>
      <c r="H3798" s="14"/>
      <c r="I3798" s="14"/>
      <c r="K3798" s="34">
        <f t="shared" si="654"/>
        <v>0</v>
      </c>
    </row>
    <row r="3799" spans="1:11" x14ac:dyDescent="0.25">
      <c r="A3799" s="5" t="s">
        <v>2854</v>
      </c>
      <c r="B3799" s="26">
        <v>410514</v>
      </c>
      <c r="C3799" s="27" t="s">
        <v>211</v>
      </c>
      <c r="D3799" s="13">
        <v>0</v>
      </c>
      <c r="E3799" s="14"/>
      <c r="F3799" s="14"/>
      <c r="G3799" s="15">
        <f t="shared" si="656"/>
        <v>0</v>
      </c>
      <c r="H3799" s="14"/>
      <c r="I3799" s="14"/>
      <c r="K3799" s="34">
        <f t="shared" si="654"/>
        <v>0</v>
      </c>
    </row>
    <row r="3800" spans="1:11" x14ac:dyDescent="0.25">
      <c r="A3800" s="5" t="s">
        <v>2854</v>
      </c>
      <c r="B3800" s="26">
        <v>410515</v>
      </c>
      <c r="C3800" s="27" t="s">
        <v>212</v>
      </c>
      <c r="D3800" s="13">
        <v>0</v>
      </c>
      <c r="E3800" s="14"/>
      <c r="F3800" s="14"/>
      <c r="G3800" s="15">
        <f t="shared" si="656"/>
        <v>0</v>
      </c>
      <c r="H3800" s="14"/>
      <c r="I3800" s="14"/>
      <c r="K3800" s="34">
        <f t="shared" si="654"/>
        <v>0</v>
      </c>
    </row>
    <row r="3801" spans="1:11" x14ac:dyDescent="0.25">
      <c r="A3801" s="5" t="s">
        <v>2854</v>
      </c>
      <c r="B3801" s="26">
        <v>410519</v>
      </c>
      <c r="C3801" s="27" t="s">
        <v>213</v>
      </c>
      <c r="D3801" s="13">
        <v>0</v>
      </c>
      <c r="E3801" s="14"/>
      <c r="F3801" s="14"/>
      <c r="G3801" s="15">
        <f t="shared" si="656"/>
        <v>0</v>
      </c>
      <c r="H3801" s="14"/>
      <c r="I3801" s="14"/>
      <c r="K3801" s="34">
        <f t="shared" si="654"/>
        <v>0</v>
      </c>
    </row>
    <row r="3802" spans="1:11" x14ac:dyDescent="0.25">
      <c r="A3802" s="5" t="s">
        <v>2854</v>
      </c>
      <c r="B3802" s="26">
        <v>410521</v>
      </c>
      <c r="C3802" s="27" t="s">
        <v>214</v>
      </c>
      <c r="D3802" s="13">
        <v>0</v>
      </c>
      <c r="E3802" s="14"/>
      <c r="F3802" s="14"/>
      <c r="G3802" s="15">
        <f t="shared" si="656"/>
        <v>0</v>
      </c>
      <c r="H3802" s="14"/>
      <c r="I3802" s="14"/>
      <c r="K3802" s="34">
        <f t="shared" si="654"/>
        <v>0</v>
      </c>
    </row>
    <row r="3803" spans="1:11" x14ac:dyDescent="0.25">
      <c r="A3803" s="5" t="s">
        <v>2854</v>
      </c>
      <c r="B3803" s="26">
        <v>410522</v>
      </c>
      <c r="C3803" s="27" t="s">
        <v>215</v>
      </c>
      <c r="D3803" s="13">
        <v>0</v>
      </c>
      <c r="E3803" s="14"/>
      <c r="F3803" s="14"/>
      <c r="G3803" s="15">
        <f t="shared" si="656"/>
        <v>0</v>
      </c>
      <c r="H3803" s="14"/>
      <c r="I3803" s="14"/>
      <c r="K3803" s="34">
        <f t="shared" si="654"/>
        <v>0</v>
      </c>
    </row>
    <row r="3804" spans="1:11" x14ac:dyDescent="0.25">
      <c r="A3804" s="5" t="s">
        <v>2854</v>
      </c>
      <c r="B3804" s="26">
        <v>410523</v>
      </c>
      <c r="C3804" s="27" t="s">
        <v>2386</v>
      </c>
      <c r="D3804" s="13">
        <v>0</v>
      </c>
      <c r="E3804" s="14"/>
      <c r="F3804" s="14"/>
      <c r="G3804" s="15">
        <f t="shared" si="656"/>
        <v>0</v>
      </c>
      <c r="H3804" s="14"/>
      <c r="I3804" s="14"/>
      <c r="K3804" s="34">
        <f t="shared" si="654"/>
        <v>0</v>
      </c>
    </row>
    <row r="3805" spans="1:11" x14ac:dyDescent="0.25">
      <c r="A3805" s="5" t="s">
        <v>2854</v>
      </c>
      <c r="B3805" s="26">
        <v>410524</v>
      </c>
      <c r="C3805" s="27" t="s">
        <v>217</v>
      </c>
      <c r="D3805" s="13">
        <v>0</v>
      </c>
      <c r="E3805" s="14"/>
      <c r="F3805" s="14"/>
      <c r="G3805" s="15">
        <f t="shared" si="656"/>
        <v>0</v>
      </c>
      <c r="H3805" s="14"/>
      <c r="I3805" s="14"/>
      <c r="K3805" s="34">
        <f t="shared" si="654"/>
        <v>0</v>
      </c>
    </row>
    <row r="3806" spans="1:11" x14ac:dyDescent="0.25">
      <c r="A3806" s="5" t="s">
        <v>2854</v>
      </c>
      <c r="B3806" s="26">
        <v>410526</v>
      </c>
      <c r="C3806" s="27" t="s">
        <v>218</v>
      </c>
      <c r="D3806" s="13">
        <v>0</v>
      </c>
      <c r="E3806" s="14"/>
      <c r="F3806" s="14"/>
      <c r="G3806" s="15">
        <f t="shared" si="656"/>
        <v>0</v>
      </c>
      <c r="H3806" s="14"/>
      <c r="I3806" s="14"/>
      <c r="K3806" s="34">
        <f t="shared" si="654"/>
        <v>0</v>
      </c>
    </row>
    <row r="3807" spans="1:11" x14ac:dyDescent="0.25">
      <c r="A3807" s="5" t="s">
        <v>2854</v>
      </c>
      <c r="B3807" s="26">
        <v>410527</v>
      </c>
      <c r="C3807" s="27" t="s">
        <v>219</v>
      </c>
      <c r="D3807" s="13">
        <v>0</v>
      </c>
      <c r="E3807" s="14"/>
      <c r="F3807" s="14"/>
      <c r="G3807" s="15">
        <f t="shared" si="656"/>
        <v>0</v>
      </c>
      <c r="H3807" s="14"/>
      <c r="I3807" s="14"/>
      <c r="K3807" s="34">
        <f t="shared" si="654"/>
        <v>0</v>
      </c>
    </row>
    <row r="3808" spans="1:11" x14ac:dyDescent="0.25">
      <c r="A3808" s="5" t="s">
        <v>2854</v>
      </c>
      <c r="B3808" s="26">
        <v>410528</v>
      </c>
      <c r="C3808" s="27" t="s">
        <v>220</v>
      </c>
      <c r="D3808" s="13">
        <v>0</v>
      </c>
      <c r="E3808" s="14"/>
      <c r="F3808" s="14"/>
      <c r="G3808" s="15">
        <f t="shared" si="656"/>
        <v>0</v>
      </c>
      <c r="H3808" s="14"/>
      <c r="I3808" s="14"/>
      <c r="K3808" s="34">
        <f t="shared" si="654"/>
        <v>0</v>
      </c>
    </row>
    <row r="3809" spans="1:11" x14ac:dyDescent="0.25">
      <c r="A3809" s="5" t="s">
        <v>2854</v>
      </c>
      <c r="B3809" s="26">
        <v>410533</v>
      </c>
      <c r="C3809" s="27" t="s">
        <v>221</v>
      </c>
      <c r="D3809" s="13">
        <v>0</v>
      </c>
      <c r="E3809" s="14"/>
      <c r="F3809" s="14"/>
      <c r="G3809" s="15">
        <f t="shared" si="656"/>
        <v>0</v>
      </c>
      <c r="H3809" s="14"/>
      <c r="I3809" s="14"/>
      <c r="K3809" s="34">
        <f t="shared" si="654"/>
        <v>0</v>
      </c>
    </row>
    <row r="3810" spans="1:11" x14ac:dyDescent="0.25">
      <c r="A3810" s="5" t="s">
        <v>2854</v>
      </c>
      <c r="B3810" s="26">
        <v>410535</v>
      </c>
      <c r="C3810" s="27" t="s">
        <v>222</v>
      </c>
      <c r="D3810" s="13">
        <v>0</v>
      </c>
      <c r="E3810" s="14"/>
      <c r="F3810" s="14"/>
      <c r="G3810" s="15">
        <f t="shared" si="656"/>
        <v>0</v>
      </c>
      <c r="H3810" s="14"/>
      <c r="I3810" s="14"/>
      <c r="K3810" s="34">
        <f t="shared" si="654"/>
        <v>0</v>
      </c>
    </row>
    <row r="3811" spans="1:11" x14ac:dyDescent="0.25">
      <c r="A3811" s="5" t="s">
        <v>2854</v>
      </c>
      <c r="B3811" s="26">
        <v>410536</v>
      </c>
      <c r="C3811" s="27" t="s">
        <v>223</v>
      </c>
      <c r="D3811" s="13">
        <v>0</v>
      </c>
      <c r="E3811" s="14"/>
      <c r="F3811" s="14"/>
      <c r="G3811" s="15">
        <f t="shared" si="656"/>
        <v>0</v>
      </c>
      <c r="H3811" s="14"/>
      <c r="I3811" s="14"/>
      <c r="K3811" s="34">
        <f t="shared" si="654"/>
        <v>0</v>
      </c>
    </row>
    <row r="3812" spans="1:11" x14ac:dyDescent="0.25">
      <c r="A3812" s="5" t="s">
        <v>2854</v>
      </c>
      <c r="B3812" s="26">
        <v>410539</v>
      </c>
      <c r="C3812" s="27" t="s">
        <v>224</v>
      </c>
      <c r="D3812" s="13">
        <v>0</v>
      </c>
      <c r="E3812" s="14"/>
      <c r="F3812" s="14"/>
      <c r="G3812" s="15">
        <f t="shared" si="656"/>
        <v>0</v>
      </c>
      <c r="H3812" s="14"/>
      <c r="I3812" s="14"/>
      <c r="K3812" s="34">
        <f t="shared" si="654"/>
        <v>0</v>
      </c>
    </row>
    <row r="3813" spans="1:11" x14ac:dyDescent="0.25">
      <c r="A3813" s="5" t="s">
        <v>2854</v>
      </c>
      <c r="B3813" s="26">
        <v>410540</v>
      </c>
      <c r="C3813" s="27" t="s">
        <v>2801</v>
      </c>
      <c r="D3813" s="13">
        <v>0</v>
      </c>
      <c r="E3813" s="14"/>
      <c r="F3813" s="14"/>
      <c r="G3813" s="15">
        <f t="shared" si="656"/>
        <v>0</v>
      </c>
      <c r="H3813" s="14"/>
      <c r="I3813" s="14"/>
      <c r="K3813" s="34">
        <f t="shared" si="654"/>
        <v>0</v>
      </c>
    </row>
    <row r="3814" spans="1:11" x14ac:dyDescent="0.25">
      <c r="A3814" s="5" t="s">
        <v>2854</v>
      </c>
      <c r="B3814" s="26">
        <v>410541</v>
      </c>
      <c r="C3814" s="27" t="s">
        <v>226</v>
      </c>
      <c r="D3814" s="13">
        <v>0</v>
      </c>
      <c r="E3814" s="14"/>
      <c r="F3814" s="14"/>
      <c r="G3814" s="15">
        <f t="shared" si="656"/>
        <v>0</v>
      </c>
      <c r="H3814" s="14"/>
      <c r="I3814" s="14"/>
      <c r="K3814" s="34">
        <f t="shared" si="654"/>
        <v>0</v>
      </c>
    </row>
    <row r="3815" spans="1:11" x14ac:dyDescent="0.25">
      <c r="A3815" s="5" t="s">
        <v>2854</v>
      </c>
      <c r="B3815" s="26">
        <v>410542</v>
      </c>
      <c r="C3815" s="27" t="s">
        <v>227</v>
      </c>
      <c r="D3815" s="13">
        <v>0</v>
      </c>
      <c r="E3815" s="14"/>
      <c r="F3815" s="14"/>
      <c r="G3815" s="15">
        <f t="shared" si="656"/>
        <v>0</v>
      </c>
      <c r="H3815" s="14"/>
      <c r="I3815" s="14"/>
      <c r="K3815" s="34">
        <f t="shared" si="654"/>
        <v>0</v>
      </c>
    </row>
    <row r="3816" spans="1:11" x14ac:dyDescent="0.25">
      <c r="A3816" s="5" t="s">
        <v>2854</v>
      </c>
      <c r="B3816" s="26">
        <v>410543</v>
      </c>
      <c r="C3816" s="27" t="s">
        <v>228</v>
      </c>
      <c r="D3816" s="13">
        <v>0</v>
      </c>
      <c r="E3816" s="14"/>
      <c r="F3816" s="14"/>
      <c r="G3816" s="15">
        <f t="shared" si="656"/>
        <v>0</v>
      </c>
      <c r="H3816" s="14"/>
      <c r="I3816" s="14"/>
      <c r="K3816" s="34">
        <f t="shared" si="654"/>
        <v>0</v>
      </c>
    </row>
    <row r="3817" spans="1:11" x14ac:dyDescent="0.25">
      <c r="A3817" s="5" t="s">
        <v>2854</v>
      </c>
      <c r="B3817" s="26">
        <v>410545</v>
      </c>
      <c r="C3817" s="27" t="s">
        <v>229</v>
      </c>
      <c r="D3817" s="13">
        <v>0</v>
      </c>
      <c r="E3817" s="14"/>
      <c r="F3817" s="14"/>
      <c r="G3817" s="15">
        <f t="shared" si="656"/>
        <v>0</v>
      </c>
      <c r="H3817" s="14"/>
      <c r="I3817" s="14"/>
      <c r="K3817" s="34">
        <f t="shared" si="654"/>
        <v>0</v>
      </c>
    </row>
    <row r="3818" spans="1:11" x14ac:dyDescent="0.25">
      <c r="A3818" s="5" t="s">
        <v>2854</v>
      </c>
      <c r="B3818" s="26">
        <v>410546</v>
      </c>
      <c r="C3818" s="27" t="s">
        <v>230</v>
      </c>
      <c r="D3818" s="13">
        <v>0</v>
      </c>
      <c r="E3818" s="14"/>
      <c r="F3818" s="14"/>
      <c r="G3818" s="15">
        <f t="shared" si="656"/>
        <v>0</v>
      </c>
      <c r="H3818" s="14"/>
      <c r="I3818" s="14"/>
      <c r="K3818" s="34">
        <f t="shared" si="654"/>
        <v>0</v>
      </c>
    </row>
    <row r="3819" spans="1:11" x14ac:dyDescent="0.25">
      <c r="A3819" s="5" t="s">
        <v>2854</v>
      </c>
      <c r="B3819" s="26">
        <v>410547</v>
      </c>
      <c r="C3819" s="27" t="s">
        <v>231</v>
      </c>
      <c r="D3819" s="13">
        <v>0</v>
      </c>
      <c r="E3819" s="14"/>
      <c r="F3819" s="14"/>
      <c r="G3819" s="15">
        <f t="shared" si="656"/>
        <v>0</v>
      </c>
      <c r="H3819" s="14"/>
      <c r="I3819" s="14"/>
      <c r="K3819" s="34">
        <f t="shared" si="654"/>
        <v>0</v>
      </c>
    </row>
    <row r="3820" spans="1:11" x14ac:dyDescent="0.25">
      <c r="A3820" s="5" t="s">
        <v>2854</v>
      </c>
      <c r="B3820" s="26">
        <v>410548</v>
      </c>
      <c r="C3820" s="27" t="s">
        <v>232</v>
      </c>
      <c r="D3820" s="13">
        <v>0</v>
      </c>
      <c r="E3820" s="14"/>
      <c r="F3820" s="14"/>
      <c r="G3820" s="15">
        <f t="shared" si="656"/>
        <v>0</v>
      </c>
      <c r="H3820" s="14"/>
      <c r="I3820" s="14"/>
      <c r="K3820" s="34">
        <f t="shared" si="654"/>
        <v>0</v>
      </c>
    </row>
    <row r="3821" spans="1:11" x14ac:dyDescent="0.25">
      <c r="A3821" s="5" t="s">
        <v>2854</v>
      </c>
      <c r="B3821" s="26">
        <v>410549</v>
      </c>
      <c r="C3821" s="27" t="s">
        <v>233</v>
      </c>
      <c r="D3821" s="13">
        <v>0</v>
      </c>
      <c r="E3821" s="14"/>
      <c r="F3821" s="14"/>
      <c r="G3821" s="15">
        <f t="shared" si="656"/>
        <v>0</v>
      </c>
      <c r="H3821" s="14"/>
      <c r="I3821" s="14"/>
      <c r="K3821" s="34">
        <f t="shared" si="654"/>
        <v>0</v>
      </c>
    </row>
    <row r="3822" spans="1:11" x14ac:dyDescent="0.25">
      <c r="A3822" s="5" t="s">
        <v>2854</v>
      </c>
      <c r="B3822" s="26">
        <v>410551</v>
      </c>
      <c r="C3822" s="27" t="s">
        <v>234</v>
      </c>
      <c r="D3822" s="13">
        <v>0</v>
      </c>
      <c r="E3822" s="14"/>
      <c r="F3822" s="14"/>
      <c r="G3822" s="15">
        <f t="shared" si="656"/>
        <v>0</v>
      </c>
      <c r="H3822" s="14"/>
      <c r="I3822" s="14"/>
      <c r="K3822" s="34">
        <f t="shared" si="654"/>
        <v>0</v>
      </c>
    </row>
    <row r="3823" spans="1:11" x14ac:dyDescent="0.25">
      <c r="A3823" s="5" t="s">
        <v>2854</v>
      </c>
      <c r="B3823" s="26">
        <v>410552</v>
      </c>
      <c r="C3823" s="27" t="s">
        <v>235</v>
      </c>
      <c r="D3823" s="13">
        <v>0</v>
      </c>
      <c r="E3823" s="14"/>
      <c r="F3823" s="14"/>
      <c r="G3823" s="15">
        <f t="shared" si="656"/>
        <v>0</v>
      </c>
      <c r="H3823" s="14"/>
      <c r="I3823" s="14"/>
      <c r="K3823" s="34">
        <f t="shared" si="654"/>
        <v>0</v>
      </c>
    </row>
    <row r="3824" spans="1:11" x14ac:dyDescent="0.25">
      <c r="A3824" s="5" t="s">
        <v>2854</v>
      </c>
      <c r="B3824" s="26">
        <v>410553</v>
      </c>
      <c r="C3824" s="27" t="s">
        <v>236</v>
      </c>
      <c r="D3824" s="13">
        <v>0</v>
      </c>
      <c r="E3824" s="14"/>
      <c r="F3824" s="14"/>
      <c r="G3824" s="15">
        <f t="shared" si="656"/>
        <v>0</v>
      </c>
      <c r="H3824" s="14"/>
      <c r="I3824" s="14"/>
      <c r="K3824" s="34">
        <f t="shared" si="654"/>
        <v>0</v>
      </c>
    </row>
    <row r="3825" spans="1:11" x14ac:dyDescent="0.25">
      <c r="A3825" s="5" t="s">
        <v>2854</v>
      </c>
      <c r="B3825" s="26">
        <v>410554</v>
      </c>
      <c r="C3825" s="27" t="s">
        <v>237</v>
      </c>
      <c r="D3825" s="13">
        <v>0</v>
      </c>
      <c r="E3825" s="14"/>
      <c r="F3825" s="14"/>
      <c r="G3825" s="15">
        <f t="shared" si="656"/>
        <v>0</v>
      </c>
      <c r="H3825" s="14"/>
      <c r="I3825" s="14"/>
      <c r="K3825" s="34">
        <f t="shared" si="654"/>
        <v>0</v>
      </c>
    </row>
    <row r="3826" spans="1:11" x14ac:dyDescent="0.25">
      <c r="A3826" s="5" t="s">
        <v>2854</v>
      </c>
      <c r="B3826" s="26">
        <v>410555</v>
      </c>
      <c r="C3826" s="27" t="s">
        <v>238</v>
      </c>
      <c r="D3826" s="13">
        <v>0</v>
      </c>
      <c r="E3826" s="14"/>
      <c r="F3826" s="14"/>
      <c r="G3826" s="15">
        <f t="shared" si="656"/>
        <v>0</v>
      </c>
      <c r="H3826" s="14"/>
      <c r="I3826" s="14"/>
      <c r="K3826" s="34">
        <f t="shared" si="654"/>
        <v>0</v>
      </c>
    </row>
    <row r="3827" spans="1:11" x14ac:dyDescent="0.25">
      <c r="A3827" s="5" t="s">
        <v>2854</v>
      </c>
      <c r="B3827" s="26">
        <v>410556</v>
      </c>
      <c r="C3827" s="27" t="s">
        <v>239</v>
      </c>
      <c r="D3827" s="13">
        <v>0</v>
      </c>
      <c r="E3827" s="14"/>
      <c r="F3827" s="14"/>
      <c r="G3827" s="15">
        <f t="shared" si="656"/>
        <v>0</v>
      </c>
      <c r="H3827" s="14"/>
      <c r="I3827" s="14"/>
      <c r="K3827" s="34">
        <f t="shared" si="654"/>
        <v>0</v>
      </c>
    </row>
    <row r="3828" spans="1:11" x14ac:dyDescent="0.25">
      <c r="A3828" s="5" t="s">
        <v>2854</v>
      </c>
      <c r="B3828" s="26">
        <v>410557</v>
      </c>
      <c r="C3828" s="27" t="s">
        <v>240</v>
      </c>
      <c r="D3828" s="13">
        <v>0</v>
      </c>
      <c r="E3828" s="14"/>
      <c r="F3828" s="14"/>
      <c r="G3828" s="15">
        <f t="shared" si="656"/>
        <v>0</v>
      </c>
      <c r="H3828" s="14"/>
      <c r="I3828" s="14"/>
      <c r="K3828" s="34">
        <f t="shared" si="654"/>
        <v>0</v>
      </c>
    </row>
    <row r="3829" spans="1:11" x14ac:dyDescent="0.25">
      <c r="A3829" s="5" t="s">
        <v>2854</v>
      </c>
      <c r="B3829" s="26">
        <v>410558</v>
      </c>
      <c r="C3829" s="27" t="s">
        <v>241</v>
      </c>
      <c r="D3829" s="13">
        <v>0</v>
      </c>
      <c r="E3829" s="14"/>
      <c r="F3829" s="14"/>
      <c r="G3829" s="15">
        <f t="shared" si="656"/>
        <v>0</v>
      </c>
      <c r="H3829" s="14"/>
      <c r="I3829" s="14"/>
      <c r="K3829" s="34">
        <f t="shared" si="654"/>
        <v>0</v>
      </c>
    </row>
    <row r="3830" spans="1:11" x14ac:dyDescent="0.25">
      <c r="A3830" s="5" t="s">
        <v>2854</v>
      </c>
      <c r="B3830" s="26">
        <v>410559</v>
      </c>
      <c r="C3830" s="27" t="s">
        <v>242</v>
      </c>
      <c r="D3830" s="13">
        <v>0</v>
      </c>
      <c r="E3830" s="14"/>
      <c r="F3830" s="14"/>
      <c r="G3830" s="15">
        <f t="shared" si="656"/>
        <v>0</v>
      </c>
      <c r="H3830" s="14"/>
      <c r="I3830" s="14"/>
      <c r="K3830" s="34">
        <f t="shared" si="654"/>
        <v>0</v>
      </c>
    </row>
    <row r="3831" spans="1:11" x14ac:dyDescent="0.25">
      <c r="A3831" s="5" t="s">
        <v>2854</v>
      </c>
      <c r="B3831" s="26">
        <v>410560</v>
      </c>
      <c r="C3831" s="27" t="s">
        <v>243</v>
      </c>
      <c r="D3831" s="13">
        <v>0</v>
      </c>
      <c r="E3831" s="14"/>
      <c r="F3831" s="14"/>
      <c r="G3831" s="15">
        <f t="shared" si="656"/>
        <v>0</v>
      </c>
      <c r="H3831" s="14"/>
      <c r="I3831" s="14"/>
      <c r="K3831" s="34">
        <f t="shared" si="654"/>
        <v>0</v>
      </c>
    </row>
    <row r="3832" spans="1:11" x14ac:dyDescent="0.25">
      <c r="A3832" s="5" t="s">
        <v>2854</v>
      </c>
      <c r="B3832" s="26">
        <v>410561</v>
      </c>
      <c r="C3832" s="27" t="s">
        <v>244</v>
      </c>
      <c r="D3832" s="13">
        <v>0</v>
      </c>
      <c r="E3832" s="14"/>
      <c r="F3832" s="14"/>
      <c r="G3832" s="15">
        <f t="shared" si="656"/>
        <v>0</v>
      </c>
      <c r="H3832" s="14"/>
      <c r="I3832" s="14"/>
      <c r="K3832" s="34">
        <f t="shared" si="654"/>
        <v>0</v>
      </c>
    </row>
    <row r="3833" spans="1:11" x14ac:dyDescent="0.25">
      <c r="A3833" s="5" t="s">
        <v>2854</v>
      </c>
      <c r="B3833" s="26">
        <v>410562</v>
      </c>
      <c r="C3833" s="27" t="s">
        <v>245</v>
      </c>
      <c r="D3833" s="13">
        <v>0</v>
      </c>
      <c r="E3833" s="14"/>
      <c r="F3833" s="14"/>
      <c r="G3833" s="15">
        <f t="shared" si="656"/>
        <v>0</v>
      </c>
      <c r="H3833" s="14"/>
      <c r="I3833" s="14"/>
      <c r="K3833" s="34">
        <f t="shared" si="654"/>
        <v>0</v>
      </c>
    </row>
    <row r="3834" spans="1:11" x14ac:dyDescent="0.25">
      <c r="A3834" s="5" t="s">
        <v>2854</v>
      </c>
      <c r="B3834" s="26">
        <v>410564</v>
      </c>
      <c r="C3834" s="27" t="s">
        <v>247</v>
      </c>
      <c r="D3834" s="13">
        <v>0</v>
      </c>
      <c r="E3834" s="14"/>
      <c r="F3834" s="14"/>
      <c r="G3834" s="15">
        <f t="shared" si="656"/>
        <v>0</v>
      </c>
      <c r="H3834" s="14"/>
      <c r="I3834" s="14"/>
      <c r="K3834" s="34">
        <f t="shared" si="654"/>
        <v>0</v>
      </c>
    </row>
    <row r="3835" spans="1:11" x14ac:dyDescent="0.25">
      <c r="A3835" s="5" t="s">
        <v>2854</v>
      </c>
      <c r="B3835" s="26">
        <v>410565</v>
      </c>
      <c r="C3835" s="27" t="s">
        <v>248</v>
      </c>
      <c r="D3835" s="13">
        <v>0</v>
      </c>
      <c r="E3835" s="14"/>
      <c r="F3835" s="14"/>
      <c r="G3835" s="15">
        <f t="shared" si="656"/>
        <v>0</v>
      </c>
      <c r="H3835" s="14"/>
      <c r="I3835" s="14"/>
      <c r="K3835" s="34">
        <f t="shared" si="654"/>
        <v>0</v>
      </c>
    </row>
    <row r="3836" spans="1:11" x14ac:dyDescent="0.25">
      <c r="A3836" s="5" t="s">
        <v>2854</v>
      </c>
      <c r="B3836" s="26">
        <v>410566</v>
      </c>
      <c r="C3836" s="27" t="s">
        <v>250</v>
      </c>
      <c r="D3836" s="13">
        <v>0</v>
      </c>
      <c r="E3836" s="14"/>
      <c r="F3836" s="14"/>
      <c r="G3836" s="15">
        <f t="shared" si="656"/>
        <v>0</v>
      </c>
      <c r="H3836" s="14"/>
      <c r="I3836" s="14"/>
      <c r="K3836" s="34">
        <f t="shared" si="654"/>
        <v>0</v>
      </c>
    </row>
    <row r="3837" spans="1:11" x14ac:dyDescent="0.25">
      <c r="A3837" s="5" t="s">
        <v>2854</v>
      </c>
      <c r="B3837" s="26">
        <v>410567</v>
      </c>
      <c r="C3837" s="27" t="s">
        <v>251</v>
      </c>
      <c r="D3837" s="13">
        <v>0</v>
      </c>
      <c r="E3837" s="14"/>
      <c r="F3837" s="14"/>
      <c r="G3837" s="15">
        <f t="shared" si="656"/>
        <v>0</v>
      </c>
      <c r="H3837" s="14"/>
      <c r="I3837" s="14"/>
      <c r="K3837" s="34">
        <f t="shared" si="654"/>
        <v>0</v>
      </c>
    </row>
    <row r="3838" spans="1:11" x14ac:dyDescent="0.25">
      <c r="A3838" s="5" t="s">
        <v>2854</v>
      </c>
      <c r="B3838" s="26">
        <v>410569</v>
      </c>
      <c r="C3838" s="27" t="s">
        <v>253</v>
      </c>
      <c r="D3838" s="13">
        <v>0</v>
      </c>
      <c r="E3838" s="14"/>
      <c r="F3838" s="14"/>
      <c r="G3838" s="15">
        <f t="shared" si="656"/>
        <v>0</v>
      </c>
      <c r="H3838" s="14"/>
      <c r="I3838" s="14"/>
      <c r="K3838" s="34">
        <f t="shared" si="654"/>
        <v>0</v>
      </c>
    </row>
    <row r="3839" spans="1:11" x14ac:dyDescent="0.25">
      <c r="A3839" s="5" t="s">
        <v>2854</v>
      </c>
      <c r="B3839" s="26">
        <v>410570</v>
      </c>
      <c r="C3839" s="27" t="s">
        <v>2805</v>
      </c>
      <c r="D3839" s="13">
        <v>0</v>
      </c>
      <c r="E3839" s="14"/>
      <c r="F3839" s="14"/>
      <c r="G3839" s="15">
        <f t="shared" si="656"/>
        <v>0</v>
      </c>
      <c r="H3839" s="14"/>
      <c r="I3839" s="14"/>
      <c r="K3839" s="34">
        <f t="shared" si="654"/>
        <v>0</v>
      </c>
    </row>
    <row r="3840" spans="1:11" x14ac:dyDescent="0.25">
      <c r="A3840" s="5" t="s">
        <v>2854</v>
      </c>
      <c r="B3840" s="26">
        <v>410575</v>
      </c>
      <c r="C3840" s="27" t="s">
        <v>255</v>
      </c>
      <c r="D3840" s="13">
        <v>0</v>
      </c>
      <c r="E3840" s="14"/>
      <c r="F3840" s="14"/>
      <c r="G3840" s="15">
        <f t="shared" si="656"/>
        <v>0</v>
      </c>
      <c r="H3840" s="14"/>
      <c r="I3840" s="14"/>
      <c r="K3840" s="34">
        <f t="shared" si="654"/>
        <v>0</v>
      </c>
    </row>
    <row r="3841" spans="1:11" x14ac:dyDescent="0.25">
      <c r="A3841" s="5" t="s">
        <v>2854</v>
      </c>
      <c r="B3841" s="26">
        <v>410580</v>
      </c>
      <c r="C3841" s="27" t="s">
        <v>256</v>
      </c>
      <c r="D3841" s="13">
        <v>0</v>
      </c>
      <c r="E3841" s="14"/>
      <c r="F3841" s="14"/>
      <c r="G3841" s="15">
        <f t="shared" si="656"/>
        <v>0</v>
      </c>
      <c r="H3841" s="14"/>
      <c r="I3841" s="14"/>
      <c r="K3841" s="34">
        <f t="shared" si="654"/>
        <v>0</v>
      </c>
    </row>
    <row r="3842" spans="1:11" x14ac:dyDescent="0.25">
      <c r="A3842" s="5" t="s">
        <v>2854</v>
      </c>
      <c r="B3842" s="26">
        <v>410585</v>
      </c>
      <c r="C3842" s="27" t="s">
        <v>257</v>
      </c>
      <c r="D3842" s="13">
        <v>0</v>
      </c>
      <c r="E3842" s="14"/>
      <c r="F3842" s="14"/>
      <c r="G3842" s="15">
        <f t="shared" si="656"/>
        <v>0</v>
      </c>
      <c r="H3842" s="14"/>
      <c r="I3842" s="14"/>
      <c r="K3842" s="34">
        <f t="shared" si="654"/>
        <v>0</v>
      </c>
    </row>
    <row r="3843" spans="1:11" x14ac:dyDescent="0.25">
      <c r="A3843" s="5" t="s">
        <v>2854</v>
      </c>
      <c r="B3843" s="26">
        <v>410590</v>
      </c>
      <c r="C3843" s="27" t="s">
        <v>258</v>
      </c>
      <c r="D3843" s="13">
        <v>0</v>
      </c>
      <c r="E3843" s="14"/>
      <c r="F3843" s="14"/>
      <c r="G3843" s="15">
        <f t="shared" si="656"/>
        <v>0</v>
      </c>
      <c r="H3843" s="14"/>
      <c r="I3843" s="14"/>
      <c r="K3843" s="34">
        <f t="shared" si="654"/>
        <v>0</v>
      </c>
    </row>
    <row r="3844" spans="1:11" x14ac:dyDescent="0.25">
      <c r="A3844" s="5" t="s">
        <v>2854</v>
      </c>
      <c r="B3844" s="24">
        <v>4110</v>
      </c>
      <c r="C3844" s="25" t="s">
        <v>2800</v>
      </c>
      <c r="D3844" s="7">
        <f>+SUBTOTAL(9,D3845:D3881)</f>
        <v>0</v>
      </c>
      <c r="E3844" s="7">
        <f>+SUBTOTAL(9,E3845:E3881)</f>
        <v>0</v>
      </c>
      <c r="F3844" s="7">
        <f>+SUBTOTAL(9,F3845:F3881)</f>
        <v>1999394435</v>
      </c>
      <c r="G3844" s="7">
        <f>+SUBTOTAL(9,G3845:G3881)</f>
        <v>1999394435</v>
      </c>
      <c r="H3844" s="7">
        <f>+SUBTOTAL(9,H3845:H3881)</f>
        <v>0</v>
      </c>
      <c r="I3844" s="8">
        <f>+G3844</f>
        <v>1999394435</v>
      </c>
      <c r="K3844" s="34">
        <f t="shared" ref="K3844:K3907" si="657">IF(D3844&lt;&gt;0,1,IF(G3844&lt;&gt;0,2,IF(F3844&lt;&gt;0,3,IF(E3844&lt;&gt;0,4,0))))</f>
        <v>2</v>
      </c>
    </row>
    <row r="3845" spans="1:11" x14ac:dyDescent="0.25">
      <c r="A3845" s="5" t="s">
        <v>2854</v>
      </c>
      <c r="B3845" s="26">
        <v>411001</v>
      </c>
      <c r="C3845" s="27" t="s">
        <v>261</v>
      </c>
      <c r="D3845" s="13">
        <v>0</v>
      </c>
      <c r="E3845" s="14"/>
      <c r="F3845" s="14"/>
      <c r="G3845" s="15">
        <f t="shared" ref="G3845:G3881" si="658">+D3845-E3845+F3845</f>
        <v>0</v>
      </c>
      <c r="H3845" s="14"/>
      <c r="I3845" s="14"/>
      <c r="K3845" s="34">
        <f t="shared" si="657"/>
        <v>0</v>
      </c>
    </row>
    <row r="3846" spans="1:11" x14ac:dyDescent="0.25">
      <c r="A3846" s="5" t="s">
        <v>2854</v>
      </c>
      <c r="B3846" s="26">
        <v>411002</v>
      </c>
      <c r="C3846" s="27" t="s">
        <v>262</v>
      </c>
      <c r="D3846" s="13">
        <v>0</v>
      </c>
      <c r="E3846" s="14"/>
      <c r="F3846" s="14"/>
      <c r="G3846" s="15">
        <f t="shared" si="658"/>
        <v>0</v>
      </c>
      <c r="H3846" s="14"/>
      <c r="I3846" s="14"/>
      <c r="K3846" s="34">
        <f t="shared" si="657"/>
        <v>0</v>
      </c>
    </row>
    <row r="3847" spans="1:11" x14ac:dyDescent="0.25">
      <c r="A3847" s="5" t="s">
        <v>2854</v>
      </c>
      <c r="B3847" s="26">
        <v>411003</v>
      </c>
      <c r="C3847" s="27" t="s">
        <v>263</v>
      </c>
      <c r="D3847" s="13">
        <v>0</v>
      </c>
      <c r="E3847" s="14"/>
      <c r="F3847" s="14"/>
      <c r="G3847" s="15">
        <f t="shared" si="658"/>
        <v>0</v>
      </c>
      <c r="H3847" s="14"/>
      <c r="I3847" s="14"/>
      <c r="K3847" s="34">
        <f t="shared" si="657"/>
        <v>0</v>
      </c>
    </row>
    <row r="3848" spans="1:11" x14ac:dyDescent="0.25">
      <c r="A3848" s="5" t="s">
        <v>2854</v>
      </c>
      <c r="B3848" s="26">
        <v>411004</v>
      </c>
      <c r="C3848" s="27" t="s">
        <v>264</v>
      </c>
      <c r="D3848" s="13">
        <v>0</v>
      </c>
      <c r="E3848" s="14"/>
      <c r="F3848" s="14"/>
      <c r="G3848" s="15">
        <f t="shared" si="658"/>
        <v>0</v>
      </c>
      <c r="H3848" s="14"/>
      <c r="I3848" s="14"/>
      <c r="K3848" s="34">
        <f t="shared" si="657"/>
        <v>0</v>
      </c>
    </row>
    <row r="3849" spans="1:11" x14ac:dyDescent="0.25">
      <c r="A3849" s="5" t="s">
        <v>2854</v>
      </c>
      <c r="B3849" s="26">
        <v>411011</v>
      </c>
      <c r="C3849" s="27" t="s">
        <v>265</v>
      </c>
      <c r="D3849" s="13">
        <v>0</v>
      </c>
      <c r="E3849" s="14"/>
      <c r="F3849" s="14"/>
      <c r="G3849" s="15">
        <f t="shared" si="658"/>
        <v>0</v>
      </c>
      <c r="H3849" s="14"/>
      <c r="I3849" s="14"/>
      <c r="K3849" s="34">
        <f t="shared" si="657"/>
        <v>0</v>
      </c>
    </row>
    <row r="3850" spans="1:11" x14ac:dyDescent="0.25">
      <c r="A3850" s="5" t="s">
        <v>2854</v>
      </c>
      <c r="B3850" s="26">
        <v>411014</v>
      </c>
      <c r="C3850" s="27" t="s">
        <v>266</v>
      </c>
      <c r="D3850" s="13">
        <v>0</v>
      </c>
      <c r="E3850" s="14"/>
      <c r="F3850" s="14"/>
      <c r="G3850" s="15">
        <f t="shared" si="658"/>
        <v>0</v>
      </c>
      <c r="H3850" s="14"/>
      <c r="I3850" s="14"/>
      <c r="K3850" s="34">
        <f t="shared" si="657"/>
        <v>0</v>
      </c>
    </row>
    <row r="3851" spans="1:11" x14ac:dyDescent="0.25">
      <c r="A3851" s="5" t="s">
        <v>2854</v>
      </c>
      <c r="B3851" s="26">
        <v>411015</v>
      </c>
      <c r="C3851" s="27" t="s">
        <v>267</v>
      </c>
      <c r="D3851" s="13">
        <v>0</v>
      </c>
      <c r="E3851" s="14"/>
      <c r="F3851" s="14"/>
      <c r="G3851" s="15">
        <f t="shared" si="658"/>
        <v>0</v>
      </c>
      <c r="H3851" s="14"/>
      <c r="I3851" s="14"/>
      <c r="K3851" s="34">
        <f t="shared" si="657"/>
        <v>0</v>
      </c>
    </row>
    <row r="3852" spans="1:11" x14ac:dyDescent="0.25">
      <c r="A3852" s="5" t="s">
        <v>2854</v>
      </c>
      <c r="B3852" s="26">
        <v>411017</v>
      </c>
      <c r="C3852" s="27" t="s">
        <v>268</v>
      </c>
      <c r="D3852" s="13">
        <v>0</v>
      </c>
      <c r="E3852" s="14"/>
      <c r="F3852" s="14"/>
      <c r="G3852" s="15">
        <f t="shared" si="658"/>
        <v>0</v>
      </c>
      <c r="H3852" s="14"/>
      <c r="I3852" s="14"/>
      <c r="K3852" s="34">
        <f t="shared" si="657"/>
        <v>0</v>
      </c>
    </row>
    <row r="3853" spans="1:11" x14ac:dyDescent="0.25">
      <c r="A3853" s="5" t="s">
        <v>2854</v>
      </c>
      <c r="B3853" s="26">
        <v>411018</v>
      </c>
      <c r="C3853" s="27" t="s">
        <v>269</v>
      </c>
      <c r="D3853" s="13">
        <v>0</v>
      </c>
      <c r="E3853" s="14"/>
      <c r="F3853" s="14"/>
      <c r="G3853" s="15">
        <f t="shared" si="658"/>
        <v>0</v>
      </c>
      <c r="H3853" s="14"/>
      <c r="I3853" s="14"/>
      <c r="K3853" s="34">
        <f t="shared" si="657"/>
        <v>0</v>
      </c>
    </row>
    <row r="3854" spans="1:11" x14ac:dyDescent="0.25">
      <c r="A3854" s="5" t="s">
        <v>2854</v>
      </c>
      <c r="B3854" s="26">
        <v>411022</v>
      </c>
      <c r="C3854" s="27" t="s">
        <v>2799</v>
      </c>
      <c r="D3854" s="13">
        <v>0</v>
      </c>
      <c r="E3854" s="14"/>
      <c r="F3854" s="14"/>
      <c r="G3854" s="15">
        <f t="shared" si="658"/>
        <v>0</v>
      </c>
      <c r="H3854" s="14"/>
      <c r="I3854" s="14"/>
      <c r="K3854" s="34">
        <f t="shared" si="657"/>
        <v>0</v>
      </c>
    </row>
    <row r="3855" spans="1:11" x14ac:dyDescent="0.25">
      <c r="A3855" s="5" t="s">
        <v>2854</v>
      </c>
      <c r="B3855" s="26">
        <v>411023</v>
      </c>
      <c r="C3855" s="27" t="s">
        <v>271</v>
      </c>
      <c r="D3855" s="13">
        <v>0</v>
      </c>
      <c r="E3855" s="14"/>
      <c r="F3855" s="14"/>
      <c r="G3855" s="15">
        <f t="shared" si="658"/>
        <v>0</v>
      </c>
      <c r="H3855" s="14"/>
      <c r="I3855" s="14"/>
      <c r="K3855" s="34">
        <f t="shared" si="657"/>
        <v>0</v>
      </c>
    </row>
    <row r="3856" spans="1:11" x14ac:dyDescent="0.25">
      <c r="A3856" s="5" t="s">
        <v>2854</v>
      </c>
      <c r="B3856" s="26">
        <v>411025</v>
      </c>
      <c r="C3856" s="27" t="s">
        <v>272</v>
      </c>
      <c r="D3856" s="13">
        <v>0</v>
      </c>
      <c r="E3856" s="14"/>
      <c r="F3856" s="14"/>
      <c r="G3856" s="15">
        <f t="shared" si="658"/>
        <v>0</v>
      </c>
      <c r="H3856" s="14"/>
      <c r="I3856" s="14"/>
      <c r="K3856" s="34">
        <f t="shared" si="657"/>
        <v>0</v>
      </c>
    </row>
    <row r="3857" spans="1:13" x14ac:dyDescent="0.25">
      <c r="A3857" s="5" t="s">
        <v>2854</v>
      </c>
      <c r="B3857" s="26">
        <v>411027</v>
      </c>
      <c r="C3857" s="27" t="s">
        <v>273</v>
      </c>
      <c r="D3857" s="13">
        <v>0</v>
      </c>
      <c r="E3857" s="14"/>
      <c r="F3857" s="14"/>
      <c r="G3857" s="15">
        <f t="shared" si="658"/>
        <v>0</v>
      </c>
      <c r="H3857" s="14"/>
      <c r="I3857" s="14"/>
      <c r="K3857" s="34">
        <f t="shared" si="657"/>
        <v>0</v>
      </c>
    </row>
    <row r="3858" spans="1:13" x14ac:dyDescent="0.25">
      <c r="A3858" s="5" t="s">
        <v>2854</v>
      </c>
      <c r="B3858" s="26">
        <v>411028</v>
      </c>
      <c r="C3858" s="27" t="s">
        <v>274</v>
      </c>
      <c r="D3858" s="13">
        <v>0</v>
      </c>
      <c r="E3858" s="14"/>
      <c r="F3858" s="14"/>
      <c r="G3858" s="15">
        <f t="shared" si="658"/>
        <v>0</v>
      </c>
      <c r="H3858" s="14"/>
      <c r="I3858" s="14"/>
      <c r="K3858" s="34">
        <f t="shared" si="657"/>
        <v>0</v>
      </c>
    </row>
    <row r="3859" spans="1:13" x14ac:dyDescent="0.25">
      <c r="A3859" s="5" t="s">
        <v>2854</v>
      </c>
      <c r="B3859" s="26">
        <v>411032</v>
      </c>
      <c r="C3859" s="27" t="s">
        <v>275</v>
      </c>
      <c r="D3859" s="13">
        <v>0</v>
      </c>
      <c r="E3859" s="14"/>
      <c r="F3859" s="14"/>
      <c r="G3859" s="15">
        <f t="shared" si="658"/>
        <v>0</v>
      </c>
      <c r="H3859" s="14"/>
      <c r="I3859" s="14"/>
      <c r="K3859" s="34">
        <f t="shared" si="657"/>
        <v>0</v>
      </c>
    </row>
    <row r="3860" spans="1:13" x14ac:dyDescent="0.25">
      <c r="A3860" s="5" t="s">
        <v>2854</v>
      </c>
      <c r="B3860" s="26">
        <v>411034</v>
      </c>
      <c r="C3860" s="27" t="s">
        <v>276</v>
      </c>
      <c r="D3860" s="13">
        <v>0</v>
      </c>
      <c r="E3860" s="14"/>
      <c r="F3860" s="14"/>
      <c r="G3860" s="15">
        <f t="shared" si="658"/>
        <v>0</v>
      </c>
      <c r="H3860" s="14"/>
      <c r="I3860" s="14"/>
      <c r="K3860" s="34">
        <f t="shared" si="657"/>
        <v>0</v>
      </c>
    </row>
    <row r="3861" spans="1:13" x14ac:dyDescent="0.25">
      <c r="A3861" s="5" t="s">
        <v>2854</v>
      </c>
      <c r="B3861" s="26">
        <v>411045</v>
      </c>
      <c r="C3861" s="27" t="s">
        <v>277</v>
      </c>
      <c r="D3861" s="13">
        <v>0</v>
      </c>
      <c r="E3861" s="14"/>
      <c r="F3861" s="14"/>
      <c r="G3861" s="15">
        <f t="shared" si="658"/>
        <v>0</v>
      </c>
      <c r="H3861" s="14"/>
      <c r="I3861" s="14"/>
      <c r="K3861" s="34">
        <f t="shared" si="657"/>
        <v>0</v>
      </c>
    </row>
    <row r="3862" spans="1:13" x14ac:dyDescent="0.25">
      <c r="A3862" s="5" t="s">
        <v>2854</v>
      </c>
      <c r="B3862" s="26">
        <v>411046</v>
      </c>
      <c r="C3862" s="27" t="s">
        <v>278</v>
      </c>
      <c r="D3862" s="13">
        <v>0</v>
      </c>
      <c r="E3862" s="14">
        <v>0</v>
      </c>
      <c r="F3862" s="14">
        <v>1999394435</v>
      </c>
      <c r="G3862" s="15">
        <f t="shared" si="658"/>
        <v>1999394435</v>
      </c>
      <c r="H3862" s="14"/>
      <c r="I3862" s="8">
        <f>+G3862</f>
        <v>1999394435</v>
      </c>
      <c r="K3862" s="34">
        <f t="shared" si="657"/>
        <v>2</v>
      </c>
      <c r="L3862" s="15">
        <v>3989005697</v>
      </c>
      <c r="M3862" s="361">
        <f>+L3862-G3862</f>
        <v>1989611262</v>
      </c>
    </row>
    <row r="3863" spans="1:13" x14ac:dyDescent="0.25">
      <c r="A3863" s="5" t="s">
        <v>2854</v>
      </c>
      <c r="B3863" s="26">
        <v>411048</v>
      </c>
      <c r="C3863" s="27" t="s">
        <v>279</v>
      </c>
      <c r="D3863" s="13">
        <v>0</v>
      </c>
      <c r="E3863" s="14"/>
      <c r="F3863" s="14">
        <v>0</v>
      </c>
      <c r="G3863" s="15">
        <f t="shared" si="658"/>
        <v>0</v>
      </c>
      <c r="H3863" s="14"/>
      <c r="I3863" s="14"/>
      <c r="K3863" s="34">
        <f t="shared" si="657"/>
        <v>0</v>
      </c>
    </row>
    <row r="3864" spans="1:13" x14ac:dyDescent="0.25">
      <c r="A3864" s="5" t="s">
        <v>2854</v>
      </c>
      <c r="B3864" s="26">
        <v>411054</v>
      </c>
      <c r="C3864" s="27" t="s">
        <v>280</v>
      </c>
      <c r="D3864" s="13">
        <v>0</v>
      </c>
      <c r="E3864" s="14"/>
      <c r="F3864" s="14"/>
      <c r="G3864" s="15">
        <f t="shared" si="658"/>
        <v>0</v>
      </c>
      <c r="H3864" s="14"/>
      <c r="I3864" s="14"/>
      <c r="K3864" s="34">
        <f t="shared" si="657"/>
        <v>0</v>
      </c>
    </row>
    <row r="3865" spans="1:13" x14ac:dyDescent="0.25">
      <c r="A3865" s="5" t="s">
        <v>2854</v>
      </c>
      <c r="B3865" s="26">
        <v>411055</v>
      </c>
      <c r="C3865" s="27" t="s">
        <v>281</v>
      </c>
      <c r="D3865" s="13">
        <v>0</v>
      </c>
      <c r="E3865" s="14"/>
      <c r="F3865" s="14"/>
      <c r="G3865" s="15">
        <f t="shared" si="658"/>
        <v>0</v>
      </c>
      <c r="H3865" s="14"/>
      <c r="I3865" s="14"/>
      <c r="K3865" s="34">
        <f t="shared" si="657"/>
        <v>0</v>
      </c>
    </row>
    <row r="3866" spans="1:13" x14ac:dyDescent="0.25">
      <c r="A3866" s="5" t="s">
        <v>2854</v>
      </c>
      <c r="B3866" s="26">
        <v>411056</v>
      </c>
      <c r="C3866" s="27" t="s">
        <v>282</v>
      </c>
      <c r="D3866" s="13">
        <v>0</v>
      </c>
      <c r="E3866" s="14"/>
      <c r="F3866" s="14"/>
      <c r="G3866" s="15">
        <f t="shared" si="658"/>
        <v>0</v>
      </c>
      <c r="H3866" s="14"/>
      <c r="I3866" s="14"/>
      <c r="K3866" s="34">
        <f t="shared" si="657"/>
        <v>0</v>
      </c>
    </row>
    <row r="3867" spans="1:13" x14ac:dyDescent="0.25">
      <c r="A3867" s="5" t="s">
        <v>2854</v>
      </c>
      <c r="B3867" s="26">
        <v>411057</v>
      </c>
      <c r="C3867" s="27" t="s">
        <v>283</v>
      </c>
      <c r="D3867" s="13">
        <v>0</v>
      </c>
      <c r="E3867" s="14"/>
      <c r="F3867" s="14"/>
      <c r="G3867" s="15">
        <f t="shared" si="658"/>
        <v>0</v>
      </c>
      <c r="H3867" s="14"/>
      <c r="I3867" s="14"/>
      <c r="K3867" s="34">
        <f t="shared" si="657"/>
        <v>0</v>
      </c>
    </row>
    <row r="3868" spans="1:13" x14ac:dyDescent="0.25">
      <c r="A3868" s="5" t="s">
        <v>2854</v>
      </c>
      <c r="B3868" s="26">
        <v>411058</v>
      </c>
      <c r="C3868" s="27" t="s">
        <v>284</v>
      </c>
      <c r="D3868" s="13">
        <v>0</v>
      </c>
      <c r="E3868" s="14"/>
      <c r="F3868" s="14"/>
      <c r="G3868" s="15">
        <f t="shared" si="658"/>
        <v>0</v>
      </c>
      <c r="H3868" s="14"/>
      <c r="I3868" s="14"/>
      <c r="K3868" s="34">
        <f t="shared" si="657"/>
        <v>0</v>
      </c>
    </row>
    <row r="3869" spans="1:13" x14ac:dyDescent="0.25">
      <c r="A3869" s="5" t="s">
        <v>2854</v>
      </c>
      <c r="B3869" s="26">
        <v>411060</v>
      </c>
      <c r="C3869" s="27" t="s">
        <v>285</v>
      </c>
      <c r="D3869" s="13">
        <v>0</v>
      </c>
      <c r="E3869" s="14"/>
      <c r="F3869" s="14"/>
      <c r="G3869" s="15">
        <f t="shared" si="658"/>
        <v>0</v>
      </c>
      <c r="H3869" s="14"/>
      <c r="I3869" s="14"/>
      <c r="K3869" s="34">
        <f t="shared" si="657"/>
        <v>0</v>
      </c>
    </row>
    <row r="3870" spans="1:13" x14ac:dyDescent="0.25">
      <c r="A3870" s="5" t="s">
        <v>2854</v>
      </c>
      <c r="B3870" s="26">
        <v>411061</v>
      </c>
      <c r="C3870" s="27" t="s">
        <v>286</v>
      </c>
      <c r="D3870" s="13">
        <v>0</v>
      </c>
      <c r="E3870" s="14"/>
      <c r="F3870" s="14"/>
      <c r="G3870" s="15">
        <f t="shared" si="658"/>
        <v>0</v>
      </c>
      <c r="H3870" s="14"/>
      <c r="I3870" s="14"/>
      <c r="K3870" s="34">
        <f t="shared" si="657"/>
        <v>0</v>
      </c>
    </row>
    <row r="3871" spans="1:13" x14ac:dyDescent="0.25">
      <c r="A3871" s="5" t="s">
        <v>2854</v>
      </c>
      <c r="B3871" s="26">
        <v>411062</v>
      </c>
      <c r="C3871" s="27" t="s">
        <v>287</v>
      </c>
      <c r="D3871" s="13">
        <v>0</v>
      </c>
      <c r="E3871" s="14"/>
      <c r="F3871" s="14"/>
      <c r="G3871" s="15">
        <f t="shared" si="658"/>
        <v>0</v>
      </c>
      <c r="H3871" s="14"/>
      <c r="I3871" s="14"/>
      <c r="K3871" s="34">
        <f t="shared" si="657"/>
        <v>0</v>
      </c>
    </row>
    <row r="3872" spans="1:13" x14ac:dyDescent="0.25">
      <c r="A3872" s="5" t="s">
        <v>2854</v>
      </c>
      <c r="B3872" s="26">
        <v>411063</v>
      </c>
      <c r="C3872" s="27" t="s">
        <v>288</v>
      </c>
      <c r="D3872" s="13">
        <v>0</v>
      </c>
      <c r="E3872" s="14"/>
      <c r="F3872" s="14"/>
      <c r="G3872" s="15">
        <f t="shared" si="658"/>
        <v>0</v>
      </c>
      <c r="H3872" s="14"/>
      <c r="I3872" s="14"/>
      <c r="K3872" s="34">
        <f t="shared" si="657"/>
        <v>0</v>
      </c>
    </row>
    <row r="3873" spans="1:11" x14ac:dyDescent="0.25">
      <c r="A3873" s="5" t="s">
        <v>2854</v>
      </c>
      <c r="B3873" s="26">
        <v>411064</v>
      </c>
      <c r="C3873" s="27" t="s">
        <v>289</v>
      </c>
      <c r="D3873" s="13">
        <v>0</v>
      </c>
      <c r="E3873" s="14"/>
      <c r="F3873" s="14"/>
      <c r="G3873" s="15">
        <f t="shared" si="658"/>
        <v>0</v>
      </c>
      <c r="H3873" s="14"/>
      <c r="I3873" s="14"/>
      <c r="K3873" s="34">
        <f t="shared" si="657"/>
        <v>0</v>
      </c>
    </row>
    <row r="3874" spans="1:11" x14ac:dyDescent="0.25">
      <c r="A3874" s="5" t="s">
        <v>2854</v>
      </c>
      <c r="B3874" s="26">
        <v>411069</v>
      </c>
      <c r="C3874" s="27" t="s">
        <v>290</v>
      </c>
      <c r="D3874" s="13">
        <v>0</v>
      </c>
      <c r="E3874" s="14"/>
      <c r="F3874" s="14"/>
      <c r="G3874" s="15">
        <f t="shared" si="658"/>
        <v>0</v>
      </c>
      <c r="H3874" s="14"/>
      <c r="I3874" s="14"/>
      <c r="K3874" s="34">
        <f t="shared" si="657"/>
        <v>0</v>
      </c>
    </row>
    <row r="3875" spans="1:11" x14ac:dyDescent="0.25">
      <c r="A3875" s="5" t="s">
        <v>2854</v>
      </c>
      <c r="B3875" s="26">
        <v>411070</v>
      </c>
      <c r="C3875" s="27" t="s">
        <v>291</v>
      </c>
      <c r="D3875" s="13">
        <v>0</v>
      </c>
      <c r="E3875" s="14"/>
      <c r="F3875" s="14"/>
      <c r="G3875" s="15">
        <f t="shared" si="658"/>
        <v>0</v>
      </c>
      <c r="H3875" s="14"/>
      <c r="I3875" s="14"/>
      <c r="K3875" s="34">
        <f t="shared" si="657"/>
        <v>0</v>
      </c>
    </row>
    <row r="3876" spans="1:11" x14ac:dyDescent="0.25">
      <c r="A3876" s="5" t="s">
        <v>2854</v>
      </c>
      <c r="B3876" s="26">
        <v>411071</v>
      </c>
      <c r="C3876" s="27" t="s">
        <v>292</v>
      </c>
      <c r="D3876" s="13">
        <v>0</v>
      </c>
      <c r="E3876" s="14"/>
      <c r="F3876" s="14"/>
      <c r="G3876" s="15">
        <f t="shared" si="658"/>
        <v>0</v>
      </c>
      <c r="H3876" s="14"/>
      <c r="I3876" s="14"/>
      <c r="K3876" s="34">
        <f t="shared" si="657"/>
        <v>0</v>
      </c>
    </row>
    <row r="3877" spans="1:11" x14ac:dyDescent="0.25">
      <c r="A3877" s="5" t="s">
        <v>2854</v>
      </c>
      <c r="B3877" s="26">
        <v>411072</v>
      </c>
      <c r="C3877" s="27" t="s">
        <v>293</v>
      </c>
      <c r="D3877" s="13">
        <v>0</v>
      </c>
      <c r="E3877" s="14"/>
      <c r="F3877" s="14"/>
      <c r="G3877" s="15">
        <f t="shared" si="658"/>
        <v>0</v>
      </c>
      <c r="H3877" s="14"/>
      <c r="I3877" s="14"/>
      <c r="K3877" s="34">
        <f t="shared" si="657"/>
        <v>0</v>
      </c>
    </row>
    <row r="3878" spans="1:11" x14ac:dyDescent="0.25">
      <c r="A3878" s="5" t="s">
        <v>2854</v>
      </c>
      <c r="B3878" s="26">
        <v>411073</v>
      </c>
      <c r="C3878" s="27" t="s">
        <v>294</v>
      </c>
      <c r="D3878" s="13">
        <v>0</v>
      </c>
      <c r="E3878" s="14"/>
      <c r="F3878" s="14"/>
      <c r="G3878" s="15">
        <f t="shared" si="658"/>
        <v>0</v>
      </c>
      <c r="H3878" s="14"/>
      <c r="I3878" s="14"/>
      <c r="K3878" s="34">
        <f t="shared" si="657"/>
        <v>0</v>
      </c>
    </row>
    <row r="3879" spans="1:11" x14ac:dyDescent="0.25">
      <c r="A3879" s="5" t="s">
        <v>2854</v>
      </c>
      <c r="B3879" s="26">
        <v>411075</v>
      </c>
      <c r="C3879" s="27" t="s">
        <v>295</v>
      </c>
      <c r="D3879" s="13">
        <v>0</v>
      </c>
      <c r="E3879" s="14"/>
      <c r="F3879" s="14"/>
      <c r="G3879" s="15">
        <f t="shared" si="658"/>
        <v>0</v>
      </c>
      <c r="H3879" s="14"/>
      <c r="I3879" s="14"/>
      <c r="K3879" s="34">
        <f t="shared" si="657"/>
        <v>0</v>
      </c>
    </row>
    <row r="3880" spans="1:11" x14ac:dyDescent="0.25">
      <c r="A3880" s="5" t="s">
        <v>2854</v>
      </c>
      <c r="B3880" s="26">
        <v>411076</v>
      </c>
      <c r="C3880" s="27" t="s">
        <v>296</v>
      </c>
      <c r="D3880" s="13">
        <v>0</v>
      </c>
      <c r="E3880" s="14"/>
      <c r="F3880" s="14"/>
      <c r="G3880" s="15">
        <f t="shared" si="658"/>
        <v>0</v>
      </c>
      <c r="H3880" s="14"/>
      <c r="I3880" s="14"/>
      <c r="K3880" s="34">
        <f t="shared" si="657"/>
        <v>0</v>
      </c>
    </row>
    <row r="3881" spans="1:11" x14ac:dyDescent="0.25">
      <c r="A3881" s="5" t="s">
        <v>2854</v>
      </c>
      <c r="B3881" s="26">
        <v>411090</v>
      </c>
      <c r="C3881" s="27" t="s">
        <v>2798</v>
      </c>
      <c r="D3881" s="13">
        <v>0</v>
      </c>
      <c r="E3881" s="14"/>
      <c r="F3881" s="14"/>
      <c r="G3881" s="15">
        <f t="shared" si="658"/>
        <v>0</v>
      </c>
      <c r="H3881" s="14"/>
      <c r="I3881" s="14"/>
      <c r="K3881" s="34">
        <f t="shared" si="657"/>
        <v>0</v>
      </c>
    </row>
    <row r="3882" spans="1:11" x14ac:dyDescent="0.25">
      <c r="A3882" s="5" t="s">
        <v>2854</v>
      </c>
      <c r="B3882" s="24">
        <v>4111</v>
      </c>
      <c r="C3882" s="25" t="s">
        <v>309</v>
      </c>
      <c r="D3882" s="7">
        <f t="shared" ref="D3882:I3882" si="659">+SUBTOTAL(9,D3883:D3884)</f>
        <v>0</v>
      </c>
      <c r="E3882" s="7">
        <f t="shared" si="659"/>
        <v>0</v>
      </c>
      <c r="F3882" s="7">
        <f t="shared" si="659"/>
        <v>0</v>
      </c>
      <c r="G3882" s="7">
        <f t="shared" si="659"/>
        <v>0</v>
      </c>
      <c r="H3882" s="7">
        <f t="shared" si="659"/>
        <v>0</v>
      </c>
      <c r="I3882" s="7">
        <f t="shared" si="659"/>
        <v>0</v>
      </c>
      <c r="K3882" s="34">
        <f t="shared" si="657"/>
        <v>0</v>
      </c>
    </row>
    <row r="3883" spans="1:11" x14ac:dyDescent="0.25">
      <c r="A3883" s="5" t="s">
        <v>2854</v>
      </c>
      <c r="B3883" s="26">
        <v>411101</v>
      </c>
      <c r="C3883" s="27" t="s">
        <v>310</v>
      </c>
      <c r="D3883" s="13">
        <v>0</v>
      </c>
      <c r="E3883" s="14"/>
      <c r="F3883" s="14"/>
      <c r="G3883" s="15">
        <f>+D3883-E3883+F3883</f>
        <v>0</v>
      </c>
      <c r="H3883" s="14"/>
      <c r="I3883" s="14"/>
      <c r="K3883" s="34">
        <f t="shared" si="657"/>
        <v>0</v>
      </c>
    </row>
    <row r="3884" spans="1:11" x14ac:dyDescent="0.25">
      <c r="A3884" s="5" t="s">
        <v>2854</v>
      </c>
      <c r="B3884" s="26">
        <v>411102</v>
      </c>
      <c r="C3884" s="27" t="s">
        <v>311</v>
      </c>
      <c r="D3884" s="13">
        <v>0</v>
      </c>
      <c r="E3884" s="14"/>
      <c r="F3884" s="14"/>
      <c r="G3884" s="15">
        <f>+D3884-E3884+F3884</f>
        <v>0</v>
      </c>
      <c r="H3884" s="14"/>
      <c r="I3884" s="14"/>
      <c r="K3884" s="34">
        <f t="shared" si="657"/>
        <v>0</v>
      </c>
    </row>
    <row r="3885" spans="1:11" x14ac:dyDescent="0.25">
      <c r="A3885" s="5" t="s">
        <v>2854</v>
      </c>
      <c r="B3885" s="24">
        <v>4114</v>
      </c>
      <c r="C3885" s="25" t="s">
        <v>298</v>
      </c>
      <c r="D3885" s="7">
        <f t="shared" ref="D3885:I3885" si="660">+SUBTOTAL(9,D3886:D3889)</f>
        <v>0</v>
      </c>
      <c r="E3885" s="7">
        <f t="shared" si="660"/>
        <v>0</v>
      </c>
      <c r="F3885" s="7">
        <f t="shared" si="660"/>
        <v>0</v>
      </c>
      <c r="G3885" s="7">
        <f t="shared" si="660"/>
        <v>0</v>
      </c>
      <c r="H3885" s="7">
        <f t="shared" si="660"/>
        <v>0</v>
      </c>
      <c r="I3885" s="7">
        <f t="shared" si="660"/>
        <v>0</v>
      </c>
      <c r="K3885" s="34">
        <f t="shared" si="657"/>
        <v>0</v>
      </c>
    </row>
    <row r="3886" spans="1:11" x14ac:dyDescent="0.25">
      <c r="A3886" s="5" t="s">
        <v>2854</v>
      </c>
      <c r="B3886" s="26">
        <v>411401</v>
      </c>
      <c r="C3886" s="27" t="s">
        <v>299</v>
      </c>
      <c r="D3886" s="13">
        <v>0</v>
      </c>
      <c r="E3886" s="14"/>
      <c r="F3886" s="14"/>
      <c r="G3886" s="15">
        <f>+D3886-E3886+F3886</f>
        <v>0</v>
      </c>
      <c r="H3886" s="14"/>
      <c r="I3886" s="14"/>
      <c r="K3886" s="34">
        <f t="shared" si="657"/>
        <v>0</v>
      </c>
    </row>
    <row r="3887" spans="1:11" x14ac:dyDescent="0.25">
      <c r="A3887" s="5" t="s">
        <v>2854</v>
      </c>
      <c r="B3887" s="26">
        <v>411402</v>
      </c>
      <c r="C3887" s="27" t="s">
        <v>300</v>
      </c>
      <c r="D3887" s="13">
        <v>0</v>
      </c>
      <c r="E3887" s="14"/>
      <c r="F3887" s="14"/>
      <c r="G3887" s="15">
        <f>+D3887-E3887+F3887</f>
        <v>0</v>
      </c>
      <c r="H3887" s="14"/>
      <c r="I3887" s="14"/>
      <c r="K3887" s="34">
        <f t="shared" si="657"/>
        <v>0</v>
      </c>
    </row>
    <row r="3888" spans="1:11" x14ac:dyDescent="0.25">
      <c r="A3888" s="5" t="s">
        <v>2854</v>
      </c>
      <c r="B3888" s="26">
        <v>411403</v>
      </c>
      <c r="C3888" s="27" t="s">
        <v>301</v>
      </c>
      <c r="D3888" s="13">
        <v>0</v>
      </c>
      <c r="E3888" s="14"/>
      <c r="F3888" s="14"/>
      <c r="G3888" s="15">
        <f>+D3888-E3888+F3888</f>
        <v>0</v>
      </c>
      <c r="H3888" s="14"/>
      <c r="I3888" s="14"/>
      <c r="K3888" s="34">
        <f t="shared" si="657"/>
        <v>0</v>
      </c>
    </row>
    <row r="3889" spans="1:11" x14ac:dyDescent="0.25">
      <c r="A3889" s="5" t="s">
        <v>2854</v>
      </c>
      <c r="B3889" s="26">
        <v>411405</v>
      </c>
      <c r="C3889" s="27" t="s">
        <v>302</v>
      </c>
      <c r="D3889" s="13">
        <v>0</v>
      </c>
      <c r="E3889" s="14"/>
      <c r="F3889" s="14"/>
      <c r="G3889" s="15">
        <f>+D3889-E3889+F3889</f>
        <v>0</v>
      </c>
      <c r="H3889" s="14"/>
      <c r="I3889" s="14"/>
      <c r="K3889" s="34">
        <f t="shared" si="657"/>
        <v>0</v>
      </c>
    </row>
    <row r="3890" spans="1:11" x14ac:dyDescent="0.25">
      <c r="A3890" s="5" t="s">
        <v>2854</v>
      </c>
      <c r="B3890" s="24">
        <v>4115</v>
      </c>
      <c r="C3890" s="25" t="s">
        <v>303</v>
      </c>
      <c r="D3890" s="7">
        <f t="shared" ref="D3890:I3890" si="661">+SUBTOTAL(9,D3891:D3895)</f>
        <v>0</v>
      </c>
      <c r="E3890" s="7">
        <f t="shared" si="661"/>
        <v>0</v>
      </c>
      <c r="F3890" s="7">
        <f t="shared" si="661"/>
        <v>0</v>
      </c>
      <c r="G3890" s="7">
        <f t="shared" si="661"/>
        <v>0</v>
      </c>
      <c r="H3890" s="7">
        <f t="shared" si="661"/>
        <v>0</v>
      </c>
      <c r="I3890" s="7">
        <f t="shared" si="661"/>
        <v>0</v>
      </c>
      <c r="K3890" s="34">
        <f t="shared" si="657"/>
        <v>0</v>
      </c>
    </row>
    <row r="3891" spans="1:11" x14ac:dyDescent="0.25">
      <c r="A3891" s="5" t="s">
        <v>2854</v>
      </c>
      <c r="B3891" s="26">
        <v>411503</v>
      </c>
      <c r="C3891" s="27" t="s">
        <v>304</v>
      </c>
      <c r="D3891" s="13">
        <v>0</v>
      </c>
      <c r="E3891" s="14"/>
      <c r="F3891" s="14"/>
      <c r="G3891" s="15">
        <f>+D3891-E3891+F3891</f>
        <v>0</v>
      </c>
      <c r="H3891" s="14"/>
      <c r="I3891" s="14"/>
      <c r="K3891" s="34">
        <f t="shared" si="657"/>
        <v>0</v>
      </c>
    </row>
    <row r="3892" spans="1:11" x14ac:dyDescent="0.25">
      <c r="A3892" s="5" t="s">
        <v>2854</v>
      </c>
      <c r="B3892" s="26">
        <v>411517</v>
      </c>
      <c r="C3892" s="27" t="s">
        <v>305</v>
      </c>
      <c r="D3892" s="13">
        <v>0</v>
      </c>
      <c r="E3892" s="14"/>
      <c r="F3892" s="14"/>
      <c r="G3892" s="15">
        <f>+D3892-E3892+F3892</f>
        <v>0</v>
      </c>
      <c r="H3892" s="14"/>
      <c r="I3892" s="14"/>
      <c r="K3892" s="34">
        <f t="shared" si="657"/>
        <v>0</v>
      </c>
    </row>
    <row r="3893" spans="1:11" x14ac:dyDescent="0.25">
      <c r="A3893" s="5" t="s">
        <v>2854</v>
      </c>
      <c r="B3893" s="26">
        <v>411527</v>
      </c>
      <c r="C3893" s="27" t="s">
        <v>306</v>
      </c>
      <c r="D3893" s="13">
        <v>0</v>
      </c>
      <c r="E3893" s="14"/>
      <c r="F3893" s="14"/>
      <c r="G3893" s="15">
        <f>+D3893-E3893+F3893</f>
        <v>0</v>
      </c>
      <c r="H3893" s="14"/>
      <c r="I3893" s="14"/>
      <c r="K3893" s="34">
        <f t="shared" si="657"/>
        <v>0</v>
      </c>
    </row>
    <row r="3894" spans="1:11" x14ac:dyDescent="0.25">
      <c r="A3894" s="5" t="s">
        <v>2854</v>
      </c>
      <c r="B3894" s="26">
        <v>411528</v>
      </c>
      <c r="C3894" s="27" t="s">
        <v>307</v>
      </c>
      <c r="D3894" s="13">
        <v>0</v>
      </c>
      <c r="E3894" s="14"/>
      <c r="F3894" s="14"/>
      <c r="G3894" s="15">
        <f>+D3894-E3894+F3894</f>
        <v>0</v>
      </c>
      <c r="H3894" s="14"/>
      <c r="I3894" s="14"/>
      <c r="K3894" s="34">
        <f t="shared" si="657"/>
        <v>0</v>
      </c>
    </row>
    <row r="3895" spans="1:11" x14ac:dyDescent="0.25">
      <c r="A3895" s="5" t="s">
        <v>2854</v>
      </c>
      <c r="B3895" s="26">
        <v>411590</v>
      </c>
      <c r="C3895" s="27" t="s">
        <v>2797</v>
      </c>
      <c r="D3895" s="13">
        <v>0</v>
      </c>
      <c r="E3895" s="14"/>
      <c r="F3895" s="14"/>
      <c r="G3895" s="15">
        <f>+D3895-E3895+F3895</f>
        <v>0</v>
      </c>
      <c r="H3895" s="14"/>
      <c r="I3895" s="14"/>
      <c r="K3895" s="34">
        <f t="shared" si="657"/>
        <v>0</v>
      </c>
    </row>
    <row r="3896" spans="1:11" x14ac:dyDescent="0.25">
      <c r="A3896" s="5" t="s">
        <v>2854</v>
      </c>
      <c r="B3896" s="24">
        <v>4116</v>
      </c>
      <c r="C3896" s="25" t="s">
        <v>389</v>
      </c>
      <c r="D3896" s="7">
        <f t="shared" ref="D3896:I3896" si="662">+SUBTOTAL(9,D3897:D3902)</f>
        <v>0</v>
      </c>
      <c r="E3896" s="7">
        <f t="shared" si="662"/>
        <v>0</v>
      </c>
      <c r="F3896" s="7">
        <f t="shared" si="662"/>
        <v>0</v>
      </c>
      <c r="G3896" s="7">
        <f t="shared" si="662"/>
        <v>0</v>
      </c>
      <c r="H3896" s="7">
        <f t="shared" si="662"/>
        <v>0</v>
      </c>
      <c r="I3896" s="7">
        <f t="shared" si="662"/>
        <v>0</v>
      </c>
      <c r="K3896" s="34">
        <f t="shared" si="657"/>
        <v>0</v>
      </c>
    </row>
    <row r="3897" spans="1:11" x14ac:dyDescent="0.25">
      <c r="A3897" s="5" t="s">
        <v>2854</v>
      </c>
      <c r="B3897" s="26">
        <v>411601</v>
      </c>
      <c r="C3897" s="27" t="s">
        <v>390</v>
      </c>
      <c r="D3897" s="13">
        <v>0</v>
      </c>
      <c r="E3897" s="14"/>
      <c r="F3897" s="14"/>
      <c r="G3897" s="15">
        <f t="shared" ref="G3897:G3902" si="663">+D3897-E3897+F3897</f>
        <v>0</v>
      </c>
      <c r="H3897" s="14"/>
      <c r="I3897" s="14"/>
      <c r="K3897" s="34">
        <f t="shared" si="657"/>
        <v>0</v>
      </c>
    </row>
    <row r="3898" spans="1:11" x14ac:dyDescent="0.25">
      <c r="A3898" s="5" t="s">
        <v>2854</v>
      </c>
      <c r="B3898" s="26">
        <v>411602</v>
      </c>
      <c r="C3898" s="27" t="s">
        <v>391</v>
      </c>
      <c r="D3898" s="13">
        <v>0</v>
      </c>
      <c r="E3898" s="14"/>
      <c r="F3898" s="14"/>
      <c r="G3898" s="15">
        <f>+D3898-E3898+F3898</f>
        <v>0</v>
      </c>
      <c r="H3898" s="14"/>
      <c r="I3898" s="14"/>
      <c r="K3898" s="34">
        <f t="shared" si="657"/>
        <v>0</v>
      </c>
    </row>
    <row r="3899" spans="1:11" x14ac:dyDescent="0.25">
      <c r="A3899" s="5" t="s">
        <v>2854</v>
      </c>
      <c r="B3899" s="26">
        <v>411603</v>
      </c>
      <c r="C3899" s="27" t="s">
        <v>393</v>
      </c>
      <c r="D3899" s="13">
        <v>0</v>
      </c>
      <c r="E3899" s="14"/>
      <c r="F3899" s="14"/>
      <c r="G3899" s="15">
        <f t="shared" si="663"/>
        <v>0</v>
      </c>
      <c r="H3899" s="14"/>
      <c r="I3899" s="14"/>
      <c r="K3899" s="34">
        <f t="shared" si="657"/>
        <v>0</v>
      </c>
    </row>
    <row r="3900" spans="1:11" x14ac:dyDescent="0.25">
      <c r="A3900" s="5" t="s">
        <v>2854</v>
      </c>
      <c r="B3900" s="26">
        <v>411604</v>
      </c>
      <c r="C3900" s="27" t="s">
        <v>2819</v>
      </c>
      <c r="D3900" s="13">
        <v>0</v>
      </c>
      <c r="E3900" s="14"/>
      <c r="F3900" s="14"/>
      <c r="G3900" s="15">
        <f t="shared" si="663"/>
        <v>0</v>
      </c>
      <c r="H3900" s="14"/>
      <c r="I3900" s="14"/>
      <c r="K3900" s="34">
        <f t="shared" si="657"/>
        <v>0</v>
      </c>
    </row>
    <row r="3901" spans="1:11" x14ac:dyDescent="0.25">
      <c r="A3901" s="5" t="s">
        <v>2854</v>
      </c>
      <c r="B3901" s="26">
        <v>411606</v>
      </c>
      <c r="C3901" s="27" t="s">
        <v>2820</v>
      </c>
      <c r="D3901" s="13">
        <v>0</v>
      </c>
      <c r="E3901" s="14"/>
      <c r="F3901" s="14"/>
      <c r="G3901" s="15">
        <f t="shared" si="663"/>
        <v>0</v>
      </c>
      <c r="H3901" s="14"/>
      <c r="I3901" s="14"/>
      <c r="K3901" s="34">
        <f t="shared" si="657"/>
        <v>0</v>
      </c>
    </row>
    <row r="3902" spans="1:11" x14ac:dyDescent="0.25">
      <c r="A3902" s="5" t="s">
        <v>2854</v>
      </c>
      <c r="B3902" s="26">
        <v>411690</v>
      </c>
      <c r="C3902" s="27" t="s">
        <v>397</v>
      </c>
      <c r="D3902" s="13">
        <v>0</v>
      </c>
      <c r="E3902" s="14"/>
      <c r="F3902" s="14"/>
      <c r="G3902" s="15">
        <f t="shared" si="663"/>
        <v>0</v>
      </c>
      <c r="H3902" s="14"/>
      <c r="I3902" s="14"/>
      <c r="K3902" s="34">
        <f t="shared" si="657"/>
        <v>0</v>
      </c>
    </row>
    <row r="3903" spans="1:11" x14ac:dyDescent="0.25">
      <c r="A3903" s="5" t="s">
        <v>2854</v>
      </c>
      <c r="B3903" s="24">
        <v>4195</v>
      </c>
      <c r="C3903" s="25" t="s">
        <v>2796</v>
      </c>
      <c r="D3903" s="7">
        <f t="shared" ref="D3903:I3903" si="664">+SUBTOTAL(9,D3904:D3958)</f>
        <v>0</v>
      </c>
      <c r="E3903" s="7">
        <f t="shared" si="664"/>
        <v>0</v>
      </c>
      <c r="F3903" s="7">
        <f t="shared" si="664"/>
        <v>0</v>
      </c>
      <c r="G3903" s="7">
        <f t="shared" si="664"/>
        <v>0</v>
      </c>
      <c r="H3903" s="7">
        <f t="shared" si="664"/>
        <v>0</v>
      </c>
      <c r="I3903" s="7">
        <f t="shared" si="664"/>
        <v>0</v>
      </c>
      <c r="K3903" s="34">
        <f t="shared" si="657"/>
        <v>0</v>
      </c>
    </row>
    <row r="3904" spans="1:11" x14ac:dyDescent="0.25">
      <c r="A3904" s="5" t="s">
        <v>2854</v>
      </c>
      <c r="B3904" s="26">
        <v>419502</v>
      </c>
      <c r="C3904" s="27" t="s">
        <v>2388</v>
      </c>
      <c r="D3904" s="13">
        <v>0</v>
      </c>
      <c r="E3904" s="14"/>
      <c r="F3904" s="14"/>
      <c r="G3904" s="15">
        <f t="shared" ref="G3904:G3958" si="665">+D3904-E3904+F3904</f>
        <v>0</v>
      </c>
      <c r="H3904" s="14"/>
      <c r="I3904" s="14"/>
      <c r="K3904" s="34">
        <f t="shared" si="657"/>
        <v>0</v>
      </c>
    </row>
    <row r="3905" spans="1:11" x14ac:dyDescent="0.25">
      <c r="A3905" s="5" t="s">
        <v>2854</v>
      </c>
      <c r="B3905" s="26">
        <v>419503</v>
      </c>
      <c r="C3905" s="27" t="s">
        <v>508</v>
      </c>
      <c r="D3905" s="13">
        <v>0</v>
      </c>
      <c r="E3905" s="14"/>
      <c r="F3905" s="14"/>
      <c r="G3905" s="15">
        <f t="shared" si="665"/>
        <v>0</v>
      </c>
      <c r="H3905" s="14"/>
      <c r="I3905" s="14"/>
      <c r="K3905" s="34">
        <f t="shared" si="657"/>
        <v>0</v>
      </c>
    </row>
    <row r="3906" spans="1:11" x14ac:dyDescent="0.25">
      <c r="A3906" s="5" t="s">
        <v>2854</v>
      </c>
      <c r="B3906" s="26">
        <v>419505</v>
      </c>
      <c r="C3906" s="27" t="s">
        <v>2387</v>
      </c>
      <c r="D3906" s="13">
        <v>0</v>
      </c>
      <c r="E3906" s="14"/>
      <c r="F3906" s="14"/>
      <c r="G3906" s="15">
        <f t="shared" si="665"/>
        <v>0</v>
      </c>
      <c r="H3906" s="14"/>
      <c r="I3906" s="14"/>
      <c r="K3906" s="34">
        <f t="shared" si="657"/>
        <v>0</v>
      </c>
    </row>
    <row r="3907" spans="1:11" x14ac:dyDescent="0.25">
      <c r="A3907" s="5" t="s">
        <v>2854</v>
      </c>
      <c r="B3907" s="26">
        <v>419506</v>
      </c>
      <c r="C3907" s="27" t="s">
        <v>201</v>
      </c>
      <c r="D3907" s="13">
        <v>0</v>
      </c>
      <c r="E3907" s="14"/>
      <c r="F3907" s="14"/>
      <c r="G3907" s="15">
        <f t="shared" si="665"/>
        <v>0</v>
      </c>
      <c r="H3907" s="14"/>
      <c r="I3907" s="14"/>
      <c r="K3907" s="34">
        <f t="shared" si="657"/>
        <v>0</v>
      </c>
    </row>
    <row r="3908" spans="1:11" x14ac:dyDescent="0.25">
      <c r="A3908" s="5" t="s">
        <v>2854</v>
      </c>
      <c r="B3908" s="26">
        <v>419507</v>
      </c>
      <c r="C3908" s="27" t="s">
        <v>202</v>
      </c>
      <c r="D3908" s="13">
        <v>0</v>
      </c>
      <c r="E3908" s="14"/>
      <c r="F3908" s="14"/>
      <c r="G3908" s="15">
        <f t="shared" si="665"/>
        <v>0</v>
      </c>
      <c r="H3908" s="14"/>
      <c r="I3908" s="14"/>
      <c r="K3908" s="34">
        <f t="shared" ref="K3908:K3971" si="666">IF(D3908&lt;&gt;0,1,IF(G3908&lt;&gt;0,2,IF(F3908&lt;&gt;0,3,IF(E3908&lt;&gt;0,4,0))))</f>
        <v>0</v>
      </c>
    </row>
    <row r="3909" spans="1:11" x14ac:dyDescent="0.25">
      <c r="A3909" s="5" t="s">
        <v>2854</v>
      </c>
      <c r="B3909" s="26">
        <v>419508</v>
      </c>
      <c r="C3909" s="27" t="s">
        <v>203</v>
      </c>
      <c r="D3909" s="13">
        <v>0</v>
      </c>
      <c r="E3909" s="14"/>
      <c r="F3909" s="14"/>
      <c r="G3909" s="15">
        <f t="shared" si="665"/>
        <v>0</v>
      </c>
      <c r="H3909" s="14"/>
      <c r="I3909" s="14"/>
      <c r="K3909" s="34">
        <f t="shared" si="666"/>
        <v>0</v>
      </c>
    </row>
    <row r="3910" spans="1:11" x14ac:dyDescent="0.25">
      <c r="A3910" s="5" t="s">
        <v>2854</v>
      </c>
      <c r="B3910" s="26">
        <v>419509</v>
      </c>
      <c r="C3910" s="27" t="s">
        <v>204</v>
      </c>
      <c r="D3910" s="13">
        <v>0</v>
      </c>
      <c r="E3910" s="14"/>
      <c r="F3910" s="14"/>
      <c r="G3910" s="15">
        <f t="shared" si="665"/>
        <v>0</v>
      </c>
      <c r="H3910" s="14"/>
      <c r="I3910" s="14"/>
      <c r="K3910" s="34">
        <f t="shared" si="666"/>
        <v>0</v>
      </c>
    </row>
    <row r="3911" spans="1:11" x14ac:dyDescent="0.25">
      <c r="A3911" s="5" t="s">
        <v>2854</v>
      </c>
      <c r="B3911" s="26">
        <v>419510</v>
      </c>
      <c r="C3911" s="27" t="s">
        <v>206</v>
      </c>
      <c r="D3911" s="13">
        <v>0</v>
      </c>
      <c r="E3911" s="14"/>
      <c r="F3911" s="14"/>
      <c r="G3911" s="15">
        <f t="shared" si="665"/>
        <v>0</v>
      </c>
      <c r="H3911" s="14"/>
      <c r="I3911" s="14"/>
      <c r="K3911" s="34">
        <f t="shared" si="666"/>
        <v>0</v>
      </c>
    </row>
    <row r="3912" spans="1:11" x14ac:dyDescent="0.25">
      <c r="A3912" s="5" t="s">
        <v>2854</v>
      </c>
      <c r="B3912" s="26">
        <v>419511</v>
      </c>
      <c r="C3912" s="27" t="s">
        <v>207</v>
      </c>
      <c r="D3912" s="13">
        <v>0</v>
      </c>
      <c r="E3912" s="14"/>
      <c r="F3912" s="14"/>
      <c r="G3912" s="15">
        <f t="shared" si="665"/>
        <v>0</v>
      </c>
      <c r="H3912" s="14"/>
      <c r="I3912" s="14"/>
      <c r="K3912" s="34">
        <f t="shared" si="666"/>
        <v>0</v>
      </c>
    </row>
    <row r="3913" spans="1:11" x14ac:dyDescent="0.25">
      <c r="A3913" s="5" t="s">
        <v>2854</v>
      </c>
      <c r="B3913" s="26">
        <v>419512</v>
      </c>
      <c r="C3913" s="27" t="s">
        <v>208</v>
      </c>
      <c r="D3913" s="13">
        <v>0</v>
      </c>
      <c r="E3913" s="14"/>
      <c r="F3913" s="14"/>
      <c r="G3913" s="15">
        <f t="shared" si="665"/>
        <v>0</v>
      </c>
      <c r="H3913" s="14"/>
      <c r="I3913" s="14"/>
      <c r="K3913" s="34">
        <f t="shared" si="666"/>
        <v>0</v>
      </c>
    </row>
    <row r="3914" spans="1:11" x14ac:dyDescent="0.25">
      <c r="A3914" s="5" t="s">
        <v>2854</v>
      </c>
      <c r="B3914" s="26">
        <v>419513</v>
      </c>
      <c r="C3914" s="27" t="s">
        <v>209</v>
      </c>
      <c r="D3914" s="13">
        <v>0</v>
      </c>
      <c r="E3914" s="14"/>
      <c r="F3914" s="14"/>
      <c r="G3914" s="15">
        <f t="shared" si="665"/>
        <v>0</v>
      </c>
      <c r="H3914" s="14"/>
      <c r="I3914" s="14"/>
      <c r="K3914" s="34">
        <f t="shared" si="666"/>
        <v>0</v>
      </c>
    </row>
    <row r="3915" spans="1:11" x14ac:dyDescent="0.25">
      <c r="A3915" s="5" t="s">
        <v>2854</v>
      </c>
      <c r="B3915" s="26">
        <v>419514</v>
      </c>
      <c r="C3915" s="27" t="s">
        <v>210</v>
      </c>
      <c r="D3915" s="13">
        <v>0</v>
      </c>
      <c r="E3915" s="14"/>
      <c r="F3915" s="14"/>
      <c r="G3915" s="15">
        <f t="shared" si="665"/>
        <v>0</v>
      </c>
      <c r="H3915" s="14"/>
      <c r="I3915" s="14"/>
      <c r="K3915" s="34">
        <f t="shared" si="666"/>
        <v>0</v>
      </c>
    </row>
    <row r="3916" spans="1:11" x14ac:dyDescent="0.25">
      <c r="A3916" s="5" t="s">
        <v>2854</v>
      </c>
      <c r="B3916" s="26">
        <v>419515</v>
      </c>
      <c r="C3916" s="27" t="s">
        <v>211</v>
      </c>
      <c r="D3916" s="13">
        <v>0</v>
      </c>
      <c r="E3916" s="14"/>
      <c r="F3916" s="14"/>
      <c r="G3916" s="15">
        <f t="shared" si="665"/>
        <v>0</v>
      </c>
      <c r="H3916" s="14"/>
      <c r="I3916" s="14"/>
      <c r="K3916" s="34">
        <f t="shared" si="666"/>
        <v>0</v>
      </c>
    </row>
    <row r="3917" spans="1:11" x14ac:dyDescent="0.25">
      <c r="A3917" s="5" t="s">
        <v>2854</v>
      </c>
      <c r="B3917" s="26">
        <v>419516</v>
      </c>
      <c r="C3917" s="27" t="s">
        <v>212</v>
      </c>
      <c r="D3917" s="13">
        <v>0</v>
      </c>
      <c r="E3917" s="14"/>
      <c r="F3917" s="14"/>
      <c r="G3917" s="15">
        <f t="shared" si="665"/>
        <v>0</v>
      </c>
      <c r="H3917" s="14"/>
      <c r="I3917" s="14"/>
      <c r="K3917" s="34">
        <f t="shared" si="666"/>
        <v>0</v>
      </c>
    </row>
    <row r="3918" spans="1:11" x14ac:dyDescent="0.25">
      <c r="A3918" s="5" t="s">
        <v>2854</v>
      </c>
      <c r="B3918" s="26">
        <v>419517</v>
      </c>
      <c r="C3918" s="27" t="s">
        <v>213</v>
      </c>
      <c r="D3918" s="13">
        <v>0</v>
      </c>
      <c r="E3918" s="14"/>
      <c r="F3918" s="14"/>
      <c r="G3918" s="15">
        <f t="shared" si="665"/>
        <v>0</v>
      </c>
      <c r="H3918" s="14"/>
      <c r="I3918" s="14"/>
      <c r="K3918" s="34">
        <f t="shared" si="666"/>
        <v>0</v>
      </c>
    </row>
    <row r="3919" spans="1:11" x14ac:dyDescent="0.25">
      <c r="A3919" s="5" t="s">
        <v>2854</v>
      </c>
      <c r="B3919" s="26">
        <v>419518</v>
      </c>
      <c r="C3919" s="27" t="s">
        <v>214</v>
      </c>
      <c r="D3919" s="13">
        <v>0</v>
      </c>
      <c r="E3919" s="14"/>
      <c r="F3919" s="14"/>
      <c r="G3919" s="15">
        <f t="shared" si="665"/>
        <v>0</v>
      </c>
      <c r="H3919" s="14"/>
      <c r="I3919" s="14"/>
      <c r="K3919" s="34">
        <f t="shared" si="666"/>
        <v>0</v>
      </c>
    </row>
    <row r="3920" spans="1:11" x14ac:dyDescent="0.25">
      <c r="A3920" s="5" t="s">
        <v>2854</v>
      </c>
      <c r="B3920" s="26">
        <v>419519</v>
      </c>
      <c r="C3920" s="27" t="s">
        <v>215</v>
      </c>
      <c r="D3920" s="13">
        <v>0</v>
      </c>
      <c r="E3920" s="14"/>
      <c r="F3920" s="14"/>
      <c r="G3920" s="15">
        <f t="shared" si="665"/>
        <v>0</v>
      </c>
      <c r="H3920" s="14"/>
      <c r="I3920" s="14"/>
      <c r="K3920" s="34">
        <f t="shared" si="666"/>
        <v>0</v>
      </c>
    </row>
    <row r="3921" spans="1:11" x14ac:dyDescent="0.25">
      <c r="A3921" s="5" t="s">
        <v>2854</v>
      </c>
      <c r="B3921" s="26">
        <v>419520</v>
      </c>
      <c r="C3921" s="27" t="s">
        <v>2386</v>
      </c>
      <c r="D3921" s="13">
        <v>0</v>
      </c>
      <c r="E3921" s="14"/>
      <c r="F3921" s="14"/>
      <c r="G3921" s="15">
        <f t="shared" si="665"/>
        <v>0</v>
      </c>
      <c r="H3921" s="14"/>
      <c r="I3921" s="14"/>
      <c r="K3921" s="34">
        <f t="shared" si="666"/>
        <v>0</v>
      </c>
    </row>
    <row r="3922" spans="1:11" x14ac:dyDescent="0.25">
      <c r="A3922" s="5" t="s">
        <v>2854</v>
      </c>
      <c r="B3922" s="26">
        <v>419521</v>
      </c>
      <c r="C3922" s="27" t="s">
        <v>217</v>
      </c>
      <c r="D3922" s="13">
        <v>0</v>
      </c>
      <c r="E3922" s="14"/>
      <c r="F3922" s="14"/>
      <c r="G3922" s="15">
        <f t="shared" si="665"/>
        <v>0</v>
      </c>
      <c r="H3922" s="14"/>
      <c r="I3922" s="14"/>
      <c r="K3922" s="34">
        <f t="shared" si="666"/>
        <v>0</v>
      </c>
    </row>
    <row r="3923" spans="1:11" x14ac:dyDescent="0.25">
      <c r="A3923" s="5" t="s">
        <v>2854</v>
      </c>
      <c r="B3923" s="26">
        <v>419522</v>
      </c>
      <c r="C3923" s="27" t="s">
        <v>218</v>
      </c>
      <c r="D3923" s="13">
        <v>0</v>
      </c>
      <c r="E3923" s="14"/>
      <c r="F3923" s="14"/>
      <c r="G3923" s="15">
        <f t="shared" si="665"/>
        <v>0</v>
      </c>
      <c r="H3923" s="14"/>
      <c r="I3923" s="14"/>
      <c r="K3923" s="34">
        <f t="shared" si="666"/>
        <v>0</v>
      </c>
    </row>
    <row r="3924" spans="1:11" x14ac:dyDescent="0.25">
      <c r="A3924" s="5" t="s">
        <v>2854</v>
      </c>
      <c r="B3924" s="26">
        <v>419523</v>
      </c>
      <c r="C3924" s="27" t="s">
        <v>219</v>
      </c>
      <c r="D3924" s="13">
        <v>0</v>
      </c>
      <c r="E3924" s="14"/>
      <c r="F3924" s="14"/>
      <c r="G3924" s="15">
        <f t="shared" si="665"/>
        <v>0</v>
      </c>
      <c r="H3924" s="14"/>
      <c r="I3924" s="14"/>
      <c r="K3924" s="34">
        <f t="shared" si="666"/>
        <v>0</v>
      </c>
    </row>
    <row r="3925" spans="1:11" x14ac:dyDescent="0.25">
      <c r="A3925" s="5" t="s">
        <v>2854</v>
      </c>
      <c r="B3925" s="26">
        <v>419524</v>
      </c>
      <c r="C3925" s="27" t="s">
        <v>220</v>
      </c>
      <c r="D3925" s="13">
        <v>0</v>
      </c>
      <c r="E3925" s="14"/>
      <c r="F3925" s="14"/>
      <c r="G3925" s="15">
        <f t="shared" si="665"/>
        <v>0</v>
      </c>
      <c r="H3925" s="14"/>
      <c r="I3925" s="14"/>
      <c r="K3925" s="34">
        <f t="shared" si="666"/>
        <v>0</v>
      </c>
    </row>
    <row r="3926" spans="1:11" x14ac:dyDescent="0.25">
      <c r="A3926" s="5" t="s">
        <v>2854</v>
      </c>
      <c r="B3926" s="26">
        <v>419525</v>
      </c>
      <c r="C3926" s="27" t="s">
        <v>221</v>
      </c>
      <c r="D3926" s="13">
        <v>0</v>
      </c>
      <c r="E3926" s="14"/>
      <c r="F3926" s="14"/>
      <c r="G3926" s="15">
        <f t="shared" si="665"/>
        <v>0</v>
      </c>
      <c r="H3926" s="14"/>
      <c r="I3926" s="14"/>
      <c r="K3926" s="34">
        <f t="shared" si="666"/>
        <v>0</v>
      </c>
    </row>
    <row r="3927" spans="1:11" x14ac:dyDescent="0.25">
      <c r="A3927" s="5" t="s">
        <v>2854</v>
      </c>
      <c r="B3927" s="26">
        <v>419526</v>
      </c>
      <c r="C3927" s="27" t="s">
        <v>222</v>
      </c>
      <c r="D3927" s="13">
        <v>0</v>
      </c>
      <c r="E3927" s="14"/>
      <c r="F3927" s="14"/>
      <c r="G3927" s="15">
        <f t="shared" si="665"/>
        <v>0</v>
      </c>
      <c r="H3927" s="14"/>
      <c r="I3927" s="14"/>
      <c r="K3927" s="34">
        <f t="shared" si="666"/>
        <v>0</v>
      </c>
    </row>
    <row r="3928" spans="1:11" x14ac:dyDescent="0.25">
      <c r="A3928" s="5" t="s">
        <v>2854</v>
      </c>
      <c r="B3928" s="26">
        <v>419527</v>
      </c>
      <c r="C3928" s="27" t="s">
        <v>223</v>
      </c>
      <c r="D3928" s="13">
        <v>0</v>
      </c>
      <c r="E3928" s="14"/>
      <c r="F3928" s="14"/>
      <c r="G3928" s="15">
        <f t="shared" si="665"/>
        <v>0</v>
      </c>
      <c r="H3928" s="14"/>
      <c r="I3928" s="14"/>
      <c r="K3928" s="34">
        <f t="shared" si="666"/>
        <v>0</v>
      </c>
    </row>
    <row r="3929" spans="1:11" x14ac:dyDescent="0.25">
      <c r="A3929" s="5" t="s">
        <v>2854</v>
      </c>
      <c r="B3929" s="26">
        <v>419528</v>
      </c>
      <c r="C3929" s="27" t="s">
        <v>224</v>
      </c>
      <c r="D3929" s="13">
        <v>0</v>
      </c>
      <c r="E3929" s="14"/>
      <c r="F3929" s="14"/>
      <c r="G3929" s="15">
        <f t="shared" si="665"/>
        <v>0</v>
      </c>
      <c r="H3929" s="14"/>
      <c r="I3929" s="14"/>
      <c r="K3929" s="34">
        <f t="shared" si="666"/>
        <v>0</v>
      </c>
    </row>
    <row r="3930" spans="1:11" x14ac:dyDescent="0.25">
      <c r="A3930" s="5" t="s">
        <v>2854</v>
      </c>
      <c r="B3930" s="26">
        <v>419529</v>
      </c>
      <c r="C3930" s="27" t="s">
        <v>2385</v>
      </c>
      <c r="D3930" s="13">
        <v>0</v>
      </c>
      <c r="E3930" s="14"/>
      <c r="F3930" s="14"/>
      <c r="G3930" s="15">
        <f t="shared" si="665"/>
        <v>0</v>
      </c>
      <c r="H3930" s="14"/>
      <c r="I3930" s="14"/>
      <c r="K3930" s="34">
        <f t="shared" si="666"/>
        <v>0</v>
      </c>
    </row>
    <row r="3931" spans="1:11" x14ac:dyDescent="0.25">
      <c r="A3931" s="5" t="s">
        <v>2854</v>
      </c>
      <c r="B3931" s="26">
        <v>419530</v>
      </c>
      <c r="C3931" s="27" t="s">
        <v>226</v>
      </c>
      <c r="D3931" s="13">
        <v>0</v>
      </c>
      <c r="E3931" s="14"/>
      <c r="F3931" s="14"/>
      <c r="G3931" s="15">
        <f t="shared" si="665"/>
        <v>0</v>
      </c>
      <c r="H3931" s="14"/>
      <c r="I3931" s="14"/>
      <c r="K3931" s="34">
        <f t="shared" si="666"/>
        <v>0</v>
      </c>
    </row>
    <row r="3932" spans="1:11" x14ac:dyDescent="0.25">
      <c r="A3932" s="5" t="s">
        <v>2854</v>
      </c>
      <c r="B3932" s="26">
        <v>419531</v>
      </c>
      <c r="C3932" s="27" t="s">
        <v>227</v>
      </c>
      <c r="D3932" s="13">
        <v>0</v>
      </c>
      <c r="E3932" s="14"/>
      <c r="F3932" s="14"/>
      <c r="G3932" s="15">
        <f t="shared" si="665"/>
        <v>0</v>
      </c>
      <c r="H3932" s="14"/>
      <c r="I3932" s="14"/>
      <c r="K3932" s="34">
        <f t="shared" si="666"/>
        <v>0</v>
      </c>
    </row>
    <row r="3933" spans="1:11" x14ac:dyDescent="0.25">
      <c r="A3933" s="5" t="s">
        <v>2854</v>
      </c>
      <c r="B3933" s="26">
        <v>419532</v>
      </c>
      <c r="C3933" s="27" t="s">
        <v>228</v>
      </c>
      <c r="D3933" s="13">
        <v>0</v>
      </c>
      <c r="E3933" s="14"/>
      <c r="F3933" s="14"/>
      <c r="G3933" s="15">
        <f t="shared" si="665"/>
        <v>0</v>
      </c>
      <c r="H3933" s="14"/>
      <c r="I3933" s="14"/>
      <c r="K3933" s="34">
        <f t="shared" si="666"/>
        <v>0</v>
      </c>
    </row>
    <row r="3934" spans="1:11" x14ac:dyDescent="0.25">
      <c r="A3934" s="5" t="s">
        <v>2854</v>
      </c>
      <c r="B3934" s="26">
        <v>419533</v>
      </c>
      <c r="C3934" s="27" t="s">
        <v>229</v>
      </c>
      <c r="D3934" s="13">
        <v>0</v>
      </c>
      <c r="E3934" s="14"/>
      <c r="F3934" s="14"/>
      <c r="G3934" s="15">
        <f t="shared" si="665"/>
        <v>0</v>
      </c>
      <c r="H3934" s="14"/>
      <c r="I3934" s="14"/>
      <c r="K3934" s="34">
        <f t="shared" si="666"/>
        <v>0</v>
      </c>
    </row>
    <row r="3935" spans="1:11" x14ac:dyDescent="0.25">
      <c r="A3935" s="5" t="s">
        <v>2854</v>
      </c>
      <c r="B3935" s="26">
        <v>419534</v>
      </c>
      <c r="C3935" s="27" t="s">
        <v>230</v>
      </c>
      <c r="D3935" s="13">
        <v>0</v>
      </c>
      <c r="E3935" s="14"/>
      <c r="F3935" s="14"/>
      <c r="G3935" s="15">
        <f t="shared" si="665"/>
        <v>0</v>
      </c>
      <c r="H3935" s="14"/>
      <c r="I3935" s="14"/>
      <c r="K3935" s="34">
        <f t="shared" si="666"/>
        <v>0</v>
      </c>
    </row>
    <row r="3936" spans="1:11" x14ac:dyDescent="0.25">
      <c r="A3936" s="5" t="s">
        <v>2854</v>
      </c>
      <c r="B3936" s="26">
        <v>419535</v>
      </c>
      <c r="C3936" s="27" t="s">
        <v>231</v>
      </c>
      <c r="D3936" s="13">
        <v>0</v>
      </c>
      <c r="E3936" s="14"/>
      <c r="F3936" s="14"/>
      <c r="G3936" s="15">
        <f t="shared" si="665"/>
        <v>0</v>
      </c>
      <c r="H3936" s="14"/>
      <c r="I3936" s="14"/>
      <c r="K3936" s="34">
        <f t="shared" si="666"/>
        <v>0</v>
      </c>
    </row>
    <row r="3937" spans="1:11" x14ac:dyDescent="0.25">
      <c r="A3937" s="5" t="s">
        <v>2854</v>
      </c>
      <c r="B3937" s="26">
        <v>419536</v>
      </c>
      <c r="C3937" s="27" t="s">
        <v>232</v>
      </c>
      <c r="D3937" s="13">
        <v>0</v>
      </c>
      <c r="E3937" s="14"/>
      <c r="F3937" s="14"/>
      <c r="G3937" s="15">
        <f t="shared" si="665"/>
        <v>0</v>
      </c>
      <c r="H3937" s="14"/>
      <c r="I3937" s="14"/>
      <c r="K3937" s="34">
        <f t="shared" si="666"/>
        <v>0</v>
      </c>
    </row>
    <row r="3938" spans="1:11" x14ac:dyDescent="0.25">
      <c r="A3938" s="5" t="s">
        <v>2854</v>
      </c>
      <c r="B3938" s="26">
        <v>419537</v>
      </c>
      <c r="C3938" s="27" t="s">
        <v>233</v>
      </c>
      <c r="D3938" s="13">
        <v>0</v>
      </c>
      <c r="E3938" s="14"/>
      <c r="F3938" s="14"/>
      <c r="G3938" s="15">
        <f t="shared" si="665"/>
        <v>0</v>
      </c>
      <c r="H3938" s="14"/>
      <c r="I3938" s="14"/>
      <c r="K3938" s="34">
        <f t="shared" si="666"/>
        <v>0</v>
      </c>
    </row>
    <row r="3939" spans="1:11" x14ac:dyDescent="0.25">
      <c r="A3939" s="5" t="s">
        <v>2854</v>
      </c>
      <c r="B3939" s="26">
        <v>419538</v>
      </c>
      <c r="C3939" s="27" t="s">
        <v>234</v>
      </c>
      <c r="D3939" s="13">
        <v>0</v>
      </c>
      <c r="E3939" s="14"/>
      <c r="F3939" s="14"/>
      <c r="G3939" s="15">
        <f t="shared" si="665"/>
        <v>0</v>
      </c>
      <c r="H3939" s="14"/>
      <c r="I3939" s="14"/>
      <c r="K3939" s="34">
        <f t="shared" si="666"/>
        <v>0</v>
      </c>
    </row>
    <row r="3940" spans="1:11" x14ac:dyDescent="0.25">
      <c r="A3940" s="5" t="s">
        <v>2854</v>
      </c>
      <c r="B3940" s="26">
        <v>419539</v>
      </c>
      <c r="C3940" s="27" t="s">
        <v>235</v>
      </c>
      <c r="D3940" s="13">
        <v>0</v>
      </c>
      <c r="E3940" s="14"/>
      <c r="F3940" s="14"/>
      <c r="G3940" s="15">
        <f t="shared" si="665"/>
        <v>0</v>
      </c>
      <c r="H3940" s="14"/>
      <c r="I3940" s="14"/>
      <c r="K3940" s="34">
        <f t="shared" si="666"/>
        <v>0</v>
      </c>
    </row>
    <row r="3941" spans="1:11" x14ac:dyDescent="0.25">
      <c r="A3941" s="5" t="s">
        <v>2854</v>
      </c>
      <c r="B3941" s="26">
        <v>419540</v>
      </c>
      <c r="C3941" s="27" t="s">
        <v>236</v>
      </c>
      <c r="D3941" s="13">
        <v>0</v>
      </c>
      <c r="E3941" s="14"/>
      <c r="F3941" s="14"/>
      <c r="G3941" s="15">
        <f t="shared" si="665"/>
        <v>0</v>
      </c>
      <c r="H3941" s="14"/>
      <c r="I3941" s="14"/>
      <c r="K3941" s="34">
        <f t="shared" si="666"/>
        <v>0</v>
      </c>
    </row>
    <row r="3942" spans="1:11" x14ac:dyDescent="0.25">
      <c r="A3942" s="5" t="s">
        <v>2854</v>
      </c>
      <c r="B3942" s="26">
        <v>419541</v>
      </c>
      <c r="C3942" s="27" t="s">
        <v>237</v>
      </c>
      <c r="D3942" s="13">
        <v>0</v>
      </c>
      <c r="E3942" s="14"/>
      <c r="F3942" s="14"/>
      <c r="G3942" s="15">
        <f t="shared" si="665"/>
        <v>0</v>
      </c>
      <c r="H3942" s="14"/>
      <c r="I3942" s="14"/>
      <c r="K3942" s="34">
        <f t="shared" si="666"/>
        <v>0</v>
      </c>
    </row>
    <row r="3943" spans="1:11" x14ac:dyDescent="0.25">
      <c r="A3943" s="5" t="s">
        <v>2854</v>
      </c>
      <c r="B3943" s="26">
        <v>419542</v>
      </c>
      <c r="C3943" s="27" t="s">
        <v>238</v>
      </c>
      <c r="D3943" s="13">
        <v>0</v>
      </c>
      <c r="E3943" s="14"/>
      <c r="F3943" s="14"/>
      <c r="G3943" s="15">
        <f t="shared" si="665"/>
        <v>0</v>
      </c>
      <c r="H3943" s="14"/>
      <c r="I3943" s="14"/>
      <c r="K3943" s="34">
        <f t="shared" si="666"/>
        <v>0</v>
      </c>
    </row>
    <row r="3944" spans="1:11" x14ac:dyDescent="0.25">
      <c r="A3944" s="5" t="s">
        <v>2854</v>
      </c>
      <c r="B3944" s="26">
        <v>419543</v>
      </c>
      <c r="C3944" s="27" t="s">
        <v>2384</v>
      </c>
      <c r="D3944" s="13">
        <v>0</v>
      </c>
      <c r="E3944" s="14"/>
      <c r="F3944" s="14"/>
      <c r="G3944" s="15">
        <f t="shared" si="665"/>
        <v>0</v>
      </c>
      <c r="H3944" s="14"/>
      <c r="I3944" s="14"/>
      <c r="K3944" s="34">
        <f t="shared" si="666"/>
        <v>0</v>
      </c>
    </row>
    <row r="3945" spans="1:11" x14ac:dyDescent="0.25">
      <c r="A3945" s="5" t="s">
        <v>2854</v>
      </c>
      <c r="B3945" s="26">
        <v>419544</v>
      </c>
      <c r="C3945" s="27" t="s">
        <v>241</v>
      </c>
      <c r="D3945" s="13">
        <v>0</v>
      </c>
      <c r="E3945" s="14"/>
      <c r="F3945" s="14"/>
      <c r="G3945" s="15">
        <f t="shared" si="665"/>
        <v>0</v>
      </c>
      <c r="H3945" s="14"/>
      <c r="I3945" s="14"/>
      <c r="K3945" s="34">
        <f t="shared" si="666"/>
        <v>0</v>
      </c>
    </row>
    <row r="3946" spans="1:11" x14ac:dyDescent="0.25">
      <c r="A3946" s="5" t="s">
        <v>2854</v>
      </c>
      <c r="B3946" s="26">
        <v>419545</v>
      </c>
      <c r="C3946" s="27" t="s">
        <v>242</v>
      </c>
      <c r="D3946" s="13">
        <v>0</v>
      </c>
      <c r="E3946" s="14"/>
      <c r="F3946" s="14"/>
      <c r="G3946" s="15">
        <f t="shared" si="665"/>
        <v>0</v>
      </c>
      <c r="H3946" s="14"/>
      <c r="I3946" s="14"/>
      <c r="K3946" s="34">
        <f t="shared" si="666"/>
        <v>0</v>
      </c>
    </row>
    <row r="3947" spans="1:11" x14ac:dyDescent="0.25">
      <c r="A3947" s="5" t="s">
        <v>2854</v>
      </c>
      <c r="B3947" s="26">
        <v>419546</v>
      </c>
      <c r="C3947" s="27" t="s">
        <v>243</v>
      </c>
      <c r="D3947" s="13">
        <v>0</v>
      </c>
      <c r="E3947" s="14"/>
      <c r="F3947" s="14"/>
      <c r="G3947" s="15">
        <f t="shared" si="665"/>
        <v>0</v>
      </c>
      <c r="H3947" s="14"/>
      <c r="I3947" s="14"/>
      <c r="K3947" s="34">
        <f t="shared" si="666"/>
        <v>0</v>
      </c>
    </row>
    <row r="3948" spans="1:11" x14ac:dyDescent="0.25">
      <c r="A3948" s="5" t="s">
        <v>2854</v>
      </c>
      <c r="B3948" s="26">
        <v>419547</v>
      </c>
      <c r="C3948" s="27" t="s">
        <v>244</v>
      </c>
      <c r="D3948" s="13">
        <v>0</v>
      </c>
      <c r="E3948" s="14"/>
      <c r="F3948" s="14"/>
      <c r="G3948" s="15">
        <f t="shared" si="665"/>
        <v>0</v>
      </c>
      <c r="H3948" s="14"/>
      <c r="I3948" s="14"/>
      <c r="K3948" s="34">
        <f t="shared" si="666"/>
        <v>0</v>
      </c>
    </row>
    <row r="3949" spans="1:11" x14ac:dyDescent="0.25">
      <c r="A3949" s="5" t="s">
        <v>2854</v>
      </c>
      <c r="B3949" s="26">
        <v>419548</v>
      </c>
      <c r="C3949" s="27" t="s">
        <v>245</v>
      </c>
      <c r="D3949" s="13">
        <v>0</v>
      </c>
      <c r="E3949" s="14"/>
      <c r="F3949" s="14"/>
      <c r="G3949" s="15">
        <f t="shared" si="665"/>
        <v>0</v>
      </c>
      <c r="H3949" s="14"/>
      <c r="I3949" s="14"/>
      <c r="K3949" s="34">
        <f t="shared" si="666"/>
        <v>0</v>
      </c>
    </row>
    <row r="3950" spans="1:11" x14ac:dyDescent="0.25">
      <c r="A3950" s="5" t="s">
        <v>2854</v>
      </c>
      <c r="B3950" s="26">
        <v>419549</v>
      </c>
      <c r="C3950" s="27" t="s">
        <v>2383</v>
      </c>
      <c r="D3950" s="13">
        <v>0</v>
      </c>
      <c r="E3950" s="14"/>
      <c r="F3950" s="14"/>
      <c r="G3950" s="15">
        <f t="shared" si="665"/>
        <v>0</v>
      </c>
      <c r="H3950" s="14"/>
      <c r="I3950" s="14"/>
      <c r="K3950" s="34">
        <f t="shared" si="666"/>
        <v>0</v>
      </c>
    </row>
    <row r="3951" spans="1:11" x14ac:dyDescent="0.25">
      <c r="A3951" s="5" t="s">
        <v>2854</v>
      </c>
      <c r="B3951" s="26">
        <v>419550</v>
      </c>
      <c r="C3951" s="27" t="s">
        <v>2382</v>
      </c>
      <c r="D3951" s="13">
        <v>0</v>
      </c>
      <c r="E3951" s="14"/>
      <c r="F3951" s="14"/>
      <c r="G3951" s="15">
        <f t="shared" si="665"/>
        <v>0</v>
      </c>
      <c r="H3951" s="14"/>
      <c r="I3951" s="14"/>
      <c r="K3951" s="34">
        <f t="shared" si="666"/>
        <v>0</v>
      </c>
    </row>
    <row r="3952" spans="1:11" x14ac:dyDescent="0.25">
      <c r="A3952" s="5" t="s">
        <v>2854</v>
      </c>
      <c r="B3952" s="26">
        <v>419551</v>
      </c>
      <c r="C3952" s="27" t="s">
        <v>2381</v>
      </c>
      <c r="D3952" s="13">
        <v>0</v>
      </c>
      <c r="E3952" s="14"/>
      <c r="F3952" s="14"/>
      <c r="G3952" s="15">
        <f t="shared" si="665"/>
        <v>0</v>
      </c>
      <c r="H3952" s="14"/>
      <c r="I3952" s="14"/>
      <c r="K3952" s="34">
        <f t="shared" si="666"/>
        <v>0</v>
      </c>
    </row>
    <row r="3953" spans="1:11" x14ac:dyDescent="0.25">
      <c r="A3953" s="5" t="s">
        <v>2854</v>
      </c>
      <c r="B3953" s="26">
        <v>419552</v>
      </c>
      <c r="C3953" s="27" t="s">
        <v>2380</v>
      </c>
      <c r="D3953" s="13">
        <v>0</v>
      </c>
      <c r="E3953" s="14"/>
      <c r="F3953" s="14"/>
      <c r="G3953" s="15">
        <f t="shared" si="665"/>
        <v>0</v>
      </c>
      <c r="H3953" s="14"/>
      <c r="I3953" s="14"/>
      <c r="K3953" s="34">
        <f t="shared" si="666"/>
        <v>0</v>
      </c>
    </row>
    <row r="3954" spans="1:11" x14ac:dyDescent="0.25">
      <c r="A3954" s="5" t="s">
        <v>2854</v>
      </c>
      <c r="B3954" s="26">
        <v>419555</v>
      </c>
      <c r="C3954" s="27" t="s">
        <v>248</v>
      </c>
      <c r="D3954" s="13">
        <v>0</v>
      </c>
      <c r="E3954" s="14"/>
      <c r="F3954" s="14"/>
      <c r="G3954" s="15">
        <f t="shared" si="665"/>
        <v>0</v>
      </c>
      <c r="H3954" s="14"/>
      <c r="I3954" s="14"/>
      <c r="K3954" s="34">
        <f t="shared" si="666"/>
        <v>0</v>
      </c>
    </row>
    <row r="3955" spans="1:11" x14ac:dyDescent="0.25">
      <c r="A3955" s="5" t="s">
        <v>2854</v>
      </c>
      <c r="B3955" s="26">
        <v>419556</v>
      </c>
      <c r="C3955" s="27" t="s">
        <v>250</v>
      </c>
      <c r="D3955" s="13">
        <v>0</v>
      </c>
      <c r="E3955" s="14"/>
      <c r="F3955" s="14"/>
      <c r="G3955" s="15">
        <f t="shared" si="665"/>
        <v>0</v>
      </c>
      <c r="H3955" s="14"/>
      <c r="I3955" s="14"/>
      <c r="K3955" s="34">
        <f t="shared" si="666"/>
        <v>0</v>
      </c>
    </row>
    <row r="3956" spans="1:11" x14ac:dyDescent="0.25">
      <c r="A3956" s="5" t="s">
        <v>2854</v>
      </c>
      <c r="B3956" s="26">
        <v>419557</v>
      </c>
      <c r="C3956" s="27" t="s">
        <v>251</v>
      </c>
      <c r="D3956" s="13">
        <v>0</v>
      </c>
      <c r="E3956" s="14"/>
      <c r="F3956" s="14"/>
      <c r="G3956" s="15">
        <f t="shared" si="665"/>
        <v>0</v>
      </c>
      <c r="H3956" s="14"/>
      <c r="I3956" s="14"/>
      <c r="K3956" s="34">
        <f t="shared" si="666"/>
        <v>0</v>
      </c>
    </row>
    <row r="3957" spans="1:11" x14ac:dyDescent="0.25">
      <c r="A3957" s="5" t="s">
        <v>2854</v>
      </c>
      <c r="B3957" s="26">
        <v>419559</v>
      </c>
      <c r="C3957" s="27" t="s">
        <v>253</v>
      </c>
      <c r="D3957" s="13">
        <v>0</v>
      </c>
      <c r="E3957" s="14"/>
      <c r="F3957" s="14"/>
      <c r="G3957" s="15">
        <f t="shared" si="665"/>
        <v>0</v>
      </c>
      <c r="H3957" s="14"/>
      <c r="I3957" s="14"/>
      <c r="K3957" s="34">
        <f t="shared" si="666"/>
        <v>0</v>
      </c>
    </row>
    <row r="3958" spans="1:11" x14ac:dyDescent="0.25">
      <c r="A3958" s="5" t="s">
        <v>2854</v>
      </c>
      <c r="B3958" s="26">
        <v>419560</v>
      </c>
      <c r="C3958" s="27" t="s">
        <v>1730</v>
      </c>
      <c r="D3958" s="13">
        <v>0</v>
      </c>
      <c r="E3958" s="14"/>
      <c r="F3958" s="14"/>
      <c r="G3958" s="15">
        <f t="shared" si="665"/>
        <v>0</v>
      </c>
      <c r="H3958" s="14"/>
      <c r="I3958" s="14"/>
      <c r="K3958" s="34">
        <f t="shared" si="666"/>
        <v>0</v>
      </c>
    </row>
    <row r="3959" spans="1:11" x14ac:dyDescent="0.25">
      <c r="A3959" s="5" t="s">
        <v>2854</v>
      </c>
      <c r="B3959" s="24">
        <v>42</v>
      </c>
      <c r="C3959" s="25" t="s">
        <v>312</v>
      </c>
      <c r="D3959" s="7">
        <f t="shared" ref="D3959:I3959" si="667">+SUBTOTAL(9,D3960:D4017)</f>
        <v>0</v>
      </c>
      <c r="E3959" s="7">
        <f t="shared" si="667"/>
        <v>0</v>
      </c>
      <c r="F3959" s="7">
        <f t="shared" si="667"/>
        <v>0</v>
      </c>
      <c r="G3959" s="7">
        <f t="shared" si="667"/>
        <v>0</v>
      </c>
      <c r="H3959" s="7">
        <f t="shared" si="667"/>
        <v>0</v>
      </c>
      <c r="I3959" s="7">
        <f t="shared" si="667"/>
        <v>0</v>
      </c>
      <c r="K3959" s="34">
        <f t="shared" si="666"/>
        <v>0</v>
      </c>
    </row>
    <row r="3960" spans="1:11" x14ac:dyDescent="0.25">
      <c r="A3960" s="5" t="s">
        <v>2854</v>
      </c>
      <c r="B3960" s="24">
        <v>4201</v>
      </c>
      <c r="C3960" s="25" t="s">
        <v>2795</v>
      </c>
      <c r="D3960" s="7">
        <f t="shared" ref="D3960:I3960" si="668">+SUBTOTAL(9,D3961:D3967)</f>
        <v>0</v>
      </c>
      <c r="E3960" s="7">
        <f t="shared" si="668"/>
        <v>0</v>
      </c>
      <c r="F3960" s="7">
        <f t="shared" si="668"/>
        <v>0</v>
      </c>
      <c r="G3960" s="7">
        <f t="shared" si="668"/>
        <v>0</v>
      </c>
      <c r="H3960" s="7">
        <f t="shared" si="668"/>
        <v>0</v>
      </c>
      <c r="I3960" s="7">
        <f t="shared" si="668"/>
        <v>0</v>
      </c>
      <c r="K3960" s="34">
        <f t="shared" si="666"/>
        <v>0</v>
      </c>
    </row>
    <row r="3961" spans="1:11" x14ac:dyDescent="0.25">
      <c r="A3961" s="5" t="s">
        <v>2854</v>
      </c>
      <c r="B3961" s="26">
        <v>420101</v>
      </c>
      <c r="C3961" s="27" t="s">
        <v>2794</v>
      </c>
      <c r="D3961" s="13">
        <v>0</v>
      </c>
      <c r="E3961" s="14"/>
      <c r="F3961" s="14"/>
      <c r="G3961" s="15">
        <f t="shared" ref="G3961:G3967" si="669">+D3961-E3961+F3961</f>
        <v>0</v>
      </c>
      <c r="H3961" s="14"/>
      <c r="I3961" s="14"/>
      <c r="K3961" s="34">
        <f t="shared" si="666"/>
        <v>0</v>
      </c>
    </row>
    <row r="3962" spans="1:11" x14ac:dyDescent="0.25">
      <c r="A3962" s="5" t="s">
        <v>2854</v>
      </c>
      <c r="B3962" s="26">
        <v>420102</v>
      </c>
      <c r="C3962" s="27" t="s">
        <v>2793</v>
      </c>
      <c r="D3962" s="13">
        <v>0</v>
      </c>
      <c r="E3962" s="14"/>
      <c r="F3962" s="14"/>
      <c r="G3962" s="15">
        <f t="shared" si="669"/>
        <v>0</v>
      </c>
      <c r="H3962" s="14"/>
      <c r="I3962" s="14"/>
      <c r="K3962" s="34">
        <f t="shared" si="666"/>
        <v>0</v>
      </c>
    </row>
    <row r="3963" spans="1:11" x14ac:dyDescent="0.25">
      <c r="A3963" s="5" t="s">
        <v>2854</v>
      </c>
      <c r="B3963" s="26">
        <v>420103</v>
      </c>
      <c r="C3963" s="27" t="s">
        <v>2792</v>
      </c>
      <c r="D3963" s="13">
        <v>0</v>
      </c>
      <c r="E3963" s="14"/>
      <c r="F3963" s="14"/>
      <c r="G3963" s="15">
        <f t="shared" si="669"/>
        <v>0</v>
      </c>
      <c r="H3963" s="14"/>
      <c r="I3963" s="14"/>
      <c r="K3963" s="34">
        <f t="shared" si="666"/>
        <v>0</v>
      </c>
    </row>
    <row r="3964" spans="1:11" x14ac:dyDescent="0.25">
      <c r="A3964" s="5" t="s">
        <v>2854</v>
      </c>
      <c r="B3964" s="26">
        <v>420104</v>
      </c>
      <c r="C3964" s="27" t="s">
        <v>713</v>
      </c>
      <c r="D3964" s="13">
        <v>0</v>
      </c>
      <c r="E3964" s="14"/>
      <c r="F3964" s="14"/>
      <c r="G3964" s="15">
        <f t="shared" si="669"/>
        <v>0</v>
      </c>
      <c r="H3964" s="14"/>
      <c r="I3964" s="14"/>
      <c r="K3964" s="34">
        <f t="shared" si="666"/>
        <v>0</v>
      </c>
    </row>
    <row r="3965" spans="1:11" x14ac:dyDescent="0.25">
      <c r="A3965" s="5" t="s">
        <v>2854</v>
      </c>
      <c r="B3965" s="26">
        <v>420105</v>
      </c>
      <c r="C3965" s="27" t="s">
        <v>2791</v>
      </c>
      <c r="D3965" s="13">
        <v>0</v>
      </c>
      <c r="E3965" s="14"/>
      <c r="F3965" s="14"/>
      <c r="G3965" s="15">
        <f t="shared" si="669"/>
        <v>0</v>
      </c>
      <c r="H3965" s="14"/>
      <c r="I3965" s="14"/>
      <c r="K3965" s="34">
        <f t="shared" si="666"/>
        <v>0</v>
      </c>
    </row>
    <row r="3966" spans="1:11" x14ac:dyDescent="0.25">
      <c r="A3966" s="5" t="s">
        <v>2854</v>
      </c>
      <c r="B3966" s="26">
        <v>420106</v>
      </c>
      <c r="C3966" s="27" t="s">
        <v>2790</v>
      </c>
      <c r="D3966" s="13">
        <v>0</v>
      </c>
      <c r="E3966" s="14"/>
      <c r="F3966" s="14"/>
      <c r="G3966" s="15">
        <f t="shared" si="669"/>
        <v>0</v>
      </c>
      <c r="H3966" s="14"/>
      <c r="I3966" s="14"/>
      <c r="K3966" s="34">
        <f t="shared" si="666"/>
        <v>0</v>
      </c>
    </row>
    <row r="3967" spans="1:11" x14ac:dyDescent="0.25">
      <c r="A3967" s="5" t="s">
        <v>2854</v>
      </c>
      <c r="B3967" s="26">
        <v>420190</v>
      </c>
      <c r="C3967" s="27" t="s">
        <v>2789</v>
      </c>
      <c r="D3967" s="13">
        <v>0</v>
      </c>
      <c r="E3967" s="14"/>
      <c r="F3967" s="14"/>
      <c r="G3967" s="15">
        <f t="shared" si="669"/>
        <v>0</v>
      </c>
      <c r="H3967" s="14"/>
      <c r="I3967" s="14"/>
      <c r="K3967" s="34">
        <f t="shared" si="666"/>
        <v>0</v>
      </c>
    </row>
    <row r="3968" spans="1:11" x14ac:dyDescent="0.25">
      <c r="A3968" s="5" t="s">
        <v>2854</v>
      </c>
      <c r="B3968" s="24">
        <v>4203</v>
      </c>
      <c r="C3968" s="25" t="s">
        <v>2788</v>
      </c>
      <c r="D3968" s="7">
        <f t="shared" ref="D3968:I3968" si="670">+SUBTOTAL(9,D3969:D3970)</f>
        <v>0</v>
      </c>
      <c r="E3968" s="7">
        <f t="shared" si="670"/>
        <v>0</v>
      </c>
      <c r="F3968" s="7">
        <f t="shared" si="670"/>
        <v>0</v>
      </c>
      <c r="G3968" s="7">
        <f t="shared" si="670"/>
        <v>0</v>
      </c>
      <c r="H3968" s="7">
        <f t="shared" si="670"/>
        <v>0</v>
      </c>
      <c r="I3968" s="7">
        <f t="shared" si="670"/>
        <v>0</v>
      </c>
      <c r="K3968" s="34">
        <f t="shared" si="666"/>
        <v>0</v>
      </c>
    </row>
    <row r="3969" spans="1:11" x14ac:dyDescent="0.25">
      <c r="A3969" s="5" t="s">
        <v>2854</v>
      </c>
      <c r="B3969" s="26">
        <v>420301</v>
      </c>
      <c r="C3969" s="27" t="s">
        <v>691</v>
      </c>
      <c r="D3969" s="13">
        <v>0</v>
      </c>
      <c r="E3969" s="14"/>
      <c r="F3969" s="14"/>
      <c r="G3969" s="15">
        <f>+D3969-E3969+F3969</f>
        <v>0</v>
      </c>
      <c r="H3969" s="14"/>
      <c r="I3969" s="14"/>
      <c r="K3969" s="34">
        <f t="shared" si="666"/>
        <v>0</v>
      </c>
    </row>
    <row r="3970" spans="1:11" x14ac:dyDescent="0.25">
      <c r="A3970" s="5" t="s">
        <v>2854</v>
      </c>
      <c r="B3970" s="26">
        <v>420302</v>
      </c>
      <c r="C3970" s="27" t="s">
        <v>694</v>
      </c>
      <c r="D3970" s="13">
        <v>0</v>
      </c>
      <c r="E3970" s="14"/>
      <c r="F3970" s="14"/>
      <c r="G3970" s="15">
        <f>+D3970-E3970+F3970</f>
        <v>0</v>
      </c>
      <c r="H3970" s="14"/>
      <c r="I3970" s="14"/>
      <c r="K3970" s="34">
        <f t="shared" si="666"/>
        <v>0</v>
      </c>
    </row>
    <row r="3971" spans="1:11" x14ac:dyDescent="0.25">
      <c r="A3971" s="5" t="s">
        <v>2854</v>
      </c>
      <c r="B3971" s="24">
        <v>4204</v>
      </c>
      <c r="C3971" s="25" t="s">
        <v>2787</v>
      </c>
      <c r="D3971" s="7">
        <f t="shared" ref="D3971:I3971" si="671">+SUBTOTAL(9,D3972:D3981)</f>
        <v>0</v>
      </c>
      <c r="E3971" s="7">
        <f t="shared" si="671"/>
        <v>0</v>
      </c>
      <c r="F3971" s="7">
        <f t="shared" si="671"/>
        <v>0</v>
      </c>
      <c r="G3971" s="7">
        <f t="shared" si="671"/>
        <v>0</v>
      </c>
      <c r="H3971" s="7">
        <f t="shared" si="671"/>
        <v>0</v>
      </c>
      <c r="I3971" s="7">
        <f t="shared" si="671"/>
        <v>0</v>
      </c>
      <c r="K3971" s="34">
        <f t="shared" si="666"/>
        <v>0</v>
      </c>
    </row>
    <row r="3972" spans="1:11" x14ac:dyDescent="0.25">
      <c r="A3972" s="5" t="s">
        <v>2854</v>
      </c>
      <c r="B3972" s="26">
        <v>420401</v>
      </c>
      <c r="C3972" s="27" t="s">
        <v>690</v>
      </c>
      <c r="D3972" s="13">
        <v>0</v>
      </c>
      <c r="E3972" s="14"/>
      <c r="F3972" s="14"/>
      <c r="G3972" s="15">
        <f t="shared" ref="G3972:G3981" si="672">+D3972-E3972+F3972</f>
        <v>0</v>
      </c>
      <c r="H3972" s="14"/>
      <c r="I3972" s="14"/>
      <c r="K3972" s="34">
        <f t="shared" ref="K3972:K4035" si="673">IF(D3972&lt;&gt;0,1,IF(G3972&lt;&gt;0,2,IF(F3972&lt;&gt;0,3,IF(E3972&lt;&gt;0,4,0))))</f>
        <v>0</v>
      </c>
    </row>
    <row r="3973" spans="1:11" x14ac:dyDescent="0.25">
      <c r="A3973" s="5" t="s">
        <v>2854</v>
      </c>
      <c r="B3973" s="26">
        <v>420405</v>
      </c>
      <c r="C3973" s="27" t="s">
        <v>692</v>
      </c>
      <c r="D3973" s="13">
        <v>0</v>
      </c>
      <c r="E3973" s="14"/>
      <c r="F3973" s="14"/>
      <c r="G3973" s="15">
        <f t="shared" si="672"/>
        <v>0</v>
      </c>
      <c r="H3973" s="14"/>
      <c r="I3973" s="14"/>
      <c r="K3973" s="34">
        <f t="shared" si="673"/>
        <v>0</v>
      </c>
    </row>
    <row r="3974" spans="1:11" x14ac:dyDescent="0.25">
      <c r="A3974" s="5" t="s">
        <v>2854</v>
      </c>
      <c r="B3974" s="26">
        <v>420406</v>
      </c>
      <c r="C3974" s="27" t="s">
        <v>693</v>
      </c>
      <c r="D3974" s="13">
        <v>0</v>
      </c>
      <c r="E3974" s="14"/>
      <c r="F3974" s="14"/>
      <c r="G3974" s="15">
        <f t="shared" si="672"/>
        <v>0</v>
      </c>
      <c r="H3974" s="14"/>
      <c r="I3974" s="14"/>
      <c r="K3974" s="34">
        <f t="shared" si="673"/>
        <v>0</v>
      </c>
    </row>
    <row r="3975" spans="1:11" x14ac:dyDescent="0.25">
      <c r="A3975" s="5" t="s">
        <v>2854</v>
      </c>
      <c r="B3975" s="26">
        <v>420407</v>
      </c>
      <c r="C3975" s="27" t="s">
        <v>707</v>
      </c>
      <c r="D3975" s="13">
        <v>0</v>
      </c>
      <c r="E3975" s="14"/>
      <c r="F3975" s="14"/>
      <c r="G3975" s="15">
        <f t="shared" si="672"/>
        <v>0</v>
      </c>
      <c r="H3975" s="14"/>
      <c r="I3975" s="14"/>
      <c r="K3975" s="34">
        <f t="shared" si="673"/>
        <v>0</v>
      </c>
    </row>
    <row r="3976" spans="1:11" x14ac:dyDescent="0.25">
      <c r="A3976" s="5" t="s">
        <v>2854</v>
      </c>
      <c r="B3976" s="26">
        <v>420409</v>
      </c>
      <c r="C3976" s="27" t="s">
        <v>705</v>
      </c>
      <c r="D3976" s="13">
        <v>0</v>
      </c>
      <c r="E3976" s="14"/>
      <c r="F3976" s="14"/>
      <c r="G3976" s="15">
        <f t="shared" si="672"/>
        <v>0</v>
      </c>
      <c r="H3976" s="14"/>
      <c r="I3976" s="14"/>
      <c r="K3976" s="34">
        <f t="shared" si="673"/>
        <v>0</v>
      </c>
    </row>
    <row r="3977" spans="1:11" x14ac:dyDescent="0.25">
      <c r="A3977" s="5" t="s">
        <v>2854</v>
      </c>
      <c r="B3977" s="26">
        <v>420410</v>
      </c>
      <c r="C3977" s="27" t="s">
        <v>695</v>
      </c>
      <c r="D3977" s="13">
        <v>0</v>
      </c>
      <c r="E3977" s="14"/>
      <c r="F3977" s="14"/>
      <c r="G3977" s="15">
        <f t="shared" si="672"/>
        <v>0</v>
      </c>
      <c r="H3977" s="14"/>
      <c r="I3977" s="14"/>
      <c r="K3977" s="34">
        <f t="shared" si="673"/>
        <v>0</v>
      </c>
    </row>
    <row r="3978" spans="1:11" x14ac:dyDescent="0.25">
      <c r="A3978" s="5" t="s">
        <v>2854</v>
      </c>
      <c r="B3978" s="26">
        <v>420412</v>
      </c>
      <c r="C3978" s="27" t="s">
        <v>696</v>
      </c>
      <c r="D3978" s="13">
        <v>0</v>
      </c>
      <c r="E3978" s="14"/>
      <c r="F3978" s="14"/>
      <c r="G3978" s="15">
        <f t="shared" si="672"/>
        <v>0</v>
      </c>
      <c r="H3978" s="14"/>
      <c r="I3978" s="14"/>
      <c r="K3978" s="34">
        <f t="shared" si="673"/>
        <v>0</v>
      </c>
    </row>
    <row r="3979" spans="1:11" x14ac:dyDescent="0.25">
      <c r="A3979" s="5" t="s">
        <v>2854</v>
      </c>
      <c r="B3979" s="26">
        <v>420414</v>
      </c>
      <c r="C3979" s="27" t="s">
        <v>697</v>
      </c>
      <c r="D3979" s="13">
        <v>0</v>
      </c>
      <c r="E3979" s="14"/>
      <c r="F3979" s="14"/>
      <c r="G3979" s="15">
        <f t="shared" si="672"/>
        <v>0</v>
      </c>
      <c r="H3979" s="14"/>
      <c r="I3979" s="14"/>
      <c r="K3979" s="34">
        <f t="shared" si="673"/>
        <v>0</v>
      </c>
    </row>
    <row r="3980" spans="1:11" x14ac:dyDescent="0.25">
      <c r="A3980" s="5" t="s">
        <v>2854</v>
      </c>
      <c r="B3980" s="26">
        <v>420416</v>
      </c>
      <c r="C3980" s="27" t="s">
        <v>313</v>
      </c>
      <c r="D3980" s="13">
        <v>0</v>
      </c>
      <c r="E3980" s="14"/>
      <c r="F3980" s="14"/>
      <c r="G3980" s="15">
        <f t="shared" si="672"/>
        <v>0</v>
      </c>
      <c r="H3980" s="14"/>
      <c r="I3980" s="14"/>
      <c r="K3980" s="34">
        <f t="shared" si="673"/>
        <v>0</v>
      </c>
    </row>
    <row r="3981" spans="1:11" x14ac:dyDescent="0.25">
      <c r="A3981" s="5" t="s">
        <v>2854</v>
      </c>
      <c r="B3981" s="26">
        <v>420490</v>
      </c>
      <c r="C3981" s="27" t="s">
        <v>2786</v>
      </c>
      <c r="D3981" s="13">
        <v>0</v>
      </c>
      <c r="E3981" s="14"/>
      <c r="F3981" s="14"/>
      <c r="G3981" s="15">
        <f t="shared" si="672"/>
        <v>0</v>
      </c>
      <c r="H3981" s="14"/>
      <c r="I3981" s="14"/>
      <c r="K3981" s="34">
        <f t="shared" si="673"/>
        <v>0</v>
      </c>
    </row>
    <row r="3982" spans="1:11" x14ac:dyDescent="0.25">
      <c r="A3982" s="5" t="s">
        <v>2854</v>
      </c>
      <c r="B3982" s="24">
        <v>4206</v>
      </c>
      <c r="C3982" s="25" t="s">
        <v>2289</v>
      </c>
      <c r="D3982" s="7">
        <f t="shared" ref="D3982:I3982" si="674">+SUBTOTAL(9,D3983:D3984)</f>
        <v>0</v>
      </c>
      <c r="E3982" s="7">
        <f t="shared" si="674"/>
        <v>0</v>
      </c>
      <c r="F3982" s="7">
        <f t="shared" si="674"/>
        <v>0</v>
      </c>
      <c r="G3982" s="7">
        <f t="shared" si="674"/>
        <v>0</v>
      </c>
      <c r="H3982" s="7">
        <f t="shared" si="674"/>
        <v>0</v>
      </c>
      <c r="I3982" s="7">
        <f t="shared" si="674"/>
        <v>0</v>
      </c>
      <c r="K3982" s="34">
        <f t="shared" si="673"/>
        <v>0</v>
      </c>
    </row>
    <row r="3983" spans="1:11" x14ac:dyDescent="0.25">
      <c r="A3983" s="5" t="s">
        <v>2854</v>
      </c>
      <c r="B3983" s="26">
        <v>420604</v>
      </c>
      <c r="C3983" s="27" t="s">
        <v>811</v>
      </c>
      <c r="D3983" s="13">
        <v>0</v>
      </c>
      <c r="E3983" s="14"/>
      <c r="F3983" s="14"/>
      <c r="G3983" s="15">
        <f>+D3983-E3983+F3983</f>
        <v>0</v>
      </c>
      <c r="H3983" s="14"/>
      <c r="I3983" s="14"/>
      <c r="K3983" s="34">
        <f t="shared" si="673"/>
        <v>0</v>
      </c>
    </row>
    <row r="3984" spans="1:11" x14ac:dyDescent="0.25">
      <c r="A3984" s="5" t="s">
        <v>2854</v>
      </c>
      <c r="B3984" s="26">
        <v>420690</v>
      </c>
      <c r="C3984" s="27" t="s">
        <v>2785</v>
      </c>
      <c r="D3984" s="13">
        <v>0</v>
      </c>
      <c r="E3984" s="14"/>
      <c r="F3984" s="14"/>
      <c r="G3984" s="15">
        <f>+D3984-E3984+F3984</f>
        <v>0</v>
      </c>
      <c r="H3984" s="14"/>
      <c r="I3984" s="14"/>
      <c r="K3984" s="34">
        <f t="shared" si="673"/>
        <v>0</v>
      </c>
    </row>
    <row r="3985" spans="1:11" x14ac:dyDescent="0.25">
      <c r="A3985" s="5" t="s">
        <v>2854</v>
      </c>
      <c r="B3985" s="24">
        <v>4210</v>
      </c>
      <c r="C3985" s="25" t="s">
        <v>2371</v>
      </c>
      <c r="D3985" s="7">
        <f t="shared" ref="D3985:I3985" si="675">+SUBTOTAL(9,D3986:D4011)</f>
        <v>0</v>
      </c>
      <c r="E3985" s="7">
        <f t="shared" si="675"/>
        <v>0</v>
      </c>
      <c r="F3985" s="7">
        <f t="shared" si="675"/>
        <v>0</v>
      </c>
      <c r="G3985" s="7">
        <f t="shared" si="675"/>
        <v>0</v>
      </c>
      <c r="H3985" s="7">
        <f t="shared" si="675"/>
        <v>0</v>
      </c>
      <c r="I3985" s="7">
        <f t="shared" si="675"/>
        <v>0</v>
      </c>
      <c r="K3985" s="34">
        <f t="shared" si="673"/>
        <v>0</v>
      </c>
    </row>
    <row r="3986" spans="1:11" x14ac:dyDescent="0.25">
      <c r="A3986" s="5" t="s">
        <v>2854</v>
      </c>
      <c r="B3986" s="26">
        <v>421002</v>
      </c>
      <c r="C3986" s="27" t="s">
        <v>715</v>
      </c>
      <c r="D3986" s="13">
        <v>0</v>
      </c>
      <c r="E3986" s="14"/>
      <c r="F3986" s="14"/>
      <c r="G3986" s="15">
        <f t="shared" ref="G3986:G4011" si="676">+D3986-E3986+F3986</f>
        <v>0</v>
      </c>
      <c r="H3986" s="14"/>
      <c r="I3986" s="14"/>
      <c r="K3986" s="34">
        <f t="shared" si="673"/>
        <v>0</v>
      </c>
    </row>
    <row r="3987" spans="1:11" x14ac:dyDescent="0.25">
      <c r="A3987" s="5" t="s">
        <v>2854</v>
      </c>
      <c r="B3987" s="26">
        <v>421003</v>
      </c>
      <c r="C3987" s="27" t="s">
        <v>316</v>
      </c>
      <c r="D3987" s="13">
        <v>0</v>
      </c>
      <c r="E3987" s="14"/>
      <c r="F3987" s="14"/>
      <c r="G3987" s="15">
        <f t="shared" si="676"/>
        <v>0</v>
      </c>
      <c r="H3987" s="14"/>
      <c r="I3987" s="14"/>
      <c r="K3987" s="34">
        <f t="shared" si="673"/>
        <v>0</v>
      </c>
    </row>
    <row r="3988" spans="1:11" x14ac:dyDescent="0.25">
      <c r="A3988" s="5" t="s">
        <v>2854</v>
      </c>
      <c r="B3988" s="26">
        <v>421004</v>
      </c>
      <c r="C3988" s="27" t="s">
        <v>690</v>
      </c>
      <c r="D3988" s="13">
        <v>0</v>
      </c>
      <c r="E3988" s="14"/>
      <c r="F3988" s="14"/>
      <c r="G3988" s="15">
        <f t="shared" si="676"/>
        <v>0</v>
      </c>
      <c r="H3988" s="14"/>
      <c r="I3988" s="14"/>
      <c r="K3988" s="34">
        <f t="shared" si="673"/>
        <v>0</v>
      </c>
    </row>
    <row r="3989" spans="1:11" x14ac:dyDescent="0.25">
      <c r="A3989" s="5" t="s">
        <v>2854</v>
      </c>
      <c r="B3989" s="26">
        <v>421005</v>
      </c>
      <c r="C3989" s="27" t="s">
        <v>716</v>
      </c>
      <c r="D3989" s="13">
        <v>0</v>
      </c>
      <c r="E3989" s="14"/>
      <c r="F3989" s="14"/>
      <c r="G3989" s="15">
        <f t="shared" si="676"/>
        <v>0</v>
      </c>
      <c r="H3989" s="14"/>
      <c r="I3989" s="14"/>
      <c r="K3989" s="34">
        <f t="shared" si="673"/>
        <v>0</v>
      </c>
    </row>
    <row r="3990" spans="1:11" x14ac:dyDescent="0.25">
      <c r="A3990" s="5" t="s">
        <v>2854</v>
      </c>
      <c r="B3990" s="26">
        <v>421010</v>
      </c>
      <c r="C3990" s="27" t="s">
        <v>2806</v>
      </c>
      <c r="D3990" s="13">
        <v>0</v>
      </c>
      <c r="E3990" s="14"/>
      <c r="F3990" s="14"/>
      <c r="G3990" s="15">
        <f t="shared" si="676"/>
        <v>0</v>
      </c>
      <c r="H3990" s="14"/>
      <c r="I3990" s="14"/>
      <c r="K3990" s="34">
        <f t="shared" si="673"/>
        <v>0</v>
      </c>
    </row>
    <row r="3991" spans="1:11" x14ac:dyDescent="0.25">
      <c r="A3991" s="5" t="s">
        <v>2854</v>
      </c>
      <c r="B3991" s="26">
        <v>421011</v>
      </c>
      <c r="C3991" s="27" t="s">
        <v>692</v>
      </c>
      <c r="D3991" s="13">
        <v>0</v>
      </c>
      <c r="E3991" s="14"/>
      <c r="F3991" s="14"/>
      <c r="G3991" s="15">
        <f t="shared" si="676"/>
        <v>0</v>
      </c>
      <c r="H3991" s="14"/>
      <c r="I3991" s="14"/>
      <c r="K3991" s="34">
        <f t="shared" si="673"/>
        <v>0</v>
      </c>
    </row>
    <row r="3992" spans="1:11" x14ac:dyDescent="0.25">
      <c r="A3992" s="5" t="s">
        <v>2854</v>
      </c>
      <c r="B3992" s="26">
        <v>421012</v>
      </c>
      <c r="C3992" s="27" t="s">
        <v>713</v>
      </c>
      <c r="D3992" s="13">
        <v>0</v>
      </c>
      <c r="E3992" s="14"/>
      <c r="F3992" s="14"/>
      <c r="G3992" s="15">
        <f t="shared" si="676"/>
        <v>0</v>
      </c>
      <c r="H3992" s="14"/>
      <c r="I3992" s="14"/>
      <c r="K3992" s="34">
        <f t="shared" si="673"/>
        <v>0</v>
      </c>
    </row>
    <row r="3993" spans="1:11" x14ac:dyDescent="0.25">
      <c r="A3993" s="5" t="s">
        <v>2854</v>
      </c>
      <c r="B3993" s="26">
        <v>421015</v>
      </c>
      <c r="C3993" s="27" t="s">
        <v>691</v>
      </c>
      <c r="D3993" s="13">
        <v>0</v>
      </c>
      <c r="E3993" s="14"/>
      <c r="F3993" s="14"/>
      <c r="G3993" s="15">
        <f t="shared" si="676"/>
        <v>0</v>
      </c>
      <c r="H3993" s="14"/>
      <c r="I3993" s="14"/>
      <c r="K3993" s="34">
        <f t="shared" si="673"/>
        <v>0</v>
      </c>
    </row>
    <row r="3994" spans="1:11" x14ac:dyDescent="0.25">
      <c r="A3994" s="5" t="s">
        <v>2854</v>
      </c>
      <c r="B3994" s="26">
        <v>421016</v>
      </c>
      <c r="C3994" s="27" t="s">
        <v>705</v>
      </c>
      <c r="D3994" s="13">
        <v>0</v>
      </c>
      <c r="E3994" s="14"/>
      <c r="F3994" s="14"/>
      <c r="G3994" s="15">
        <f>+D3994-E3994+F3994</f>
        <v>0</v>
      </c>
      <c r="H3994" s="14"/>
      <c r="I3994" s="14"/>
      <c r="K3994" s="34">
        <f t="shared" si="673"/>
        <v>0</v>
      </c>
    </row>
    <row r="3995" spans="1:11" x14ac:dyDescent="0.25">
      <c r="A3995" s="5" t="s">
        <v>2854</v>
      </c>
      <c r="B3995" s="26">
        <v>421025</v>
      </c>
      <c r="C3995" s="27" t="s">
        <v>717</v>
      </c>
      <c r="D3995" s="13">
        <v>0</v>
      </c>
      <c r="E3995" s="14"/>
      <c r="F3995" s="14"/>
      <c r="G3995" s="15">
        <f t="shared" si="676"/>
        <v>0</v>
      </c>
      <c r="H3995" s="14"/>
      <c r="I3995" s="14"/>
      <c r="K3995" s="34">
        <f t="shared" si="673"/>
        <v>0</v>
      </c>
    </row>
    <row r="3996" spans="1:11" x14ac:dyDescent="0.25">
      <c r="A3996" s="5" t="s">
        <v>2854</v>
      </c>
      <c r="B3996" s="26">
        <v>421026</v>
      </c>
      <c r="C3996" s="27" t="s">
        <v>2807</v>
      </c>
      <c r="D3996" s="13">
        <v>0</v>
      </c>
      <c r="E3996" s="14"/>
      <c r="F3996" s="14"/>
      <c r="G3996" s="15">
        <f t="shared" si="676"/>
        <v>0</v>
      </c>
      <c r="H3996" s="14"/>
      <c r="I3996" s="14"/>
      <c r="K3996" s="34">
        <f t="shared" si="673"/>
        <v>0</v>
      </c>
    </row>
    <row r="3997" spans="1:11" x14ac:dyDescent="0.25">
      <c r="A3997" s="5" t="s">
        <v>2854</v>
      </c>
      <c r="B3997" s="26">
        <v>421027</v>
      </c>
      <c r="C3997" s="27" t="s">
        <v>719</v>
      </c>
      <c r="D3997" s="13">
        <v>0</v>
      </c>
      <c r="E3997" s="14"/>
      <c r="F3997" s="14"/>
      <c r="G3997" s="15">
        <f t="shared" si="676"/>
        <v>0</v>
      </c>
      <c r="H3997" s="14"/>
      <c r="I3997" s="14"/>
      <c r="K3997" s="34">
        <f t="shared" si="673"/>
        <v>0</v>
      </c>
    </row>
    <row r="3998" spans="1:11" x14ac:dyDescent="0.25">
      <c r="A3998" s="5" t="s">
        <v>2854</v>
      </c>
      <c r="B3998" s="26">
        <v>421028</v>
      </c>
      <c r="C3998" s="27" t="s">
        <v>720</v>
      </c>
      <c r="D3998" s="13">
        <v>0</v>
      </c>
      <c r="E3998" s="14"/>
      <c r="F3998" s="14"/>
      <c r="G3998" s="15">
        <f t="shared" si="676"/>
        <v>0</v>
      </c>
      <c r="H3998" s="14"/>
      <c r="I3998" s="14"/>
      <c r="K3998" s="34">
        <f t="shared" si="673"/>
        <v>0</v>
      </c>
    </row>
    <row r="3999" spans="1:11" x14ac:dyDescent="0.25">
      <c r="A3999" s="5" t="s">
        <v>2854</v>
      </c>
      <c r="B3999" s="26">
        <v>421030</v>
      </c>
      <c r="C3999" s="27" t="s">
        <v>721</v>
      </c>
      <c r="D3999" s="13">
        <v>0</v>
      </c>
      <c r="E3999" s="14"/>
      <c r="F3999" s="14"/>
      <c r="G3999" s="15">
        <f t="shared" si="676"/>
        <v>0</v>
      </c>
      <c r="H3999" s="14"/>
      <c r="I3999" s="14"/>
      <c r="K3999" s="34">
        <f t="shared" si="673"/>
        <v>0</v>
      </c>
    </row>
    <row r="4000" spans="1:11" x14ac:dyDescent="0.25">
      <c r="A4000" s="5" t="s">
        <v>2854</v>
      </c>
      <c r="B4000" s="26">
        <v>421031</v>
      </c>
      <c r="C4000" s="27" t="s">
        <v>722</v>
      </c>
      <c r="D4000" s="13">
        <v>0</v>
      </c>
      <c r="E4000" s="14"/>
      <c r="F4000" s="14"/>
      <c r="G4000" s="15">
        <f t="shared" si="676"/>
        <v>0</v>
      </c>
      <c r="H4000" s="14"/>
      <c r="I4000" s="14"/>
      <c r="K4000" s="34">
        <f t="shared" si="673"/>
        <v>0</v>
      </c>
    </row>
    <row r="4001" spans="1:11" x14ac:dyDescent="0.25">
      <c r="A4001" s="5" t="s">
        <v>2854</v>
      </c>
      <c r="B4001" s="26">
        <v>421032</v>
      </c>
      <c r="C4001" s="27" t="s">
        <v>723</v>
      </c>
      <c r="D4001" s="13">
        <v>0</v>
      </c>
      <c r="E4001" s="14"/>
      <c r="F4001" s="14"/>
      <c r="G4001" s="15">
        <f t="shared" si="676"/>
        <v>0</v>
      </c>
      <c r="H4001" s="14"/>
      <c r="I4001" s="14"/>
      <c r="K4001" s="34">
        <f t="shared" si="673"/>
        <v>0</v>
      </c>
    </row>
    <row r="4002" spans="1:11" x14ac:dyDescent="0.25">
      <c r="A4002" s="5" t="s">
        <v>2854</v>
      </c>
      <c r="B4002" s="26">
        <v>421033</v>
      </c>
      <c r="C4002" s="27" t="s">
        <v>724</v>
      </c>
      <c r="D4002" s="13">
        <v>0</v>
      </c>
      <c r="E4002" s="14"/>
      <c r="F4002" s="14"/>
      <c r="G4002" s="15">
        <f t="shared" si="676"/>
        <v>0</v>
      </c>
      <c r="H4002" s="14"/>
      <c r="I4002" s="14"/>
      <c r="K4002" s="34">
        <f t="shared" si="673"/>
        <v>0</v>
      </c>
    </row>
    <row r="4003" spans="1:11" x14ac:dyDescent="0.25">
      <c r="A4003" s="5" t="s">
        <v>2854</v>
      </c>
      <c r="B4003" s="26">
        <v>421034</v>
      </c>
      <c r="C4003" s="27" t="s">
        <v>725</v>
      </c>
      <c r="D4003" s="13">
        <v>0</v>
      </c>
      <c r="E4003" s="14"/>
      <c r="F4003" s="14"/>
      <c r="G4003" s="15">
        <f t="shared" si="676"/>
        <v>0</v>
      </c>
      <c r="H4003" s="14"/>
      <c r="I4003" s="14"/>
      <c r="K4003" s="34">
        <f t="shared" si="673"/>
        <v>0</v>
      </c>
    </row>
    <row r="4004" spans="1:11" x14ac:dyDescent="0.25">
      <c r="A4004" s="5" t="s">
        <v>2854</v>
      </c>
      <c r="B4004" s="26">
        <v>421036</v>
      </c>
      <c r="C4004" s="27" t="s">
        <v>726</v>
      </c>
      <c r="D4004" s="13">
        <v>0</v>
      </c>
      <c r="E4004" s="14"/>
      <c r="F4004" s="14"/>
      <c r="G4004" s="15">
        <f t="shared" si="676"/>
        <v>0</v>
      </c>
      <c r="H4004" s="14"/>
      <c r="I4004" s="14"/>
      <c r="K4004" s="34">
        <f t="shared" si="673"/>
        <v>0</v>
      </c>
    </row>
    <row r="4005" spans="1:11" x14ac:dyDescent="0.25">
      <c r="A4005" s="5" t="s">
        <v>2854</v>
      </c>
      <c r="B4005" s="26">
        <v>421038</v>
      </c>
      <c r="C4005" s="27" t="s">
        <v>727</v>
      </c>
      <c r="D4005" s="13">
        <v>0</v>
      </c>
      <c r="E4005" s="14"/>
      <c r="F4005" s="14"/>
      <c r="G4005" s="15">
        <f t="shared" si="676"/>
        <v>0</v>
      </c>
      <c r="H4005" s="14"/>
      <c r="I4005" s="14"/>
      <c r="K4005" s="34">
        <f t="shared" si="673"/>
        <v>0</v>
      </c>
    </row>
    <row r="4006" spans="1:11" x14ac:dyDescent="0.25">
      <c r="A4006" s="5" t="s">
        <v>2854</v>
      </c>
      <c r="B4006" s="26">
        <v>421040</v>
      </c>
      <c r="C4006" s="27" t="s">
        <v>313</v>
      </c>
      <c r="D4006" s="13">
        <v>0</v>
      </c>
      <c r="E4006" s="14"/>
      <c r="F4006" s="14"/>
      <c r="G4006" s="15">
        <f t="shared" si="676"/>
        <v>0</v>
      </c>
      <c r="H4006" s="14"/>
      <c r="I4006" s="14"/>
      <c r="K4006" s="34">
        <f t="shared" si="673"/>
        <v>0</v>
      </c>
    </row>
    <row r="4007" spans="1:11" x14ac:dyDescent="0.25">
      <c r="A4007" s="5" t="s">
        <v>2854</v>
      </c>
      <c r="B4007" s="26">
        <v>421060</v>
      </c>
      <c r="C4007" s="27" t="s">
        <v>693</v>
      </c>
      <c r="D4007" s="13">
        <v>0</v>
      </c>
      <c r="E4007" s="14"/>
      <c r="F4007" s="14"/>
      <c r="G4007" s="15">
        <f t="shared" si="676"/>
        <v>0</v>
      </c>
      <c r="H4007" s="14"/>
      <c r="I4007" s="14"/>
      <c r="K4007" s="34">
        <f t="shared" si="673"/>
        <v>0</v>
      </c>
    </row>
    <row r="4008" spans="1:11" x14ac:dyDescent="0.25">
      <c r="A4008" s="5" t="s">
        <v>2854</v>
      </c>
      <c r="B4008" s="26">
        <v>421061</v>
      </c>
      <c r="C4008" s="27" t="s">
        <v>728</v>
      </c>
      <c r="D4008" s="13">
        <v>0</v>
      </c>
      <c r="E4008" s="14"/>
      <c r="F4008" s="14"/>
      <c r="G4008" s="15">
        <f t="shared" si="676"/>
        <v>0</v>
      </c>
      <c r="H4008" s="14"/>
      <c r="I4008" s="14"/>
      <c r="K4008" s="34">
        <f t="shared" si="673"/>
        <v>0</v>
      </c>
    </row>
    <row r="4009" spans="1:11" x14ac:dyDescent="0.25">
      <c r="A4009" s="5" t="s">
        <v>2854</v>
      </c>
      <c r="B4009" s="26">
        <v>421065</v>
      </c>
      <c r="C4009" s="27" t="s">
        <v>729</v>
      </c>
      <c r="D4009" s="13">
        <v>0</v>
      </c>
      <c r="E4009" s="14"/>
      <c r="F4009" s="14"/>
      <c r="G4009" s="15">
        <f t="shared" si="676"/>
        <v>0</v>
      </c>
      <c r="H4009" s="14"/>
      <c r="I4009" s="14"/>
      <c r="K4009" s="34">
        <f t="shared" si="673"/>
        <v>0</v>
      </c>
    </row>
    <row r="4010" spans="1:11" x14ac:dyDescent="0.25">
      <c r="A4010" s="5" t="s">
        <v>2854</v>
      </c>
      <c r="B4010" s="26">
        <v>421090</v>
      </c>
      <c r="C4010" s="27" t="s">
        <v>2808</v>
      </c>
      <c r="D4010" s="13">
        <v>0</v>
      </c>
      <c r="E4010" s="14"/>
      <c r="F4010" s="14"/>
      <c r="G4010" s="15">
        <f t="shared" si="676"/>
        <v>0</v>
      </c>
      <c r="H4010" s="14"/>
      <c r="I4010" s="14"/>
      <c r="K4010" s="34">
        <f t="shared" si="673"/>
        <v>0</v>
      </c>
    </row>
    <row r="4011" spans="1:11" x14ac:dyDescent="0.25">
      <c r="A4011" s="5" t="s">
        <v>2854</v>
      </c>
      <c r="B4011" s="26">
        <v>421098</v>
      </c>
      <c r="C4011" s="27" t="s">
        <v>731</v>
      </c>
      <c r="D4011" s="13">
        <v>0</v>
      </c>
      <c r="E4011" s="14"/>
      <c r="F4011" s="14"/>
      <c r="G4011" s="15">
        <f t="shared" si="676"/>
        <v>0</v>
      </c>
      <c r="H4011" s="14"/>
      <c r="I4011" s="14"/>
      <c r="K4011" s="34">
        <f t="shared" si="673"/>
        <v>0</v>
      </c>
    </row>
    <row r="4012" spans="1:11" x14ac:dyDescent="0.25">
      <c r="A4012" s="5" t="s">
        <v>2854</v>
      </c>
      <c r="B4012" s="24">
        <v>4295</v>
      </c>
      <c r="C4012" s="25" t="s">
        <v>2784</v>
      </c>
      <c r="D4012" s="7">
        <f t="shared" ref="D4012:I4012" si="677">+SUBTOTAL(9,D4013:D4017)</f>
        <v>0</v>
      </c>
      <c r="E4012" s="7">
        <f t="shared" si="677"/>
        <v>0</v>
      </c>
      <c r="F4012" s="7">
        <f t="shared" si="677"/>
        <v>0</v>
      </c>
      <c r="G4012" s="7">
        <f t="shared" si="677"/>
        <v>0</v>
      </c>
      <c r="H4012" s="7">
        <f t="shared" si="677"/>
        <v>0</v>
      </c>
      <c r="I4012" s="7">
        <f t="shared" si="677"/>
        <v>0</v>
      </c>
      <c r="K4012" s="34">
        <f t="shared" si="673"/>
        <v>0</v>
      </c>
    </row>
    <row r="4013" spans="1:11" x14ac:dyDescent="0.25">
      <c r="A4013" s="5" t="s">
        <v>2854</v>
      </c>
      <c r="B4013" s="26">
        <v>429502</v>
      </c>
      <c r="C4013" s="27" t="s">
        <v>317</v>
      </c>
      <c r="D4013" s="13">
        <v>0</v>
      </c>
      <c r="E4013" s="14"/>
      <c r="F4013" s="14"/>
      <c r="G4013" s="15">
        <f>+D4013-E4013+F4013</f>
        <v>0</v>
      </c>
      <c r="H4013" s="14"/>
      <c r="I4013" s="14"/>
      <c r="K4013" s="34">
        <f t="shared" si="673"/>
        <v>0</v>
      </c>
    </row>
    <row r="4014" spans="1:11" x14ac:dyDescent="0.25">
      <c r="A4014" s="5" t="s">
        <v>2854</v>
      </c>
      <c r="B4014" s="26">
        <v>429503</v>
      </c>
      <c r="C4014" s="27" t="s">
        <v>2378</v>
      </c>
      <c r="D4014" s="13">
        <v>0</v>
      </c>
      <c r="E4014" s="14"/>
      <c r="F4014" s="14"/>
      <c r="G4014" s="15">
        <f>+D4014-E4014+F4014</f>
        <v>0</v>
      </c>
      <c r="H4014" s="14"/>
      <c r="I4014" s="14"/>
      <c r="K4014" s="34">
        <f t="shared" si="673"/>
        <v>0</v>
      </c>
    </row>
    <row r="4015" spans="1:11" x14ac:dyDescent="0.25">
      <c r="A4015" s="5" t="s">
        <v>2854</v>
      </c>
      <c r="B4015" s="26">
        <v>429505</v>
      </c>
      <c r="C4015" s="27" t="s">
        <v>314</v>
      </c>
      <c r="D4015" s="13">
        <v>0</v>
      </c>
      <c r="E4015" s="14"/>
      <c r="F4015" s="14"/>
      <c r="G4015" s="15">
        <f>+D4015-E4015+F4015</f>
        <v>0</v>
      </c>
      <c r="H4015" s="14"/>
      <c r="I4015" s="14"/>
      <c r="K4015" s="34">
        <f t="shared" si="673"/>
        <v>0</v>
      </c>
    </row>
    <row r="4016" spans="1:11" x14ac:dyDescent="0.25">
      <c r="A4016" s="5" t="s">
        <v>2854</v>
      </c>
      <c r="B4016" s="26">
        <v>429506</v>
      </c>
      <c r="C4016" s="27" t="s">
        <v>315</v>
      </c>
      <c r="D4016" s="13">
        <v>0</v>
      </c>
      <c r="E4016" s="14"/>
      <c r="F4016" s="14"/>
      <c r="G4016" s="15">
        <f>+D4016-E4016+F4016</f>
        <v>0</v>
      </c>
      <c r="H4016" s="14"/>
      <c r="I4016" s="14"/>
      <c r="K4016" s="34">
        <f t="shared" si="673"/>
        <v>0</v>
      </c>
    </row>
    <row r="4017" spans="1:11" x14ac:dyDescent="0.25">
      <c r="A4017" s="5" t="s">
        <v>2854</v>
      </c>
      <c r="B4017" s="26">
        <v>429507</v>
      </c>
      <c r="C4017" s="27" t="s">
        <v>316</v>
      </c>
      <c r="D4017" s="13">
        <v>0</v>
      </c>
      <c r="E4017" s="14"/>
      <c r="F4017" s="14"/>
      <c r="G4017" s="15">
        <f>+D4017-E4017+F4017</f>
        <v>0</v>
      </c>
      <c r="H4017" s="14"/>
      <c r="I4017" s="14"/>
      <c r="K4017" s="34">
        <f t="shared" si="673"/>
        <v>0</v>
      </c>
    </row>
    <row r="4018" spans="1:11" x14ac:dyDescent="0.25">
      <c r="A4018" s="5" t="s">
        <v>2854</v>
      </c>
      <c r="B4018" s="24">
        <v>43</v>
      </c>
      <c r="C4018" s="25" t="s">
        <v>2783</v>
      </c>
      <c r="D4018" s="7">
        <f t="shared" ref="D4018:I4018" si="678">+SUBTOTAL(9,D4019:D4196)</f>
        <v>0</v>
      </c>
      <c r="E4018" s="7">
        <f t="shared" si="678"/>
        <v>0</v>
      </c>
      <c r="F4018" s="7">
        <f t="shared" si="678"/>
        <v>0</v>
      </c>
      <c r="G4018" s="7">
        <f t="shared" si="678"/>
        <v>0</v>
      </c>
      <c r="H4018" s="7">
        <f t="shared" si="678"/>
        <v>0</v>
      </c>
      <c r="I4018" s="7">
        <f t="shared" si="678"/>
        <v>0</v>
      </c>
      <c r="K4018" s="34">
        <f t="shared" si="673"/>
        <v>0</v>
      </c>
    </row>
    <row r="4019" spans="1:11" x14ac:dyDescent="0.25">
      <c r="A4019" s="5" t="s">
        <v>2854</v>
      </c>
      <c r="B4019" s="24">
        <v>4305</v>
      </c>
      <c r="C4019" s="25" t="s">
        <v>2286</v>
      </c>
      <c r="D4019" s="7">
        <f t="shared" ref="D4019:I4019" si="679">+SUBTOTAL(9,D4020:D4036)</f>
        <v>0</v>
      </c>
      <c r="E4019" s="7">
        <f t="shared" si="679"/>
        <v>0</v>
      </c>
      <c r="F4019" s="7">
        <f t="shared" si="679"/>
        <v>0</v>
      </c>
      <c r="G4019" s="7">
        <f t="shared" si="679"/>
        <v>0</v>
      </c>
      <c r="H4019" s="7">
        <f t="shared" si="679"/>
        <v>0</v>
      </c>
      <c r="I4019" s="7">
        <f t="shared" si="679"/>
        <v>0</v>
      </c>
      <c r="K4019" s="34">
        <f t="shared" si="673"/>
        <v>0</v>
      </c>
    </row>
    <row r="4020" spans="1:11" x14ac:dyDescent="0.25">
      <c r="A4020" s="5" t="s">
        <v>2854</v>
      </c>
      <c r="B4020" s="26">
        <v>430507</v>
      </c>
      <c r="C4020" s="27" t="s">
        <v>2782</v>
      </c>
      <c r="D4020" s="13">
        <v>0</v>
      </c>
      <c r="E4020" s="14"/>
      <c r="F4020" s="14"/>
      <c r="G4020" s="15">
        <f t="shared" ref="G4020:G4036" si="680">+D4020-E4020+F4020</f>
        <v>0</v>
      </c>
      <c r="H4020" s="14"/>
      <c r="I4020" s="14"/>
      <c r="K4020" s="34">
        <f t="shared" si="673"/>
        <v>0</v>
      </c>
    </row>
    <row r="4021" spans="1:11" x14ac:dyDescent="0.25">
      <c r="A4021" s="5" t="s">
        <v>2854</v>
      </c>
      <c r="B4021" s="26">
        <v>430508</v>
      </c>
      <c r="C4021" s="27" t="s">
        <v>2367</v>
      </c>
      <c r="D4021" s="13">
        <v>0</v>
      </c>
      <c r="E4021" s="14"/>
      <c r="F4021" s="14"/>
      <c r="G4021" s="15">
        <f t="shared" si="680"/>
        <v>0</v>
      </c>
      <c r="H4021" s="14"/>
      <c r="I4021" s="14"/>
      <c r="K4021" s="34">
        <f t="shared" si="673"/>
        <v>0</v>
      </c>
    </row>
    <row r="4022" spans="1:11" x14ac:dyDescent="0.25">
      <c r="A4022" s="5" t="s">
        <v>2854</v>
      </c>
      <c r="B4022" s="26">
        <v>430509</v>
      </c>
      <c r="C4022" s="27" t="s">
        <v>2366</v>
      </c>
      <c r="D4022" s="13">
        <v>0</v>
      </c>
      <c r="E4022" s="14"/>
      <c r="F4022" s="14"/>
      <c r="G4022" s="15">
        <f t="shared" si="680"/>
        <v>0</v>
      </c>
      <c r="H4022" s="14"/>
      <c r="I4022" s="14"/>
      <c r="K4022" s="34">
        <f t="shared" si="673"/>
        <v>0</v>
      </c>
    </row>
    <row r="4023" spans="1:11" x14ac:dyDescent="0.25">
      <c r="A4023" s="5" t="s">
        <v>2854</v>
      </c>
      <c r="B4023" s="26">
        <v>430510</v>
      </c>
      <c r="C4023" s="27" t="s">
        <v>2781</v>
      </c>
      <c r="D4023" s="13">
        <v>0</v>
      </c>
      <c r="E4023" s="14"/>
      <c r="F4023" s="14"/>
      <c r="G4023" s="15">
        <f t="shared" si="680"/>
        <v>0</v>
      </c>
      <c r="H4023" s="14"/>
      <c r="I4023" s="14"/>
      <c r="K4023" s="34">
        <f t="shared" si="673"/>
        <v>0</v>
      </c>
    </row>
    <row r="4024" spans="1:11" x14ac:dyDescent="0.25">
      <c r="A4024" s="5" t="s">
        <v>2854</v>
      </c>
      <c r="B4024" s="26">
        <v>430511</v>
      </c>
      <c r="C4024" s="27" t="s">
        <v>2364</v>
      </c>
      <c r="D4024" s="13">
        <v>0</v>
      </c>
      <c r="E4024" s="14"/>
      <c r="F4024" s="14"/>
      <c r="G4024" s="15">
        <f t="shared" si="680"/>
        <v>0</v>
      </c>
      <c r="H4024" s="14"/>
      <c r="I4024" s="14"/>
      <c r="K4024" s="34">
        <f t="shared" si="673"/>
        <v>0</v>
      </c>
    </row>
    <row r="4025" spans="1:11" x14ac:dyDescent="0.25">
      <c r="A4025" s="5" t="s">
        <v>2854</v>
      </c>
      <c r="B4025" s="26">
        <v>430512</v>
      </c>
      <c r="C4025" s="27" t="s">
        <v>2363</v>
      </c>
      <c r="D4025" s="13">
        <v>0</v>
      </c>
      <c r="E4025" s="14"/>
      <c r="F4025" s="14"/>
      <c r="G4025" s="15">
        <f t="shared" si="680"/>
        <v>0</v>
      </c>
      <c r="H4025" s="14"/>
      <c r="I4025" s="14"/>
      <c r="K4025" s="34">
        <f t="shared" si="673"/>
        <v>0</v>
      </c>
    </row>
    <row r="4026" spans="1:11" x14ac:dyDescent="0.25">
      <c r="A4026" s="5" t="s">
        <v>2854</v>
      </c>
      <c r="B4026" s="26">
        <v>430513</v>
      </c>
      <c r="C4026" s="27" t="s">
        <v>2362</v>
      </c>
      <c r="D4026" s="13">
        <v>0</v>
      </c>
      <c r="E4026" s="14"/>
      <c r="F4026" s="14"/>
      <c r="G4026" s="15">
        <f t="shared" si="680"/>
        <v>0</v>
      </c>
      <c r="H4026" s="14"/>
      <c r="I4026" s="14"/>
      <c r="K4026" s="34">
        <f t="shared" si="673"/>
        <v>0</v>
      </c>
    </row>
    <row r="4027" spans="1:11" x14ac:dyDescent="0.25">
      <c r="A4027" s="5" t="s">
        <v>2854</v>
      </c>
      <c r="B4027" s="26">
        <v>430514</v>
      </c>
      <c r="C4027" s="27" t="s">
        <v>2361</v>
      </c>
      <c r="D4027" s="13">
        <v>0</v>
      </c>
      <c r="E4027" s="14"/>
      <c r="F4027" s="14"/>
      <c r="G4027" s="15">
        <f t="shared" si="680"/>
        <v>0</v>
      </c>
      <c r="H4027" s="14"/>
      <c r="I4027" s="14"/>
      <c r="K4027" s="34">
        <f t="shared" si="673"/>
        <v>0</v>
      </c>
    </row>
    <row r="4028" spans="1:11" x14ac:dyDescent="0.25">
      <c r="A4028" s="5" t="s">
        <v>2854</v>
      </c>
      <c r="B4028" s="26">
        <v>430515</v>
      </c>
      <c r="C4028" s="27" t="s">
        <v>2780</v>
      </c>
      <c r="D4028" s="13">
        <v>0</v>
      </c>
      <c r="E4028" s="14"/>
      <c r="F4028" s="14"/>
      <c r="G4028" s="15">
        <f t="shared" si="680"/>
        <v>0</v>
      </c>
      <c r="H4028" s="14"/>
      <c r="I4028" s="14"/>
      <c r="K4028" s="34">
        <f t="shared" si="673"/>
        <v>0</v>
      </c>
    </row>
    <row r="4029" spans="1:11" x14ac:dyDescent="0.25">
      <c r="A4029" s="5" t="s">
        <v>2854</v>
      </c>
      <c r="B4029" s="26">
        <v>430516</v>
      </c>
      <c r="C4029" s="27" t="s">
        <v>2353</v>
      </c>
      <c r="D4029" s="13">
        <v>0</v>
      </c>
      <c r="E4029" s="14"/>
      <c r="F4029" s="14"/>
      <c r="G4029" s="15">
        <f t="shared" si="680"/>
        <v>0</v>
      </c>
      <c r="H4029" s="14"/>
      <c r="I4029" s="14"/>
      <c r="K4029" s="34">
        <f t="shared" si="673"/>
        <v>0</v>
      </c>
    </row>
    <row r="4030" spans="1:11" x14ac:dyDescent="0.25">
      <c r="A4030" s="5" t="s">
        <v>2854</v>
      </c>
      <c r="B4030" s="26">
        <v>430525</v>
      </c>
      <c r="C4030" s="27" t="s">
        <v>2359</v>
      </c>
      <c r="D4030" s="13">
        <v>0</v>
      </c>
      <c r="E4030" s="14"/>
      <c r="F4030" s="14"/>
      <c r="G4030" s="15">
        <f t="shared" si="680"/>
        <v>0</v>
      </c>
      <c r="H4030" s="14"/>
      <c r="I4030" s="14"/>
      <c r="K4030" s="34">
        <f t="shared" si="673"/>
        <v>0</v>
      </c>
    </row>
    <row r="4031" spans="1:11" x14ac:dyDescent="0.25">
      <c r="A4031" s="5" t="s">
        <v>2854</v>
      </c>
      <c r="B4031" s="26">
        <v>430526</v>
      </c>
      <c r="C4031" s="27" t="s">
        <v>2358</v>
      </c>
      <c r="D4031" s="13">
        <v>0</v>
      </c>
      <c r="E4031" s="14"/>
      <c r="F4031" s="14"/>
      <c r="G4031" s="15">
        <f t="shared" si="680"/>
        <v>0</v>
      </c>
      <c r="H4031" s="14"/>
      <c r="I4031" s="14"/>
      <c r="K4031" s="34">
        <f t="shared" si="673"/>
        <v>0</v>
      </c>
    </row>
    <row r="4032" spans="1:11" x14ac:dyDescent="0.25">
      <c r="A4032" s="5" t="s">
        <v>2854</v>
      </c>
      <c r="B4032" s="26">
        <v>430527</v>
      </c>
      <c r="C4032" s="27" t="s">
        <v>2357</v>
      </c>
      <c r="D4032" s="13">
        <v>0</v>
      </c>
      <c r="E4032" s="14"/>
      <c r="F4032" s="14"/>
      <c r="G4032" s="15">
        <f t="shared" si="680"/>
        <v>0</v>
      </c>
      <c r="H4032" s="14"/>
      <c r="I4032" s="14"/>
      <c r="K4032" s="34">
        <f t="shared" si="673"/>
        <v>0</v>
      </c>
    </row>
    <row r="4033" spans="1:11" x14ac:dyDescent="0.25">
      <c r="A4033" s="5" t="s">
        <v>2854</v>
      </c>
      <c r="B4033" s="26">
        <v>430537</v>
      </c>
      <c r="C4033" s="27" t="s">
        <v>2356</v>
      </c>
      <c r="D4033" s="13">
        <v>0</v>
      </c>
      <c r="E4033" s="14"/>
      <c r="F4033" s="14"/>
      <c r="G4033" s="15">
        <f t="shared" si="680"/>
        <v>0</v>
      </c>
      <c r="H4033" s="14"/>
      <c r="I4033" s="14"/>
      <c r="K4033" s="34">
        <f t="shared" si="673"/>
        <v>0</v>
      </c>
    </row>
    <row r="4034" spans="1:11" x14ac:dyDescent="0.25">
      <c r="A4034" s="5" t="s">
        <v>2854</v>
      </c>
      <c r="B4034" s="26">
        <v>430538</v>
      </c>
      <c r="C4034" s="27" t="s">
        <v>2779</v>
      </c>
      <c r="D4034" s="13">
        <v>0</v>
      </c>
      <c r="E4034" s="14"/>
      <c r="F4034" s="14"/>
      <c r="G4034" s="15">
        <f t="shared" si="680"/>
        <v>0</v>
      </c>
      <c r="H4034" s="14"/>
      <c r="I4034" s="14"/>
      <c r="K4034" s="34">
        <f t="shared" si="673"/>
        <v>0</v>
      </c>
    </row>
    <row r="4035" spans="1:11" x14ac:dyDescent="0.25">
      <c r="A4035" s="5" t="s">
        <v>2854</v>
      </c>
      <c r="B4035" s="26">
        <v>430539</v>
      </c>
      <c r="C4035" s="27" t="s">
        <v>2778</v>
      </c>
      <c r="D4035" s="13">
        <v>0</v>
      </c>
      <c r="E4035" s="14"/>
      <c r="F4035" s="14"/>
      <c r="G4035" s="15">
        <f t="shared" si="680"/>
        <v>0</v>
      </c>
      <c r="H4035" s="14"/>
      <c r="I4035" s="14"/>
      <c r="K4035" s="34">
        <f t="shared" si="673"/>
        <v>0</v>
      </c>
    </row>
    <row r="4036" spans="1:11" x14ac:dyDescent="0.25">
      <c r="A4036" s="5" t="s">
        <v>2854</v>
      </c>
      <c r="B4036" s="26">
        <v>430550</v>
      </c>
      <c r="C4036" s="27" t="s">
        <v>2352</v>
      </c>
      <c r="D4036" s="13">
        <v>0</v>
      </c>
      <c r="E4036" s="14"/>
      <c r="F4036" s="14"/>
      <c r="G4036" s="15">
        <f t="shared" si="680"/>
        <v>0</v>
      </c>
      <c r="H4036" s="14"/>
      <c r="I4036" s="14"/>
      <c r="K4036" s="34">
        <f t="shared" ref="K4036:K4099" si="681">IF(D4036&lt;&gt;0,1,IF(G4036&lt;&gt;0,2,IF(F4036&lt;&gt;0,3,IF(E4036&lt;&gt;0,4,0))))</f>
        <v>0</v>
      </c>
    </row>
    <row r="4037" spans="1:11" x14ac:dyDescent="0.25">
      <c r="A4037" s="5" t="s">
        <v>2854</v>
      </c>
      <c r="B4037" s="24">
        <v>4311</v>
      </c>
      <c r="C4037" s="25" t="s">
        <v>398</v>
      </c>
      <c r="D4037" s="7">
        <f t="shared" ref="D4037:I4037" si="682">+SUBTOTAL(9,D4038:D4052)</f>
        <v>0</v>
      </c>
      <c r="E4037" s="7">
        <f t="shared" si="682"/>
        <v>0</v>
      </c>
      <c r="F4037" s="7">
        <f t="shared" si="682"/>
        <v>0</v>
      </c>
      <c r="G4037" s="7">
        <f t="shared" si="682"/>
        <v>0</v>
      </c>
      <c r="H4037" s="7">
        <f t="shared" si="682"/>
        <v>0</v>
      </c>
      <c r="I4037" s="7">
        <f t="shared" si="682"/>
        <v>0</v>
      </c>
      <c r="K4037" s="34">
        <f t="shared" si="681"/>
        <v>0</v>
      </c>
    </row>
    <row r="4038" spans="1:11" x14ac:dyDescent="0.25">
      <c r="A4038" s="5" t="s">
        <v>2854</v>
      </c>
      <c r="B4038" s="26">
        <v>431101</v>
      </c>
      <c r="C4038" s="27" t="s">
        <v>570</v>
      </c>
      <c r="D4038" s="13">
        <v>0</v>
      </c>
      <c r="E4038" s="14"/>
      <c r="F4038" s="14"/>
      <c r="G4038" s="15">
        <f t="shared" ref="G4038:G4052" si="683">+D4038-E4038+F4038</f>
        <v>0</v>
      </c>
      <c r="H4038" s="14"/>
      <c r="I4038" s="14"/>
      <c r="K4038" s="34">
        <f t="shared" si="681"/>
        <v>0</v>
      </c>
    </row>
    <row r="4039" spans="1:11" x14ac:dyDescent="0.25">
      <c r="A4039" s="5" t="s">
        <v>2854</v>
      </c>
      <c r="B4039" s="26">
        <v>431102</v>
      </c>
      <c r="C4039" s="27" t="s">
        <v>571</v>
      </c>
      <c r="D4039" s="13">
        <v>0</v>
      </c>
      <c r="E4039" s="14"/>
      <c r="F4039" s="14"/>
      <c r="G4039" s="15">
        <f t="shared" si="683"/>
        <v>0</v>
      </c>
      <c r="H4039" s="14"/>
      <c r="I4039" s="14"/>
      <c r="K4039" s="34">
        <f t="shared" si="681"/>
        <v>0</v>
      </c>
    </row>
    <row r="4040" spans="1:11" x14ac:dyDescent="0.25">
      <c r="A4040" s="5" t="s">
        <v>2854</v>
      </c>
      <c r="B4040" s="26">
        <v>431103</v>
      </c>
      <c r="C4040" s="27" t="s">
        <v>401</v>
      </c>
      <c r="D4040" s="13">
        <v>0</v>
      </c>
      <c r="E4040" s="14"/>
      <c r="F4040" s="14"/>
      <c r="G4040" s="15">
        <f t="shared" si="683"/>
        <v>0</v>
      </c>
      <c r="H4040" s="14"/>
      <c r="I4040" s="14"/>
      <c r="K4040" s="34">
        <f t="shared" si="681"/>
        <v>0</v>
      </c>
    </row>
    <row r="4041" spans="1:11" x14ac:dyDescent="0.25">
      <c r="A4041" s="5" t="s">
        <v>2854</v>
      </c>
      <c r="B4041" s="26">
        <v>431104</v>
      </c>
      <c r="C4041" s="27" t="s">
        <v>402</v>
      </c>
      <c r="D4041" s="13">
        <v>0</v>
      </c>
      <c r="E4041" s="14"/>
      <c r="F4041" s="14"/>
      <c r="G4041" s="15">
        <f t="shared" si="683"/>
        <v>0</v>
      </c>
      <c r="H4041" s="14"/>
      <c r="I4041" s="14"/>
      <c r="K4041" s="34">
        <f t="shared" si="681"/>
        <v>0</v>
      </c>
    </row>
    <row r="4042" spans="1:11" x14ac:dyDescent="0.25">
      <c r="A4042" s="5" t="s">
        <v>2854</v>
      </c>
      <c r="B4042" s="26">
        <v>431105</v>
      </c>
      <c r="C4042" s="27" t="s">
        <v>403</v>
      </c>
      <c r="D4042" s="13">
        <v>0</v>
      </c>
      <c r="E4042" s="14"/>
      <c r="F4042" s="14"/>
      <c r="G4042" s="15">
        <f t="shared" si="683"/>
        <v>0</v>
      </c>
      <c r="H4042" s="14"/>
      <c r="I4042" s="14"/>
      <c r="K4042" s="34">
        <f t="shared" si="681"/>
        <v>0</v>
      </c>
    </row>
    <row r="4043" spans="1:11" x14ac:dyDescent="0.25">
      <c r="A4043" s="5" t="s">
        <v>2854</v>
      </c>
      <c r="B4043" s="26">
        <v>431106</v>
      </c>
      <c r="C4043" s="27" t="s">
        <v>572</v>
      </c>
      <c r="D4043" s="13">
        <v>0</v>
      </c>
      <c r="E4043" s="14"/>
      <c r="F4043" s="14"/>
      <c r="G4043" s="15">
        <f t="shared" si="683"/>
        <v>0</v>
      </c>
      <c r="H4043" s="14"/>
      <c r="I4043" s="14"/>
      <c r="K4043" s="34">
        <f t="shared" si="681"/>
        <v>0</v>
      </c>
    </row>
    <row r="4044" spans="1:11" x14ac:dyDescent="0.25">
      <c r="A4044" s="5" t="s">
        <v>2854</v>
      </c>
      <c r="B4044" s="26">
        <v>431107</v>
      </c>
      <c r="C4044" s="27" t="s">
        <v>405</v>
      </c>
      <c r="D4044" s="13">
        <v>0</v>
      </c>
      <c r="E4044" s="14"/>
      <c r="F4044" s="14"/>
      <c r="G4044" s="15">
        <f t="shared" si="683"/>
        <v>0</v>
      </c>
      <c r="H4044" s="14"/>
      <c r="I4044" s="14"/>
      <c r="K4044" s="34">
        <f t="shared" si="681"/>
        <v>0</v>
      </c>
    </row>
    <row r="4045" spans="1:11" x14ac:dyDescent="0.25">
      <c r="A4045" s="5" t="s">
        <v>2854</v>
      </c>
      <c r="B4045" s="26">
        <v>431108</v>
      </c>
      <c r="C4045" s="27" t="s">
        <v>406</v>
      </c>
      <c r="D4045" s="13">
        <v>0</v>
      </c>
      <c r="E4045" s="14"/>
      <c r="F4045" s="14"/>
      <c r="G4045" s="15">
        <f t="shared" si="683"/>
        <v>0</v>
      </c>
      <c r="H4045" s="14"/>
      <c r="I4045" s="14"/>
      <c r="K4045" s="34">
        <f t="shared" si="681"/>
        <v>0</v>
      </c>
    </row>
    <row r="4046" spans="1:11" x14ac:dyDescent="0.25">
      <c r="A4046" s="5" t="s">
        <v>2854</v>
      </c>
      <c r="B4046" s="26">
        <v>431109</v>
      </c>
      <c r="C4046" s="27" t="s">
        <v>2777</v>
      </c>
      <c r="D4046" s="13">
        <v>0</v>
      </c>
      <c r="E4046" s="14"/>
      <c r="F4046" s="14"/>
      <c r="G4046" s="15">
        <f t="shared" si="683"/>
        <v>0</v>
      </c>
      <c r="H4046" s="14"/>
      <c r="I4046" s="14"/>
      <c r="K4046" s="34">
        <f t="shared" si="681"/>
        <v>0</v>
      </c>
    </row>
    <row r="4047" spans="1:11" x14ac:dyDescent="0.25">
      <c r="A4047" s="5" t="s">
        <v>2854</v>
      </c>
      <c r="B4047" s="26">
        <v>431114</v>
      </c>
      <c r="C4047" s="27" t="s">
        <v>412</v>
      </c>
      <c r="D4047" s="13">
        <v>0</v>
      </c>
      <c r="E4047" s="14"/>
      <c r="F4047" s="14"/>
      <c r="G4047" s="15">
        <f t="shared" si="683"/>
        <v>0</v>
      </c>
      <c r="H4047" s="14"/>
      <c r="I4047" s="14"/>
      <c r="K4047" s="34">
        <f t="shared" si="681"/>
        <v>0</v>
      </c>
    </row>
    <row r="4048" spans="1:11" x14ac:dyDescent="0.25">
      <c r="A4048" s="5" t="s">
        <v>2854</v>
      </c>
      <c r="B4048" s="26">
        <v>431119</v>
      </c>
      <c r="C4048" s="27" t="s">
        <v>417</v>
      </c>
      <c r="D4048" s="13">
        <v>0</v>
      </c>
      <c r="E4048" s="14"/>
      <c r="F4048" s="14"/>
      <c r="G4048" s="15">
        <f t="shared" si="683"/>
        <v>0</v>
      </c>
      <c r="H4048" s="14"/>
      <c r="I4048" s="14"/>
      <c r="K4048" s="34">
        <f t="shared" si="681"/>
        <v>0</v>
      </c>
    </row>
    <row r="4049" spans="1:11" x14ac:dyDescent="0.25">
      <c r="A4049" s="5" t="s">
        <v>2854</v>
      </c>
      <c r="B4049" s="26">
        <v>431120</v>
      </c>
      <c r="C4049" s="27" t="s">
        <v>418</v>
      </c>
      <c r="D4049" s="13">
        <v>0</v>
      </c>
      <c r="E4049" s="14"/>
      <c r="F4049" s="14"/>
      <c r="G4049" s="15">
        <f t="shared" si="683"/>
        <v>0</v>
      </c>
      <c r="H4049" s="14"/>
      <c r="I4049" s="14"/>
      <c r="K4049" s="34">
        <f t="shared" si="681"/>
        <v>0</v>
      </c>
    </row>
    <row r="4050" spans="1:11" x14ac:dyDescent="0.25">
      <c r="A4050" s="5" t="s">
        <v>2854</v>
      </c>
      <c r="B4050" s="26">
        <v>431121</v>
      </c>
      <c r="C4050" s="27" t="s">
        <v>2488</v>
      </c>
      <c r="D4050" s="13">
        <v>0</v>
      </c>
      <c r="E4050" s="14"/>
      <c r="F4050" s="14"/>
      <c r="G4050" s="15">
        <f t="shared" si="683"/>
        <v>0</v>
      </c>
      <c r="H4050" s="14"/>
      <c r="I4050" s="14"/>
      <c r="K4050" s="34">
        <f t="shared" si="681"/>
        <v>0</v>
      </c>
    </row>
    <row r="4051" spans="1:11" x14ac:dyDescent="0.25">
      <c r="A4051" s="5" t="s">
        <v>2854</v>
      </c>
      <c r="B4051" s="26">
        <v>431122</v>
      </c>
      <c r="C4051" s="27" t="s">
        <v>420</v>
      </c>
      <c r="D4051" s="13">
        <v>0</v>
      </c>
      <c r="E4051" s="14"/>
      <c r="F4051" s="14"/>
      <c r="G4051" s="15">
        <f t="shared" si="683"/>
        <v>0</v>
      </c>
      <c r="H4051" s="14"/>
      <c r="I4051" s="14"/>
      <c r="K4051" s="34">
        <f t="shared" si="681"/>
        <v>0</v>
      </c>
    </row>
    <row r="4052" spans="1:11" x14ac:dyDescent="0.25">
      <c r="A4052" s="5" t="s">
        <v>2854</v>
      </c>
      <c r="B4052" s="26">
        <v>431190</v>
      </c>
      <c r="C4052" s="27" t="s">
        <v>422</v>
      </c>
      <c r="D4052" s="13">
        <v>0</v>
      </c>
      <c r="E4052" s="14"/>
      <c r="F4052" s="14"/>
      <c r="G4052" s="15">
        <f t="shared" si="683"/>
        <v>0</v>
      </c>
      <c r="H4052" s="14"/>
      <c r="I4052" s="14"/>
      <c r="K4052" s="34">
        <f t="shared" si="681"/>
        <v>0</v>
      </c>
    </row>
    <row r="4053" spans="1:11" x14ac:dyDescent="0.25">
      <c r="A4053" s="5" t="s">
        <v>2854</v>
      </c>
      <c r="B4053" s="24">
        <v>4312</v>
      </c>
      <c r="C4053" s="25" t="s">
        <v>534</v>
      </c>
      <c r="D4053" s="7">
        <f t="shared" ref="D4053:I4053" si="684">+SUBTOTAL(9,D4054:D4089)</f>
        <v>0</v>
      </c>
      <c r="E4053" s="7">
        <f t="shared" si="684"/>
        <v>0</v>
      </c>
      <c r="F4053" s="7">
        <f t="shared" si="684"/>
        <v>0</v>
      </c>
      <c r="G4053" s="7">
        <f t="shared" si="684"/>
        <v>0</v>
      </c>
      <c r="H4053" s="7">
        <f t="shared" si="684"/>
        <v>0</v>
      </c>
      <c r="I4053" s="7">
        <f t="shared" si="684"/>
        <v>0</v>
      </c>
      <c r="K4053" s="34">
        <f t="shared" si="681"/>
        <v>0</v>
      </c>
    </row>
    <row r="4054" spans="1:11" x14ac:dyDescent="0.25">
      <c r="A4054" s="5" t="s">
        <v>2854</v>
      </c>
      <c r="B4054" s="26">
        <v>431208</v>
      </c>
      <c r="C4054" s="27" t="s">
        <v>2351</v>
      </c>
      <c r="D4054" s="13">
        <v>0</v>
      </c>
      <c r="E4054" s="14"/>
      <c r="F4054" s="14"/>
      <c r="G4054" s="15">
        <f t="shared" ref="G4054:G4089" si="685">+D4054-E4054+F4054</f>
        <v>0</v>
      </c>
      <c r="H4054" s="14"/>
      <c r="I4054" s="14"/>
      <c r="K4054" s="34">
        <f t="shared" si="681"/>
        <v>0</v>
      </c>
    </row>
    <row r="4055" spans="1:11" x14ac:dyDescent="0.25">
      <c r="A4055" s="5" t="s">
        <v>2854</v>
      </c>
      <c r="B4055" s="26">
        <v>431209</v>
      </c>
      <c r="C4055" s="27" t="s">
        <v>2350</v>
      </c>
      <c r="D4055" s="13">
        <v>0</v>
      </c>
      <c r="E4055" s="14"/>
      <c r="F4055" s="14"/>
      <c r="G4055" s="15">
        <f t="shared" si="685"/>
        <v>0</v>
      </c>
      <c r="H4055" s="14"/>
      <c r="I4055" s="14"/>
      <c r="K4055" s="34">
        <f t="shared" si="681"/>
        <v>0</v>
      </c>
    </row>
    <row r="4056" spans="1:11" x14ac:dyDescent="0.25">
      <c r="A4056" s="5" t="s">
        <v>2854</v>
      </c>
      <c r="B4056" s="26">
        <v>431217</v>
      </c>
      <c r="C4056" s="27" t="s">
        <v>2349</v>
      </c>
      <c r="D4056" s="13">
        <v>0</v>
      </c>
      <c r="E4056" s="14"/>
      <c r="F4056" s="14"/>
      <c r="G4056" s="15">
        <f t="shared" si="685"/>
        <v>0</v>
      </c>
      <c r="H4056" s="14"/>
      <c r="I4056" s="14"/>
      <c r="K4056" s="34">
        <f t="shared" si="681"/>
        <v>0</v>
      </c>
    </row>
    <row r="4057" spans="1:11" x14ac:dyDescent="0.25">
      <c r="A4057" s="5" t="s">
        <v>2854</v>
      </c>
      <c r="B4057" s="26">
        <v>431218</v>
      </c>
      <c r="C4057" s="27" t="s">
        <v>2348</v>
      </c>
      <c r="D4057" s="13">
        <v>0</v>
      </c>
      <c r="E4057" s="14"/>
      <c r="F4057" s="14"/>
      <c r="G4057" s="15">
        <f t="shared" si="685"/>
        <v>0</v>
      </c>
      <c r="H4057" s="14"/>
      <c r="I4057" s="14"/>
      <c r="K4057" s="34">
        <f t="shared" si="681"/>
        <v>0</v>
      </c>
    </row>
    <row r="4058" spans="1:11" x14ac:dyDescent="0.25">
      <c r="A4058" s="5" t="s">
        <v>2854</v>
      </c>
      <c r="B4058" s="26">
        <v>431219</v>
      </c>
      <c r="C4058" s="27" t="s">
        <v>2776</v>
      </c>
      <c r="D4058" s="13">
        <v>0</v>
      </c>
      <c r="E4058" s="14"/>
      <c r="F4058" s="14"/>
      <c r="G4058" s="15">
        <f t="shared" si="685"/>
        <v>0</v>
      </c>
      <c r="H4058" s="14"/>
      <c r="I4058" s="14"/>
      <c r="K4058" s="34">
        <f t="shared" si="681"/>
        <v>0</v>
      </c>
    </row>
    <row r="4059" spans="1:11" x14ac:dyDescent="0.25">
      <c r="A4059" s="5" t="s">
        <v>2854</v>
      </c>
      <c r="B4059" s="26">
        <v>431220</v>
      </c>
      <c r="C4059" s="27" t="s">
        <v>2775</v>
      </c>
      <c r="D4059" s="13">
        <v>0</v>
      </c>
      <c r="E4059" s="14"/>
      <c r="F4059" s="14"/>
      <c r="G4059" s="15">
        <f t="shared" si="685"/>
        <v>0</v>
      </c>
      <c r="H4059" s="14"/>
      <c r="I4059" s="14"/>
      <c r="K4059" s="34">
        <f t="shared" si="681"/>
        <v>0</v>
      </c>
    </row>
    <row r="4060" spans="1:11" x14ac:dyDescent="0.25">
      <c r="A4060" s="5" t="s">
        <v>2854</v>
      </c>
      <c r="B4060" s="26">
        <v>431221</v>
      </c>
      <c r="C4060" s="27" t="s">
        <v>2345</v>
      </c>
      <c r="D4060" s="13">
        <v>0</v>
      </c>
      <c r="E4060" s="14"/>
      <c r="F4060" s="14"/>
      <c r="G4060" s="15">
        <f t="shared" si="685"/>
        <v>0</v>
      </c>
      <c r="H4060" s="14"/>
      <c r="I4060" s="14"/>
      <c r="K4060" s="34">
        <f t="shared" si="681"/>
        <v>0</v>
      </c>
    </row>
    <row r="4061" spans="1:11" x14ac:dyDescent="0.25">
      <c r="A4061" s="5" t="s">
        <v>2854</v>
      </c>
      <c r="B4061" s="26">
        <v>431227</v>
      </c>
      <c r="C4061" s="27" t="s">
        <v>2344</v>
      </c>
      <c r="D4061" s="13">
        <v>0</v>
      </c>
      <c r="E4061" s="14"/>
      <c r="F4061" s="14"/>
      <c r="G4061" s="15">
        <f t="shared" si="685"/>
        <v>0</v>
      </c>
      <c r="H4061" s="14"/>
      <c r="I4061" s="14"/>
      <c r="K4061" s="34">
        <f t="shared" si="681"/>
        <v>0</v>
      </c>
    </row>
    <row r="4062" spans="1:11" x14ac:dyDescent="0.25">
      <c r="A4062" s="5" t="s">
        <v>2854</v>
      </c>
      <c r="B4062" s="26">
        <v>431228</v>
      </c>
      <c r="C4062" s="27" t="s">
        <v>2343</v>
      </c>
      <c r="D4062" s="13">
        <v>0</v>
      </c>
      <c r="E4062" s="14"/>
      <c r="F4062" s="14"/>
      <c r="G4062" s="15">
        <f t="shared" si="685"/>
        <v>0</v>
      </c>
      <c r="H4062" s="14"/>
      <c r="I4062" s="14"/>
      <c r="K4062" s="34">
        <f t="shared" si="681"/>
        <v>0</v>
      </c>
    </row>
    <row r="4063" spans="1:11" x14ac:dyDescent="0.25">
      <c r="A4063" s="5" t="s">
        <v>2854</v>
      </c>
      <c r="B4063" s="26">
        <v>431229</v>
      </c>
      <c r="C4063" s="27" t="s">
        <v>2342</v>
      </c>
      <c r="D4063" s="13">
        <v>0</v>
      </c>
      <c r="E4063" s="14"/>
      <c r="F4063" s="14"/>
      <c r="G4063" s="15">
        <f t="shared" si="685"/>
        <v>0</v>
      </c>
      <c r="H4063" s="14"/>
      <c r="I4063" s="14"/>
      <c r="K4063" s="34">
        <f t="shared" si="681"/>
        <v>0</v>
      </c>
    </row>
    <row r="4064" spans="1:11" x14ac:dyDescent="0.25">
      <c r="A4064" s="5" t="s">
        <v>2854</v>
      </c>
      <c r="B4064" s="26">
        <v>431230</v>
      </c>
      <c r="C4064" s="27" t="s">
        <v>2341</v>
      </c>
      <c r="D4064" s="13">
        <v>0</v>
      </c>
      <c r="E4064" s="14"/>
      <c r="F4064" s="14"/>
      <c r="G4064" s="15">
        <f t="shared" si="685"/>
        <v>0</v>
      </c>
      <c r="H4064" s="14"/>
      <c r="I4064" s="14"/>
      <c r="K4064" s="34">
        <f t="shared" si="681"/>
        <v>0</v>
      </c>
    </row>
    <row r="4065" spans="1:11" x14ac:dyDescent="0.25">
      <c r="A4065" s="5" t="s">
        <v>2854</v>
      </c>
      <c r="B4065" s="26">
        <v>431231</v>
      </c>
      <c r="C4065" s="27" t="s">
        <v>2340</v>
      </c>
      <c r="D4065" s="13">
        <v>0</v>
      </c>
      <c r="E4065" s="14"/>
      <c r="F4065" s="14"/>
      <c r="G4065" s="15">
        <f t="shared" si="685"/>
        <v>0</v>
      </c>
      <c r="H4065" s="14"/>
      <c r="I4065" s="14"/>
      <c r="K4065" s="34">
        <f t="shared" si="681"/>
        <v>0</v>
      </c>
    </row>
    <row r="4066" spans="1:11" x14ac:dyDescent="0.25">
      <c r="A4066" s="5" t="s">
        <v>2854</v>
      </c>
      <c r="B4066" s="26">
        <v>431232</v>
      </c>
      <c r="C4066" s="27" t="s">
        <v>2339</v>
      </c>
      <c r="D4066" s="13">
        <v>0</v>
      </c>
      <c r="E4066" s="14"/>
      <c r="F4066" s="14"/>
      <c r="G4066" s="15">
        <f t="shared" si="685"/>
        <v>0</v>
      </c>
      <c r="H4066" s="14"/>
      <c r="I4066" s="14"/>
      <c r="K4066" s="34">
        <f t="shared" si="681"/>
        <v>0</v>
      </c>
    </row>
    <row r="4067" spans="1:11" x14ac:dyDescent="0.25">
      <c r="A4067" s="5" t="s">
        <v>2854</v>
      </c>
      <c r="B4067" s="26">
        <v>431233</v>
      </c>
      <c r="C4067" s="27" t="s">
        <v>2338</v>
      </c>
      <c r="D4067" s="13">
        <v>0</v>
      </c>
      <c r="E4067" s="14"/>
      <c r="F4067" s="14"/>
      <c r="G4067" s="15">
        <f t="shared" si="685"/>
        <v>0</v>
      </c>
      <c r="H4067" s="14"/>
      <c r="I4067" s="14"/>
      <c r="K4067" s="34">
        <f t="shared" si="681"/>
        <v>0</v>
      </c>
    </row>
    <row r="4068" spans="1:11" x14ac:dyDescent="0.25">
      <c r="A4068" s="5" t="s">
        <v>2854</v>
      </c>
      <c r="B4068" s="26">
        <v>431236</v>
      </c>
      <c r="C4068" s="27" t="s">
        <v>2337</v>
      </c>
      <c r="D4068" s="13">
        <v>0</v>
      </c>
      <c r="E4068" s="14"/>
      <c r="F4068" s="14"/>
      <c r="G4068" s="15">
        <f t="shared" si="685"/>
        <v>0</v>
      </c>
      <c r="H4068" s="14"/>
      <c r="I4068" s="14"/>
      <c r="K4068" s="34">
        <f t="shared" si="681"/>
        <v>0</v>
      </c>
    </row>
    <row r="4069" spans="1:11" x14ac:dyDescent="0.25">
      <c r="A4069" s="5" t="s">
        <v>2854</v>
      </c>
      <c r="B4069" s="26">
        <v>431237</v>
      </c>
      <c r="C4069" s="27" t="s">
        <v>2336</v>
      </c>
      <c r="D4069" s="13">
        <v>0</v>
      </c>
      <c r="E4069" s="14"/>
      <c r="F4069" s="14"/>
      <c r="G4069" s="15">
        <f t="shared" si="685"/>
        <v>0</v>
      </c>
      <c r="H4069" s="14"/>
      <c r="I4069" s="14"/>
      <c r="K4069" s="34">
        <f t="shared" si="681"/>
        <v>0</v>
      </c>
    </row>
    <row r="4070" spans="1:11" x14ac:dyDescent="0.25">
      <c r="A4070" s="5" t="s">
        <v>2854</v>
      </c>
      <c r="B4070" s="26">
        <v>431246</v>
      </c>
      <c r="C4070" s="27" t="s">
        <v>2335</v>
      </c>
      <c r="D4070" s="13">
        <v>0</v>
      </c>
      <c r="E4070" s="14"/>
      <c r="F4070" s="14"/>
      <c r="G4070" s="15">
        <f t="shared" si="685"/>
        <v>0</v>
      </c>
      <c r="H4070" s="14"/>
      <c r="I4070" s="14"/>
      <c r="K4070" s="34">
        <f t="shared" si="681"/>
        <v>0</v>
      </c>
    </row>
    <row r="4071" spans="1:11" x14ac:dyDescent="0.25">
      <c r="A4071" s="5" t="s">
        <v>2854</v>
      </c>
      <c r="B4071" s="26">
        <v>431247</v>
      </c>
      <c r="C4071" s="27" t="s">
        <v>2334</v>
      </c>
      <c r="D4071" s="13">
        <v>0</v>
      </c>
      <c r="E4071" s="14"/>
      <c r="F4071" s="14"/>
      <c r="G4071" s="15">
        <f t="shared" si="685"/>
        <v>0</v>
      </c>
      <c r="H4071" s="14"/>
      <c r="I4071" s="14"/>
      <c r="K4071" s="34">
        <f t="shared" si="681"/>
        <v>0</v>
      </c>
    </row>
    <row r="4072" spans="1:11" x14ac:dyDescent="0.25">
      <c r="A4072" s="5" t="s">
        <v>2854</v>
      </c>
      <c r="B4072" s="26">
        <v>431248</v>
      </c>
      <c r="C4072" s="27" t="s">
        <v>2333</v>
      </c>
      <c r="D4072" s="13">
        <v>0</v>
      </c>
      <c r="E4072" s="14"/>
      <c r="F4072" s="14"/>
      <c r="G4072" s="15">
        <f t="shared" si="685"/>
        <v>0</v>
      </c>
      <c r="H4072" s="14"/>
      <c r="I4072" s="14"/>
      <c r="K4072" s="34">
        <f t="shared" si="681"/>
        <v>0</v>
      </c>
    </row>
    <row r="4073" spans="1:11" x14ac:dyDescent="0.25">
      <c r="A4073" s="5" t="s">
        <v>2854</v>
      </c>
      <c r="B4073" s="26">
        <v>431249</v>
      </c>
      <c r="C4073" s="27" t="s">
        <v>2332</v>
      </c>
      <c r="D4073" s="13">
        <v>0</v>
      </c>
      <c r="E4073" s="14"/>
      <c r="F4073" s="14"/>
      <c r="G4073" s="15">
        <f t="shared" si="685"/>
        <v>0</v>
      </c>
      <c r="H4073" s="14"/>
      <c r="I4073" s="14"/>
      <c r="K4073" s="34">
        <f t="shared" si="681"/>
        <v>0</v>
      </c>
    </row>
    <row r="4074" spans="1:11" x14ac:dyDescent="0.25">
      <c r="A4074" s="5" t="s">
        <v>2854</v>
      </c>
      <c r="B4074" s="26">
        <v>431256</v>
      </c>
      <c r="C4074" s="27" t="s">
        <v>2331</v>
      </c>
      <c r="D4074" s="13">
        <v>0</v>
      </c>
      <c r="E4074" s="14"/>
      <c r="F4074" s="14"/>
      <c r="G4074" s="15">
        <f t="shared" si="685"/>
        <v>0</v>
      </c>
      <c r="H4074" s="14"/>
      <c r="I4074" s="14"/>
      <c r="K4074" s="34">
        <f t="shared" si="681"/>
        <v>0</v>
      </c>
    </row>
    <row r="4075" spans="1:11" x14ac:dyDescent="0.25">
      <c r="A4075" s="5" t="s">
        <v>2854</v>
      </c>
      <c r="B4075" s="26">
        <v>431257</v>
      </c>
      <c r="C4075" s="27" t="s">
        <v>2330</v>
      </c>
      <c r="D4075" s="13">
        <v>0</v>
      </c>
      <c r="E4075" s="14"/>
      <c r="F4075" s="14"/>
      <c r="G4075" s="15">
        <f t="shared" si="685"/>
        <v>0</v>
      </c>
      <c r="H4075" s="14"/>
      <c r="I4075" s="14"/>
      <c r="K4075" s="34">
        <f t="shared" si="681"/>
        <v>0</v>
      </c>
    </row>
    <row r="4076" spans="1:11" x14ac:dyDescent="0.25">
      <c r="A4076" s="5" t="s">
        <v>2854</v>
      </c>
      <c r="B4076" s="26">
        <v>431258</v>
      </c>
      <c r="C4076" s="27" t="s">
        <v>2329</v>
      </c>
      <c r="D4076" s="13">
        <v>0</v>
      </c>
      <c r="E4076" s="14"/>
      <c r="F4076" s="14"/>
      <c r="G4076" s="15">
        <f t="shared" si="685"/>
        <v>0</v>
      </c>
      <c r="H4076" s="14"/>
      <c r="I4076" s="14"/>
      <c r="K4076" s="34">
        <f t="shared" si="681"/>
        <v>0</v>
      </c>
    </row>
    <row r="4077" spans="1:11" x14ac:dyDescent="0.25">
      <c r="A4077" s="5" t="s">
        <v>2854</v>
      </c>
      <c r="B4077" s="26">
        <v>431259</v>
      </c>
      <c r="C4077" s="27" t="s">
        <v>2328</v>
      </c>
      <c r="D4077" s="13">
        <v>0</v>
      </c>
      <c r="E4077" s="14"/>
      <c r="F4077" s="14"/>
      <c r="G4077" s="15">
        <f t="shared" si="685"/>
        <v>0</v>
      </c>
      <c r="H4077" s="14"/>
      <c r="I4077" s="14"/>
      <c r="K4077" s="34">
        <f t="shared" si="681"/>
        <v>0</v>
      </c>
    </row>
    <row r="4078" spans="1:11" x14ac:dyDescent="0.25">
      <c r="A4078" s="5" t="s">
        <v>2854</v>
      </c>
      <c r="B4078" s="26">
        <v>431260</v>
      </c>
      <c r="C4078" s="27" t="s">
        <v>2327</v>
      </c>
      <c r="D4078" s="13">
        <v>0</v>
      </c>
      <c r="E4078" s="14"/>
      <c r="F4078" s="14"/>
      <c r="G4078" s="15">
        <f t="shared" si="685"/>
        <v>0</v>
      </c>
      <c r="H4078" s="14"/>
      <c r="I4078" s="14"/>
      <c r="K4078" s="34">
        <f t="shared" si="681"/>
        <v>0</v>
      </c>
    </row>
    <row r="4079" spans="1:11" x14ac:dyDescent="0.25">
      <c r="A4079" s="5" t="s">
        <v>2854</v>
      </c>
      <c r="B4079" s="26">
        <v>431261</v>
      </c>
      <c r="C4079" s="27" t="s">
        <v>2326</v>
      </c>
      <c r="D4079" s="13">
        <v>0</v>
      </c>
      <c r="E4079" s="14"/>
      <c r="F4079" s="14"/>
      <c r="G4079" s="15">
        <f t="shared" si="685"/>
        <v>0</v>
      </c>
      <c r="H4079" s="14"/>
      <c r="I4079" s="14"/>
      <c r="K4079" s="34">
        <f t="shared" si="681"/>
        <v>0</v>
      </c>
    </row>
    <row r="4080" spans="1:11" x14ac:dyDescent="0.25">
      <c r="A4080" s="5" t="s">
        <v>2854</v>
      </c>
      <c r="B4080" s="26">
        <v>431262</v>
      </c>
      <c r="C4080" s="27" t="s">
        <v>2325</v>
      </c>
      <c r="D4080" s="13">
        <v>0</v>
      </c>
      <c r="E4080" s="14"/>
      <c r="F4080" s="14"/>
      <c r="G4080" s="15">
        <f t="shared" si="685"/>
        <v>0</v>
      </c>
      <c r="H4080" s="14"/>
      <c r="I4080" s="14"/>
      <c r="K4080" s="34">
        <f t="shared" si="681"/>
        <v>0</v>
      </c>
    </row>
    <row r="4081" spans="1:11" x14ac:dyDescent="0.25">
      <c r="A4081" s="5" t="s">
        <v>2854</v>
      </c>
      <c r="B4081" s="26">
        <v>431263</v>
      </c>
      <c r="C4081" s="27" t="s">
        <v>2324</v>
      </c>
      <c r="D4081" s="13">
        <v>0</v>
      </c>
      <c r="E4081" s="14"/>
      <c r="F4081" s="14"/>
      <c r="G4081" s="15">
        <f t="shared" si="685"/>
        <v>0</v>
      </c>
      <c r="H4081" s="14"/>
      <c r="I4081" s="14"/>
      <c r="K4081" s="34">
        <f t="shared" si="681"/>
        <v>0</v>
      </c>
    </row>
    <row r="4082" spans="1:11" x14ac:dyDescent="0.25">
      <c r="A4082" s="5" t="s">
        <v>2854</v>
      </c>
      <c r="B4082" s="26">
        <v>431287</v>
      </c>
      <c r="C4082" s="27" t="s">
        <v>2323</v>
      </c>
      <c r="D4082" s="13">
        <v>0</v>
      </c>
      <c r="E4082" s="14"/>
      <c r="F4082" s="14"/>
      <c r="G4082" s="15">
        <f t="shared" si="685"/>
        <v>0</v>
      </c>
      <c r="H4082" s="14"/>
      <c r="I4082" s="14"/>
      <c r="K4082" s="34">
        <f t="shared" si="681"/>
        <v>0</v>
      </c>
    </row>
    <row r="4083" spans="1:11" x14ac:dyDescent="0.25">
      <c r="A4083" s="5" t="s">
        <v>2854</v>
      </c>
      <c r="B4083" s="26">
        <v>431288</v>
      </c>
      <c r="C4083" s="27" t="s">
        <v>2322</v>
      </c>
      <c r="D4083" s="13">
        <v>0</v>
      </c>
      <c r="E4083" s="14"/>
      <c r="F4083" s="14"/>
      <c r="G4083" s="15">
        <f t="shared" si="685"/>
        <v>0</v>
      </c>
      <c r="H4083" s="14"/>
      <c r="I4083" s="14"/>
      <c r="K4083" s="34">
        <f t="shared" si="681"/>
        <v>0</v>
      </c>
    </row>
    <row r="4084" spans="1:11" x14ac:dyDescent="0.25">
      <c r="A4084" s="5" t="s">
        <v>2854</v>
      </c>
      <c r="B4084" s="26">
        <v>431289</v>
      </c>
      <c r="C4084" s="27" t="s">
        <v>2321</v>
      </c>
      <c r="D4084" s="13">
        <v>0</v>
      </c>
      <c r="E4084" s="14"/>
      <c r="F4084" s="14"/>
      <c r="G4084" s="15">
        <f t="shared" si="685"/>
        <v>0</v>
      </c>
      <c r="H4084" s="14"/>
      <c r="I4084" s="14"/>
      <c r="K4084" s="34">
        <f t="shared" si="681"/>
        <v>0</v>
      </c>
    </row>
    <row r="4085" spans="1:11" x14ac:dyDescent="0.25">
      <c r="A4085" s="5" t="s">
        <v>2854</v>
      </c>
      <c r="B4085" s="26">
        <v>431291</v>
      </c>
      <c r="C4085" s="27" t="s">
        <v>2320</v>
      </c>
      <c r="D4085" s="13">
        <v>0</v>
      </c>
      <c r="E4085" s="14"/>
      <c r="F4085" s="14"/>
      <c r="G4085" s="15">
        <f t="shared" si="685"/>
        <v>0</v>
      </c>
      <c r="H4085" s="14"/>
      <c r="I4085" s="14"/>
      <c r="K4085" s="34">
        <f t="shared" si="681"/>
        <v>0</v>
      </c>
    </row>
    <row r="4086" spans="1:11" x14ac:dyDescent="0.25">
      <c r="A4086" s="5" t="s">
        <v>2854</v>
      </c>
      <c r="B4086" s="26">
        <v>431292</v>
      </c>
      <c r="C4086" s="27" t="s">
        <v>2774</v>
      </c>
      <c r="D4086" s="13">
        <v>0</v>
      </c>
      <c r="E4086" s="14"/>
      <c r="F4086" s="14"/>
      <c r="G4086" s="15">
        <f t="shared" si="685"/>
        <v>0</v>
      </c>
      <c r="H4086" s="14"/>
      <c r="I4086" s="14"/>
      <c r="K4086" s="34">
        <f t="shared" si="681"/>
        <v>0</v>
      </c>
    </row>
    <row r="4087" spans="1:11" x14ac:dyDescent="0.25">
      <c r="A4087" s="5" t="s">
        <v>2854</v>
      </c>
      <c r="B4087" s="26">
        <v>431293</v>
      </c>
      <c r="C4087" s="27" t="s">
        <v>2318</v>
      </c>
      <c r="D4087" s="13">
        <v>0</v>
      </c>
      <c r="E4087" s="14"/>
      <c r="F4087" s="14"/>
      <c r="G4087" s="15">
        <f t="shared" si="685"/>
        <v>0</v>
      </c>
      <c r="H4087" s="14"/>
      <c r="I4087" s="14"/>
      <c r="K4087" s="34">
        <f t="shared" si="681"/>
        <v>0</v>
      </c>
    </row>
    <row r="4088" spans="1:11" x14ac:dyDescent="0.25">
      <c r="A4088" s="5" t="s">
        <v>2854</v>
      </c>
      <c r="B4088" s="26">
        <v>431294</v>
      </c>
      <c r="C4088" s="27" t="s">
        <v>2317</v>
      </c>
      <c r="D4088" s="13">
        <v>0</v>
      </c>
      <c r="E4088" s="14"/>
      <c r="F4088" s="14"/>
      <c r="G4088" s="15">
        <f t="shared" si="685"/>
        <v>0</v>
      </c>
      <c r="H4088" s="14"/>
      <c r="I4088" s="14"/>
      <c r="K4088" s="34">
        <f t="shared" si="681"/>
        <v>0</v>
      </c>
    </row>
    <row r="4089" spans="1:11" x14ac:dyDescent="0.25">
      <c r="A4089" s="5" t="s">
        <v>2854</v>
      </c>
      <c r="B4089" s="26">
        <v>431295</v>
      </c>
      <c r="C4089" s="27" t="s">
        <v>2316</v>
      </c>
      <c r="D4089" s="13">
        <v>0</v>
      </c>
      <c r="E4089" s="14"/>
      <c r="F4089" s="14"/>
      <c r="G4089" s="15">
        <f t="shared" si="685"/>
        <v>0</v>
      </c>
      <c r="H4089" s="14"/>
      <c r="I4089" s="14"/>
      <c r="K4089" s="34">
        <f t="shared" si="681"/>
        <v>0</v>
      </c>
    </row>
    <row r="4090" spans="1:11" x14ac:dyDescent="0.25">
      <c r="A4090" s="5" t="s">
        <v>2854</v>
      </c>
      <c r="B4090" s="24">
        <v>4315</v>
      </c>
      <c r="C4090" s="25" t="s">
        <v>2773</v>
      </c>
      <c r="D4090" s="7">
        <f t="shared" ref="D4090:I4090" si="686">+SUBTOTAL(9,D4091:D4094)</f>
        <v>0</v>
      </c>
      <c r="E4090" s="7">
        <f t="shared" si="686"/>
        <v>0</v>
      </c>
      <c r="F4090" s="7">
        <f t="shared" si="686"/>
        <v>0</v>
      </c>
      <c r="G4090" s="7">
        <f t="shared" si="686"/>
        <v>0</v>
      </c>
      <c r="H4090" s="7">
        <f t="shared" si="686"/>
        <v>0</v>
      </c>
      <c r="I4090" s="7">
        <f t="shared" si="686"/>
        <v>0</v>
      </c>
      <c r="K4090" s="34">
        <f t="shared" si="681"/>
        <v>0</v>
      </c>
    </row>
    <row r="4091" spans="1:11" x14ac:dyDescent="0.25">
      <c r="A4091" s="5" t="s">
        <v>2854</v>
      </c>
      <c r="B4091" s="26">
        <v>431517</v>
      </c>
      <c r="C4091" s="27" t="s">
        <v>2772</v>
      </c>
      <c r="D4091" s="13">
        <v>0</v>
      </c>
      <c r="E4091" s="14"/>
      <c r="F4091" s="14"/>
      <c r="G4091" s="15">
        <f>+D4091-E4091+F4091</f>
        <v>0</v>
      </c>
      <c r="H4091" s="14"/>
      <c r="I4091" s="14"/>
      <c r="K4091" s="34">
        <f t="shared" si="681"/>
        <v>0</v>
      </c>
    </row>
    <row r="4092" spans="1:11" x14ac:dyDescent="0.25">
      <c r="A4092" s="5" t="s">
        <v>2854</v>
      </c>
      <c r="B4092" s="26">
        <v>431518</v>
      </c>
      <c r="C4092" s="27" t="s">
        <v>2771</v>
      </c>
      <c r="D4092" s="13">
        <v>0</v>
      </c>
      <c r="E4092" s="14"/>
      <c r="F4092" s="14"/>
      <c r="G4092" s="15">
        <f>+D4092-E4092+F4092</f>
        <v>0</v>
      </c>
      <c r="H4092" s="14"/>
      <c r="I4092" s="14"/>
      <c r="K4092" s="34">
        <f t="shared" si="681"/>
        <v>0</v>
      </c>
    </row>
    <row r="4093" spans="1:11" x14ac:dyDescent="0.25">
      <c r="A4093" s="5" t="s">
        <v>2854</v>
      </c>
      <c r="B4093" s="26">
        <v>431519</v>
      </c>
      <c r="C4093" s="27" t="s">
        <v>2768</v>
      </c>
      <c r="D4093" s="13">
        <v>0</v>
      </c>
      <c r="E4093" s="14"/>
      <c r="F4093" s="14"/>
      <c r="G4093" s="15">
        <f>+D4093-E4093+F4093</f>
        <v>0</v>
      </c>
      <c r="H4093" s="14"/>
      <c r="I4093" s="14"/>
      <c r="K4093" s="34">
        <f t="shared" si="681"/>
        <v>0</v>
      </c>
    </row>
    <row r="4094" spans="1:11" x14ac:dyDescent="0.25">
      <c r="A4094" s="5" t="s">
        <v>2854</v>
      </c>
      <c r="B4094" s="26">
        <v>431520</v>
      </c>
      <c r="C4094" s="27" t="s">
        <v>2757</v>
      </c>
      <c r="D4094" s="13">
        <v>0</v>
      </c>
      <c r="E4094" s="14"/>
      <c r="F4094" s="14"/>
      <c r="G4094" s="15">
        <f>+D4094-E4094+F4094</f>
        <v>0</v>
      </c>
      <c r="H4094" s="14"/>
      <c r="I4094" s="14"/>
      <c r="K4094" s="34">
        <f t="shared" si="681"/>
        <v>0</v>
      </c>
    </row>
    <row r="4095" spans="1:11" x14ac:dyDescent="0.25">
      <c r="A4095" s="5" t="s">
        <v>2854</v>
      </c>
      <c r="B4095" s="24">
        <v>4321</v>
      </c>
      <c r="C4095" s="25" t="s">
        <v>2770</v>
      </c>
      <c r="D4095" s="7">
        <f t="shared" ref="D4095:I4095" si="687">+SUBTOTAL(9,D4096:D4098)</f>
        <v>0</v>
      </c>
      <c r="E4095" s="7">
        <f t="shared" si="687"/>
        <v>0</v>
      </c>
      <c r="F4095" s="7">
        <f t="shared" si="687"/>
        <v>0</v>
      </c>
      <c r="G4095" s="7">
        <f t="shared" si="687"/>
        <v>0</v>
      </c>
      <c r="H4095" s="7">
        <f t="shared" si="687"/>
        <v>0</v>
      </c>
      <c r="I4095" s="7">
        <f t="shared" si="687"/>
        <v>0</v>
      </c>
      <c r="K4095" s="34">
        <f t="shared" si="681"/>
        <v>0</v>
      </c>
    </row>
    <row r="4096" spans="1:11" x14ac:dyDescent="0.25">
      <c r="A4096" s="5" t="s">
        <v>2854</v>
      </c>
      <c r="B4096" s="26">
        <v>432108</v>
      </c>
      <c r="C4096" s="27" t="s">
        <v>2769</v>
      </c>
      <c r="D4096" s="13">
        <v>0</v>
      </c>
      <c r="E4096" s="14"/>
      <c r="F4096" s="14"/>
      <c r="G4096" s="15">
        <f>+D4096-E4096+F4096</f>
        <v>0</v>
      </c>
      <c r="H4096" s="14"/>
      <c r="I4096" s="14"/>
      <c r="K4096" s="34">
        <f t="shared" si="681"/>
        <v>0</v>
      </c>
    </row>
    <row r="4097" spans="1:11" x14ac:dyDescent="0.25">
      <c r="A4097" s="5" t="s">
        <v>2854</v>
      </c>
      <c r="B4097" s="26">
        <v>432109</v>
      </c>
      <c r="C4097" s="27" t="s">
        <v>2768</v>
      </c>
      <c r="D4097" s="13">
        <v>0</v>
      </c>
      <c r="E4097" s="14"/>
      <c r="F4097" s="14"/>
      <c r="G4097" s="15">
        <f>+D4097-E4097+F4097</f>
        <v>0</v>
      </c>
      <c r="H4097" s="14"/>
      <c r="I4097" s="14"/>
      <c r="K4097" s="34">
        <f t="shared" si="681"/>
        <v>0</v>
      </c>
    </row>
    <row r="4098" spans="1:11" x14ac:dyDescent="0.25">
      <c r="A4098" s="5" t="s">
        <v>2854</v>
      </c>
      <c r="B4098" s="26">
        <v>432110</v>
      </c>
      <c r="C4098" s="27" t="s">
        <v>2757</v>
      </c>
      <c r="D4098" s="13">
        <v>0</v>
      </c>
      <c r="E4098" s="14"/>
      <c r="F4098" s="14"/>
      <c r="G4098" s="15">
        <f>+D4098-E4098+F4098</f>
        <v>0</v>
      </c>
      <c r="H4098" s="14"/>
      <c r="I4098" s="14"/>
      <c r="K4098" s="34">
        <f t="shared" si="681"/>
        <v>0</v>
      </c>
    </row>
    <row r="4099" spans="1:11" x14ac:dyDescent="0.25">
      <c r="A4099" s="5" t="s">
        <v>2854</v>
      </c>
      <c r="B4099" s="24">
        <v>4322</v>
      </c>
      <c r="C4099" s="25" t="s">
        <v>2767</v>
      </c>
      <c r="D4099" s="7">
        <f t="shared" ref="D4099:I4099" si="688">+SUBTOTAL(9,D4100:D4102)</f>
        <v>0</v>
      </c>
      <c r="E4099" s="7">
        <f t="shared" si="688"/>
        <v>0</v>
      </c>
      <c r="F4099" s="7">
        <f t="shared" si="688"/>
        <v>0</v>
      </c>
      <c r="G4099" s="7">
        <f t="shared" si="688"/>
        <v>0</v>
      </c>
      <c r="H4099" s="7">
        <f t="shared" si="688"/>
        <v>0</v>
      </c>
      <c r="I4099" s="7">
        <f t="shared" si="688"/>
        <v>0</v>
      </c>
      <c r="K4099" s="34">
        <f t="shared" si="681"/>
        <v>0</v>
      </c>
    </row>
    <row r="4100" spans="1:11" x14ac:dyDescent="0.25">
      <c r="A4100" s="5" t="s">
        <v>2854</v>
      </c>
      <c r="B4100" s="26">
        <v>432208</v>
      </c>
      <c r="C4100" s="27" t="s">
        <v>2766</v>
      </c>
      <c r="D4100" s="13">
        <v>0</v>
      </c>
      <c r="E4100" s="14"/>
      <c r="F4100" s="14"/>
      <c r="G4100" s="15">
        <f>+D4100-E4100+F4100</f>
        <v>0</v>
      </c>
      <c r="H4100" s="14"/>
      <c r="I4100" s="14"/>
      <c r="K4100" s="34">
        <f t="shared" ref="K4100:K4163" si="689">IF(D4100&lt;&gt;0,1,IF(G4100&lt;&gt;0,2,IF(F4100&lt;&gt;0,3,IF(E4100&lt;&gt;0,4,0))))</f>
        <v>0</v>
      </c>
    </row>
    <row r="4101" spans="1:11" x14ac:dyDescent="0.25">
      <c r="A4101" s="5" t="s">
        <v>2854</v>
      </c>
      <c r="B4101" s="26">
        <v>432209</v>
      </c>
      <c r="C4101" s="27" t="s">
        <v>2765</v>
      </c>
      <c r="D4101" s="13">
        <v>0</v>
      </c>
      <c r="E4101" s="14"/>
      <c r="F4101" s="14"/>
      <c r="G4101" s="15">
        <f>+D4101-E4101+F4101</f>
        <v>0</v>
      </c>
      <c r="H4101" s="14"/>
      <c r="I4101" s="14"/>
      <c r="K4101" s="34">
        <f t="shared" si="689"/>
        <v>0</v>
      </c>
    </row>
    <row r="4102" spans="1:11" x14ac:dyDescent="0.25">
      <c r="A4102" s="5" t="s">
        <v>2854</v>
      </c>
      <c r="B4102" s="26">
        <v>432210</v>
      </c>
      <c r="C4102" s="27" t="s">
        <v>2757</v>
      </c>
      <c r="D4102" s="13">
        <v>0</v>
      </c>
      <c r="E4102" s="14"/>
      <c r="F4102" s="14"/>
      <c r="G4102" s="15">
        <f>+D4102-E4102+F4102</f>
        <v>0</v>
      </c>
      <c r="H4102" s="14"/>
      <c r="I4102" s="14"/>
      <c r="K4102" s="34">
        <f t="shared" si="689"/>
        <v>0</v>
      </c>
    </row>
    <row r="4103" spans="1:11" x14ac:dyDescent="0.25">
      <c r="A4103" s="5" t="s">
        <v>2854</v>
      </c>
      <c r="B4103" s="24">
        <v>4323</v>
      </c>
      <c r="C4103" s="25" t="s">
        <v>2764</v>
      </c>
      <c r="D4103" s="7">
        <f t="shared" ref="D4103:I4103" si="690">+SUBTOTAL(9,D4104:D4111)</f>
        <v>0</v>
      </c>
      <c r="E4103" s="7">
        <f t="shared" si="690"/>
        <v>0</v>
      </c>
      <c r="F4103" s="7">
        <f t="shared" si="690"/>
        <v>0</v>
      </c>
      <c r="G4103" s="7">
        <f t="shared" si="690"/>
        <v>0</v>
      </c>
      <c r="H4103" s="7">
        <f t="shared" si="690"/>
        <v>0</v>
      </c>
      <c r="I4103" s="7">
        <f t="shared" si="690"/>
        <v>0</v>
      </c>
      <c r="K4103" s="34">
        <f t="shared" si="689"/>
        <v>0</v>
      </c>
    </row>
    <row r="4104" spans="1:11" x14ac:dyDescent="0.25">
      <c r="A4104" s="5" t="s">
        <v>2854</v>
      </c>
      <c r="B4104" s="26">
        <v>432307</v>
      </c>
      <c r="C4104" s="27" t="s">
        <v>2763</v>
      </c>
      <c r="D4104" s="13">
        <v>0</v>
      </c>
      <c r="E4104" s="14"/>
      <c r="F4104" s="14"/>
      <c r="G4104" s="15">
        <f t="shared" ref="G4104:G4111" si="691">+D4104-E4104+F4104</f>
        <v>0</v>
      </c>
      <c r="H4104" s="14"/>
      <c r="I4104" s="14"/>
      <c r="K4104" s="34">
        <f t="shared" si="689"/>
        <v>0</v>
      </c>
    </row>
    <row r="4105" spans="1:11" x14ac:dyDescent="0.25">
      <c r="A4105" s="5" t="s">
        <v>2854</v>
      </c>
      <c r="B4105" s="26">
        <v>432308</v>
      </c>
      <c r="C4105" s="27" t="s">
        <v>2481</v>
      </c>
      <c r="D4105" s="13">
        <v>0</v>
      </c>
      <c r="E4105" s="14"/>
      <c r="F4105" s="14"/>
      <c r="G4105" s="15">
        <f t="shared" si="691"/>
        <v>0</v>
      </c>
      <c r="H4105" s="14"/>
      <c r="I4105" s="14"/>
      <c r="K4105" s="34">
        <f t="shared" si="689"/>
        <v>0</v>
      </c>
    </row>
    <row r="4106" spans="1:11" x14ac:dyDescent="0.25">
      <c r="A4106" s="5" t="s">
        <v>2854</v>
      </c>
      <c r="B4106" s="26">
        <v>432309</v>
      </c>
      <c r="C4106" s="27" t="s">
        <v>2762</v>
      </c>
      <c r="D4106" s="13">
        <v>0</v>
      </c>
      <c r="E4106" s="14"/>
      <c r="F4106" s="14"/>
      <c r="G4106" s="15">
        <f t="shared" si="691"/>
        <v>0</v>
      </c>
      <c r="H4106" s="14"/>
      <c r="I4106" s="14"/>
      <c r="K4106" s="34">
        <f t="shared" si="689"/>
        <v>0</v>
      </c>
    </row>
    <row r="4107" spans="1:11" x14ac:dyDescent="0.25">
      <c r="A4107" s="5" t="s">
        <v>2854</v>
      </c>
      <c r="B4107" s="26">
        <v>432313</v>
      </c>
      <c r="C4107" s="27" t="s">
        <v>2761</v>
      </c>
      <c r="D4107" s="13">
        <v>0</v>
      </c>
      <c r="E4107" s="14"/>
      <c r="F4107" s="14"/>
      <c r="G4107" s="15">
        <f t="shared" si="691"/>
        <v>0</v>
      </c>
      <c r="H4107" s="14"/>
      <c r="I4107" s="14"/>
      <c r="K4107" s="34">
        <f t="shared" si="689"/>
        <v>0</v>
      </c>
    </row>
    <row r="4108" spans="1:11" x14ac:dyDescent="0.25">
      <c r="A4108" s="5" t="s">
        <v>2854</v>
      </c>
      <c r="B4108" s="26">
        <v>432314</v>
      </c>
      <c r="C4108" s="27" t="s">
        <v>2760</v>
      </c>
      <c r="D4108" s="13">
        <v>0</v>
      </c>
      <c r="E4108" s="14"/>
      <c r="F4108" s="14"/>
      <c r="G4108" s="15">
        <f t="shared" si="691"/>
        <v>0</v>
      </c>
      <c r="H4108" s="14"/>
      <c r="I4108" s="14"/>
      <c r="K4108" s="34">
        <f t="shared" si="689"/>
        <v>0</v>
      </c>
    </row>
    <row r="4109" spans="1:11" x14ac:dyDescent="0.25">
      <c r="A4109" s="5" t="s">
        <v>2854</v>
      </c>
      <c r="B4109" s="26">
        <v>432315</v>
      </c>
      <c r="C4109" s="27" t="s">
        <v>2759</v>
      </c>
      <c r="D4109" s="13">
        <v>0</v>
      </c>
      <c r="E4109" s="14"/>
      <c r="F4109" s="14"/>
      <c r="G4109" s="15">
        <f t="shared" si="691"/>
        <v>0</v>
      </c>
      <c r="H4109" s="14"/>
      <c r="I4109" s="14"/>
      <c r="K4109" s="34">
        <f t="shared" si="689"/>
        <v>0</v>
      </c>
    </row>
    <row r="4110" spans="1:11" x14ac:dyDescent="0.25">
      <c r="A4110" s="5" t="s">
        <v>2854</v>
      </c>
      <c r="B4110" s="26">
        <v>432316</v>
      </c>
      <c r="C4110" s="27" t="s">
        <v>2758</v>
      </c>
      <c r="D4110" s="13">
        <v>0</v>
      </c>
      <c r="E4110" s="14"/>
      <c r="F4110" s="14"/>
      <c r="G4110" s="15">
        <f t="shared" si="691"/>
        <v>0</v>
      </c>
      <c r="H4110" s="14"/>
      <c r="I4110" s="14"/>
      <c r="K4110" s="34">
        <f t="shared" si="689"/>
        <v>0</v>
      </c>
    </row>
    <row r="4111" spans="1:11" x14ac:dyDescent="0.25">
      <c r="A4111" s="5" t="s">
        <v>2854</v>
      </c>
      <c r="B4111" s="26">
        <v>432317</v>
      </c>
      <c r="C4111" s="27" t="s">
        <v>2757</v>
      </c>
      <c r="D4111" s="13">
        <v>0</v>
      </c>
      <c r="E4111" s="14"/>
      <c r="F4111" s="14"/>
      <c r="G4111" s="15">
        <f t="shared" si="691"/>
        <v>0</v>
      </c>
      <c r="H4111" s="14"/>
      <c r="I4111" s="14"/>
      <c r="K4111" s="34">
        <f t="shared" si="689"/>
        <v>0</v>
      </c>
    </row>
    <row r="4112" spans="1:11" x14ac:dyDescent="0.25">
      <c r="A4112" s="5" t="s">
        <v>2854</v>
      </c>
      <c r="B4112" s="24">
        <v>4325</v>
      </c>
      <c r="C4112" s="25" t="s">
        <v>2756</v>
      </c>
      <c r="D4112" s="7">
        <f t="shared" ref="D4112:I4112" si="692">+SUBTOTAL(9,D4113:D4117)</f>
        <v>0</v>
      </c>
      <c r="E4112" s="7">
        <f t="shared" si="692"/>
        <v>0</v>
      </c>
      <c r="F4112" s="7">
        <f t="shared" si="692"/>
        <v>0</v>
      </c>
      <c r="G4112" s="7">
        <f t="shared" si="692"/>
        <v>0</v>
      </c>
      <c r="H4112" s="7">
        <f t="shared" si="692"/>
        <v>0</v>
      </c>
      <c r="I4112" s="7">
        <f t="shared" si="692"/>
        <v>0</v>
      </c>
      <c r="K4112" s="34">
        <f t="shared" si="689"/>
        <v>0</v>
      </c>
    </row>
    <row r="4113" spans="1:11" x14ac:dyDescent="0.25">
      <c r="A4113" s="5" t="s">
        <v>2854</v>
      </c>
      <c r="B4113" s="26">
        <v>432525</v>
      </c>
      <c r="C4113" s="27" t="s">
        <v>2755</v>
      </c>
      <c r="D4113" s="13">
        <v>0</v>
      </c>
      <c r="E4113" s="14"/>
      <c r="F4113" s="14"/>
      <c r="G4113" s="15">
        <f>+D4113-E4113+F4113</f>
        <v>0</v>
      </c>
      <c r="H4113" s="14"/>
      <c r="I4113" s="14"/>
      <c r="K4113" s="34">
        <f t="shared" si="689"/>
        <v>0</v>
      </c>
    </row>
    <row r="4114" spans="1:11" x14ac:dyDescent="0.25">
      <c r="A4114" s="5" t="s">
        <v>2854</v>
      </c>
      <c r="B4114" s="26">
        <v>432526</v>
      </c>
      <c r="C4114" s="27" t="s">
        <v>2754</v>
      </c>
      <c r="D4114" s="13">
        <v>0</v>
      </c>
      <c r="E4114" s="14"/>
      <c r="F4114" s="14"/>
      <c r="G4114" s="15">
        <f>+D4114-E4114+F4114</f>
        <v>0</v>
      </c>
      <c r="H4114" s="14"/>
      <c r="I4114" s="14"/>
      <c r="K4114" s="34">
        <f t="shared" si="689"/>
        <v>0</v>
      </c>
    </row>
    <row r="4115" spans="1:11" x14ac:dyDescent="0.25">
      <c r="A4115" s="5" t="s">
        <v>2854</v>
      </c>
      <c r="B4115" s="26">
        <v>432527</v>
      </c>
      <c r="C4115" s="27" t="s">
        <v>2753</v>
      </c>
      <c r="D4115" s="13">
        <v>0</v>
      </c>
      <c r="E4115" s="14"/>
      <c r="F4115" s="14"/>
      <c r="G4115" s="15">
        <f>+D4115-E4115+F4115</f>
        <v>0</v>
      </c>
      <c r="H4115" s="14"/>
      <c r="I4115" s="14"/>
      <c r="K4115" s="34">
        <f t="shared" si="689"/>
        <v>0</v>
      </c>
    </row>
    <row r="4116" spans="1:11" x14ac:dyDescent="0.25">
      <c r="A4116" s="5" t="s">
        <v>2854</v>
      </c>
      <c r="B4116" s="26">
        <v>432528</v>
      </c>
      <c r="C4116" s="27" t="s">
        <v>2752</v>
      </c>
      <c r="D4116" s="13">
        <v>0</v>
      </c>
      <c r="E4116" s="14"/>
      <c r="F4116" s="14"/>
      <c r="G4116" s="15">
        <f>+D4116-E4116+F4116</f>
        <v>0</v>
      </c>
      <c r="H4116" s="14"/>
      <c r="I4116" s="14"/>
      <c r="K4116" s="34">
        <f t="shared" si="689"/>
        <v>0</v>
      </c>
    </row>
    <row r="4117" spans="1:11" x14ac:dyDescent="0.25">
      <c r="A4117" s="5" t="s">
        <v>2854</v>
      </c>
      <c r="B4117" s="26">
        <v>432529</v>
      </c>
      <c r="C4117" s="27" t="s">
        <v>2751</v>
      </c>
      <c r="D4117" s="13">
        <v>0</v>
      </c>
      <c r="E4117" s="14"/>
      <c r="F4117" s="14"/>
      <c r="G4117" s="15">
        <f>+D4117-E4117+F4117</f>
        <v>0</v>
      </c>
      <c r="H4117" s="14"/>
      <c r="I4117" s="14"/>
      <c r="K4117" s="34">
        <f t="shared" si="689"/>
        <v>0</v>
      </c>
    </row>
    <row r="4118" spans="1:11" x14ac:dyDescent="0.25">
      <c r="A4118" s="5" t="s">
        <v>2854</v>
      </c>
      <c r="B4118" s="24">
        <v>4330</v>
      </c>
      <c r="C4118" s="25" t="s">
        <v>2232</v>
      </c>
      <c r="D4118" s="7">
        <f t="shared" ref="D4118:I4118" si="693">+SUBTOTAL(9,D4119:D4123)</f>
        <v>0</v>
      </c>
      <c r="E4118" s="7">
        <f t="shared" si="693"/>
        <v>0</v>
      </c>
      <c r="F4118" s="7">
        <f t="shared" si="693"/>
        <v>0</v>
      </c>
      <c r="G4118" s="7">
        <f t="shared" si="693"/>
        <v>0</v>
      </c>
      <c r="H4118" s="7">
        <f t="shared" si="693"/>
        <v>0</v>
      </c>
      <c r="I4118" s="7">
        <f t="shared" si="693"/>
        <v>0</v>
      </c>
      <c r="K4118" s="34">
        <f t="shared" si="689"/>
        <v>0</v>
      </c>
    </row>
    <row r="4119" spans="1:11" x14ac:dyDescent="0.25">
      <c r="A4119" s="5" t="s">
        <v>2854</v>
      </c>
      <c r="B4119" s="26">
        <v>433010</v>
      </c>
      <c r="C4119" s="27" t="s">
        <v>2315</v>
      </c>
      <c r="D4119" s="13">
        <v>0</v>
      </c>
      <c r="E4119" s="14"/>
      <c r="F4119" s="14"/>
      <c r="G4119" s="15">
        <f>+D4119-E4119+F4119</f>
        <v>0</v>
      </c>
      <c r="H4119" s="14"/>
      <c r="I4119" s="14"/>
      <c r="K4119" s="34">
        <f t="shared" si="689"/>
        <v>0</v>
      </c>
    </row>
    <row r="4120" spans="1:11" x14ac:dyDescent="0.25">
      <c r="A4120" s="5" t="s">
        <v>2854</v>
      </c>
      <c r="B4120" s="26">
        <v>433013</v>
      </c>
      <c r="C4120" s="27" t="s">
        <v>2313</v>
      </c>
      <c r="D4120" s="13">
        <v>0</v>
      </c>
      <c r="E4120" s="14"/>
      <c r="F4120" s="14"/>
      <c r="G4120" s="15">
        <f>+D4120-E4120+F4120</f>
        <v>0</v>
      </c>
      <c r="H4120" s="14"/>
      <c r="I4120" s="14"/>
      <c r="K4120" s="34">
        <f t="shared" si="689"/>
        <v>0</v>
      </c>
    </row>
    <row r="4121" spans="1:11" x14ac:dyDescent="0.25">
      <c r="A4121" s="5" t="s">
        <v>2854</v>
      </c>
      <c r="B4121" s="26">
        <v>433014</v>
      </c>
      <c r="C4121" s="27" t="s">
        <v>2314</v>
      </c>
      <c r="D4121" s="13">
        <v>0</v>
      </c>
      <c r="E4121" s="14"/>
      <c r="F4121" s="14"/>
      <c r="G4121" s="15">
        <f>+D4121-E4121+F4121</f>
        <v>0</v>
      </c>
      <c r="H4121" s="14"/>
      <c r="I4121" s="14"/>
      <c r="K4121" s="34">
        <f t="shared" si="689"/>
        <v>0</v>
      </c>
    </row>
    <row r="4122" spans="1:11" x14ac:dyDescent="0.25">
      <c r="A4122" s="5" t="s">
        <v>2854</v>
      </c>
      <c r="B4122" s="26">
        <v>433015</v>
      </c>
      <c r="C4122" s="27" t="s">
        <v>2312</v>
      </c>
      <c r="D4122" s="13">
        <v>0</v>
      </c>
      <c r="E4122" s="14"/>
      <c r="F4122" s="14"/>
      <c r="G4122" s="15">
        <f>+D4122-E4122+F4122</f>
        <v>0</v>
      </c>
      <c r="H4122" s="14"/>
      <c r="I4122" s="14"/>
      <c r="K4122" s="34">
        <f t="shared" si="689"/>
        <v>0</v>
      </c>
    </row>
    <row r="4123" spans="1:11" x14ac:dyDescent="0.25">
      <c r="A4123" s="5" t="s">
        <v>2854</v>
      </c>
      <c r="B4123" s="26">
        <v>433090</v>
      </c>
      <c r="C4123" s="27" t="s">
        <v>2311</v>
      </c>
      <c r="D4123" s="13">
        <v>0</v>
      </c>
      <c r="E4123" s="14"/>
      <c r="F4123" s="14"/>
      <c r="G4123" s="15">
        <f>+D4123-E4123+F4123</f>
        <v>0</v>
      </c>
      <c r="H4123" s="14"/>
      <c r="I4123" s="14"/>
      <c r="K4123" s="34">
        <f t="shared" si="689"/>
        <v>0</v>
      </c>
    </row>
    <row r="4124" spans="1:11" x14ac:dyDescent="0.25">
      <c r="A4124" s="5" t="s">
        <v>2854</v>
      </c>
      <c r="B4124" s="24">
        <v>4333</v>
      </c>
      <c r="C4124" s="25" t="s">
        <v>2211</v>
      </c>
      <c r="D4124" s="7">
        <f t="shared" ref="D4124:I4124" si="694">+SUBTOTAL(9,D4125:D4131)</f>
        <v>0</v>
      </c>
      <c r="E4124" s="7">
        <f t="shared" si="694"/>
        <v>0</v>
      </c>
      <c r="F4124" s="7">
        <f t="shared" si="694"/>
        <v>0</v>
      </c>
      <c r="G4124" s="7">
        <f t="shared" si="694"/>
        <v>0</v>
      </c>
      <c r="H4124" s="7">
        <f t="shared" si="694"/>
        <v>0</v>
      </c>
      <c r="I4124" s="7">
        <f t="shared" si="694"/>
        <v>0</v>
      </c>
      <c r="K4124" s="34">
        <f t="shared" si="689"/>
        <v>0</v>
      </c>
    </row>
    <row r="4125" spans="1:11" x14ac:dyDescent="0.25">
      <c r="A4125" s="5" t="s">
        <v>2854</v>
      </c>
      <c r="B4125" s="26">
        <v>433301</v>
      </c>
      <c r="C4125" s="27" t="s">
        <v>2750</v>
      </c>
      <c r="D4125" s="13">
        <v>0</v>
      </c>
      <c r="E4125" s="14"/>
      <c r="F4125" s="14"/>
      <c r="G4125" s="15">
        <f t="shared" ref="G4125:G4131" si="695">+D4125-E4125+F4125</f>
        <v>0</v>
      </c>
      <c r="H4125" s="14"/>
      <c r="I4125" s="14"/>
      <c r="K4125" s="34">
        <f t="shared" si="689"/>
        <v>0</v>
      </c>
    </row>
    <row r="4126" spans="1:11" x14ac:dyDescent="0.25">
      <c r="A4126" s="5" t="s">
        <v>2854</v>
      </c>
      <c r="B4126" s="26">
        <v>433302</v>
      </c>
      <c r="C4126" s="27" t="s">
        <v>2749</v>
      </c>
      <c r="D4126" s="13">
        <v>0</v>
      </c>
      <c r="E4126" s="14"/>
      <c r="F4126" s="14"/>
      <c r="G4126" s="15">
        <f t="shared" si="695"/>
        <v>0</v>
      </c>
      <c r="H4126" s="14"/>
      <c r="I4126" s="14"/>
      <c r="K4126" s="34">
        <f t="shared" si="689"/>
        <v>0</v>
      </c>
    </row>
    <row r="4127" spans="1:11" x14ac:dyDescent="0.25">
      <c r="A4127" s="5" t="s">
        <v>2854</v>
      </c>
      <c r="B4127" s="26">
        <v>433304</v>
      </c>
      <c r="C4127" s="27" t="s">
        <v>2748</v>
      </c>
      <c r="D4127" s="13">
        <v>0</v>
      </c>
      <c r="E4127" s="14"/>
      <c r="F4127" s="14"/>
      <c r="G4127" s="15">
        <f t="shared" si="695"/>
        <v>0</v>
      </c>
      <c r="H4127" s="14"/>
      <c r="I4127" s="14"/>
      <c r="K4127" s="34">
        <f t="shared" si="689"/>
        <v>0</v>
      </c>
    </row>
    <row r="4128" spans="1:11" x14ac:dyDescent="0.25">
      <c r="A4128" s="5" t="s">
        <v>2854</v>
      </c>
      <c r="B4128" s="26">
        <v>433305</v>
      </c>
      <c r="C4128" s="27" t="s">
        <v>2747</v>
      </c>
      <c r="D4128" s="13">
        <v>0</v>
      </c>
      <c r="E4128" s="14"/>
      <c r="F4128" s="14"/>
      <c r="G4128" s="15">
        <f t="shared" si="695"/>
        <v>0</v>
      </c>
      <c r="H4128" s="14"/>
      <c r="I4128" s="14"/>
      <c r="K4128" s="34">
        <f t="shared" si="689"/>
        <v>0</v>
      </c>
    </row>
    <row r="4129" spans="1:11" x14ac:dyDescent="0.25">
      <c r="A4129" s="5" t="s">
        <v>2854</v>
      </c>
      <c r="B4129" s="26">
        <v>433306</v>
      </c>
      <c r="C4129" s="27" t="s">
        <v>2746</v>
      </c>
      <c r="D4129" s="13">
        <v>0</v>
      </c>
      <c r="E4129" s="14"/>
      <c r="F4129" s="14"/>
      <c r="G4129" s="15">
        <f t="shared" si="695"/>
        <v>0</v>
      </c>
      <c r="H4129" s="14"/>
      <c r="I4129" s="14"/>
      <c r="K4129" s="34">
        <f t="shared" si="689"/>
        <v>0</v>
      </c>
    </row>
    <row r="4130" spans="1:11" x14ac:dyDescent="0.25">
      <c r="A4130" s="5" t="s">
        <v>2854</v>
      </c>
      <c r="B4130" s="26">
        <v>433307</v>
      </c>
      <c r="C4130" s="27" t="s">
        <v>2745</v>
      </c>
      <c r="D4130" s="13">
        <v>0</v>
      </c>
      <c r="E4130" s="14"/>
      <c r="F4130" s="14"/>
      <c r="G4130" s="15">
        <f t="shared" si="695"/>
        <v>0</v>
      </c>
      <c r="H4130" s="14"/>
      <c r="I4130" s="14"/>
      <c r="K4130" s="34">
        <f t="shared" si="689"/>
        <v>0</v>
      </c>
    </row>
    <row r="4131" spans="1:11" x14ac:dyDescent="0.25">
      <c r="A4131" s="5" t="s">
        <v>2854</v>
      </c>
      <c r="B4131" s="26">
        <v>433390</v>
      </c>
      <c r="C4131" s="27" t="s">
        <v>2744</v>
      </c>
      <c r="D4131" s="13">
        <v>0</v>
      </c>
      <c r="E4131" s="14"/>
      <c r="F4131" s="14"/>
      <c r="G4131" s="15">
        <f t="shared" si="695"/>
        <v>0</v>
      </c>
      <c r="H4131" s="14"/>
      <c r="I4131" s="14"/>
      <c r="K4131" s="34">
        <f t="shared" si="689"/>
        <v>0</v>
      </c>
    </row>
    <row r="4132" spans="1:11" x14ac:dyDescent="0.25">
      <c r="A4132" s="5" t="s">
        <v>2854</v>
      </c>
      <c r="B4132" s="24">
        <v>4340</v>
      </c>
      <c r="C4132" s="25" t="s">
        <v>2486</v>
      </c>
      <c r="D4132" s="7">
        <f t="shared" ref="D4132:I4132" si="696">+SUBTOTAL(9,D4133:D4141)</f>
        <v>0</v>
      </c>
      <c r="E4132" s="7">
        <f t="shared" si="696"/>
        <v>0</v>
      </c>
      <c r="F4132" s="7">
        <f t="shared" si="696"/>
        <v>0</v>
      </c>
      <c r="G4132" s="7">
        <f t="shared" si="696"/>
        <v>0</v>
      </c>
      <c r="H4132" s="7">
        <f t="shared" si="696"/>
        <v>0</v>
      </c>
      <c r="I4132" s="7">
        <f t="shared" si="696"/>
        <v>0</v>
      </c>
      <c r="K4132" s="34">
        <f t="shared" si="689"/>
        <v>0</v>
      </c>
    </row>
    <row r="4133" spans="1:11" x14ac:dyDescent="0.25">
      <c r="A4133" s="5" t="s">
        <v>2854</v>
      </c>
      <c r="B4133" s="26">
        <v>434001</v>
      </c>
      <c r="C4133" s="27" t="s">
        <v>2743</v>
      </c>
      <c r="D4133" s="13">
        <v>0</v>
      </c>
      <c r="E4133" s="14"/>
      <c r="F4133" s="14"/>
      <c r="G4133" s="15">
        <f t="shared" ref="G4133:G4141" si="697">+D4133-E4133+F4133</f>
        <v>0</v>
      </c>
      <c r="H4133" s="14"/>
      <c r="I4133" s="14"/>
      <c r="K4133" s="34">
        <f t="shared" si="689"/>
        <v>0</v>
      </c>
    </row>
    <row r="4134" spans="1:11" x14ac:dyDescent="0.25">
      <c r="A4134" s="5" t="s">
        <v>2854</v>
      </c>
      <c r="B4134" s="26">
        <v>434002</v>
      </c>
      <c r="C4134" s="27" t="s">
        <v>1461</v>
      </c>
      <c r="D4134" s="13">
        <v>0</v>
      </c>
      <c r="E4134" s="14"/>
      <c r="F4134" s="14"/>
      <c r="G4134" s="15">
        <f t="shared" si="697"/>
        <v>0</v>
      </c>
      <c r="H4134" s="14"/>
      <c r="I4134" s="14"/>
      <c r="K4134" s="34">
        <f t="shared" si="689"/>
        <v>0</v>
      </c>
    </row>
    <row r="4135" spans="1:11" x14ac:dyDescent="0.25">
      <c r="A4135" s="5" t="s">
        <v>2854</v>
      </c>
      <c r="B4135" s="26">
        <v>434003</v>
      </c>
      <c r="C4135" s="27" t="s">
        <v>2742</v>
      </c>
      <c r="D4135" s="13">
        <v>0</v>
      </c>
      <c r="E4135" s="14"/>
      <c r="F4135" s="14"/>
      <c r="G4135" s="15">
        <f t="shared" si="697"/>
        <v>0</v>
      </c>
      <c r="H4135" s="14"/>
      <c r="I4135" s="14"/>
      <c r="K4135" s="34">
        <f t="shared" si="689"/>
        <v>0</v>
      </c>
    </row>
    <row r="4136" spans="1:11" x14ac:dyDescent="0.25">
      <c r="A4136" s="5" t="s">
        <v>2854</v>
      </c>
      <c r="B4136" s="26">
        <v>434004</v>
      </c>
      <c r="C4136" s="27" t="s">
        <v>2741</v>
      </c>
      <c r="D4136" s="13">
        <v>0</v>
      </c>
      <c r="E4136" s="14"/>
      <c r="F4136" s="14"/>
      <c r="G4136" s="15">
        <f t="shared" si="697"/>
        <v>0</v>
      </c>
      <c r="H4136" s="14"/>
      <c r="I4136" s="14"/>
      <c r="K4136" s="34">
        <f t="shared" si="689"/>
        <v>0</v>
      </c>
    </row>
    <row r="4137" spans="1:11" x14ac:dyDescent="0.25">
      <c r="A4137" s="5" t="s">
        <v>2854</v>
      </c>
      <c r="B4137" s="26">
        <v>434005</v>
      </c>
      <c r="C4137" s="27" t="s">
        <v>2740</v>
      </c>
      <c r="D4137" s="13">
        <v>0</v>
      </c>
      <c r="E4137" s="14"/>
      <c r="F4137" s="14"/>
      <c r="G4137" s="15">
        <f t="shared" si="697"/>
        <v>0</v>
      </c>
      <c r="H4137" s="14"/>
      <c r="I4137" s="14"/>
      <c r="K4137" s="34">
        <f t="shared" si="689"/>
        <v>0</v>
      </c>
    </row>
    <row r="4138" spans="1:11" x14ac:dyDescent="0.25">
      <c r="A4138" s="5" t="s">
        <v>2854</v>
      </c>
      <c r="B4138" s="26">
        <v>434006</v>
      </c>
      <c r="C4138" s="27" t="s">
        <v>2739</v>
      </c>
      <c r="D4138" s="13">
        <v>0</v>
      </c>
      <c r="E4138" s="14"/>
      <c r="F4138" s="14"/>
      <c r="G4138" s="15">
        <f t="shared" si="697"/>
        <v>0</v>
      </c>
      <c r="H4138" s="14"/>
      <c r="I4138" s="14"/>
      <c r="K4138" s="34">
        <f t="shared" si="689"/>
        <v>0</v>
      </c>
    </row>
    <row r="4139" spans="1:11" x14ac:dyDescent="0.25">
      <c r="A4139" s="5" t="s">
        <v>2854</v>
      </c>
      <c r="B4139" s="26">
        <v>434007</v>
      </c>
      <c r="C4139" s="27" t="s">
        <v>2738</v>
      </c>
      <c r="D4139" s="13">
        <v>0</v>
      </c>
      <c r="E4139" s="14"/>
      <c r="F4139" s="14"/>
      <c r="G4139" s="15">
        <f t="shared" si="697"/>
        <v>0</v>
      </c>
      <c r="H4139" s="14"/>
      <c r="I4139" s="14"/>
      <c r="K4139" s="34">
        <f t="shared" si="689"/>
        <v>0</v>
      </c>
    </row>
    <row r="4140" spans="1:11" x14ac:dyDescent="0.25">
      <c r="A4140" s="5" t="s">
        <v>2854</v>
      </c>
      <c r="B4140" s="26">
        <v>434008</v>
      </c>
      <c r="C4140" s="27" t="s">
        <v>278</v>
      </c>
      <c r="D4140" s="13">
        <v>0</v>
      </c>
      <c r="E4140" s="14"/>
      <c r="F4140" s="14"/>
      <c r="G4140" s="15">
        <f t="shared" si="697"/>
        <v>0</v>
      </c>
      <c r="H4140" s="14"/>
      <c r="I4140" s="14"/>
      <c r="K4140" s="34">
        <f t="shared" si="689"/>
        <v>0</v>
      </c>
    </row>
    <row r="4141" spans="1:11" x14ac:dyDescent="0.25">
      <c r="A4141" s="5" t="s">
        <v>2854</v>
      </c>
      <c r="B4141" s="26">
        <v>434090</v>
      </c>
      <c r="C4141" s="27" t="s">
        <v>2737</v>
      </c>
      <c r="D4141" s="13">
        <v>0</v>
      </c>
      <c r="E4141" s="14"/>
      <c r="F4141" s="14"/>
      <c r="G4141" s="15">
        <f t="shared" si="697"/>
        <v>0</v>
      </c>
      <c r="H4141" s="14"/>
      <c r="I4141" s="14"/>
      <c r="K4141" s="34">
        <f t="shared" si="689"/>
        <v>0</v>
      </c>
    </row>
    <row r="4142" spans="1:11" x14ac:dyDescent="0.25">
      <c r="A4142" s="5" t="s">
        <v>2854</v>
      </c>
      <c r="B4142" s="24">
        <v>4345</v>
      </c>
      <c r="C4142" s="25" t="s">
        <v>2220</v>
      </c>
      <c r="D4142" s="7">
        <f t="shared" ref="D4142:I4142" si="698">+SUBTOTAL(9,D4143:D4148)</f>
        <v>0</v>
      </c>
      <c r="E4142" s="7">
        <f t="shared" si="698"/>
        <v>0</v>
      </c>
      <c r="F4142" s="7">
        <f t="shared" si="698"/>
        <v>0</v>
      </c>
      <c r="G4142" s="7">
        <f t="shared" si="698"/>
        <v>0</v>
      </c>
      <c r="H4142" s="7">
        <f t="shared" si="698"/>
        <v>0</v>
      </c>
      <c r="I4142" s="7">
        <f t="shared" si="698"/>
        <v>0</v>
      </c>
      <c r="K4142" s="34">
        <f t="shared" si="689"/>
        <v>0</v>
      </c>
    </row>
    <row r="4143" spans="1:11" x14ac:dyDescent="0.25">
      <c r="A4143" s="5" t="s">
        <v>2854</v>
      </c>
      <c r="B4143" s="26">
        <v>434502</v>
      </c>
      <c r="C4143" s="27" t="s">
        <v>2736</v>
      </c>
      <c r="D4143" s="13">
        <v>0</v>
      </c>
      <c r="E4143" s="14"/>
      <c r="F4143" s="14"/>
      <c r="G4143" s="15">
        <f t="shared" ref="G4143:G4148" si="699">+D4143-E4143+F4143</f>
        <v>0</v>
      </c>
      <c r="H4143" s="14"/>
      <c r="I4143" s="14"/>
      <c r="K4143" s="34">
        <f t="shared" si="689"/>
        <v>0</v>
      </c>
    </row>
    <row r="4144" spans="1:11" x14ac:dyDescent="0.25">
      <c r="A4144" s="5" t="s">
        <v>2854</v>
      </c>
      <c r="B4144" s="26">
        <v>434503</v>
      </c>
      <c r="C4144" s="27" t="s">
        <v>2735</v>
      </c>
      <c r="D4144" s="13">
        <v>0</v>
      </c>
      <c r="E4144" s="14"/>
      <c r="F4144" s="14"/>
      <c r="G4144" s="15">
        <f t="shared" si="699"/>
        <v>0</v>
      </c>
      <c r="H4144" s="14"/>
      <c r="I4144" s="14"/>
      <c r="K4144" s="34">
        <f t="shared" si="689"/>
        <v>0</v>
      </c>
    </row>
    <row r="4145" spans="1:11" x14ac:dyDescent="0.25">
      <c r="A4145" s="5" t="s">
        <v>2854</v>
      </c>
      <c r="B4145" s="26">
        <v>434504</v>
      </c>
      <c r="C4145" s="27" t="s">
        <v>2734</v>
      </c>
      <c r="D4145" s="13">
        <v>0</v>
      </c>
      <c r="E4145" s="14"/>
      <c r="F4145" s="14"/>
      <c r="G4145" s="15">
        <f t="shared" si="699"/>
        <v>0</v>
      </c>
      <c r="H4145" s="14"/>
      <c r="I4145" s="14"/>
      <c r="K4145" s="34">
        <f t="shared" si="689"/>
        <v>0</v>
      </c>
    </row>
    <row r="4146" spans="1:11" x14ac:dyDescent="0.25">
      <c r="A4146" s="5" t="s">
        <v>2854</v>
      </c>
      <c r="B4146" s="26">
        <v>434505</v>
      </c>
      <c r="C4146" s="27" t="s">
        <v>2310</v>
      </c>
      <c r="D4146" s="13">
        <v>0</v>
      </c>
      <c r="E4146" s="14"/>
      <c r="F4146" s="14"/>
      <c r="G4146" s="15">
        <f t="shared" si="699"/>
        <v>0</v>
      </c>
      <c r="H4146" s="14"/>
      <c r="I4146" s="14"/>
      <c r="K4146" s="34">
        <f t="shared" si="689"/>
        <v>0</v>
      </c>
    </row>
    <row r="4147" spans="1:11" x14ac:dyDescent="0.25">
      <c r="A4147" s="5" t="s">
        <v>2854</v>
      </c>
      <c r="B4147" s="26">
        <v>434506</v>
      </c>
      <c r="C4147" s="27" t="s">
        <v>2309</v>
      </c>
      <c r="D4147" s="13">
        <v>0</v>
      </c>
      <c r="E4147" s="14"/>
      <c r="F4147" s="14"/>
      <c r="G4147" s="15">
        <f t="shared" si="699"/>
        <v>0</v>
      </c>
      <c r="H4147" s="14"/>
      <c r="I4147" s="14"/>
      <c r="K4147" s="34">
        <f t="shared" si="689"/>
        <v>0</v>
      </c>
    </row>
    <row r="4148" spans="1:11" x14ac:dyDescent="0.25">
      <c r="A4148" s="5" t="s">
        <v>2854</v>
      </c>
      <c r="B4148" s="26">
        <v>434590</v>
      </c>
      <c r="C4148" s="27" t="s">
        <v>2733</v>
      </c>
      <c r="D4148" s="13">
        <v>0</v>
      </c>
      <c r="E4148" s="14"/>
      <c r="F4148" s="14"/>
      <c r="G4148" s="15">
        <f t="shared" si="699"/>
        <v>0</v>
      </c>
      <c r="H4148" s="14"/>
      <c r="I4148" s="14"/>
      <c r="K4148" s="34">
        <f t="shared" si="689"/>
        <v>0</v>
      </c>
    </row>
    <row r="4149" spans="1:11" x14ac:dyDescent="0.25">
      <c r="A4149" s="5" t="s">
        <v>2854</v>
      </c>
      <c r="B4149" s="24">
        <v>4360</v>
      </c>
      <c r="C4149" s="25" t="s">
        <v>2214</v>
      </c>
      <c r="D4149" s="7">
        <f t="shared" ref="D4149:I4149" si="700">+SUBTOTAL(9,D4150:D4157)</f>
        <v>0</v>
      </c>
      <c r="E4149" s="7">
        <f t="shared" si="700"/>
        <v>0</v>
      </c>
      <c r="F4149" s="7">
        <f t="shared" si="700"/>
        <v>0</v>
      </c>
      <c r="G4149" s="7">
        <f t="shared" si="700"/>
        <v>0</v>
      </c>
      <c r="H4149" s="7">
        <f t="shared" si="700"/>
        <v>0</v>
      </c>
      <c r="I4149" s="7">
        <f t="shared" si="700"/>
        <v>0</v>
      </c>
      <c r="K4149" s="34">
        <f t="shared" si="689"/>
        <v>0</v>
      </c>
    </row>
    <row r="4150" spans="1:11" x14ac:dyDescent="0.25">
      <c r="A4150" s="5" t="s">
        <v>2854</v>
      </c>
      <c r="B4150" s="26">
        <v>436002</v>
      </c>
      <c r="C4150" s="27" t="s">
        <v>2732</v>
      </c>
      <c r="D4150" s="13">
        <v>0</v>
      </c>
      <c r="E4150" s="14"/>
      <c r="F4150" s="14"/>
      <c r="G4150" s="15">
        <f t="shared" ref="G4150:G4157" si="701">+D4150-E4150+F4150</f>
        <v>0</v>
      </c>
      <c r="H4150" s="14"/>
      <c r="I4150" s="14"/>
      <c r="K4150" s="34">
        <f t="shared" si="689"/>
        <v>0</v>
      </c>
    </row>
    <row r="4151" spans="1:11" x14ac:dyDescent="0.25">
      <c r="A4151" s="5" t="s">
        <v>2854</v>
      </c>
      <c r="B4151" s="26">
        <v>436004</v>
      </c>
      <c r="C4151" s="27" t="s">
        <v>2731</v>
      </c>
      <c r="D4151" s="13">
        <v>0</v>
      </c>
      <c r="E4151" s="14"/>
      <c r="F4151" s="14"/>
      <c r="G4151" s="15">
        <f t="shared" si="701"/>
        <v>0</v>
      </c>
      <c r="H4151" s="14"/>
      <c r="I4151" s="14"/>
      <c r="K4151" s="34">
        <f t="shared" si="689"/>
        <v>0</v>
      </c>
    </row>
    <row r="4152" spans="1:11" x14ac:dyDescent="0.25">
      <c r="A4152" s="5" t="s">
        <v>2854</v>
      </c>
      <c r="B4152" s="26">
        <v>436005</v>
      </c>
      <c r="C4152" s="27" t="s">
        <v>2730</v>
      </c>
      <c r="D4152" s="13">
        <v>0</v>
      </c>
      <c r="E4152" s="14"/>
      <c r="F4152" s="14"/>
      <c r="G4152" s="15">
        <f t="shared" si="701"/>
        <v>0</v>
      </c>
      <c r="H4152" s="14"/>
      <c r="I4152" s="14"/>
      <c r="K4152" s="34">
        <f t="shared" si="689"/>
        <v>0</v>
      </c>
    </row>
    <row r="4153" spans="1:11" x14ac:dyDescent="0.25">
      <c r="A4153" s="5" t="s">
        <v>2854</v>
      </c>
      <c r="B4153" s="26">
        <v>436006</v>
      </c>
      <c r="C4153" s="27" t="s">
        <v>2729</v>
      </c>
      <c r="D4153" s="13">
        <v>0</v>
      </c>
      <c r="E4153" s="14"/>
      <c r="F4153" s="14"/>
      <c r="G4153" s="15">
        <f t="shared" si="701"/>
        <v>0</v>
      </c>
      <c r="H4153" s="14"/>
      <c r="I4153" s="14"/>
      <c r="K4153" s="34">
        <f t="shared" si="689"/>
        <v>0</v>
      </c>
    </row>
    <row r="4154" spans="1:11" x14ac:dyDescent="0.25">
      <c r="A4154" s="5" t="s">
        <v>2854</v>
      </c>
      <c r="B4154" s="26">
        <v>436007</v>
      </c>
      <c r="C4154" s="27" t="s">
        <v>2728</v>
      </c>
      <c r="D4154" s="13">
        <v>0</v>
      </c>
      <c r="E4154" s="14"/>
      <c r="F4154" s="14"/>
      <c r="G4154" s="15">
        <f t="shared" si="701"/>
        <v>0</v>
      </c>
      <c r="H4154" s="14"/>
      <c r="I4154" s="14"/>
      <c r="K4154" s="34">
        <f t="shared" si="689"/>
        <v>0</v>
      </c>
    </row>
    <row r="4155" spans="1:11" x14ac:dyDescent="0.25">
      <c r="A4155" s="5" t="s">
        <v>2854</v>
      </c>
      <c r="B4155" s="26">
        <v>436008</v>
      </c>
      <c r="C4155" s="27" t="s">
        <v>2727</v>
      </c>
      <c r="D4155" s="13">
        <v>0</v>
      </c>
      <c r="E4155" s="14"/>
      <c r="F4155" s="14"/>
      <c r="G4155" s="15">
        <f t="shared" si="701"/>
        <v>0</v>
      </c>
      <c r="H4155" s="14"/>
      <c r="I4155" s="14"/>
      <c r="K4155" s="34">
        <f t="shared" si="689"/>
        <v>0</v>
      </c>
    </row>
    <row r="4156" spans="1:11" x14ac:dyDescent="0.25">
      <c r="A4156" s="5" t="s">
        <v>2854</v>
      </c>
      <c r="B4156" s="26">
        <v>436009</v>
      </c>
      <c r="C4156" s="27" t="s">
        <v>2726</v>
      </c>
      <c r="D4156" s="13">
        <v>0</v>
      </c>
      <c r="E4156" s="14"/>
      <c r="F4156" s="14"/>
      <c r="G4156" s="15">
        <f t="shared" si="701"/>
        <v>0</v>
      </c>
      <c r="H4156" s="14"/>
      <c r="I4156" s="14"/>
      <c r="K4156" s="34">
        <f t="shared" si="689"/>
        <v>0</v>
      </c>
    </row>
    <row r="4157" spans="1:11" x14ac:dyDescent="0.25">
      <c r="A4157" s="5" t="s">
        <v>2854</v>
      </c>
      <c r="B4157" s="26">
        <v>436090</v>
      </c>
      <c r="C4157" s="27" t="s">
        <v>2725</v>
      </c>
      <c r="D4157" s="13">
        <v>0</v>
      </c>
      <c r="E4157" s="14"/>
      <c r="F4157" s="14"/>
      <c r="G4157" s="15">
        <f t="shared" si="701"/>
        <v>0</v>
      </c>
      <c r="H4157" s="14"/>
      <c r="I4157" s="14"/>
      <c r="K4157" s="34">
        <f t="shared" si="689"/>
        <v>0</v>
      </c>
    </row>
    <row r="4158" spans="1:11" x14ac:dyDescent="0.25">
      <c r="A4158" s="5" t="s">
        <v>2854</v>
      </c>
      <c r="B4158" s="24">
        <v>4370</v>
      </c>
      <c r="C4158" s="25" t="s">
        <v>2213</v>
      </c>
      <c r="D4158" s="7">
        <f t="shared" ref="D4158:I4158" si="702">+SUBTOTAL(9,D4159:D4162)</f>
        <v>0</v>
      </c>
      <c r="E4158" s="7">
        <f t="shared" si="702"/>
        <v>0</v>
      </c>
      <c r="F4158" s="7">
        <f t="shared" si="702"/>
        <v>0</v>
      </c>
      <c r="G4158" s="7">
        <f t="shared" si="702"/>
        <v>0</v>
      </c>
      <c r="H4158" s="7">
        <f t="shared" si="702"/>
        <v>0</v>
      </c>
      <c r="I4158" s="7">
        <f t="shared" si="702"/>
        <v>0</v>
      </c>
      <c r="K4158" s="34">
        <f t="shared" si="689"/>
        <v>0</v>
      </c>
    </row>
    <row r="4159" spans="1:11" x14ac:dyDescent="0.25">
      <c r="A4159" s="5" t="s">
        <v>2854</v>
      </c>
      <c r="B4159" s="26">
        <v>437001</v>
      </c>
      <c r="C4159" s="27" t="s">
        <v>2724</v>
      </c>
      <c r="D4159" s="13">
        <v>0</v>
      </c>
      <c r="E4159" s="14"/>
      <c r="F4159" s="14"/>
      <c r="G4159" s="15">
        <f>+D4159-E4159+F4159</f>
        <v>0</v>
      </c>
      <c r="H4159" s="14"/>
      <c r="I4159" s="14"/>
      <c r="K4159" s="34">
        <f t="shared" si="689"/>
        <v>0</v>
      </c>
    </row>
    <row r="4160" spans="1:11" x14ac:dyDescent="0.25">
      <c r="A4160" s="5" t="s">
        <v>2854</v>
      </c>
      <c r="B4160" s="26">
        <v>437002</v>
      </c>
      <c r="C4160" s="27" t="s">
        <v>2723</v>
      </c>
      <c r="D4160" s="13">
        <v>0</v>
      </c>
      <c r="E4160" s="14"/>
      <c r="F4160" s="14"/>
      <c r="G4160" s="15">
        <f>+D4160-E4160+F4160</f>
        <v>0</v>
      </c>
      <c r="H4160" s="14"/>
      <c r="I4160" s="14"/>
      <c r="K4160" s="34">
        <f t="shared" si="689"/>
        <v>0</v>
      </c>
    </row>
    <row r="4161" spans="1:11" x14ac:dyDescent="0.25">
      <c r="A4161" s="5" t="s">
        <v>2854</v>
      </c>
      <c r="B4161" s="26">
        <v>437003</v>
      </c>
      <c r="C4161" s="27" t="s">
        <v>2722</v>
      </c>
      <c r="D4161" s="13">
        <v>0</v>
      </c>
      <c r="E4161" s="14"/>
      <c r="F4161" s="14"/>
      <c r="G4161" s="15">
        <f>+D4161-E4161+F4161</f>
        <v>0</v>
      </c>
      <c r="H4161" s="14"/>
      <c r="I4161" s="14"/>
      <c r="K4161" s="34">
        <f t="shared" si="689"/>
        <v>0</v>
      </c>
    </row>
    <row r="4162" spans="1:11" x14ac:dyDescent="0.25">
      <c r="A4162" s="5" t="s">
        <v>2854</v>
      </c>
      <c r="B4162" s="26">
        <v>437090</v>
      </c>
      <c r="C4162" s="27" t="s">
        <v>2721</v>
      </c>
      <c r="D4162" s="13">
        <v>0</v>
      </c>
      <c r="E4162" s="14"/>
      <c r="F4162" s="14"/>
      <c r="G4162" s="15">
        <f>+D4162-E4162+F4162</f>
        <v>0</v>
      </c>
      <c r="H4162" s="14"/>
      <c r="I4162" s="14"/>
      <c r="K4162" s="34">
        <f t="shared" si="689"/>
        <v>0</v>
      </c>
    </row>
    <row r="4163" spans="1:11" x14ac:dyDescent="0.25">
      <c r="A4163" s="5" t="s">
        <v>2854</v>
      </c>
      <c r="B4163" s="24">
        <v>4390</v>
      </c>
      <c r="C4163" s="25" t="s">
        <v>2215</v>
      </c>
      <c r="D4163" s="7">
        <f t="shared" ref="D4163:I4163" si="703">+SUBTOTAL(9,D4164:D4181)</f>
        <v>0</v>
      </c>
      <c r="E4163" s="7">
        <f t="shared" si="703"/>
        <v>0</v>
      </c>
      <c r="F4163" s="7">
        <f t="shared" si="703"/>
        <v>0</v>
      </c>
      <c r="G4163" s="7">
        <f t="shared" si="703"/>
        <v>0</v>
      </c>
      <c r="H4163" s="7">
        <f t="shared" si="703"/>
        <v>0</v>
      </c>
      <c r="I4163" s="7">
        <f t="shared" si="703"/>
        <v>0</v>
      </c>
      <c r="K4163" s="34">
        <f t="shared" si="689"/>
        <v>0</v>
      </c>
    </row>
    <row r="4164" spans="1:11" x14ac:dyDescent="0.25">
      <c r="A4164" s="5" t="s">
        <v>2854</v>
      </c>
      <c r="B4164" s="26">
        <v>439002</v>
      </c>
      <c r="C4164" s="27" t="s">
        <v>328</v>
      </c>
      <c r="D4164" s="13">
        <v>0</v>
      </c>
      <c r="E4164" s="14"/>
      <c r="F4164" s="14"/>
      <c r="G4164" s="15">
        <f t="shared" ref="G4164:G4181" si="704">+D4164-E4164+F4164</f>
        <v>0</v>
      </c>
      <c r="H4164" s="14"/>
      <c r="I4164" s="14"/>
      <c r="K4164" s="34">
        <f t="shared" ref="K4164:K4227" si="705">IF(D4164&lt;&gt;0,1,IF(G4164&lt;&gt;0,2,IF(F4164&lt;&gt;0,3,IF(E4164&lt;&gt;0,4,0))))</f>
        <v>0</v>
      </c>
    </row>
    <row r="4165" spans="1:11" x14ac:dyDescent="0.25">
      <c r="A4165" s="5" t="s">
        <v>2854</v>
      </c>
      <c r="B4165" s="26">
        <v>439003</v>
      </c>
      <c r="C4165" s="27" t="s">
        <v>329</v>
      </c>
      <c r="D4165" s="13">
        <v>0</v>
      </c>
      <c r="E4165" s="14"/>
      <c r="F4165" s="14"/>
      <c r="G4165" s="15">
        <f t="shared" si="704"/>
        <v>0</v>
      </c>
      <c r="H4165" s="14"/>
      <c r="I4165" s="14"/>
      <c r="K4165" s="34">
        <f t="shared" si="705"/>
        <v>0</v>
      </c>
    </row>
    <row r="4166" spans="1:11" x14ac:dyDescent="0.25">
      <c r="A4166" s="5" t="s">
        <v>2854</v>
      </c>
      <c r="B4166" s="26">
        <v>439004</v>
      </c>
      <c r="C4166" s="27" t="s">
        <v>330</v>
      </c>
      <c r="D4166" s="13">
        <v>0</v>
      </c>
      <c r="E4166" s="14"/>
      <c r="F4166" s="14"/>
      <c r="G4166" s="15">
        <f t="shared" si="704"/>
        <v>0</v>
      </c>
      <c r="H4166" s="14"/>
      <c r="I4166" s="14"/>
      <c r="K4166" s="34">
        <f t="shared" si="705"/>
        <v>0</v>
      </c>
    </row>
    <row r="4167" spans="1:11" x14ac:dyDescent="0.25">
      <c r="A4167" s="5" t="s">
        <v>2854</v>
      </c>
      <c r="B4167" s="26">
        <v>439005</v>
      </c>
      <c r="C4167" s="27" t="s">
        <v>331</v>
      </c>
      <c r="D4167" s="13">
        <v>0</v>
      </c>
      <c r="E4167" s="14"/>
      <c r="F4167" s="14"/>
      <c r="G4167" s="15">
        <f t="shared" si="704"/>
        <v>0</v>
      </c>
      <c r="H4167" s="14"/>
      <c r="I4167" s="14"/>
      <c r="K4167" s="34">
        <f t="shared" si="705"/>
        <v>0</v>
      </c>
    </row>
    <row r="4168" spans="1:11" x14ac:dyDescent="0.25">
      <c r="A4168" s="5" t="s">
        <v>2854</v>
      </c>
      <c r="B4168" s="26">
        <v>439006</v>
      </c>
      <c r="C4168" s="27" t="s">
        <v>332</v>
      </c>
      <c r="D4168" s="13">
        <v>0</v>
      </c>
      <c r="E4168" s="14"/>
      <c r="F4168" s="14"/>
      <c r="G4168" s="15">
        <f t="shared" si="704"/>
        <v>0</v>
      </c>
      <c r="H4168" s="14"/>
      <c r="I4168" s="14"/>
      <c r="K4168" s="34">
        <f t="shared" si="705"/>
        <v>0</v>
      </c>
    </row>
    <row r="4169" spans="1:11" x14ac:dyDescent="0.25">
      <c r="A4169" s="5" t="s">
        <v>2854</v>
      </c>
      <c r="B4169" s="26">
        <v>439007</v>
      </c>
      <c r="C4169" s="27" t="s">
        <v>338</v>
      </c>
      <c r="D4169" s="13">
        <v>0</v>
      </c>
      <c r="E4169" s="14"/>
      <c r="F4169" s="14"/>
      <c r="G4169" s="15">
        <f t="shared" si="704"/>
        <v>0</v>
      </c>
      <c r="H4169" s="14"/>
      <c r="I4169" s="14"/>
      <c r="K4169" s="34">
        <f t="shared" si="705"/>
        <v>0</v>
      </c>
    </row>
    <row r="4170" spans="1:11" x14ac:dyDescent="0.25">
      <c r="A4170" s="5" t="s">
        <v>2854</v>
      </c>
      <c r="B4170" s="26">
        <v>439008</v>
      </c>
      <c r="C4170" s="27" t="s">
        <v>333</v>
      </c>
      <c r="D4170" s="13">
        <v>0</v>
      </c>
      <c r="E4170" s="14"/>
      <c r="F4170" s="14"/>
      <c r="G4170" s="15">
        <f t="shared" si="704"/>
        <v>0</v>
      </c>
      <c r="H4170" s="14"/>
      <c r="I4170" s="14"/>
      <c r="K4170" s="34">
        <f t="shared" si="705"/>
        <v>0</v>
      </c>
    </row>
    <row r="4171" spans="1:11" x14ac:dyDescent="0.25">
      <c r="A4171" s="5" t="s">
        <v>2854</v>
      </c>
      <c r="B4171" s="26">
        <v>439014</v>
      </c>
      <c r="C4171" s="27" t="s">
        <v>334</v>
      </c>
      <c r="D4171" s="13">
        <v>0</v>
      </c>
      <c r="E4171" s="14"/>
      <c r="F4171" s="14"/>
      <c r="G4171" s="15">
        <f t="shared" si="704"/>
        <v>0</v>
      </c>
      <c r="H4171" s="14"/>
      <c r="I4171" s="14"/>
      <c r="K4171" s="34">
        <f t="shared" si="705"/>
        <v>0</v>
      </c>
    </row>
    <row r="4172" spans="1:11" x14ac:dyDescent="0.25">
      <c r="A4172" s="5" t="s">
        <v>2854</v>
      </c>
      <c r="B4172" s="26">
        <v>439016</v>
      </c>
      <c r="C4172" s="27" t="s">
        <v>339</v>
      </c>
      <c r="D4172" s="13">
        <v>0</v>
      </c>
      <c r="E4172" s="14"/>
      <c r="F4172" s="14"/>
      <c r="G4172" s="15">
        <f t="shared" si="704"/>
        <v>0</v>
      </c>
      <c r="H4172" s="14"/>
      <c r="I4172" s="14"/>
      <c r="K4172" s="34">
        <f t="shared" si="705"/>
        <v>0</v>
      </c>
    </row>
    <row r="4173" spans="1:11" x14ac:dyDescent="0.25">
      <c r="A4173" s="5" t="s">
        <v>2854</v>
      </c>
      <c r="B4173" s="26">
        <v>439017</v>
      </c>
      <c r="C4173" s="27" t="s">
        <v>335</v>
      </c>
      <c r="D4173" s="13">
        <v>0</v>
      </c>
      <c r="E4173" s="14"/>
      <c r="F4173" s="14"/>
      <c r="G4173" s="15">
        <f t="shared" si="704"/>
        <v>0</v>
      </c>
      <c r="H4173" s="14"/>
      <c r="I4173" s="14"/>
      <c r="K4173" s="34">
        <f t="shared" si="705"/>
        <v>0</v>
      </c>
    </row>
    <row r="4174" spans="1:11" x14ac:dyDescent="0.25">
      <c r="A4174" s="5" t="s">
        <v>2854</v>
      </c>
      <c r="B4174" s="26">
        <v>439018</v>
      </c>
      <c r="C4174" s="27" t="s">
        <v>326</v>
      </c>
      <c r="D4174" s="13">
        <v>0</v>
      </c>
      <c r="E4174" s="14"/>
      <c r="F4174" s="14"/>
      <c r="G4174" s="15">
        <f t="shared" si="704"/>
        <v>0</v>
      </c>
      <c r="H4174" s="14"/>
      <c r="I4174" s="14"/>
      <c r="K4174" s="34">
        <f t="shared" si="705"/>
        <v>0</v>
      </c>
    </row>
    <row r="4175" spans="1:11" x14ac:dyDescent="0.25">
      <c r="A4175" s="5" t="s">
        <v>2854</v>
      </c>
      <c r="B4175" s="26">
        <v>439022</v>
      </c>
      <c r="C4175" s="27" t="s">
        <v>327</v>
      </c>
      <c r="D4175" s="13">
        <v>0</v>
      </c>
      <c r="E4175" s="14"/>
      <c r="F4175" s="14"/>
      <c r="G4175" s="15">
        <f t="shared" si="704"/>
        <v>0</v>
      </c>
      <c r="H4175" s="14"/>
      <c r="I4175" s="14"/>
      <c r="K4175" s="34">
        <f t="shared" si="705"/>
        <v>0</v>
      </c>
    </row>
    <row r="4176" spans="1:11" x14ac:dyDescent="0.25">
      <c r="A4176" s="5" t="s">
        <v>2854</v>
      </c>
      <c r="B4176" s="26">
        <v>439026</v>
      </c>
      <c r="C4176" s="27" t="s">
        <v>336</v>
      </c>
      <c r="D4176" s="13">
        <v>0</v>
      </c>
      <c r="E4176" s="14"/>
      <c r="F4176" s="14"/>
      <c r="G4176" s="15">
        <f t="shared" si="704"/>
        <v>0</v>
      </c>
      <c r="H4176" s="14"/>
      <c r="I4176" s="14"/>
      <c r="K4176" s="34">
        <f t="shared" si="705"/>
        <v>0</v>
      </c>
    </row>
    <row r="4177" spans="1:11" x14ac:dyDescent="0.25">
      <c r="A4177" s="5" t="s">
        <v>2854</v>
      </c>
      <c r="B4177" s="26">
        <v>439030</v>
      </c>
      <c r="C4177" s="27" t="s">
        <v>337</v>
      </c>
      <c r="D4177" s="13">
        <v>0</v>
      </c>
      <c r="E4177" s="14"/>
      <c r="F4177" s="14"/>
      <c r="G4177" s="15">
        <f t="shared" si="704"/>
        <v>0</v>
      </c>
      <c r="H4177" s="14"/>
      <c r="I4177" s="14"/>
      <c r="K4177" s="34">
        <f t="shared" si="705"/>
        <v>0</v>
      </c>
    </row>
    <row r="4178" spans="1:11" x14ac:dyDescent="0.25">
      <c r="A4178" s="5" t="s">
        <v>2854</v>
      </c>
      <c r="B4178" s="26">
        <v>439032</v>
      </c>
      <c r="C4178" s="27" t="s">
        <v>2300</v>
      </c>
      <c r="D4178" s="13">
        <v>0</v>
      </c>
      <c r="E4178" s="14"/>
      <c r="F4178" s="14"/>
      <c r="G4178" s="15">
        <f t="shared" si="704"/>
        <v>0</v>
      </c>
      <c r="H4178" s="14"/>
      <c r="I4178" s="14"/>
      <c r="K4178" s="34">
        <f t="shared" si="705"/>
        <v>0</v>
      </c>
    </row>
    <row r="4179" spans="1:11" x14ac:dyDescent="0.25">
      <c r="A4179" s="5" t="s">
        <v>2854</v>
      </c>
      <c r="B4179" s="26">
        <v>439033</v>
      </c>
      <c r="C4179" s="27" t="s">
        <v>340</v>
      </c>
      <c r="D4179" s="13">
        <v>0</v>
      </c>
      <c r="E4179" s="14"/>
      <c r="F4179" s="14"/>
      <c r="G4179" s="15">
        <f>+D4179-E4179+F4179</f>
        <v>0</v>
      </c>
      <c r="H4179" s="14"/>
      <c r="I4179" s="14"/>
      <c r="K4179" s="34">
        <f t="shared" si="705"/>
        <v>0</v>
      </c>
    </row>
    <row r="4180" spans="1:11" x14ac:dyDescent="0.25">
      <c r="A4180" s="5" t="s">
        <v>2854</v>
      </c>
      <c r="B4180" s="26">
        <v>439034</v>
      </c>
      <c r="C4180" s="27" t="s">
        <v>341</v>
      </c>
      <c r="D4180" s="13">
        <v>0</v>
      </c>
      <c r="E4180" s="14"/>
      <c r="F4180" s="14"/>
      <c r="G4180" s="15">
        <f t="shared" si="704"/>
        <v>0</v>
      </c>
      <c r="H4180" s="14"/>
      <c r="I4180" s="14"/>
      <c r="K4180" s="34">
        <f t="shared" si="705"/>
        <v>0</v>
      </c>
    </row>
    <row r="4181" spans="1:11" x14ac:dyDescent="0.25">
      <c r="A4181" s="5" t="s">
        <v>2854</v>
      </c>
      <c r="B4181" s="26">
        <v>439090</v>
      </c>
      <c r="C4181" s="27" t="s">
        <v>342</v>
      </c>
      <c r="D4181" s="13">
        <v>0</v>
      </c>
      <c r="E4181" s="14"/>
      <c r="F4181" s="14"/>
      <c r="G4181" s="15">
        <f t="shared" si="704"/>
        <v>0</v>
      </c>
      <c r="H4181" s="14"/>
      <c r="I4181" s="14"/>
      <c r="K4181" s="34">
        <f t="shared" si="705"/>
        <v>0</v>
      </c>
    </row>
    <row r="4182" spans="1:11" x14ac:dyDescent="0.25">
      <c r="A4182" s="5" t="s">
        <v>2854</v>
      </c>
      <c r="B4182" s="24">
        <v>4395</v>
      </c>
      <c r="C4182" s="25" t="s">
        <v>2720</v>
      </c>
      <c r="D4182" s="7">
        <f t="shared" ref="D4182:I4182" si="706">+SUBTOTAL(9,D4183:D4196)</f>
        <v>0</v>
      </c>
      <c r="E4182" s="7">
        <f t="shared" si="706"/>
        <v>0</v>
      </c>
      <c r="F4182" s="7">
        <f t="shared" si="706"/>
        <v>0</v>
      </c>
      <c r="G4182" s="7">
        <f t="shared" si="706"/>
        <v>0</v>
      </c>
      <c r="H4182" s="7">
        <f t="shared" si="706"/>
        <v>0</v>
      </c>
      <c r="I4182" s="7">
        <f t="shared" si="706"/>
        <v>0</v>
      </c>
      <c r="K4182" s="34">
        <f t="shared" si="705"/>
        <v>0</v>
      </c>
    </row>
    <row r="4183" spans="1:11" x14ac:dyDescent="0.25">
      <c r="A4183" s="5" t="s">
        <v>2854</v>
      </c>
      <c r="B4183" s="26">
        <v>439501</v>
      </c>
      <c r="C4183" s="27" t="s">
        <v>319</v>
      </c>
      <c r="D4183" s="13">
        <v>0</v>
      </c>
      <c r="E4183" s="14"/>
      <c r="F4183" s="14"/>
      <c r="G4183" s="15">
        <f t="shared" ref="G4183:G4196" si="707">+D4183-E4183+F4183</f>
        <v>0</v>
      </c>
      <c r="H4183" s="14"/>
      <c r="I4183" s="14"/>
      <c r="K4183" s="34">
        <f t="shared" si="705"/>
        <v>0</v>
      </c>
    </row>
    <row r="4184" spans="1:11" x14ac:dyDescent="0.25">
      <c r="A4184" s="5" t="s">
        <v>2854</v>
      </c>
      <c r="B4184" s="26">
        <v>439503</v>
      </c>
      <c r="C4184" s="27" t="s">
        <v>344</v>
      </c>
      <c r="D4184" s="13">
        <v>0</v>
      </c>
      <c r="E4184" s="14"/>
      <c r="F4184" s="14"/>
      <c r="G4184" s="15">
        <f t="shared" si="707"/>
        <v>0</v>
      </c>
      <c r="H4184" s="14"/>
      <c r="I4184" s="14"/>
      <c r="K4184" s="34">
        <f t="shared" si="705"/>
        <v>0</v>
      </c>
    </row>
    <row r="4185" spans="1:11" x14ac:dyDescent="0.25">
      <c r="A4185" s="5" t="s">
        <v>2854</v>
      </c>
      <c r="B4185" s="26">
        <v>439505</v>
      </c>
      <c r="C4185" s="27" t="s">
        <v>348</v>
      </c>
      <c r="D4185" s="13">
        <v>0</v>
      </c>
      <c r="E4185" s="14"/>
      <c r="F4185" s="14"/>
      <c r="G4185" s="15">
        <f t="shared" si="707"/>
        <v>0</v>
      </c>
      <c r="H4185" s="14"/>
      <c r="I4185" s="14"/>
      <c r="K4185" s="34">
        <f t="shared" si="705"/>
        <v>0</v>
      </c>
    </row>
    <row r="4186" spans="1:11" x14ac:dyDescent="0.25">
      <c r="A4186" s="5" t="s">
        <v>2854</v>
      </c>
      <c r="B4186" s="26">
        <v>439506</v>
      </c>
      <c r="C4186" s="27" t="s">
        <v>320</v>
      </c>
      <c r="D4186" s="13">
        <v>0</v>
      </c>
      <c r="E4186" s="14"/>
      <c r="F4186" s="14"/>
      <c r="G4186" s="15">
        <f t="shared" si="707"/>
        <v>0</v>
      </c>
      <c r="H4186" s="14"/>
      <c r="I4186" s="14"/>
      <c r="K4186" s="34">
        <f t="shared" si="705"/>
        <v>0</v>
      </c>
    </row>
    <row r="4187" spans="1:11" x14ac:dyDescent="0.25">
      <c r="A4187" s="5" t="s">
        <v>2854</v>
      </c>
      <c r="B4187" s="26">
        <v>439507</v>
      </c>
      <c r="C4187" s="27" t="s">
        <v>349</v>
      </c>
      <c r="D4187" s="13">
        <v>0</v>
      </c>
      <c r="E4187" s="14"/>
      <c r="F4187" s="14"/>
      <c r="G4187" s="15">
        <f t="shared" si="707"/>
        <v>0</v>
      </c>
      <c r="H4187" s="14"/>
      <c r="I4187" s="14"/>
      <c r="K4187" s="34">
        <f t="shared" si="705"/>
        <v>0</v>
      </c>
    </row>
    <row r="4188" spans="1:11" x14ac:dyDescent="0.25">
      <c r="A4188" s="5" t="s">
        <v>2854</v>
      </c>
      <c r="B4188" s="26">
        <v>439508</v>
      </c>
      <c r="C4188" s="27" t="s">
        <v>321</v>
      </c>
      <c r="D4188" s="13">
        <v>0</v>
      </c>
      <c r="E4188" s="14"/>
      <c r="F4188" s="14"/>
      <c r="G4188" s="15">
        <f t="shared" si="707"/>
        <v>0</v>
      </c>
      <c r="H4188" s="14"/>
      <c r="I4188" s="14"/>
      <c r="K4188" s="34">
        <f t="shared" si="705"/>
        <v>0</v>
      </c>
    </row>
    <row r="4189" spans="1:11" x14ac:dyDescent="0.25">
      <c r="A4189" s="5" t="s">
        <v>2854</v>
      </c>
      <c r="B4189" s="26">
        <v>439509</v>
      </c>
      <c r="C4189" s="27" t="s">
        <v>322</v>
      </c>
      <c r="D4189" s="13">
        <v>0</v>
      </c>
      <c r="E4189" s="14"/>
      <c r="F4189" s="14"/>
      <c r="G4189" s="15">
        <f t="shared" si="707"/>
        <v>0</v>
      </c>
      <c r="H4189" s="14"/>
      <c r="I4189" s="14"/>
      <c r="K4189" s="34">
        <f t="shared" si="705"/>
        <v>0</v>
      </c>
    </row>
    <row r="4190" spans="1:11" x14ac:dyDescent="0.25">
      <c r="A4190" s="5" t="s">
        <v>2854</v>
      </c>
      <c r="B4190" s="26">
        <v>439512</v>
      </c>
      <c r="C4190" s="27" t="s">
        <v>681</v>
      </c>
      <c r="D4190" s="13">
        <v>0</v>
      </c>
      <c r="E4190" s="14"/>
      <c r="F4190" s="14"/>
      <c r="G4190" s="15">
        <f t="shared" si="707"/>
        <v>0</v>
      </c>
      <c r="H4190" s="14"/>
      <c r="I4190" s="14"/>
      <c r="K4190" s="34">
        <f t="shared" si="705"/>
        <v>0</v>
      </c>
    </row>
    <row r="4191" spans="1:11" x14ac:dyDescent="0.25">
      <c r="A4191" s="5" t="s">
        <v>2854</v>
      </c>
      <c r="B4191" s="26">
        <v>439513</v>
      </c>
      <c r="C4191" s="27" t="s">
        <v>323</v>
      </c>
      <c r="D4191" s="13">
        <v>0</v>
      </c>
      <c r="E4191" s="14"/>
      <c r="F4191" s="14"/>
      <c r="G4191" s="15">
        <f t="shared" si="707"/>
        <v>0</v>
      </c>
      <c r="H4191" s="14"/>
      <c r="I4191" s="14"/>
      <c r="K4191" s="34">
        <f t="shared" si="705"/>
        <v>0</v>
      </c>
    </row>
    <row r="4192" spans="1:11" x14ac:dyDescent="0.25">
      <c r="A4192" s="5" t="s">
        <v>2854</v>
      </c>
      <c r="B4192" s="26">
        <v>439514</v>
      </c>
      <c r="C4192" s="27" t="s">
        <v>345</v>
      </c>
      <c r="D4192" s="13">
        <v>0</v>
      </c>
      <c r="E4192" s="14"/>
      <c r="F4192" s="14"/>
      <c r="G4192" s="15">
        <f t="shared" si="707"/>
        <v>0</v>
      </c>
      <c r="H4192" s="14"/>
      <c r="I4192" s="14"/>
      <c r="K4192" s="34">
        <f t="shared" si="705"/>
        <v>0</v>
      </c>
    </row>
    <row r="4193" spans="1:11" x14ac:dyDescent="0.25">
      <c r="A4193" s="5" t="s">
        <v>2854</v>
      </c>
      <c r="B4193" s="26">
        <v>439515</v>
      </c>
      <c r="C4193" s="27" t="s">
        <v>346</v>
      </c>
      <c r="D4193" s="13">
        <v>0</v>
      </c>
      <c r="E4193" s="14"/>
      <c r="F4193" s="14"/>
      <c r="G4193" s="15">
        <f t="shared" si="707"/>
        <v>0</v>
      </c>
      <c r="H4193" s="14"/>
      <c r="I4193" s="14"/>
      <c r="K4193" s="34">
        <f t="shared" si="705"/>
        <v>0</v>
      </c>
    </row>
    <row r="4194" spans="1:11" x14ac:dyDescent="0.25">
      <c r="A4194" s="5" t="s">
        <v>2854</v>
      </c>
      <c r="B4194" s="26">
        <v>439516</v>
      </c>
      <c r="C4194" s="27" t="s">
        <v>347</v>
      </c>
      <c r="D4194" s="13">
        <v>0</v>
      </c>
      <c r="E4194" s="14"/>
      <c r="F4194" s="14"/>
      <c r="G4194" s="15">
        <f t="shared" si="707"/>
        <v>0</v>
      </c>
      <c r="H4194" s="14"/>
      <c r="I4194" s="14"/>
      <c r="K4194" s="34">
        <f t="shared" si="705"/>
        <v>0</v>
      </c>
    </row>
    <row r="4195" spans="1:11" x14ac:dyDescent="0.25">
      <c r="A4195" s="5" t="s">
        <v>2854</v>
      </c>
      <c r="B4195" s="26">
        <v>439517</v>
      </c>
      <c r="C4195" s="27" t="s">
        <v>324</v>
      </c>
      <c r="D4195" s="13">
        <v>0</v>
      </c>
      <c r="E4195" s="14"/>
      <c r="F4195" s="14"/>
      <c r="G4195" s="15">
        <f t="shared" si="707"/>
        <v>0</v>
      </c>
      <c r="H4195" s="14"/>
      <c r="I4195" s="14"/>
      <c r="K4195" s="34">
        <f t="shared" si="705"/>
        <v>0</v>
      </c>
    </row>
    <row r="4196" spans="1:11" x14ac:dyDescent="0.25">
      <c r="A4196" s="5" t="s">
        <v>2854</v>
      </c>
      <c r="B4196" s="26">
        <v>439590</v>
      </c>
      <c r="C4196" s="27" t="s">
        <v>342</v>
      </c>
      <c r="D4196" s="13">
        <v>0</v>
      </c>
      <c r="E4196" s="14"/>
      <c r="F4196" s="14"/>
      <c r="G4196" s="15">
        <f t="shared" si="707"/>
        <v>0</v>
      </c>
      <c r="H4196" s="14"/>
      <c r="I4196" s="14"/>
      <c r="K4196" s="34">
        <f t="shared" si="705"/>
        <v>0</v>
      </c>
    </row>
    <row r="4197" spans="1:11" x14ac:dyDescent="0.25">
      <c r="A4197" s="5" t="s">
        <v>2854</v>
      </c>
      <c r="B4197" s="24">
        <v>44</v>
      </c>
      <c r="C4197" s="25" t="s">
        <v>2559</v>
      </c>
      <c r="D4197" s="7">
        <f t="shared" ref="D4197:I4197" si="708">+SUBTOTAL(9,D4198:D4239)</f>
        <v>0</v>
      </c>
      <c r="E4197" s="7">
        <f t="shared" si="708"/>
        <v>0</v>
      </c>
      <c r="F4197" s="7">
        <f t="shared" si="708"/>
        <v>0</v>
      </c>
      <c r="G4197" s="7">
        <f t="shared" si="708"/>
        <v>0</v>
      </c>
      <c r="H4197" s="7">
        <f t="shared" si="708"/>
        <v>0</v>
      </c>
      <c r="I4197" s="7">
        <f t="shared" si="708"/>
        <v>0</v>
      </c>
      <c r="K4197" s="34">
        <f t="shared" si="705"/>
        <v>0</v>
      </c>
    </row>
    <row r="4198" spans="1:11" x14ac:dyDescent="0.25">
      <c r="A4198" s="5" t="s">
        <v>2854</v>
      </c>
      <c r="B4198" s="24">
        <v>4408</v>
      </c>
      <c r="C4198" s="25" t="s">
        <v>2558</v>
      </c>
      <c r="D4198" s="7">
        <f t="shared" ref="D4198:I4198" si="709">+SUBTOTAL(9,D4199:D4207)</f>
        <v>0</v>
      </c>
      <c r="E4198" s="7">
        <f t="shared" si="709"/>
        <v>0</v>
      </c>
      <c r="F4198" s="7">
        <f t="shared" si="709"/>
        <v>0</v>
      </c>
      <c r="G4198" s="7">
        <f t="shared" si="709"/>
        <v>0</v>
      </c>
      <c r="H4198" s="7">
        <f t="shared" si="709"/>
        <v>0</v>
      </c>
      <c r="I4198" s="7">
        <f t="shared" si="709"/>
        <v>0</v>
      </c>
      <c r="K4198" s="34">
        <f t="shared" si="705"/>
        <v>0</v>
      </c>
    </row>
    <row r="4199" spans="1:11" x14ac:dyDescent="0.25">
      <c r="A4199" s="5" t="s">
        <v>2854</v>
      </c>
      <c r="B4199" s="26">
        <v>440817</v>
      </c>
      <c r="C4199" s="27" t="s">
        <v>2557</v>
      </c>
      <c r="D4199" s="13">
        <v>0</v>
      </c>
      <c r="E4199" s="14"/>
      <c r="F4199" s="14"/>
      <c r="G4199" s="15">
        <f t="shared" ref="G4199:G4207" si="710">+D4199-E4199+F4199</f>
        <v>0</v>
      </c>
      <c r="H4199" s="14"/>
      <c r="I4199" s="14"/>
      <c r="K4199" s="34">
        <f t="shared" si="705"/>
        <v>0</v>
      </c>
    </row>
    <row r="4200" spans="1:11" x14ac:dyDescent="0.25">
      <c r="A4200" s="5" t="s">
        <v>2854</v>
      </c>
      <c r="B4200" s="26">
        <v>440818</v>
      </c>
      <c r="C4200" s="27" t="s">
        <v>2556</v>
      </c>
      <c r="D4200" s="13">
        <v>0</v>
      </c>
      <c r="E4200" s="14"/>
      <c r="F4200" s="14"/>
      <c r="G4200" s="15">
        <f t="shared" si="710"/>
        <v>0</v>
      </c>
      <c r="H4200" s="14"/>
      <c r="I4200" s="14"/>
      <c r="K4200" s="34">
        <f t="shared" si="705"/>
        <v>0</v>
      </c>
    </row>
    <row r="4201" spans="1:11" x14ac:dyDescent="0.25">
      <c r="A4201" s="5" t="s">
        <v>2854</v>
      </c>
      <c r="B4201" s="26">
        <v>440819</v>
      </c>
      <c r="C4201" s="27" t="s">
        <v>2555</v>
      </c>
      <c r="D4201" s="13">
        <v>0</v>
      </c>
      <c r="E4201" s="14"/>
      <c r="F4201" s="14"/>
      <c r="G4201" s="15">
        <f t="shared" si="710"/>
        <v>0</v>
      </c>
      <c r="H4201" s="14"/>
      <c r="I4201" s="14"/>
      <c r="K4201" s="34">
        <f t="shared" si="705"/>
        <v>0</v>
      </c>
    </row>
    <row r="4202" spans="1:11" x14ac:dyDescent="0.25">
      <c r="A4202" s="5" t="s">
        <v>2854</v>
      </c>
      <c r="B4202" s="26">
        <v>440820</v>
      </c>
      <c r="C4202" s="27" t="s">
        <v>2554</v>
      </c>
      <c r="D4202" s="13">
        <v>0</v>
      </c>
      <c r="E4202" s="14"/>
      <c r="F4202" s="14"/>
      <c r="G4202" s="15">
        <f t="shared" si="710"/>
        <v>0</v>
      </c>
      <c r="H4202" s="14"/>
      <c r="I4202" s="14"/>
      <c r="K4202" s="34">
        <f t="shared" si="705"/>
        <v>0</v>
      </c>
    </row>
    <row r="4203" spans="1:11" x14ac:dyDescent="0.25">
      <c r="A4203" s="5" t="s">
        <v>2854</v>
      </c>
      <c r="B4203" s="26">
        <v>440821</v>
      </c>
      <c r="C4203" s="27" t="s">
        <v>2553</v>
      </c>
      <c r="D4203" s="13">
        <v>0</v>
      </c>
      <c r="E4203" s="14"/>
      <c r="F4203" s="14"/>
      <c r="G4203" s="15">
        <f t="shared" si="710"/>
        <v>0</v>
      </c>
      <c r="H4203" s="14"/>
      <c r="I4203" s="14"/>
      <c r="K4203" s="34">
        <f t="shared" si="705"/>
        <v>0</v>
      </c>
    </row>
    <row r="4204" spans="1:11" x14ac:dyDescent="0.25">
      <c r="A4204" s="5" t="s">
        <v>2854</v>
      </c>
      <c r="B4204" s="26">
        <v>440822</v>
      </c>
      <c r="C4204" s="27" t="s">
        <v>2552</v>
      </c>
      <c r="D4204" s="13">
        <v>0</v>
      </c>
      <c r="E4204" s="14"/>
      <c r="F4204" s="14"/>
      <c r="G4204" s="15">
        <f t="shared" si="710"/>
        <v>0</v>
      </c>
      <c r="H4204" s="14"/>
      <c r="I4204" s="14"/>
      <c r="K4204" s="34">
        <f t="shared" si="705"/>
        <v>0</v>
      </c>
    </row>
    <row r="4205" spans="1:11" x14ac:dyDescent="0.25">
      <c r="A4205" s="5" t="s">
        <v>2854</v>
      </c>
      <c r="B4205" s="26">
        <v>440823</v>
      </c>
      <c r="C4205" s="27" t="s">
        <v>2551</v>
      </c>
      <c r="D4205" s="13">
        <v>0</v>
      </c>
      <c r="E4205" s="14"/>
      <c r="F4205" s="14"/>
      <c r="G4205" s="15">
        <f t="shared" si="710"/>
        <v>0</v>
      </c>
      <c r="H4205" s="14"/>
      <c r="I4205" s="14"/>
      <c r="K4205" s="34">
        <f t="shared" si="705"/>
        <v>0</v>
      </c>
    </row>
    <row r="4206" spans="1:11" x14ac:dyDescent="0.25">
      <c r="A4206" s="5" t="s">
        <v>2854</v>
      </c>
      <c r="B4206" s="26">
        <v>440824</v>
      </c>
      <c r="C4206" s="27" t="s">
        <v>2550</v>
      </c>
      <c r="D4206" s="13">
        <v>0</v>
      </c>
      <c r="E4206" s="14"/>
      <c r="F4206" s="14"/>
      <c r="G4206" s="15">
        <f t="shared" si="710"/>
        <v>0</v>
      </c>
      <c r="H4206" s="14"/>
      <c r="I4206" s="14"/>
      <c r="K4206" s="34">
        <f t="shared" si="705"/>
        <v>0</v>
      </c>
    </row>
    <row r="4207" spans="1:11" x14ac:dyDescent="0.25">
      <c r="A4207" s="5" t="s">
        <v>2854</v>
      </c>
      <c r="B4207" s="26">
        <v>440825</v>
      </c>
      <c r="C4207" s="27" t="s">
        <v>2549</v>
      </c>
      <c r="D4207" s="13">
        <v>0</v>
      </c>
      <c r="E4207" s="14"/>
      <c r="F4207" s="14"/>
      <c r="G4207" s="15">
        <f t="shared" si="710"/>
        <v>0</v>
      </c>
      <c r="H4207" s="14"/>
      <c r="I4207" s="14"/>
      <c r="K4207" s="34">
        <f t="shared" si="705"/>
        <v>0</v>
      </c>
    </row>
    <row r="4208" spans="1:11" x14ac:dyDescent="0.25">
      <c r="A4208" s="5" t="s">
        <v>2854</v>
      </c>
      <c r="B4208" s="24">
        <v>4413</v>
      </c>
      <c r="C4208" s="25" t="s">
        <v>2548</v>
      </c>
      <c r="D4208" s="7">
        <f t="shared" ref="D4208:I4208" si="711">+SUBTOTAL(9,D4209:D4219)</f>
        <v>0</v>
      </c>
      <c r="E4208" s="7">
        <f t="shared" si="711"/>
        <v>0</v>
      </c>
      <c r="F4208" s="7">
        <f t="shared" si="711"/>
        <v>0</v>
      </c>
      <c r="G4208" s="7">
        <f t="shared" si="711"/>
        <v>0</v>
      </c>
      <c r="H4208" s="7">
        <f t="shared" si="711"/>
        <v>0</v>
      </c>
      <c r="I4208" s="7">
        <f t="shared" si="711"/>
        <v>0</v>
      </c>
      <c r="K4208" s="34">
        <f t="shared" si="705"/>
        <v>0</v>
      </c>
    </row>
    <row r="4209" spans="1:11" x14ac:dyDescent="0.25">
      <c r="A4209" s="5" t="s">
        <v>2854</v>
      </c>
      <c r="B4209" s="26">
        <v>441301</v>
      </c>
      <c r="C4209" s="27" t="s">
        <v>1737</v>
      </c>
      <c r="D4209" s="13">
        <v>0</v>
      </c>
      <c r="E4209" s="14"/>
      <c r="F4209" s="14"/>
      <c r="G4209" s="15">
        <f t="shared" ref="G4209:G4219" si="712">+D4209-E4209+F4209</f>
        <v>0</v>
      </c>
      <c r="H4209" s="14"/>
      <c r="I4209" s="14"/>
      <c r="K4209" s="34">
        <f t="shared" si="705"/>
        <v>0</v>
      </c>
    </row>
    <row r="4210" spans="1:11" x14ac:dyDescent="0.25">
      <c r="A4210" s="5" t="s">
        <v>2854</v>
      </c>
      <c r="B4210" s="26">
        <v>441302</v>
      </c>
      <c r="C4210" s="27" t="s">
        <v>2547</v>
      </c>
      <c r="D4210" s="13">
        <v>0</v>
      </c>
      <c r="E4210" s="14"/>
      <c r="F4210" s="14"/>
      <c r="G4210" s="15">
        <f t="shared" si="712"/>
        <v>0</v>
      </c>
      <c r="H4210" s="14"/>
      <c r="I4210" s="14"/>
      <c r="K4210" s="34">
        <f t="shared" si="705"/>
        <v>0</v>
      </c>
    </row>
    <row r="4211" spans="1:11" x14ac:dyDescent="0.25">
      <c r="A4211" s="5" t="s">
        <v>2854</v>
      </c>
      <c r="B4211" s="26">
        <v>441303</v>
      </c>
      <c r="C4211" s="27" t="s">
        <v>2546</v>
      </c>
      <c r="D4211" s="13">
        <v>0</v>
      </c>
      <c r="E4211" s="14"/>
      <c r="F4211" s="14"/>
      <c r="G4211" s="15">
        <f t="shared" si="712"/>
        <v>0</v>
      </c>
      <c r="H4211" s="14"/>
      <c r="I4211" s="14"/>
      <c r="K4211" s="34">
        <f t="shared" si="705"/>
        <v>0</v>
      </c>
    </row>
    <row r="4212" spans="1:11" x14ac:dyDescent="0.25">
      <c r="A4212" s="5" t="s">
        <v>2854</v>
      </c>
      <c r="B4212" s="26">
        <v>441304</v>
      </c>
      <c r="C4212" s="27" t="s">
        <v>2719</v>
      </c>
      <c r="D4212" s="13">
        <v>0</v>
      </c>
      <c r="E4212" s="14"/>
      <c r="F4212" s="14"/>
      <c r="G4212" s="15">
        <f t="shared" si="712"/>
        <v>0</v>
      </c>
      <c r="H4212" s="14"/>
      <c r="I4212" s="14"/>
      <c r="K4212" s="34">
        <f t="shared" si="705"/>
        <v>0</v>
      </c>
    </row>
    <row r="4213" spans="1:11" x14ac:dyDescent="0.25">
      <c r="A4213" s="5" t="s">
        <v>2854</v>
      </c>
      <c r="B4213" s="26">
        <v>441305</v>
      </c>
      <c r="C4213" s="27" t="s">
        <v>2544</v>
      </c>
      <c r="D4213" s="13">
        <v>0</v>
      </c>
      <c r="E4213" s="14"/>
      <c r="F4213" s="14"/>
      <c r="G4213" s="15">
        <f t="shared" si="712"/>
        <v>0</v>
      </c>
      <c r="H4213" s="14"/>
      <c r="I4213" s="14"/>
      <c r="K4213" s="34">
        <f t="shared" si="705"/>
        <v>0</v>
      </c>
    </row>
    <row r="4214" spans="1:11" x14ac:dyDescent="0.25">
      <c r="A4214" s="5" t="s">
        <v>2854</v>
      </c>
      <c r="B4214" s="26">
        <v>441306</v>
      </c>
      <c r="C4214" s="27" t="s">
        <v>2543</v>
      </c>
      <c r="D4214" s="13">
        <v>0</v>
      </c>
      <c r="E4214" s="14"/>
      <c r="F4214" s="14"/>
      <c r="G4214" s="15">
        <f t="shared" si="712"/>
        <v>0</v>
      </c>
      <c r="H4214" s="14"/>
      <c r="I4214" s="14"/>
      <c r="K4214" s="34">
        <f t="shared" si="705"/>
        <v>0</v>
      </c>
    </row>
    <row r="4215" spans="1:11" x14ac:dyDescent="0.25">
      <c r="A4215" s="5" t="s">
        <v>2854</v>
      </c>
      <c r="B4215" s="26">
        <v>441307</v>
      </c>
      <c r="C4215" s="27" t="s">
        <v>2542</v>
      </c>
      <c r="D4215" s="13">
        <v>0</v>
      </c>
      <c r="E4215" s="14"/>
      <c r="F4215" s="14"/>
      <c r="G4215" s="15">
        <f t="shared" si="712"/>
        <v>0</v>
      </c>
      <c r="H4215" s="14"/>
      <c r="I4215" s="14"/>
      <c r="K4215" s="34">
        <f t="shared" si="705"/>
        <v>0</v>
      </c>
    </row>
    <row r="4216" spans="1:11" x14ac:dyDescent="0.25">
      <c r="A4216" s="5" t="s">
        <v>2854</v>
      </c>
      <c r="B4216" s="26">
        <v>441308</v>
      </c>
      <c r="C4216" s="27" t="s">
        <v>2541</v>
      </c>
      <c r="D4216" s="13">
        <v>0</v>
      </c>
      <c r="E4216" s="14"/>
      <c r="F4216" s="14"/>
      <c r="G4216" s="15">
        <f t="shared" si="712"/>
        <v>0</v>
      </c>
      <c r="H4216" s="14"/>
      <c r="I4216" s="14"/>
      <c r="K4216" s="34">
        <f t="shared" si="705"/>
        <v>0</v>
      </c>
    </row>
    <row r="4217" spans="1:11" x14ac:dyDescent="0.25">
      <c r="A4217" s="5" t="s">
        <v>2854</v>
      </c>
      <c r="B4217" s="26">
        <v>441309</v>
      </c>
      <c r="C4217" s="27" t="s">
        <v>2540</v>
      </c>
      <c r="D4217" s="13">
        <v>0</v>
      </c>
      <c r="E4217" s="14"/>
      <c r="F4217" s="14"/>
      <c r="G4217" s="15">
        <f t="shared" si="712"/>
        <v>0</v>
      </c>
      <c r="H4217" s="14"/>
      <c r="I4217" s="14"/>
      <c r="K4217" s="34">
        <f t="shared" si="705"/>
        <v>0</v>
      </c>
    </row>
    <row r="4218" spans="1:11" x14ac:dyDescent="0.25">
      <c r="A4218" s="5" t="s">
        <v>2854</v>
      </c>
      <c r="B4218" s="26">
        <v>441310</v>
      </c>
      <c r="C4218" s="27" t="s">
        <v>2809</v>
      </c>
      <c r="D4218" s="13">
        <v>0</v>
      </c>
      <c r="E4218" s="14"/>
      <c r="F4218" s="14"/>
      <c r="G4218" s="15">
        <f t="shared" si="712"/>
        <v>0</v>
      </c>
      <c r="H4218" s="14"/>
      <c r="I4218" s="14"/>
      <c r="K4218" s="34">
        <f t="shared" si="705"/>
        <v>0</v>
      </c>
    </row>
    <row r="4219" spans="1:11" x14ac:dyDescent="0.25">
      <c r="A4219" s="5" t="s">
        <v>2854</v>
      </c>
      <c r="B4219" s="26">
        <v>441390</v>
      </c>
      <c r="C4219" s="27" t="s">
        <v>2539</v>
      </c>
      <c r="D4219" s="13">
        <v>0</v>
      </c>
      <c r="E4219" s="14"/>
      <c r="F4219" s="14"/>
      <c r="G4219" s="15">
        <f t="shared" si="712"/>
        <v>0</v>
      </c>
      <c r="H4219" s="14"/>
      <c r="I4219" s="14"/>
      <c r="K4219" s="34">
        <f t="shared" si="705"/>
        <v>0</v>
      </c>
    </row>
    <row r="4220" spans="1:11" x14ac:dyDescent="0.25">
      <c r="A4220" s="5" t="s">
        <v>2854</v>
      </c>
      <c r="B4220" s="24">
        <v>4421</v>
      </c>
      <c r="C4220" s="25" t="s">
        <v>2538</v>
      </c>
      <c r="D4220" s="7">
        <f t="shared" ref="D4220:I4220" si="713">+SUBTOTAL(9,D4221:D4221)</f>
        <v>0</v>
      </c>
      <c r="E4220" s="7">
        <f t="shared" si="713"/>
        <v>0</v>
      </c>
      <c r="F4220" s="7">
        <f t="shared" si="713"/>
        <v>0</v>
      </c>
      <c r="G4220" s="7">
        <f t="shared" si="713"/>
        <v>0</v>
      </c>
      <c r="H4220" s="7">
        <f t="shared" si="713"/>
        <v>0</v>
      </c>
      <c r="I4220" s="7">
        <f t="shared" si="713"/>
        <v>0</v>
      </c>
      <c r="K4220" s="34">
        <f t="shared" si="705"/>
        <v>0</v>
      </c>
    </row>
    <row r="4221" spans="1:11" x14ac:dyDescent="0.25">
      <c r="A4221" s="5" t="s">
        <v>2854</v>
      </c>
      <c r="B4221" s="26">
        <v>442104</v>
      </c>
      <c r="C4221" s="27" t="s">
        <v>2821</v>
      </c>
      <c r="D4221" s="13">
        <v>0</v>
      </c>
      <c r="E4221" s="14"/>
      <c r="F4221" s="14"/>
      <c r="G4221" s="15">
        <f>+D4221-E4221+F4221</f>
        <v>0</v>
      </c>
      <c r="H4221" s="14"/>
      <c r="I4221" s="14"/>
      <c r="K4221" s="34">
        <f t="shared" si="705"/>
        <v>0</v>
      </c>
    </row>
    <row r="4222" spans="1:11" x14ac:dyDescent="0.25">
      <c r="A4222" s="5" t="s">
        <v>2854</v>
      </c>
      <c r="B4222" s="24">
        <v>4428</v>
      </c>
      <c r="C4222" s="25" t="s">
        <v>2537</v>
      </c>
      <c r="D4222" s="7">
        <f t="shared" ref="D4222:I4222" si="714">+SUBTOTAL(9,D4223:D4239)</f>
        <v>0</v>
      </c>
      <c r="E4222" s="7">
        <f t="shared" si="714"/>
        <v>0</v>
      </c>
      <c r="F4222" s="7">
        <f t="shared" si="714"/>
        <v>0</v>
      </c>
      <c r="G4222" s="7">
        <f t="shared" si="714"/>
        <v>0</v>
      </c>
      <c r="H4222" s="7">
        <f t="shared" si="714"/>
        <v>0</v>
      </c>
      <c r="I4222" s="7">
        <f t="shared" si="714"/>
        <v>0</v>
      </c>
      <c r="K4222" s="34">
        <f t="shared" si="705"/>
        <v>0</v>
      </c>
    </row>
    <row r="4223" spans="1:11" x14ac:dyDescent="0.25">
      <c r="A4223" s="5" t="s">
        <v>2854</v>
      </c>
      <c r="B4223" s="26">
        <v>442801</v>
      </c>
      <c r="C4223" s="27" t="s">
        <v>2536</v>
      </c>
      <c r="D4223" s="13">
        <v>0</v>
      </c>
      <c r="E4223" s="14"/>
      <c r="F4223" s="14"/>
      <c r="G4223" s="15">
        <f t="shared" ref="G4223:G4239" si="715">+D4223-E4223+F4223</f>
        <v>0</v>
      </c>
      <c r="H4223" s="14"/>
      <c r="I4223" s="14"/>
      <c r="K4223" s="34">
        <f t="shared" si="705"/>
        <v>0</v>
      </c>
    </row>
    <row r="4224" spans="1:11" x14ac:dyDescent="0.25">
      <c r="A4224" s="5" t="s">
        <v>2854</v>
      </c>
      <c r="B4224" s="26">
        <v>442802</v>
      </c>
      <c r="C4224" s="27" t="s">
        <v>2535</v>
      </c>
      <c r="D4224" s="13">
        <v>0</v>
      </c>
      <c r="E4224" s="14"/>
      <c r="F4224" s="14"/>
      <c r="G4224" s="15">
        <f t="shared" si="715"/>
        <v>0</v>
      </c>
      <c r="H4224" s="14"/>
      <c r="I4224" s="14"/>
      <c r="K4224" s="34">
        <f t="shared" si="705"/>
        <v>0</v>
      </c>
    </row>
    <row r="4225" spans="1:11" x14ac:dyDescent="0.25">
      <c r="A4225" s="5" t="s">
        <v>2854</v>
      </c>
      <c r="B4225" s="26">
        <v>442803</v>
      </c>
      <c r="C4225" s="27" t="s">
        <v>2534</v>
      </c>
      <c r="D4225" s="13">
        <v>0</v>
      </c>
      <c r="E4225" s="14"/>
      <c r="F4225" s="14"/>
      <c r="G4225" s="15">
        <f t="shared" si="715"/>
        <v>0</v>
      </c>
      <c r="H4225" s="14"/>
      <c r="I4225" s="14"/>
      <c r="K4225" s="34">
        <f t="shared" si="705"/>
        <v>0</v>
      </c>
    </row>
    <row r="4226" spans="1:11" x14ac:dyDescent="0.25">
      <c r="A4226" s="5" t="s">
        <v>2854</v>
      </c>
      <c r="B4226" s="26">
        <v>442804</v>
      </c>
      <c r="C4226" s="27" t="s">
        <v>2533</v>
      </c>
      <c r="D4226" s="13">
        <v>0</v>
      </c>
      <c r="E4226" s="14"/>
      <c r="F4226" s="14"/>
      <c r="G4226" s="15">
        <f t="shared" si="715"/>
        <v>0</v>
      </c>
      <c r="H4226" s="14"/>
      <c r="I4226" s="14"/>
      <c r="K4226" s="34">
        <f t="shared" si="705"/>
        <v>0</v>
      </c>
    </row>
    <row r="4227" spans="1:11" x14ac:dyDescent="0.25">
      <c r="A4227" s="5" t="s">
        <v>2854</v>
      </c>
      <c r="B4227" s="26">
        <v>442805</v>
      </c>
      <c r="C4227" s="27" t="s">
        <v>2532</v>
      </c>
      <c r="D4227" s="13">
        <v>0</v>
      </c>
      <c r="E4227" s="14"/>
      <c r="F4227" s="14"/>
      <c r="G4227" s="15">
        <f t="shared" si="715"/>
        <v>0</v>
      </c>
      <c r="H4227" s="14"/>
      <c r="I4227" s="14"/>
      <c r="K4227" s="34">
        <f t="shared" si="705"/>
        <v>0</v>
      </c>
    </row>
    <row r="4228" spans="1:11" x14ac:dyDescent="0.25">
      <c r="A4228" s="5" t="s">
        <v>2854</v>
      </c>
      <c r="B4228" s="26">
        <v>442806</v>
      </c>
      <c r="C4228" s="27" t="s">
        <v>2718</v>
      </c>
      <c r="D4228" s="13">
        <v>0</v>
      </c>
      <c r="E4228" s="14"/>
      <c r="F4228" s="14"/>
      <c r="G4228" s="15">
        <f t="shared" si="715"/>
        <v>0</v>
      </c>
      <c r="H4228" s="14"/>
      <c r="I4228" s="14"/>
      <c r="K4228" s="34">
        <f t="shared" ref="K4228:K4291" si="716">IF(D4228&lt;&gt;0,1,IF(G4228&lt;&gt;0,2,IF(F4228&lt;&gt;0,3,IF(E4228&lt;&gt;0,4,0))))</f>
        <v>0</v>
      </c>
    </row>
    <row r="4229" spans="1:11" x14ac:dyDescent="0.25">
      <c r="A4229" s="5" t="s">
        <v>2854</v>
      </c>
      <c r="B4229" s="26">
        <v>442807</v>
      </c>
      <c r="C4229" s="27" t="s">
        <v>2717</v>
      </c>
      <c r="D4229" s="13">
        <v>0</v>
      </c>
      <c r="E4229" s="14">
        <v>0</v>
      </c>
      <c r="F4229" s="14">
        <v>0</v>
      </c>
      <c r="G4229" s="15">
        <f t="shared" si="715"/>
        <v>0</v>
      </c>
      <c r="H4229" s="14"/>
      <c r="I4229" s="14">
        <f>+G4229</f>
        <v>0</v>
      </c>
      <c r="K4229" s="34">
        <f t="shared" si="716"/>
        <v>0</v>
      </c>
    </row>
    <row r="4230" spans="1:11" x14ac:dyDescent="0.25">
      <c r="A4230" s="5" t="s">
        <v>2854</v>
      </c>
      <c r="B4230" s="26">
        <v>442808</v>
      </c>
      <c r="C4230" s="27" t="s">
        <v>1863</v>
      </c>
      <c r="D4230" s="13">
        <v>0</v>
      </c>
      <c r="E4230" s="14"/>
      <c r="F4230" s="14"/>
      <c r="G4230" s="15">
        <f t="shared" si="715"/>
        <v>0</v>
      </c>
      <c r="H4230" s="14"/>
      <c r="I4230" s="14"/>
      <c r="K4230" s="34">
        <f t="shared" si="716"/>
        <v>0</v>
      </c>
    </row>
    <row r="4231" spans="1:11" x14ac:dyDescent="0.25">
      <c r="A4231" s="5" t="s">
        <v>2854</v>
      </c>
      <c r="B4231" s="26">
        <v>442809</v>
      </c>
      <c r="C4231" s="27" t="s">
        <v>731</v>
      </c>
      <c r="D4231" s="13">
        <v>0</v>
      </c>
      <c r="E4231" s="14"/>
      <c r="F4231" s="14"/>
      <c r="G4231" s="15">
        <f t="shared" si="715"/>
        <v>0</v>
      </c>
      <c r="H4231" s="14"/>
      <c r="I4231" s="14"/>
      <c r="K4231" s="34">
        <f t="shared" si="716"/>
        <v>0</v>
      </c>
    </row>
    <row r="4232" spans="1:11" x14ac:dyDescent="0.25">
      <c r="A4232" s="5" t="s">
        <v>2854</v>
      </c>
      <c r="B4232" s="26">
        <v>442810</v>
      </c>
      <c r="C4232" s="27" t="s">
        <v>2716</v>
      </c>
      <c r="D4232" s="13">
        <v>0</v>
      </c>
      <c r="E4232" s="14"/>
      <c r="F4232" s="14"/>
      <c r="G4232" s="15">
        <f t="shared" si="715"/>
        <v>0</v>
      </c>
      <c r="H4232" s="14"/>
      <c r="I4232" s="14"/>
      <c r="K4232" s="34">
        <f t="shared" si="716"/>
        <v>0</v>
      </c>
    </row>
    <row r="4233" spans="1:11" x14ac:dyDescent="0.25">
      <c r="A4233" s="5" t="s">
        <v>2854</v>
      </c>
      <c r="B4233" s="26">
        <v>442816</v>
      </c>
      <c r="C4233" s="27" t="s">
        <v>2530</v>
      </c>
      <c r="D4233" s="13">
        <v>0</v>
      </c>
      <c r="E4233" s="14"/>
      <c r="F4233" s="14"/>
      <c r="G4233" s="15">
        <f t="shared" si="715"/>
        <v>0</v>
      </c>
      <c r="H4233" s="14"/>
      <c r="I4233" s="14"/>
      <c r="K4233" s="34">
        <f t="shared" si="716"/>
        <v>0</v>
      </c>
    </row>
    <row r="4234" spans="1:11" x14ac:dyDescent="0.25">
      <c r="A4234" s="5" t="s">
        <v>2854</v>
      </c>
      <c r="B4234" s="26">
        <v>442817</v>
      </c>
      <c r="C4234" s="27" t="s">
        <v>2529</v>
      </c>
      <c r="D4234" s="13">
        <v>0</v>
      </c>
      <c r="E4234" s="14"/>
      <c r="F4234" s="14"/>
      <c r="G4234" s="15">
        <f t="shared" si="715"/>
        <v>0</v>
      </c>
      <c r="H4234" s="14"/>
      <c r="I4234" s="14"/>
      <c r="K4234" s="34">
        <f t="shared" si="716"/>
        <v>0</v>
      </c>
    </row>
    <row r="4235" spans="1:11" x14ac:dyDescent="0.25">
      <c r="A4235" s="5" t="s">
        <v>2854</v>
      </c>
      <c r="B4235" s="26">
        <v>442818</v>
      </c>
      <c r="C4235" s="27" t="s">
        <v>2528</v>
      </c>
      <c r="D4235" s="13">
        <v>0</v>
      </c>
      <c r="E4235" s="14"/>
      <c r="F4235" s="14"/>
      <c r="G4235" s="15">
        <f t="shared" si="715"/>
        <v>0</v>
      </c>
      <c r="H4235" s="14"/>
      <c r="I4235" s="14"/>
      <c r="K4235" s="34">
        <f t="shared" si="716"/>
        <v>0</v>
      </c>
    </row>
    <row r="4236" spans="1:11" x14ac:dyDescent="0.25">
      <c r="A4236" s="5" t="s">
        <v>2854</v>
      </c>
      <c r="B4236" s="26">
        <v>442820</v>
      </c>
      <c r="C4236" s="27" t="s">
        <v>2822</v>
      </c>
      <c r="D4236" s="13">
        <v>0</v>
      </c>
      <c r="E4236" s="14"/>
      <c r="F4236" s="14"/>
      <c r="G4236" s="15">
        <f t="shared" si="715"/>
        <v>0</v>
      </c>
      <c r="H4236" s="14"/>
      <c r="I4236" s="14"/>
      <c r="K4236" s="34">
        <f t="shared" si="716"/>
        <v>0</v>
      </c>
    </row>
    <row r="4237" spans="1:11" x14ac:dyDescent="0.25">
      <c r="A4237" s="5" t="s">
        <v>2854</v>
      </c>
      <c r="B4237" s="26">
        <v>442821</v>
      </c>
      <c r="C4237" s="27" t="s">
        <v>2823</v>
      </c>
      <c r="D4237" s="13">
        <v>0</v>
      </c>
      <c r="E4237" s="14"/>
      <c r="F4237" s="14"/>
      <c r="G4237" s="15">
        <f t="shared" si="715"/>
        <v>0</v>
      </c>
      <c r="H4237" s="14"/>
      <c r="I4237" s="14"/>
      <c r="K4237" s="34">
        <f t="shared" si="716"/>
        <v>0</v>
      </c>
    </row>
    <row r="4238" spans="1:11" x14ac:dyDescent="0.25">
      <c r="A4238" s="5" t="s">
        <v>2854</v>
      </c>
      <c r="B4238" s="26">
        <v>442822</v>
      </c>
      <c r="C4238" s="27" t="s">
        <v>2401</v>
      </c>
      <c r="D4238" s="13">
        <v>0</v>
      </c>
      <c r="E4238" s="14"/>
      <c r="F4238" s="14"/>
      <c r="G4238" s="15">
        <f t="shared" si="715"/>
        <v>0</v>
      </c>
      <c r="H4238" s="14"/>
      <c r="I4238" s="14"/>
      <c r="K4238" s="34">
        <f t="shared" si="716"/>
        <v>0</v>
      </c>
    </row>
    <row r="4239" spans="1:11" x14ac:dyDescent="0.25">
      <c r="A4239" s="5" t="s">
        <v>2854</v>
      </c>
      <c r="B4239" s="26">
        <v>442890</v>
      </c>
      <c r="C4239" s="27" t="s">
        <v>455</v>
      </c>
      <c r="D4239" s="13">
        <v>0</v>
      </c>
      <c r="E4239" s="14"/>
      <c r="F4239" s="14"/>
      <c r="G4239" s="15">
        <f t="shared" si="715"/>
        <v>0</v>
      </c>
      <c r="H4239" s="14"/>
      <c r="I4239" s="14"/>
      <c r="K4239" s="34">
        <f t="shared" si="716"/>
        <v>0</v>
      </c>
    </row>
    <row r="4240" spans="1:11" x14ac:dyDescent="0.25">
      <c r="A4240" s="5" t="s">
        <v>2854</v>
      </c>
      <c r="B4240" s="24">
        <v>47</v>
      </c>
      <c r="C4240" s="25" t="s">
        <v>2478</v>
      </c>
      <c r="D4240" s="7">
        <f t="shared" ref="D4240:I4240" si="717">+SUBTOTAL(9,D4241:D4256)</f>
        <v>0</v>
      </c>
      <c r="E4240" s="7">
        <f t="shared" si="717"/>
        <v>94254502</v>
      </c>
      <c r="F4240" s="7">
        <f t="shared" si="717"/>
        <v>25936561944</v>
      </c>
      <c r="G4240" s="7">
        <f t="shared" si="717"/>
        <v>25842307442</v>
      </c>
      <c r="H4240" s="7">
        <f t="shared" si="717"/>
        <v>0</v>
      </c>
      <c r="I4240" s="7">
        <f t="shared" si="717"/>
        <v>25842307442</v>
      </c>
      <c r="J4240" s="14"/>
      <c r="K4240" s="34">
        <f t="shared" si="716"/>
        <v>2</v>
      </c>
    </row>
    <row r="4241" spans="1:11" x14ac:dyDescent="0.25">
      <c r="A4241" s="5" t="s">
        <v>2854</v>
      </c>
      <c r="B4241" s="24">
        <v>4705</v>
      </c>
      <c r="C4241" s="25" t="s">
        <v>2715</v>
      </c>
      <c r="D4241" s="7">
        <f t="shared" ref="D4241:I4241" si="718">+SUBTOTAL(9,D4242:D4244)</f>
        <v>0</v>
      </c>
      <c r="E4241" s="7">
        <f t="shared" si="718"/>
        <v>94254502</v>
      </c>
      <c r="F4241" s="7">
        <f t="shared" si="718"/>
        <v>25621239220</v>
      </c>
      <c r="G4241" s="7">
        <f t="shared" si="718"/>
        <v>25526984718</v>
      </c>
      <c r="H4241" s="7">
        <f t="shared" si="718"/>
        <v>0</v>
      </c>
      <c r="I4241" s="7">
        <f t="shared" si="718"/>
        <v>25526984718</v>
      </c>
      <c r="J4241" s="14"/>
      <c r="K4241" s="34">
        <f t="shared" si="716"/>
        <v>2</v>
      </c>
    </row>
    <row r="4242" spans="1:11" x14ac:dyDescent="0.25">
      <c r="A4242" s="5" t="s">
        <v>2854</v>
      </c>
      <c r="B4242" s="26">
        <v>470508</v>
      </c>
      <c r="C4242" s="27" t="s">
        <v>2476</v>
      </c>
      <c r="D4242" s="13">
        <v>0</v>
      </c>
      <c r="E4242" s="14">
        <f>88643878+5610624</f>
        <v>94254502</v>
      </c>
      <c r="F4242" s="14">
        <f>16844271726+3286154</f>
        <v>16847557880</v>
      </c>
      <c r="G4242" s="15">
        <f>+D4242-E4242+F4242</f>
        <v>16753303378</v>
      </c>
      <c r="H4242" s="14"/>
      <c r="I4242" s="14">
        <f>+G4242</f>
        <v>16753303378</v>
      </c>
      <c r="J4242" s="14"/>
      <c r="K4242" s="34">
        <f t="shared" si="716"/>
        <v>2</v>
      </c>
    </row>
    <row r="4243" spans="1:11" x14ac:dyDescent="0.25">
      <c r="A4243" s="5" t="s">
        <v>2854</v>
      </c>
      <c r="B4243" s="26">
        <v>470509</v>
      </c>
      <c r="C4243" s="27" t="s">
        <v>2475</v>
      </c>
      <c r="D4243" s="13">
        <v>0</v>
      </c>
      <c r="E4243" s="14"/>
      <c r="F4243" s="14"/>
      <c r="G4243" s="15">
        <f>+D4243-E4243+F4243</f>
        <v>0</v>
      </c>
      <c r="H4243" s="14"/>
      <c r="I4243" s="14"/>
      <c r="J4243" s="14"/>
      <c r="K4243" s="34">
        <f t="shared" si="716"/>
        <v>0</v>
      </c>
    </row>
    <row r="4244" spans="1:11" x14ac:dyDescent="0.25">
      <c r="A4244" s="5" t="s">
        <v>2854</v>
      </c>
      <c r="B4244" s="26">
        <v>470510</v>
      </c>
      <c r="C4244" s="27" t="s">
        <v>2474</v>
      </c>
      <c r="D4244" s="13">
        <v>0</v>
      </c>
      <c r="E4244" s="14">
        <v>0</v>
      </c>
      <c r="F4244" s="14">
        <v>8773681340</v>
      </c>
      <c r="G4244" s="15">
        <f>+D4244-E4244+F4244</f>
        <v>8773681340</v>
      </c>
      <c r="H4244" s="14"/>
      <c r="I4244" s="14">
        <f>+G4244</f>
        <v>8773681340</v>
      </c>
      <c r="J4244" s="14"/>
      <c r="K4244" s="34">
        <f t="shared" si="716"/>
        <v>2</v>
      </c>
    </row>
    <row r="4245" spans="1:11" x14ac:dyDescent="0.25">
      <c r="A4245" s="5" t="s">
        <v>2854</v>
      </c>
      <c r="B4245" s="24">
        <v>4720</v>
      </c>
      <c r="C4245" s="25" t="s">
        <v>2473</v>
      </c>
      <c r="D4245" s="7">
        <f t="shared" ref="D4245:I4245" si="719">+SUBTOTAL(9,D4246:D4247)</f>
        <v>0</v>
      </c>
      <c r="E4245" s="7">
        <f t="shared" si="719"/>
        <v>0</v>
      </c>
      <c r="F4245" s="7">
        <f t="shared" si="719"/>
        <v>781500</v>
      </c>
      <c r="G4245" s="7">
        <f t="shared" si="719"/>
        <v>781500</v>
      </c>
      <c r="H4245" s="7">
        <f t="shared" si="719"/>
        <v>0</v>
      </c>
      <c r="I4245" s="7">
        <f t="shared" si="719"/>
        <v>781500</v>
      </c>
      <c r="J4245" s="14"/>
      <c r="K4245" s="34">
        <f t="shared" si="716"/>
        <v>2</v>
      </c>
    </row>
    <row r="4246" spans="1:11" x14ac:dyDescent="0.25">
      <c r="A4246" s="5" t="s">
        <v>2854</v>
      </c>
      <c r="B4246" s="26">
        <v>472080</v>
      </c>
      <c r="C4246" s="27" t="s">
        <v>2472</v>
      </c>
      <c r="D4246" s="13">
        <v>0</v>
      </c>
      <c r="E4246" s="14"/>
      <c r="F4246" s="14"/>
      <c r="G4246" s="15">
        <f>+D4246-E4246+F4246</f>
        <v>0</v>
      </c>
      <c r="H4246" s="14"/>
      <c r="I4246" s="14"/>
      <c r="J4246" s="14"/>
      <c r="K4246" s="34">
        <f t="shared" si="716"/>
        <v>0</v>
      </c>
    </row>
    <row r="4247" spans="1:11" x14ac:dyDescent="0.25">
      <c r="A4247" s="5" t="s">
        <v>2854</v>
      </c>
      <c r="B4247" s="26">
        <v>472081</v>
      </c>
      <c r="C4247" s="27" t="s">
        <v>2471</v>
      </c>
      <c r="D4247" s="13">
        <v>0</v>
      </c>
      <c r="E4247" s="14">
        <v>0</v>
      </c>
      <c r="F4247" s="14">
        <v>781500</v>
      </c>
      <c r="G4247" s="15">
        <f>+D4247-E4247+F4247</f>
        <v>781500</v>
      </c>
      <c r="H4247" s="14"/>
      <c r="I4247" s="14">
        <f>+G4247</f>
        <v>781500</v>
      </c>
      <c r="J4247" s="14"/>
      <c r="K4247" s="34">
        <f t="shared" si="716"/>
        <v>2</v>
      </c>
    </row>
    <row r="4248" spans="1:11" x14ac:dyDescent="0.25">
      <c r="A4248" s="5" t="s">
        <v>2854</v>
      </c>
      <c r="B4248" s="24">
        <v>4722</v>
      </c>
      <c r="C4248" s="25" t="s">
        <v>2470</v>
      </c>
      <c r="D4248" s="7">
        <f t="shared" ref="D4248:I4248" si="720">+SUBTOTAL(9,D4249:D4256)</f>
        <v>0</v>
      </c>
      <c r="E4248" s="7">
        <f t="shared" si="720"/>
        <v>0</v>
      </c>
      <c r="F4248" s="7">
        <f t="shared" si="720"/>
        <v>314541224</v>
      </c>
      <c r="G4248" s="7">
        <f t="shared" si="720"/>
        <v>314541224</v>
      </c>
      <c r="H4248" s="7">
        <f t="shared" si="720"/>
        <v>0</v>
      </c>
      <c r="I4248" s="7">
        <f t="shared" si="720"/>
        <v>314541224</v>
      </c>
      <c r="J4248" s="14"/>
      <c r="K4248" s="34">
        <f t="shared" si="716"/>
        <v>2</v>
      </c>
    </row>
    <row r="4249" spans="1:11" x14ac:dyDescent="0.25">
      <c r="A4249" s="5" t="s">
        <v>2854</v>
      </c>
      <c r="B4249" s="26">
        <v>472201</v>
      </c>
      <c r="C4249" s="27" t="s">
        <v>2469</v>
      </c>
      <c r="D4249" s="13">
        <v>0</v>
      </c>
      <c r="E4249" s="14"/>
      <c r="F4249" s="14"/>
      <c r="G4249" s="15">
        <f t="shared" ref="G4249:G4256" si="721">+D4249-E4249+F4249</f>
        <v>0</v>
      </c>
      <c r="H4249" s="14"/>
      <c r="I4249" s="14"/>
      <c r="K4249" s="34">
        <f t="shared" si="716"/>
        <v>0</v>
      </c>
    </row>
    <row r="4250" spans="1:11" x14ac:dyDescent="0.25">
      <c r="A4250" s="5" t="s">
        <v>2854</v>
      </c>
      <c r="B4250" s="26">
        <v>472203</v>
      </c>
      <c r="C4250" s="27" t="s">
        <v>287</v>
      </c>
      <c r="D4250" s="13">
        <v>0</v>
      </c>
      <c r="E4250" s="14"/>
      <c r="F4250" s="14"/>
      <c r="G4250" s="15">
        <f t="shared" si="721"/>
        <v>0</v>
      </c>
      <c r="H4250" s="14"/>
      <c r="I4250" s="14"/>
      <c r="K4250" s="34">
        <f t="shared" si="716"/>
        <v>0</v>
      </c>
    </row>
    <row r="4251" spans="1:11" x14ac:dyDescent="0.25">
      <c r="A4251" s="5" t="s">
        <v>2854</v>
      </c>
      <c r="B4251" s="26">
        <v>472205</v>
      </c>
      <c r="C4251" s="27" t="s">
        <v>2468</v>
      </c>
      <c r="D4251" s="13">
        <v>0</v>
      </c>
      <c r="E4251" s="14"/>
      <c r="F4251" s="14"/>
      <c r="G4251" s="15">
        <f t="shared" si="721"/>
        <v>0</v>
      </c>
      <c r="H4251" s="14"/>
      <c r="I4251" s="14"/>
      <c r="K4251" s="34">
        <f t="shared" si="716"/>
        <v>0</v>
      </c>
    </row>
    <row r="4252" spans="1:11" x14ac:dyDescent="0.25">
      <c r="A4252" s="5" t="s">
        <v>2854</v>
      </c>
      <c r="B4252" s="26">
        <v>472207</v>
      </c>
      <c r="C4252" s="27" t="s">
        <v>2467</v>
      </c>
      <c r="D4252" s="13">
        <v>0</v>
      </c>
      <c r="E4252" s="14"/>
      <c r="F4252" s="14"/>
      <c r="G4252" s="15">
        <f t="shared" si="721"/>
        <v>0</v>
      </c>
      <c r="H4252" s="14"/>
      <c r="I4252" s="14"/>
      <c r="K4252" s="34">
        <f t="shared" si="716"/>
        <v>0</v>
      </c>
    </row>
    <row r="4253" spans="1:11" x14ac:dyDescent="0.25">
      <c r="A4253" s="5" t="s">
        <v>2854</v>
      </c>
      <c r="B4253" s="26">
        <v>472209</v>
      </c>
      <c r="C4253" s="27" t="s">
        <v>2466</v>
      </c>
      <c r="D4253" s="13">
        <v>0</v>
      </c>
      <c r="E4253" s="14"/>
      <c r="F4253" s="14"/>
      <c r="G4253" s="15">
        <f t="shared" si="721"/>
        <v>0</v>
      </c>
      <c r="H4253" s="14"/>
      <c r="I4253" s="14"/>
      <c r="K4253" s="34">
        <f t="shared" si="716"/>
        <v>0</v>
      </c>
    </row>
    <row r="4254" spans="1:11" x14ac:dyDescent="0.25">
      <c r="A4254" s="5" t="s">
        <v>2854</v>
      </c>
      <c r="B4254" s="26">
        <v>472210</v>
      </c>
      <c r="C4254" s="27" t="s">
        <v>2465</v>
      </c>
      <c r="D4254" s="13">
        <v>0</v>
      </c>
      <c r="E4254" s="14"/>
      <c r="F4254" s="14"/>
      <c r="G4254" s="15">
        <f t="shared" si="721"/>
        <v>0</v>
      </c>
      <c r="H4254" s="14"/>
      <c r="I4254" s="14"/>
      <c r="K4254" s="34">
        <f t="shared" si="716"/>
        <v>0</v>
      </c>
    </row>
    <row r="4255" spans="1:11" x14ac:dyDescent="0.25">
      <c r="A4255" s="5" t="s">
        <v>2854</v>
      </c>
      <c r="B4255" s="26">
        <v>472211</v>
      </c>
      <c r="C4255" s="27" t="s">
        <v>2464</v>
      </c>
      <c r="D4255" s="13">
        <v>0</v>
      </c>
      <c r="E4255" s="14"/>
      <c r="F4255" s="14"/>
      <c r="G4255" s="15">
        <f t="shared" si="721"/>
        <v>0</v>
      </c>
      <c r="H4255" s="14"/>
      <c r="I4255" s="14"/>
      <c r="K4255" s="34">
        <f t="shared" si="716"/>
        <v>0</v>
      </c>
    </row>
    <row r="4256" spans="1:11" x14ac:dyDescent="0.25">
      <c r="A4256" s="5" t="s">
        <v>2854</v>
      </c>
      <c r="B4256" s="26">
        <v>472290</v>
      </c>
      <c r="C4256" s="27" t="s">
        <v>2463</v>
      </c>
      <c r="D4256" s="13">
        <v>0</v>
      </c>
      <c r="E4256" s="14">
        <v>0</v>
      </c>
      <c r="F4256" s="14">
        <f>258566229+55974995</f>
        <v>314541224</v>
      </c>
      <c r="G4256" s="15">
        <f t="shared" si="721"/>
        <v>314541224</v>
      </c>
      <c r="H4256" s="14"/>
      <c r="I4256" s="14">
        <f>+G4256</f>
        <v>314541224</v>
      </c>
      <c r="K4256" s="34">
        <f t="shared" si="716"/>
        <v>2</v>
      </c>
    </row>
    <row r="4257" spans="1:11" x14ac:dyDescent="0.25">
      <c r="A4257" s="5" t="s">
        <v>2854</v>
      </c>
      <c r="B4257" s="24">
        <v>48</v>
      </c>
      <c r="C4257" s="25" t="s">
        <v>2714</v>
      </c>
      <c r="D4257" s="7">
        <f>+SUBTOTAL(9,D4258:D4407)</f>
        <v>0</v>
      </c>
      <c r="E4257" s="7">
        <f>+SUBTOTAL(9,E4258:E4407)</f>
        <v>0</v>
      </c>
      <c r="F4257" s="7">
        <f>+SUBTOTAL(9,F4258:F4407)</f>
        <v>893099550</v>
      </c>
      <c r="G4257" s="7">
        <f>+SUBTOTAL(9,G4258:G4407)</f>
        <v>893099550</v>
      </c>
      <c r="H4257" s="7">
        <f>+SUBTOTAL(9,H4258:H4407)</f>
        <v>0</v>
      </c>
      <c r="I4257" s="8">
        <f>+G4257</f>
        <v>893099550</v>
      </c>
      <c r="K4257" s="34">
        <f t="shared" si="716"/>
        <v>2</v>
      </c>
    </row>
    <row r="4258" spans="1:11" x14ac:dyDescent="0.25">
      <c r="A4258" s="5" t="s">
        <v>2854</v>
      </c>
      <c r="B4258" s="24">
        <v>4802</v>
      </c>
      <c r="C4258" s="25" t="s">
        <v>2443</v>
      </c>
      <c r="D4258" s="7">
        <f t="shared" ref="D4258:I4258" si="722">+SUBTOTAL(9,D4259:D4295)</f>
        <v>0</v>
      </c>
      <c r="E4258" s="7">
        <f t="shared" si="722"/>
        <v>0</v>
      </c>
      <c r="F4258" s="7">
        <f t="shared" si="722"/>
        <v>0</v>
      </c>
      <c r="G4258" s="7">
        <f t="shared" si="722"/>
        <v>0</v>
      </c>
      <c r="H4258" s="7">
        <f t="shared" si="722"/>
        <v>0</v>
      </c>
      <c r="I4258" s="7">
        <f t="shared" si="722"/>
        <v>0</v>
      </c>
      <c r="K4258" s="34">
        <f t="shared" si="716"/>
        <v>0</v>
      </c>
    </row>
    <row r="4259" spans="1:11" x14ac:dyDescent="0.25">
      <c r="A4259" s="5" t="s">
        <v>2854</v>
      </c>
      <c r="B4259" s="26">
        <v>480201</v>
      </c>
      <c r="C4259" s="27" t="s">
        <v>2713</v>
      </c>
      <c r="D4259" s="13">
        <v>0</v>
      </c>
      <c r="E4259" s="14"/>
      <c r="F4259" s="14"/>
      <c r="G4259" s="15">
        <f t="shared" ref="G4259:G4295" si="723">+D4259-E4259+F4259</f>
        <v>0</v>
      </c>
      <c r="H4259" s="14"/>
      <c r="I4259" s="14"/>
      <c r="K4259" s="34">
        <f t="shared" si="716"/>
        <v>0</v>
      </c>
    </row>
    <row r="4260" spans="1:11" x14ac:dyDescent="0.25">
      <c r="A4260" s="5" t="s">
        <v>2854</v>
      </c>
      <c r="B4260" s="26">
        <v>480202</v>
      </c>
      <c r="C4260" s="27" t="s">
        <v>477</v>
      </c>
      <c r="D4260" s="13">
        <v>0</v>
      </c>
      <c r="E4260" s="14"/>
      <c r="F4260" s="14"/>
      <c r="G4260" s="15">
        <f t="shared" si="723"/>
        <v>0</v>
      </c>
      <c r="H4260" s="14"/>
      <c r="I4260" s="14"/>
      <c r="K4260" s="34">
        <f t="shared" si="716"/>
        <v>0</v>
      </c>
    </row>
    <row r="4261" spans="1:11" x14ac:dyDescent="0.25">
      <c r="A4261" s="5" t="s">
        <v>2854</v>
      </c>
      <c r="B4261" s="26">
        <v>480203</v>
      </c>
      <c r="C4261" s="27" t="s">
        <v>476</v>
      </c>
      <c r="D4261" s="13">
        <v>0</v>
      </c>
      <c r="E4261" s="14"/>
      <c r="F4261" s="14"/>
      <c r="G4261" s="15">
        <f t="shared" si="723"/>
        <v>0</v>
      </c>
      <c r="H4261" s="14"/>
      <c r="I4261" s="14"/>
      <c r="K4261" s="34">
        <f t="shared" si="716"/>
        <v>0</v>
      </c>
    </row>
    <row r="4262" spans="1:11" x14ac:dyDescent="0.25">
      <c r="A4262" s="5" t="s">
        <v>2854</v>
      </c>
      <c r="B4262" s="26">
        <v>480204</v>
      </c>
      <c r="C4262" s="27" t="s">
        <v>2712</v>
      </c>
      <c r="D4262" s="13">
        <v>0</v>
      </c>
      <c r="E4262" s="14"/>
      <c r="F4262" s="14"/>
      <c r="G4262" s="15">
        <f t="shared" si="723"/>
        <v>0</v>
      </c>
      <c r="H4262" s="14"/>
      <c r="I4262" s="14"/>
      <c r="K4262" s="34">
        <f t="shared" si="716"/>
        <v>0</v>
      </c>
    </row>
    <row r="4263" spans="1:11" x14ac:dyDescent="0.25">
      <c r="A4263" s="5" t="s">
        <v>2854</v>
      </c>
      <c r="B4263" s="26">
        <v>480205</v>
      </c>
      <c r="C4263" s="27" t="s">
        <v>2710</v>
      </c>
      <c r="D4263" s="13">
        <v>0</v>
      </c>
      <c r="E4263" s="14"/>
      <c r="F4263" s="14"/>
      <c r="G4263" s="15">
        <f t="shared" si="723"/>
        <v>0</v>
      </c>
      <c r="H4263" s="14"/>
      <c r="I4263" s="14"/>
      <c r="K4263" s="34">
        <f t="shared" si="716"/>
        <v>0</v>
      </c>
    </row>
    <row r="4264" spans="1:11" x14ac:dyDescent="0.25">
      <c r="A4264" s="5" t="s">
        <v>2854</v>
      </c>
      <c r="B4264" s="26">
        <v>480206</v>
      </c>
      <c r="C4264" s="27" t="s">
        <v>2711</v>
      </c>
      <c r="D4264" s="13">
        <v>0</v>
      </c>
      <c r="E4264" s="14"/>
      <c r="F4264" s="14"/>
      <c r="G4264" s="15">
        <f t="shared" si="723"/>
        <v>0</v>
      </c>
      <c r="H4264" s="14"/>
      <c r="I4264" s="14"/>
      <c r="K4264" s="34">
        <f t="shared" si="716"/>
        <v>0</v>
      </c>
    </row>
    <row r="4265" spans="1:11" x14ac:dyDescent="0.25">
      <c r="A4265" s="5" t="s">
        <v>2854</v>
      </c>
      <c r="B4265" s="26">
        <v>480207</v>
      </c>
      <c r="C4265" s="27" t="s">
        <v>2709</v>
      </c>
      <c r="D4265" s="13">
        <v>0</v>
      </c>
      <c r="E4265" s="14"/>
      <c r="F4265" s="14"/>
      <c r="G4265" s="15">
        <f t="shared" si="723"/>
        <v>0</v>
      </c>
      <c r="H4265" s="14"/>
      <c r="I4265" s="14"/>
      <c r="K4265" s="34">
        <f t="shared" si="716"/>
        <v>0</v>
      </c>
    </row>
    <row r="4266" spans="1:11" x14ac:dyDescent="0.25">
      <c r="A4266" s="5" t="s">
        <v>2854</v>
      </c>
      <c r="B4266" s="26">
        <v>480208</v>
      </c>
      <c r="C4266" s="27" t="s">
        <v>2710</v>
      </c>
      <c r="D4266" s="13">
        <v>0</v>
      </c>
      <c r="E4266" s="14"/>
      <c r="F4266" s="14"/>
      <c r="G4266" s="15">
        <f t="shared" si="723"/>
        <v>0</v>
      </c>
      <c r="H4266" s="14"/>
      <c r="I4266" s="14"/>
      <c r="K4266" s="34">
        <f t="shared" si="716"/>
        <v>0</v>
      </c>
    </row>
    <row r="4267" spans="1:11" x14ac:dyDescent="0.25">
      <c r="A4267" s="5" t="s">
        <v>2854</v>
      </c>
      <c r="B4267" s="26">
        <v>480209</v>
      </c>
      <c r="C4267" s="27" t="s">
        <v>2709</v>
      </c>
      <c r="D4267" s="13">
        <v>0</v>
      </c>
      <c r="E4267" s="14"/>
      <c r="F4267" s="14"/>
      <c r="G4267" s="15">
        <f t="shared" si="723"/>
        <v>0</v>
      </c>
      <c r="H4267" s="14"/>
      <c r="I4267" s="14"/>
      <c r="K4267" s="34">
        <f t="shared" si="716"/>
        <v>0</v>
      </c>
    </row>
    <row r="4268" spans="1:11" x14ac:dyDescent="0.25">
      <c r="A4268" s="5" t="s">
        <v>2854</v>
      </c>
      <c r="B4268" s="26">
        <v>480210</v>
      </c>
      <c r="C4268" s="27" t="s">
        <v>2708</v>
      </c>
      <c r="D4268" s="13">
        <v>0</v>
      </c>
      <c r="E4268" s="14"/>
      <c r="F4268" s="14"/>
      <c r="G4268" s="15">
        <f t="shared" si="723"/>
        <v>0</v>
      </c>
      <c r="H4268" s="14"/>
      <c r="I4268" s="14"/>
      <c r="K4268" s="34">
        <f t="shared" si="716"/>
        <v>0</v>
      </c>
    </row>
    <row r="4269" spans="1:11" x14ac:dyDescent="0.25">
      <c r="A4269" s="5" t="s">
        <v>2854</v>
      </c>
      <c r="B4269" s="26">
        <v>480211</v>
      </c>
      <c r="C4269" s="27" t="s">
        <v>2707</v>
      </c>
      <c r="D4269" s="13">
        <v>0</v>
      </c>
      <c r="E4269" s="14"/>
      <c r="F4269" s="14"/>
      <c r="G4269" s="15">
        <f t="shared" si="723"/>
        <v>0</v>
      </c>
      <c r="H4269" s="14"/>
      <c r="I4269" s="14"/>
      <c r="K4269" s="34">
        <f t="shared" si="716"/>
        <v>0</v>
      </c>
    </row>
    <row r="4270" spans="1:11" x14ac:dyDescent="0.25">
      <c r="A4270" s="5" t="s">
        <v>2854</v>
      </c>
      <c r="B4270" s="26">
        <v>480212</v>
      </c>
      <c r="C4270" s="27" t="s">
        <v>2706</v>
      </c>
      <c r="D4270" s="13">
        <v>0</v>
      </c>
      <c r="E4270" s="14"/>
      <c r="F4270" s="14"/>
      <c r="G4270" s="15">
        <f t="shared" si="723"/>
        <v>0</v>
      </c>
      <c r="H4270" s="14"/>
      <c r="I4270" s="14"/>
      <c r="K4270" s="34">
        <f t="shared" si="716"/>
        <v>0</v>
      </c>
    </row>
    <row r="4271" spans="1:11" x14ac:dyDescent="0.25">
      <c r="A4271" s="5" t="s">
        <v>2854</v>
      </c>
      <c r="B4271" s="26">
        <v>480213</v>
      </c>
      <c r="C4271" s="27" t="s">
        <v>2705</v>
      </c>
      <c r="D4271" s="13">
        <v>0</v>
      </c>
      <c r="E4271" s="14"/>
      <c r="F4271" s="14"/>
      <c r="G4271" s="15">
        <f t="shared" si="723"/>
        <v>0</v>
      </c>
      <c r="H4271" s="14"/>
      <c r="I4271" s="14"/>
      <c r="K4271" s="34">
        <f t="shared" si="716"/>
        <v>0</v>
      </c>
    </row>
    <row r="4272" spans="1:11" x14ac:dyDescent="0.25">
      <c r="A4272" s="5" t="s">
        <v>2854</v>
      </c>
      <c r="B4272" s="26">
        <v>480214</v>
      </c>
      <c r="C4272" s="27" t="s">
        <v>2704</v>
      </c>
      <c r="D4272" s="13">
        <v>0</v>
      </c>
      <c r="E4272" s="14"/>
      <c r="F4272" s="14"/>
      <c r="G4272" s="15">
        <f t="shared" si="723"/>
        <v>0</v>
      </c>
      <c r="H4272" s="14"/>
      <c r="I4272" s="14"/>
      <c r="K4272" s="34">
        <f t="shared" si="716"/>
        <v>0</v>
      </c>
    </row>
    <row r="4273" spans="1:11" x14ac:dyDescent="0.25">
      <c r="A4273" s="5" t="s">
        <v>2854</v>
      </c>
      <c r="B4273" s="26">
        <v>480215</v>
      </c>
      <c r="C4273" s="27" t="s">
        <v>2703</v>
      </c>
      <c r="D4273" s="13">
        <v>0</v>
      </c>
      <c r="E4273" s="14"/>
      <c r="F4273" s="14"/>
      <c r="G4273" s="15">
        <f t="shared" si="723"/>
        <v>0</v>
      </c>
      <c r="H4273" s="14"/>
      <c r="I4273" s="14"/>
      <c r="K4273" s="34">
        <f t="shared" si="716"/>
        <v>0</v>
      </c>
    </row>
    <row r="4274" spans="1:11" x14ac:dyDescent="0.25">
      <c r="A4274" s="5" t="s">
        <v>2854</v>
      </c>
      <c r="B4274" s="26">
        <v>480216</v>
      </c>
      <c r="C4274" s="27" t="s">
        <v>2702</v>
      </c>
      <c r="D4274" s="13">
        <v>0</v>
      </c>
      <c r="E4274" s="14"/>
      <c r="F4274" s="14"/>
      <c r="G4274" s="15">
        <f t="shared" si="723"/>
        <v>0</v>
      </c>
      <c r="H4274" s="14"/>
      <c r="I4274" s="14"/>
      <c r="K4274" s="34">
        <f t="shared" si="716"/>
        <v>0</v>
      </c>
    </row>
    <row r="4275" spans="1:11" x14ac:dyDescent="0.25">
      <c r="A4275" s="5" t="s">
        <v>2854</v>
      </c>
      <c r="B4275" s="26">
        <v>480217</v>
      </c>
      <c r="C4275" s="27" t="s">
        <v>2701</v>
      </c>
      <c r="D4275" s="13">
        <v>0</v>
      </c>
      <c r="E4275" s="14"/>
      <c r="F4275" s="14"/>
      <c r="G4275" s="15">
        <f t="shared" si="723"/>
        <v>0</v>
      </c>
      <c r="H4275" s="14"/>
      <c r="I4275" s="14"/>
      <c r="K4275" s="34">
        <f t="shared" si="716"/>
        <v>0</v>
      </c>
    </row>
    <row r="4276" spans="1:11" x14ac:dyDescent="0.25">
      <c r="A4276" s="5" t="s">
        <v>2854</v>
      </c>
      <c r="B4276" s="26">
        <v>480220</v>
      </c>
      <c r="C4276" s="27" t="s">
        <v>2700</v>
      </c>
      <c r="D4276" s="13">
        <v>0</v>
      </c>
      <c r="E4276" s="14"/>
      <c r="F4276" s="14"/>
      <c r="G4276" s="15">
        <f t="shared" si="723"/>
        <v>0</v>
      </c>
      <c r="H4276" s="14"/>
      <c r="I4276" s="14"/>
      <c r="K4276" s="34">
        <f t="shared" si="716"/>
        <v>0</v>
      </c>
    </row>
    <row r="4277" spans="1:11" x14ac:dyDescent="0.25">
      <c r="A4277" s="5" t="s">
        <v>2854</v>
      </c>
      <c r="B4277" s="26">
        <v>480221</v>
      </c>
      <c r="C4277" s="27" t="s">
        <v>2699</v>
      </c>
      <c r="D4277" s="13">
        <v>0</v>
      </c>
      <c r="E4277" s="14"/>
      <c r="F4277" s="14"/>
      <c r="G4277" s="15">
        <f t="shared" si="723"/>
        <v>0</v>
      </c>
      <c r="H4277" s="14"/>
      <c r="I4277" s="14"/>
      <c r="K4277" s="34">
        <f t="shared" si="716"/>
        <v>0</v>
      </c>
    </row>
    <row r="4278" spans="1:11" x14ac:dyDescent="0.25">
      <c r="A4278" s="5" t="s">
        <v>2854</v>
      </c>
      <c r="B4278" s="26">
        <v>480222</v>
      </c>
      <c r="C4278" s="27" t="s">
        <v>2698</v>
      </c>
      <c r="D4278" s="13">
        <v>0</v>
      </c>
      <c r="E4278" s="14"/>
      <c r="F4278" s="14"/>
      <c r="G4278" s="15">
        <f t="shared" si="723"/>
        <v>0</v>
      </c>
      <c r="H4278" s="14"/>
      <c r="I4278" s="14"/>
      <c r="K4278" s="34">
        <f t="shared" si="716"/>
        <v>0</v>
      </c>
    </row>
    <row r="4279" spans="1:11" x14ac:dyDescent="0.25">
      <c r="A4279" s="5" t="s">
        <v>2854</v>
      </c>
      <c r="B4279" s="26">
        <v>480223</v>
      </c>
      <c r="C4279" s="27" t="s">
        <v>461</v>
      </c>
      <c r="D4279" s="13">
        <v>0</v>
      </c>
      <c r="E4279" s="14"/>
      <c r="F4279" s="14"/>
      <c r="G4279" s="15">
        <f t="shared" si="723"/>
        <v>0</v>
      </c>
      <c r="H4279" s="14"/>
      <c r="I4279" s="14"/>
      <c r="K4279" s="34">
        <f t="shared" si="716"/>
        <v>0</v>
      </c>
    </row>
    <row r="4280" spans="1:11" x14ac:dyDescent="0.25">
      <c r="A4280" s="5" t="s">
        <v>2854</v>
      </c>
      <c r="B4280" s="26">
        <v>480225</v>
      </c>
      <c r="C4280" s="27" t="s">
        <v>2697</v>
      </c>
      <c r="D4280" s="13">
        <v>0</v>
      </c>
      <c r="E4280" s="14"/>
      <c r="F4280" s="14"/>
      <c r="G4280" s="15">
        <f t="shared" si="723"/>
        <v>0</v>
      </c>
      <c r="H4280" s="14"/>
      <c r="I4280" s="14"/>
      <c r="K4280" s="34">
        <f t="shared" si="716"/>
        <v>0</v>
      </c>
    </row>
    <row r="4281" spans="1:11" x14ac:dyDescent="0.25">
      <c r="A4281" s="5" t="s">
        <v>2854</v>
      </c>
      <c r="B4281" s="26">
        <v>480226</v>
      </c>
      <c r="C4281" s="27" t="s">
        <v>2696</v>
      </c>
      <c r="D4281" s="13">
        <v>0</v>
      </c>
      <c r="E4281" s="14"/>
      <c r="F4281" s="14"/>
      <c r="G4281" s="15">
        <f t="shared" si="723"/>
        <v>0</v>
      </c>
      <c r="H4281" s="14"/>
      <c r="I4281" s="14"/>
      <c r="K4281" s="34">
        <f t="shared" si="716"/>
        <v>0</v>
      </c>
    </row>
    <row r="4282" spans="1:11" x14ac:dyDescent="0.25">
      <c r="A4282" s="5" t="s">
        <v>2854</v>
      </c>
      <c r="B4282" s="26">
        <v>480227</v>
      </c>
      <c r="C4282" s="27" t="s">
        <v>2695</v>
      </c>
      <c r="D4282" s="13">
        <v>0</v>
      </c>
      <c r="E4282" s="14"/>
      <c r="F4282" s="14"/>
      <c r="G4282" s="15">
        <f t="shared" si="723"/>
        <v>0</v>
      </c>
      <c r="H4282" s="14"/>
      <c r="I4282" s="14"/>
      <c r="K4282" s="34">
        <f t="shared" si="716"/>
        <v>0</v>
      </c>
    </row>
    <row r="4283" spans="1:11" x14ac:dyDescent="0.25">
      <c r="A4283" s="5" t="s">
        <v>2854</v>
      </c>
      <c r="B4283" s="26">
        <v>480228</v>
      </c>
      <c r="C4283" s="27" t="s">
        <v>2694</v>
      </c>
      <c r="D4283" s="13">
        <v>0</v>
      </c>
      <c r="E4283" s="14"/>
      <c r="F4283" s="14"/>
      <c r="G4283" s="15">
        <f t="shared" si="723"/>
        <v>0</v>
      </c>
      <c r="H4283" s="14"/>
      <c r="I4283" s="14"/>
      <c r="K4283" s="34">
        <f t="shared" si="716"/>
        <v>0</v>
      </c>
    </row>
    <row r="4284" spans="1:11" x14ac:dyDescent="0.25">
      <c r="A4284" s="5" t="s">
        <v>2854</v>
      </c>
      <c r="B4284" s="26">
        <v>480229</v>
      </c>
      <c r="C4284" s="27" t="s">
        <v>2693</v>
      </c>
      <c r="D4284" s="13">
        <v>0</v>
      </c>
      <c r="E4284" s="14"/>
      <c r="F4284" s="14"/>
      <c r="G4284" s="15">
        <f t="shared" si="723"/>
        <v>0</v>
      </c>
      <c r="H4284" s="14"/>
      <c r="I4284" s="14"/>
      <c r="K4284" s="34">
        <f t="shared" si="716"/>
        <v>0</v>
      </c>
    </row>
    <row r="4285" spans="1:11" x14ac:dyDescent="0.25">
      <c r="A4285" s="5" t="s">
        <v>2854</v>
      </c>
      <c r="B4285" s="26">
        <v>480231</v>
      </c>
      <c r="C4285" s="27" t="s">
        <v>2692</v>
      </c>
      <c r="D4285" s="13">
        <v>0</v>
      </c>
      <c r="E4285" s="14"/>
      <c r="F4285" s="14"/>
      <c r="G4285" s="15">
        <f t="shared" si="723"/>
        <v>0</v>
      </c>
      <c r="H4285" s="14"/>
      <c r="I4285" s="14"/>
      <c r="K4285" s="34">
        <f t="shared" si="716"/>
        <v>0</v>
      </c>
    </row>
    <row r="4286" spans="1:11" x14ac:dyDescent="0.25">
      <c r="A4286" s="5" t="s">
        <v>2854</v>
      </c>
      <c r="B4286" s="26">
        <v>480232</v>
      </c>
      <c r="C4286" s="27" t="s">
        <v>2691</v>
      </c>
      <c r="D4286" s="13">
        <v>0</v>
      </c>
      <c r="E4286" s="14"/>
      <c r="F4286" s="14"/>
      <c r="G4286" s="15">
        <f t="shared" si="723"/>
        <v>0</v>
      </c>
      <c r="H4286" s="14"/>
      <c r="I4286" s="14"/>
      <c r="K4286" s="34">
        <f t="shared" si="716"/>
        <v>0</v>
      </c>
    </row>
    <row r="4287" spans="1:11" x14ac:dyDescent="0.25">
      <c r="A4287" s="5" t="s">
        <v>2854</v>
      </c>
      <c r="B4287" s="26">
        <v>480233</v>
      </c>
      <c r="C4287" s="27" t="s">
        <v>487</v>
      </c>
      <c r="D4287" s="13">
        <v>0</v>
      </c>
      <c r="E4287" s="14"/>
      <c r="F4287" s="14"/>
      <c r="G4287" s="15">
        <f t="shared" si="723"/>
        <v>0</v>
      </c>
      <c r="H4287" s="14"/>
      <c r="I4287" s="14"/>
      <c r="K4287" s="34">
        <f t="shared" si="716"/>
        <v>0</v>
      </c>
    </row>
    <row r="4288" spans="1:11" x14ac:dyDescent="0.25">
      <c r="A4288" s="5" t="s">
        <v>2854</v>
      </c>
      <c r="B4288" s="26">
        <v>480236</v>
      </c>
      <c r="C4288" s="27" t="s">
        <v>2690</v>
      </c>
      <c r="D4288" s="13">
        <v>0</v>
      </c>
      <c r="E4288" s="14"/>
      <c r="F4288" s="14"/>
      <c r="G4288" s="15">
        <f t="shared" si="723"/>
        <v>0</v>
      </c>
      <c r="H4288" s="14"/>
      <c r="I4288" s="14"/>
      <c r="K4288" s="34">
        <f t="shared" si="716"/>
        <v>0</v>
      </c>
    </row>
    <row r="4289" spans="1:11" x14ac:dyDescent="0.25">
      <c r="A4289" s="5" t="s">
        <v>2854</v>
      </c>
      <c r="B4289" s="26">
        <v>480237</v>
      </c>
      <c r="C4289" s="27" t="s">
        <v>2689</v>
      </c>
      <c r="D4289" s="13">
        <v>0</v>
      </c>
      <c r="E4289" s="14"/>
      <c r="F4289" s="14"/>
      <c r="G4289" s="15">
        <f t="shared" si="723"/>
        <v>0</v>
      </c>
      <c r="H4289" s="14"/>
      <c r="I4289" s="14"/>
      <c r="K4289" s="34">
        <f t="shared" si="716"/>
        <v>0</v>
      </c>
    </row>
    <row r="4290" spans="1:11" x14ac:dyDescent="0.25">
      <c r="A4290" s="5" t="s">
        <v>2854</v>
      </c>
      <c r="B4290" s="26">
        <v>480238</v>
      </c>
      <c r="C4290" s="27" t="s">
        <v>2411</v>
      </c>
      <c r="D4290" s="13">
        <v>0</v>
      </c>
      <c r="E4290" s="14"/>
      <c r="F4290" s="14"/>
      <c r="G4290" s="15">
        <f t="shared" si="723"/>
        <v>0</v>
      </c>
      <c r="H4290" s="14"/>
      <c r="I4290" s="14"/>
      <c r="K4290" s="34">
        <f t="shared" si="716"/>
        <v>0</v>
      </c>
    </row>
    <row r="4291" spans="1:11" x14ac:dyDescent="0.25">
      <c r="A4291" s="5" t="s">
        <v>2854</v>
      </c>
      <c r="B4291" s="26">
        <v>480239</v>
      </c>
      <c r="C4291" s="27" t="s">
        <v>180</v>
      </c>
      <c r="D4291" s="13">
        <v>0</v>
      </c>
      <c r="E4291" s="14"/>
      <c r="F4291" s="14"/>
      <c r="G4291" s="15">
        <f>+D4291-E4291+F4291</f>
        <v>0</v>
      </c>
      <c r="H4291" s="14"/>
      <c r="I4291" s="14"/>
      <c r="K4291" s="34">
        <f t="shared" si="716"/>
        <v>0</v>
      </c>
    </row>
    <row r="4292" spans="1:11" x14ac:dyDescent="0.25">
      <c r="A4292" s="5" t="s">
        <v>2854</v>
      </c>
      <c r="B4292" s="26">
        <v>480243</v>
      </c>
      <c r="C4292" s="27" t="s">
        <v>2810</v>
      </c>
      <c r="D4292" s="13">
        <v>0</v>
      </c>
      <c r="E4292" s="14"/>
      <c r="F4292" s="14"/>
      <c r="G4292" s="15">
        <f>+D4292-E4292+F4292</f>
        <v>0</v>
      </c>
      <c r="H4292" s="14"/>
      <c r="I4292" s="14"/>
      <c r="K4292" s="34">
        <f t="shared" ref="K4292:K4355" si="724">IF(D4292&lt;&gt;0,1,IF(G4292&lt;&gt;0,2,IF(F4292&lt;&gt;0,3,IF(E4292&lt;&gt;0,4,0))))</f>
        <v>0</v>
      </c>
    </row>
    <row r="4293" spans="1:11" x14ac:dyDescent="0.25">
      <c r="A4293" s="5" t="s">
        <v>2854</v>
      </c>
      <c r="B4293" s="26">
        <v>480240</v>
      </c>
      <c r="C4293" s="27" t="s">
        <v>2824</v>
      </c>
      <c r="D4293" s="13">
        <v>0</v>
      </c>
      <c r="E4293" s="14"/>
      <c r="F4293" s="14"/>
      <c r="G4293" s="15">
        <f>+D4293-E4293+F4293</f>
        <v>0</v>
      </c>
      <c r="H4293" s="14"/>
      <c r="I4293" s="14"/>
      <c r="K4293" s="34">
        <f t="shared" si="724"/>
        <v>0</v>
      </c>
    </row>
    <row r="4294" spans="1:11" x14ac:dyDescent="0.25">
      <c r="A4294" s="5" t="s">
        <v>2854</v>
      </c>
      <c r="B4294" s="26">
        <v>480242</v>
      </c>
      <c r="C4294" s="27" t="s">
        <v>2825</v>
      </c>
      <c r="D4294" s="13">
        <v>0</v>
      </c>
      <c r="E4294" s="14"/>
      <c r="F4294" s="14"/>
      <c r="G4294" s="15">
        <f>+D4294-E4294+F4294</f>
        <v>0</v>
      </c>
      <c r="H4294" s="14"/>
      <c r="I4294" s="14"/>
      <c r="K4294" s="34">
        <f t="shared" si="724"/>
        <v>0</v>
      </c>
    </row>
    <row r="4295" spans="1:11" x14ac:dyDescent="0.25">
      <c r="A4295" s="5" t="s">
        <v>2854</v>
      </c>
      <c r="B4295" s="26">
        <v>480290</v>
      </c>
      <c r="C4295" s="27" t="s">
        <v>2688</v>
      </c>
      <c r="D4295" s="13">
        <v>0</v>
      </c>
      <c r="E4295" s="14"/>
      <c r="F4295" s="14"/>
      <c r="G4295" s="15">
        <f t="shared" si="723"/>
        <v>0</v>
      </c>
      <c r="H4295" s="14"/>
      <c r="I4295" s="14"/>
      <c r="K4295" s="34">
        <f t="shared" si="724"/>
        <v>0</v>
      </c>
    </row>
    <row r="4296" spans="1:11" x14ac:dyDescent="0.25">
      <c r="A4296" s="5" t="s">
        <v>2854</v>
      </c>
      <c r="B4296" s="24">
        <v>4806</v>
      </c>
      <c r="C4296" s="25" t="s">
        <v>2456</v>
      </c>
      <c r="D4296" s="7">
        <f t="shared" ref="D4296:I4296" si="725">+SUBTOTAL(9,D4297:D4314)</f>
        <v>0</v>
      </c>
      <c r="E4296" s="7">
        <f t="shared" si="725"/>
        <v>0</v>
      </c>
      <c r="F4296" s="7">
        <f t="shared" si="725"/>
        <v>0</v>
      </c>
      <c r="G4296" s="7">
        <f t="shared" si="725"/>
        <v>0</v>
      </c>
      <c r="H4296" s="7">
        <f t="shared" si="725"/>
        <v>0</v>
      </c>
      <c r="I4296" s="7">
        <f t="shared" si="725"/>
        <v>0</v>
      </c>
      <c r="K4296" s="34">
        <f t="shared" si="724"/>
        <v>0</v>
      </c>
    </row>
    <row r="4297" spans="1:11" x14ac:dyDescent="0.25">
      <c r="A4297" s="5" t="s">
        <v>2854</v>
      </c>
      <c r="B4297" s="26">
        <v>480601</v>
      </c>
      <c r="C4297" s="27" t="s">
        <v>1045</v>
      </c>
      <c r="D4297" s="13">
        <v>0</v>
      </c>
      <c r="E4297" s="14"/>
      <c r="F4297" s="14"/>
      <c r="G4297" s="15">
        <f t="shared" ref="G4297:G4314" si="726">+D4297-E4297+F4297</f>
        <v>0</v>
      </c>
      <c r="H4297" s="14"/>
      <c r="I4297" s="14"/>
      <c r="K4297" s="34">
        <f t="shared" si="724"/>
        <v>0</v>
      </c>
    </row>
    <row r="4298" spans="1:11" x14ac:dyDescent="0.25">
      <c r="A4298" s="5" t="s">
        <v>2854</v>
      </c>
      <c r="B4298" s="26">
        <v>480602</v>
      </c>
      <c r="C4298" s="27" t="s">
        <v>440</v>
      </c>
      <c r="D4298" s="13">
        <v>0</v>
      </c>
      <c r="E4298" s="14"/>
      <c r="F4298" s="14"/>
      <c r="G4298" s="15">
        <f t="shared" si="726"/>
        <v>0</v>
      </c>
      <c r="H4298" s="14"/>
      <c r="I4298" s="14"/>
      <c r="K4298" s="34">
        <f t="shared" si="724"/>
        <v>0</v>
      </c>
    </row>
    <row r="4299" spans="1:11" x14ac:dyDescent="0.25">
      <c r="A4299" s="5" t="s">
        <v>2854</v>
      </c>
      <c r="B4299" s="26">
        <v>480612</v>
      </c>
      <c r="C4299" s="27" t="s">
        <v>2455</v>
      </c>
      <c r="D4299" s="13">
        <v>0</v>
      </c>
      <c r="E4299" s="14"/>
      <c r="F4299" s="14"/>
      <c r="G4299" s="15">
        <f t="shared" si="726"/>
        <v>0</v>
      </c>
      <c r="H4299" s="14"/>
      <c r="I4299" s="14"/>
      <c r="K4299" s="34">
        <f t="shared" si="724"/>
        <v>0</v>
      </c>
    </row>
    <row r="4300" spans="1:11" x14ac:dyDescent="0.25">
      <c r="A4300" s="5" t="s">
        <v>2854</v>
      </c>
      <c r="B4300" s="26">
        <v>480613</v>
      </c>
      <c r="C4300" s="27" t="s">
        <v>2454</v>
      </c>
      <c r="D4300" s="13">
        <v>0</v>
      </c>
      <c r="E4300" s="14"/>
      <c r="F4300" s="14"/>
      <c r="G4300" s="15">
        <f t="shared" si="726"/>
        <v>0</v>
      </c>
      <c r="H4300" s="14"/>
      <c r="I4300" s="14"/>
      <c r="K4300" s="34">
        <f t="shared" si="724"/>
        <v>0</v>
      </c>
    </row>
    <row r="4301" spans="1:11" x14ac:dyDescent="0.25">
      <c r="A4301" s="5" t="s">
        <v>2854</v>
      </c>
      <c r="B4301" s="26">
        <v>480636</v>
      </c>
      <c r="C4301" s="27" t="s">
        <v>1040</v>
      </c>
      <c r="D4301" s="13">
        <v>0</v>
      </c>
      <c r="E4301" s="14"/>
      <c r="F4301" s="14"/>
      <c r="G4301" s="15">
        <f t="shared" si="726"/>
        <v>0</v>
      </c>
      <c r="H4301" s="14"/>
      <c r="I4301" s="14"/>
      <c r="K4301" s="34">
        <f t="shared" si="724"/>
        <v>0</v>
      </c>
    </row>
    <row r="4302" spans="1:11" x14ac:dyDescent="0.25">
      <c r="A4302" s="5" t="s">
        <v>2854</v>
      </c>
      <c r="B4302" s="26">
        <v>480637</v>
      </c>
      <c r="C4302" s="27" t="s">
        <v>2453</v>
      </c>
      <c r="D4302" s="13">
        <v>0</v>
      </c>
      <c r="E4302" s="14"/>
      <c r="F4302" s="14"/>
      <c r="G4302" s="15">
        <f t="shared" si="726"/>
        <v>0</v>
      </c>
      <c r="H4302" s="14"/>
      <c r="I4302" s="14"/>
      <c r="K4302" s="34">
        <f t="shared" si="724"/>
        <v>0</v>
      </c>
    </row>
    <row r="4303" spans="1:11" x14ac:dyDescent="0.25">
      <c r="A4303" s="5" t="s">
        <v>2854</v>
      </c>
      <c r="B4303" s="26">
        <v>480638</v>
      </c>
      <c r="C4303" s="27" t="s">
        <v>2452</v>
      </c>
      <c r="D4303" s="13">
        <v>0</v>
      </c>
      <c r="E4303" s="14"/>
      <c r="F4303" s="14"/>
      <c r="G4303" s="15">
        <f t="shared" si="726"/>
        <v>0</v>
      </c>
      <c r="H4303" s="14"/>
      <c r="I4303" s="14"/>
      <c r="K4303" s="34">
        <f t="shared" si="724"/>
        <v>0</v>
      </c>
    </row>
    <row r="4304" spans="1:11" x14ac:dyDescent="0.25">
      <c r="A4304" s="5" t="s">
        <v>2854</v>
      </c>
      <c r="B4304" s="26">
        <v>480639</v>
      </c>
      <c r="C4304" s="27" t="s">
        <v>2451</v>
      </c>
      <c r="D4304" s="13">
        <v>0</v>
      </c>
      <c r="E4304" s="14"/>
      <c r="F4304" s="14"/>
      <c r="G4304" s="15">
        <f t="shared" si="726"/>
        <v>0</v>
      </c>
      <c r="H4304" s="14"/>
      <c r="I4304" s="14"/>
      <c r="K4304" s="34">
        <f t="shared" si="724"/>
        <v>0</v>
      </c>
    </row>
    <row r="4305" spans="1:11" x14ac:dyDescent="0.25">
      <c r="A4305" s="5" t="s">
        <v>2854</v>
      </c>
      <c r="B4305" s="26">
        <v>480640</v>
      </c>
      <c r="C4305" s="27" t="s">
        <v>2450</v>
      </c>
      <c r="D4305" s="13">
        <v>0</v>
      </c>
      <c r="E4305" s="14"/>
      <c r="F4305" s="14"/>
      <c r="G4305" s="15">
        <f t="shared" si="726"/>
        <v>0</v>
      </c>
      <c r="H4305" s="14"/>
      <c r="I4305" s="14"/>
      <c r="K4305" s="34">
        <f t="shared" si="724"/>
        <v>0</v>
      </c>
    </row>
    <row r="4306" spans="1:11" x14ac:dyDescent="0.25">
      <c r="A4306" s="5" t="s">
        <v>2854</v>
      </c>
      <c r="B4306" s="26">
        <v>480641</v>
      </c>
      <c r="C4306" s="27" t="s">
        <v>2449</v>
      </c>
      <c r="D4306" s="13">
        <v>0</v>
      </c>
      <c r="E4306" s="14"/>
      <c r="F4306" s="14"/>
      <c r="G4306" s="15">
        <f t="shared" si="726"/>
        <v>0</v>
      </c>
      <c r="H4306" s="14"/>
      <c r="I4306" s="14"/>
      <c r="K4306" s="34">
        <f t="shared" si="724"/>
        <v>0</v>
      </c>
    </row>
    <row r="4307" spans="1:11" x14ac:dyDescent="0.25">
      <c r="A4307" s="5" t="s">
        <v>2854</v>
      </c>
      <c r="B4307" s="26">
        <v>480642</v>
      </c>
      <c r="C4307" s="27" t="s">
        <v>2448</v>
      </c>
      <c r="D4307" s="13">
        <v>0</v>
      </c>
      <c r="E4307" s="14"/>
      <c r="F4307" s="14"/>
      <c r="G4307" s="15">
        <f t="shared" si="726"/>
        <v>0</v>
      </c>
      <c r="H4307" s="14"/>
      <c r="I4307" s="14"/>
      <c r="K4307" s="34">
        <f t="shared" si="724"/>
        <v>0</v>
      </c>
    </row>
    <row r="4308" spans="1:11" x14ac:dyDescent="0.25">
      <c r="A4308" s="5" t="s">
        <v>2854</v>
      </c>
      <c r="B4308" s="26">
        <v>480643</v>
      </c>
      <c r="C4308" s="27" t="s">
        <v>2447</v>
      </c>
      <c r="D4308" s="13">
        <v>0</v>
      </c>
      <c r="E4308" s="14"/>
      <c r="F4308" s="14"/>
      <c r="G4308" s="15">
        <f t="shared" si="726"/>
        <v>0</v>
      </c>
      <c r="H4308" s="14"/>
      <c r="I4308" s="14"/>
      <c r="K4308" s="34">
        <f t="shared" si="724"/>
        <v>0</v>
      </c>
    </row>
    <row r="4309" spans="1:11" x14ac:dyDescent="0.25">
      <c r="A4309" s="5" t="s">
        <v>2854</v>
      </c>
      <c r="B4309" s="26">
        <v>480644</v>
      </c>
      <c r="C4309" s="27" t="s">
        <v>2446</v>
      </c>
      <c r="D4309" s="13">
        <v>0</v>
      </c>
      <c r="E4309" s="14"/>
      <c r="F4309" s="14"/>
      <c r="G4309" s="15">
        <f t="shared" si="726"/>
        <v>0</v>
      </c>
      <c r="H4309" s="14"/>
      <c r="I4309" s="14"/>
      <c r="K4309" s="34">
        <f t="shared" si="724"/>
        <v>0</v>
      </c>
    </row>
    <row r="4310" spans="1:11" x14ac:dyDescent="0.25">
      <c r="A4310" s="5" t="s">
        <v>2854</v>
      </c>
      <c r="B4310" s="26">
        <v>480645</v>
      </c>
      <c r="C4310" s="27" t="s">
        <v>2445</v>
      </c>
      <c r="D4310" s="13">
        <v>0</v>
      </c>
      <c r="E4310" s="14"/>
      <c r="F4310" s="14"/>
      <c r="G4310" s="15">
        <f t="shared" si="726"/>
        <v>0</v>
      </c>
      <c r="H4310" s="14"/>
      <c r="I4310" s="14"/>
      <c r="K4310" s="34">
        <f t="shared" si="724"/>
        <v>0</v>
      </c>
    </row>
    <row r="4311" spans="1:11" x14ac:dyDescent="0.25">
      <c r="A4311" s="5" t="s">
        <v>2854</v>
      </c>
      <c r="B4311" s="26">
        <v>480646</v>
      </c>
      <c r="C4311" s="27" t="s">
        <v>659</v>
      </c>
      <c r="D4311" s="13">
        <v>0</v>
      </c>
      <c r="E4311" s="14"/>
      <c r="F4311" s="14"/>
      <c r="G4311" s="15">
        <f t="shared" si="726"/>
        <v>0</v>
      </c>
      <c r="H4311" s="14"/>
      <c r="I4311" s="14"/>
      <c r="K4311" s="34">
        <f t="shared" si="724"/>
        <v>0</v>
      </c>
    </row>
    <row r="4312" spans="1:11" x14ac:dyDescent="0.25">
      <c r="A4312" s="5" t="s">
        <v>2854</v>
      </c>
      <c r="B4312" s="26">
        <v>480647</v>
      </c>
      <c r="C4312" s="27" t="s">
        <v>1163</v>
      </c>
      <c r="D4312" s="13">
        <v>0</v>
      </c>
      <c r="E4312" s="14"/>
      <c r="F4312" s="14"/>
      <c r="G4312" s="15">
        <f>+D4312-E4312+F4312</f>
        <v>0</v>
      </c>
      <c r="H4312" s="14"/>
      <c r="I4312" s="14"/>
      <c r="K4312" s="34">
        <f t="shared" si="724"/>
        <v>0</v>
      </c>
    </row>
    <row r="4313" spans="1:11" x14ac:dyDescent="0.25">
      <c r="A4313" s="5" t="s">
        <v>2854</v>
      </c>
      <c r="B4313" s="26">
        <v>480650</v>
      </c>
      <c r="C4313" s="27" t="s">
        <v>1039</v>
      </c>
      <c r="D4313" s="13">
        <v>0</v>
      </c>
      <c r="E4313" s="14"/>
      <c r="F4313" s="14"/>
      <c r="G4313" s="15">
        <f t="shared" si="726"/>
        <v>0</v>
      </c>
      <c r="H4313" s="14"/>
      <c r="I4313" s="14"/>
      <c r="K4313" s="34">
        <f t="shared" si="724"/>
        <v>0</v>
      </c>
    </row>
    <row r="4314" spans="1:11" x14ac:dyDescent="0.25">
      <c r="A4314" s="5" t="s">
        <v>2854</v>
      </c>
      <c r="B4314" s="26">
        <v>480690</v>
      </c>
      <c r="C4314" s="27" t="s">
        <v>2444</v>
      </c>
      <c r="D4314" s="13">
        <v>0</v>
      </c>
      <c r="E4314" s="14"/>
      <c r="F4314" s="14"/>
      <c r="G4314" s="15">
        <f t="shared" si="726"/>
        <v>0</v>
      </c>
      <c r="H4314" s="14"/>
      <c r="I4314" s="14"/>
      <c r="K4314" s="34">
        <f t="shared" si="724"/>
        <v>0</v>
      </c>
    </row>
    <row r="4315" spans="1:11" x14ac:dyDescent="0.25">
      <c r="A4315" s="5" t="s">
        <v>2854</v>
      </c>
      <c r="B4315" s="24">
        <v>4808</v>
      </c>
      <c r="C4315" s="25" t="s">
        <v>2687</v>
      </c>
      <c r="D4315" s="7">
        <f>+SUBTOTAL(9,D4316:D4350)</f>
        <v>0</v>
      </c>
      <c r="E4315" s="7">
        <f>+SUBTOTAL(9,E4316:E4350)</f>
        <v>0</v>
      </c>
      <c r="F4315" s="7">
        <f>+SUBTOTAL(9,F4316:F4350)</f>
        <v>893099550</v>
      </c>
      <c r="G4315" s="7">
        <f>+SUBTOTAL(9,G4316:G4350)</f>
        <v>893099550</v>
      </c>
      <c r="H4315" s="7">
        <f>+SUBTOTAL(9,H4316:H4350)</f>
        <v>0</v>
      </c>
      <c r="I4315" s="8">
        <f>+G4315</f>
        <v>893099550</v>
      </c>
      <c r="K4315" s="34">
        <f t="shared" si="724"/>
        <v>2</v>
      </c>
    </row>
    <row r="4316" spans="1:11" x14ac:dyDescent="0.25">
      <c r="A4316" s="5" t="s">
        <v>2854</v>
      </c>
      <c r="B4316" s="26">
        <v>480801</v>
      </c>
      <c r="C4316" s="27" t="s">
        <v>2686</v>
      </c>
      <c r="D4316" s="13">
        <v>0</v>
      </c>
      <c r="E4316" s="14"/>
      <c r="F4316" s="14"/>
      <c r="G4316" s="15">
        <f t="shared" ref="G4316:G4350" si="727">+D4316-E4316+F4316</f>
        <v>0</v>
      </c>
      <c r="H4316" s="14"/>
      <c r="I4316" s="14"/>
      <c r="K4316" s="34">
        <f t="shared" si="724"/>
        <v>0</v>
      </c>
    </row>
    <row r="4317" spans="1:11" x14ac:dyDescent="0.25">
      <c r="A4317" s="5" t="s">
        <v>2854</v>
      </c>
      <c r="B4317" s="26">
        <v>480803</v>
      </c>
      <c r="C4317" s="27" t="s">
        <v>428</v>
      </c>
      <c r="D4317" s="13">
        <v>0</v>
      </c>
      <c r="E4317" s="14"/>
      <c r="F4317" s="14"/>
      <c r="G4317" s="15">
        <f t="shared" si="727"/>
        <v>0</v>
      </c>
      <c r="H4317" s="14"/>
      <c r="I4317" s="14"/>
      <c r="K4317" s="34">
        <f t="shared" si="724"/>
        <v>0</v>
      </c>
    </row>
    <row r="4318" spans="1:11" x14ac:dyDescent="0.25">
      <c r="A4318" s="5" t="s">
        <v>2854</v>
      </c>
      <c r="B4318" s="26">
        <v>480805</v>
      </c>
      <c r="C4318" s="27" t="s">
        <v>2685</v>
      </c>
      <c r="D4318" s="13">
        <v>0</v>
      </c>
      <c r="E4318" s="14"/>
      <c r="F4318" s="14"/>
      <c r="G4318" s="15">
        <f t="shared" si="727"/>
        <v>0</v>
      </c>
      <c r="H4318" s="14"/>
      <c r="I4318" s="14"/>
      <c r="K4318" s="34">
        <f t="shared" si="724"/>
        <v>0</v>
      </c>
    </row>
    <row r="4319" spans="1:11" x14ac:dyDescent="0.25">
      <c r="A4319" s="5" t="s">
        <v>2854</v>
      </c>
      <c r="B4319" s="26">
        <v>480807</v>
      </c>
      <c r="C4319" s="27" t="s">
        <v>478</v>
      </c>
      <c r="D4319" s="13">
        <v>0</v>
      </c>
      <c r="E4319" s="14"/>
      <c r="F4319" s="14"/>
      <c r="G4319" s="15">
        <f t="shared" si="727"/>
        <v>0</v>
      </c>
      <c r="H4319" s="14"/>
      <c r="I4319" s="14"/>
      <c r="K4319" s="34">
        <f t="shared" si="724"/>
        <v>0</v>
      </c>
    </row>
    <row r="4320" spans="1:11" x14ac:dyDescent="0.25">
      <c r="A4320" s="5" t="s">
        <v>2854</v>
      </c>
      <c r="B4320" s="26">
        <v>480808</v>
      </c>
      <c r="C4320" s="27" t="s">
        <v>474</v>
      </c>
      <c r="D4320" s="13">
        <v>0</v>
      </c>
      <c r="E4320" s="14"/>
      <c r="F4320" s="14"/>
      <c r="G4320" s="15">
        <f t="shared" si="727"/>
        <v>0</v>
      </c>
      <c r="H4320" s="14"/>
      <c r="I4320" s="14"/>
      <c r="K4320" s="34">
        <f t="shared" si="724"/>
        <v>0</v>
      </c>
    </row>
    <row r="4321" spans="1:11" x14ac:dyDescent="0.25">
      <c r="A4321" s="5" t="s">
        <v>2854</v>
      </c>
      <c r="B4321" s="26">
        <v>480809</v>
      </c>
      <c r="C4321" s="27" t="s">
        <v>472</v>
      </c>
      <c r="D4321" s="13">
        <v>0</v>
      </c>
      <c r="E4321" s="14"/>
      <c r="F4321" s="14"/>
      <c r="G4321" s="15">
        <f t="shared" si="727"/>
        <v>0</v>
      </c>
      <c r="H4321" s="14"/>
      <c r="I4321" s="14"/>
      <c r="K4321" s="34">
        <f t="shared" si="724"/>
        <v>0</v>
      </c>
    </row>
    <row r="4322" spans="1:11" x14ac:dyDescent="0.25">
      <c r="A4322" s="5" t="s">
        <v>2854</v>
      </c>
      <c r="B4322" s="26">
        <v>480810</v>
      </c>
      <c r="C4322" s="27" t="s">
        <v>2684</v>
      </c>
      <c r="D4322" s="13">
        <v>0</v>
      </c>
      <c r="E4322" s="14"/>
      <c r="F4322" s="14"/>
      <c r="G4322" s="15">
        <f t="shared" si="727"/>
        <v>0</v>
      </c>
      <c r="H4322" s="14"/>
      <c r="I4322" s="14"/>
      <c r="K4322" s="34">
        <f t="shared" si="724"/>
        <v>0</v>
      </c>
    </row>
    <row r="4323" spans="1:11" x14ac:dyDescent="0.25">
      <c r="A4323" s="5" t="s">
        <v>2854</v>
      </c>
      <c r="B4323" s="26">
        <v>480812</v>
      </c>
      <c r="C4323" s="27" t="s">
        <v>2683</v>
      </c>
      <c r="D4323" s="13">
        <v>0</v>
      </c>
      <c r="E4323" s="14"/>
      <c r="F4323" s="14"/>
      <c r="G4323" s="15">
        <f t="shared" si="727"/>
        <v>0</v>
      </c>
      <c r="H4323" s="14"/>
      <c r="I4323" s="14"/>
      <c r="K4323" s="34">
        <f t="shared" si="724"/>
        <v>0</v>
      </c>
    </row>
    <row r="4324" spans="1:11" x14ac:dyDescent="0.25">
      <c r="A4324" s="5" t="s">
        <v>2854</v>
      </c>
      <c r="B4324" s="26">
        <v>480813</v>
      </c>
      <c r="C4324" s="27" t="s">
        <v>461</v>
      </c>
      <c r="D4324" s="13">
        <v>0</v>
      </c>
      <c r="E4324" s="14"/>
      <c r="F4324" s="14"/>
      <c r="G4324" s="15">
        <f t="shared" si="727"/>
        <v>0</v>
      </c>
      <c r="H4324" s="14"/>
      <c r="I4324" s="14"/>
      <c r="K4324" s="34">
        <f t="shared" si="724"/>
        <v>0</v>
      </c>
    </row>
    <row r="4325" spans="1:11" x14ac:dyDescent="0.25">
      <c r="A4325" s="5" t="s">
        <v>2854</v>
      </c>
      <c r="B4325" s="26">
        <v>480814</v>
      </c>
      <c r="C4325" s="27" t="s">
        <v>2682</v>
      </c>
      <c r="D4325" s="13">
        <v>0</v>
      </c>
      <c r="E4325" s="14"/>
      <c r="F4325" s="14"/>
      <c r="G4325" s="15">
        <f t="shared" si="727"/>
        <v>0</v>
      </c>
      <c r="H4325" s="14"/>
      <c r="I4325" s="14"/>
      <c r="K4325" s="34">
        <f t="shared" si="724"/>
        <v>0</v>
      </c>
    </row>
    <row r="4326" spans="1:11" x14ac:dyDescent="0.25">
      <c r="A4326" s="5" t="s">
        <v>2854</v>
      </c>
      <c r="B4326" s="26">
        <v>480815</v>
      </c>
      <c r="C4326" s="27" t="s">
        <v>2601</v>
      </c>
      <c r="D4326" s="13">
        <v>0</v>
      </c>
      <c r="E4326" s="14"/>
      <c r="F4326" s="14"/>
      <c r="G4326" s="15">
        <f t="shared" si="727"/>
        <v>0</v>
      </c>
      <c r="H4326" s="14"/>
      <c r="I4326" s="14"/>
      <c r="K4326" s="34">
        <f t="shared" si="724"/>
        <v>0</v>
      </c>
    </row>
    <row r="4327" spans="1:11" x14ac:dyDescent="0.25">
      <c r="A4327" s="5" t="s">
        <v>2854</v>
      </c>
      <c r="B4327" s="26">
        <v>480817</v>
      </c>
      <c r="C4327" s="27" t="s">
        <v>491</v>
      </c>
      <c r="D4327" s="13">
        <v>0</v>
      </c>
      <c r="E4327" s="14"/>
      <c r="F4327" s="14"/>
      <c r="G4327" s="15">
        <f t="shared" si="727"/>
        <v>0</v>
      </c>
      <c r="H4327" s="14"/>
      <c r="I4327" s="14"/>
      <c r="K4327" s="34">
        <f t="shared" si="724"/>
        <v>0</v>
      </c>
    </row>
    <row r="4328" spans="1:11" x14ac:dyDescent="0.25">
      <c r="A4328" s="5" t="s">
        <v>2854</v>
      </c>
      <c r="B4328" s="26">
        <v>480818</v>
      </c>
      <c r="C4328" s="27" t="s">
        <v>462</v>
      </c>
      <c r="D4328" s="13">
        <v>0</v>
      </c>
      <c r="E4328" s="14"/>
      <c r="F4328" s="14"/>
      <c r="G4328" s="15">
        <f t="shared" si="727"/>
        <v>0</v>
      </c>
      <c r="H4328" s="14"/>
      <c r="I4328" s="14"/>
      <c r="K4328" s="34">
        <f t="shared" si="724"/>
        <v>0</v>
      </c>
    </row>
    <row r="4329" spans="1:11" x14ac:dyDescent="0.25">
      <c r="A4329" s="5" t="s">
        <v>2854</v>
      </c>
      <c r="B4329" s="26">
        <v>480820</v>
      </c>
      <c r="C4329" s="27" t="s">
        <v>459</v>
      </c>
      <c r="D4329" s="13">
        <v>0</v>
      </c>
      <c r="E4329" s="14"/>
      <c r="F4329" s="14"/>
      <c r="G4329" s="15">
        <f t="shared" si="727"/>
        <v>0</v>
      </c>
      <c r="H4329" s="14"/>
      <c r="I4329" s="14"/>
      <c r="K4329" s="34">
        <f t="shared" si="724"/>
        <v>0</v>
      </c>
    </row>
    <row r="4330" spans="1:11" x14ac:dyDescent="0.25">
      <c r="A4330" s="5" t="s">
        <v>2854</v>
      </c>
      <c r="B4330" s="26">
        <v>480822</v>
      </c>
      <c r="C4330" s="27" t="s">
        <v>479</v>
      </c>
      <c r="D4330" s="13">
        <v>0</v>
      </c>
      <c r="E4330" s="14"/>
      <c r="F4330" s="14"/>
      <c r="G4330" s="15">
        <f t="shared" si="727"/>
        <v>0</v>
      </c>
      <c r="H4330" s="14"/>
      <c r="I4330" s="14"/>
      <c r="K4330" s="34">
        <f t="shared" si="724"/>
        <v>0</v>
      </c>
    </row>
    <row r="4331" spans="1:11" x14ac:dyDescent="0.25">
      <c r="A4331" s="5" t="s">
        <v>2854</v>
      </c>
      <c r="B4331" s="26">
        <v>480823</v>
      </c>
      <c r="C4331" s="27" t="s">
        <v>2403</v>
      </c>
      <c r="D4331" s="13">
        <v>0</v>
      </c>
      <c r="E4331" s="14"/>
      <c r="F4331" s="14"/>
      <c r="G4331" s="15">
        <f t="shared" si="727"/>
        <v>0</v>
      </c>
      <c r="H4331" s="14"/>
      <c r="I4331" s="14"/>
      <c r="K4331" s="34">
        <f t="shared" si="724"/>
        <v>0</v>
      </c>
    </row>
    <row r="4332" spans="1:11" x14ac:dyDescent="0.25">
      <c r="A4332" s="5" t="s">
        <v>2854</v>
      </c>
      <c r="B4332" s="26">
        <v>480824</v>
      </c>
      <c r="C4332" s="27" t="s">
        <v>458</v>
      </c>
      <c r="D4332" s="13">
        <v>0</v>
      </c>
      <c r="E4332" s="14"/>
      <c r="F4332" s="14"/>
      <c r="G4332" s="15">
        <f t="shared" si="727"/>
        <v>0</v>
      </c>
      <c r="H4332" s="14"/>
      <c r="I4332" s="14"/>
      <c r="K4332" s="34">
        <f t="shared" si="724"/>
        <v>0</v>
      </c>
    </row>
    <row r="4333" spans="1:11" x14ac:dyDescent="0.25">
      <c r="A4333" s="5" t="s">
        <v>2854</v>
      </c>
      <c r="B4333" s="26">
        <v>480825</v>
      </c>
      <c r="C4333" s="27" t="s">
        <v>2681</v>
      </c>
      <c r="D4333" s="13">
        <v>0</v>
      </c>
      <c r="E4333" s="14">
        <v>0</v>
      </c>
      <c r="F4333" s="14">
        <v>224294440</v>
      </c>
      <c r="G4333" s="15">
        <f t="shared" si="727"/>
        <v>224294440</v>
      </c>
      <c r="H4333" s="14"/>
      <c r="I4333" s="8">
        <f>+G4333</f>
        <v>224294440</v>
      </c>
      <c r="K4333" s="34">
        <f t="shared" si="724"/>
        <v>2</v>
      </c>
    </row>
    <row r="4334" spans="1:11" x14ac:dyDescent="0.25">
      <c r="A4334" s="5" t="s">
        <v>2854</v>
      </c>
      <c r="B4334" s="26">
        <v>480826</v>
      </c>
      <c r="C4334" s="27" t="s">
        <v>2680</v>
      </c>
      <c r="D4334" s="13">
        <v>0</v>
      </c>
      <c r="E4334" s="14">
        <v>0</v>
      </c>
      <c r="F4334" s="14">
        <v>42805104</v>
      </c>
      <c r="G4334" s="15">
        <f t="shared" si="727"/>
        <v>42805104</v>
      </c>
      <c r="H4334" s="14"/>
      <c r="I4334" s="8">
        <f>+G4334</f>
        <v>42805104</v>
      </c>
      <c r="K4334" s="34">
        <f t="shared" si="724"/>
        <v>2</v>
      </c>
    </row>
    <row r="4335" spans="1:11" x14ac:dyDescent="0.25">
      <c r="A4335" s="5" t="s">
        <v>2854</v>
      </c>
      <c r="B4335" s="26">
        <v>480827</v>
      </c>
      <c r="C4335" s="27" t="s">
        <v>2679</v>
      </c>
      <c r="D4335" s="13">
        <v>0</v>
      </c>
      <c r="E4335" s="14">
        <v>0</v>
      </c>
      <c r="F4335" s="14">
        <v>626000000</v>
      </c>
      <c r="G4335" s="15">
        <f t="shared" si="727"/>
        <v>626000000</v>
      </c>
      <c r="H4335" s="14"/>
      <c r="I4335" s="14">
        <f>+G4335</f>
        <v>626000000</v>
      </c>
      <c r="K4335" s="34">
        <f t="shared" si="724"/>
        <v>2</v>
      </c>
    </row>
    <row r="4336" spans="1:11" x14ac:dyDescent="0.25">
      <c r="A4336" s="5" t="s">
        <v>2854</v>
      </c>
      <c r="B4336" s="26">
        <v>480828</v>
      </c>
      <c r="C4336" s="27" t="s">
        <v>475</v>
      </c>
      <c r="D4336" s="13">
        <v>0</v>
      </c>
      <c r="E4336" s="14">
        <v>0</v>
      </c>
      <c r="F4336" s="14">
        <v>0</v>
      </c>
      <c r="G4336" s="15">
        <f t="shared" si="727"/>
        <v>0</v>
      </c>
      <c r="H4336" s="14"/>
      <c r="I4336" s="14"/>
      <c r="K4336" s="34">
        <f t="shared" si="724"/>
        <v>0</v>
      </c>
    </row>
    <row r="4337" spans="1:11" x14ac:dyDescent="0.25">
      <c r="A4337" s="5" t="s">
        <v>2854</v>
      </c>
      <c r="B4337" s="26">
        <v>480829</v>
      </c>
      <c r="C4337" s="27" t="s">
        <v>486</v>
      </c>
      <c r="D4337" s="13">
        <v>0</v>
      </c>
      <c r="E4337" s="14"/>
      <c r="F4337" s="14"/>
      <c r="G4337" s="15">
        <f t="shared" si="727"/>
        <v>0</v>
      </c>
      <c r="H4337" s="14"/>
      <c r="I4337" s="14"/>
      <c r="K4337" s="34">
        <f t="shared" si="724"/>
        <v>0</v>
      </c>
    </row>
    <row r="4338" spans="1:11" x14ac:dyDescent="0.25">
      <c r="A4338" s="5" t="s">
        <v>2854</v>
      </c>
      <c r="B4338" s="26">
        <v>480832</v>
      </c>
      <c r="C4338" s="27" t="s">
        <v>2678</v>
      </c>
      <c r="D4338" s="13">
        <v>0</v>
      </c>
      <c r="E4338" s="14"/>
      <c r="F4338" s="14"/>
      <c r="G4338" s="15">
        <f t="shared" si="727"/>
        <v>0</v>
      </c>
      <c r="H4338" s="14"/>
      <c r="I4338" s="14"/>
      <c r="K4338" s="34">
        <f t="shared" si="724"/>
        <v>0</v>
      </c>
    </row>
    <row r="4339" spans="1:11" x14ac:dyDescent="0.25">
      <c r="A4339" s="5" t="s">
        <v>2854</v>
      </c>
      <c r="B4339" s="26">
        <v>480833</v>
      </c>
      <c r="C4339" s="27" t="s">
        <v>2677</v>
      </c>
      <c r="D4339" s="13">
        <v>0</v>
      </c>
      <c r="E4339" s="14"/>
      <c r="F4339" s="14"/>
      <c r="G4339" s="15">
        <f t="shared" si="727"/>
        <v>0</v>
      </c>
      <c r="H4339" s="14"/>
      <c r="I4339" s="14"/>
      <c r="K4339" s="34">
        <f t="shared" si="724"/>
        <v>0</v>
      </c>
    </row>
    <row r="4340" spans="1:11" x14ac:dyDescent="0.25">
      <c r="A4340" s="5" t="s">
        <v>2854</v>
      </c>
      <c r="B4340" s="26">
        <v>480836</v>
      </c>
      <c r="C4340" s="27" t="s">
        <v>2590</v>
      </c>
      <c r="D4340" s="13">
        <v>0</v>
      </c>
      <c r="E4340" s="14"/>
      <c r="F4340" s="14"/>
      <c r="G4340" s="15">
        <f t="shared" si="727"/>
        <v>0</v>
      </c>
      <c r="H4340" s="14"/>
      <c r="I4340" s="14"/>
      <c r="K4340" s="34">
        <f t="shared" si="724"/>
        <v>0</v>
      </c>
    </row>
    <row r="4341" spans="1:11" x14ac:dyDescent="0.25">
      <c r="A4341" s="5" t="s">
        <v>2854</v>
      </c>
      <c r="B4341" s="26">
        <v>480837</v>
      </c>
      <c r="C4341" s="27" t="s">
        <v>2589</v>
      </c>
      <c r="D4341" s="13">
        <v>0</v>
      </c>
      <c r="E4341" s="14">
        <v>0</v>
      </c>
      <c r="F4341" s="14"/>
      <c r="G4341" s="15">
        <f t="shared" si="727"/>
        <v>0</v>
      </c>
      <c r="H4341" s="14"/>
      <c r="I4341" s="14">
        <f>+G4341</f>
        <v>0</v>
      </c>
      <c r="K4341" s="34">
        <f t="shared" si="724"/>
        <v>0</v>
      </c>
    </row>
    <row r="4342" spans="1:11" x14ac:dyDescent="0.25">
      <c r="A4342" s="5" t="s">
        <v>2854</v>
      </c>
      <c r="B4342" s="26">
        <v>480838</v>
      </c>
      <c r="C4342" s="27" t="s">
        <v>489</v>
      </c>
      <c r="D4342" s="13">
        <v>0</v>
      </c>
      <c r="E4342" s="14"/>
      <c r="F4342" s="14"/>
      <c r="G4342" s="15">
        <f t="shared" si="727"/>
        <v>0</v>
      </c>
      <c r="H4342" s="14"/>
      <c r="I4342" s="14"/>
      <c r="K4342" s="34">
        <f t="shared" si="724"/>
        <v>0</v>
      </c>
    </row>
    <row r="4343" spans="1:11" x14ac:dyDescent="0.25">
      <c r="A4343" s="5" t="s">
        <v>2854</v>
      </c>
      <c r="B4343" s="26">
        <v>480839</v>
      </c>
      <c r="C4343" s="27" t="s">
        <v>490</v>
      </c>
      <c r="D4343" s="13">
        <v>0</v>
      </c>
      <c r="E4343" s="14"/>
      <c r="F4343" s="14"/>
      <c r="G4343" s="15">
        <f t="shared" si="727"/>
        <v>0</v>
      </c>
      <c r="H4343" s="14"/>
      <c r="I4343" s="14"/>
      <c r="K4343" s="34">
        <f t="shared" si="724"/>
        <v>0</v>
      </c>
    </row>
    <row r="4344" spans="1:11" x14ac:dyDescent="0.25">
      <c r="A4344" s="5" t="s">
        <v>2854</v>
      </c>
      <c r="B4344" s="26">
        <v>480840</v>
      </c>
      <c r="C4344" s="27" t="s">
        <v>2561</v>
      </c>
      <c r="D4344" s="13">
        <v>0</v>
      </c>
      <c r="E4344" s="14"/>
      <c r="F4344" s="14"/>
      <c r="G4344" s="15">
        <f>+D4344-E4344+F4344</f>
        <v>0</v>
      </c>
      <c r="H4344" s="14"/>
      <c r="I4344" s="14"/>
      <c r="K4344" s="34">
        <f t="shared" si="724"/>
        <v>0</v>
      </c>
    </row>
    <row r="4345" spans="1:11" x14ac:dyDescent="0.25">
      <c r="A4345" s="5" t="s">
        <v>2854</v>
      </c>
      <c r="B4345" s="26">
        <v>480841</v>
      </c>
      <c r="C4345" s="27" t="s">
        <v>493</v>
      </c>
      <c r="D4345" s="13">
        <v>0</v>
      </c>
      <c r="E4345" s="14"/>
      <c r="F4345" s="14"/>
      <c r="G4345" s="15">
        <f>+D4345-E4345+F4345</f>
        <v>0</v>
      </c>
      <c r="H4345" s="14"/>
      <c r="I4345" s="14"/>
      <c r="K4345" s="34">
        <f t="shared" si="724"/>
        <v>0</v>
      </c>
    </row>
    <row r="4346" spans="1:11" x14ac:dyDescent="0.25">
      <c r="A4346" s="5" t="s">
        <v>2854</v>
      </c>
      <c r="B4346" s="26">
        <v>480842</v>
      </c>
      <c r="C4346" s="27" t="s">
        <v>494</v>
      </c>
      <c r="D4346" s="13">
        <v>0</v>
      </c>
      <c r="E4346" s="14"/>
      <c r="F4346" s="14"/>
      <c r="G4346" s="15">
        <f>+D4346-E4346+F4346</f>
        <v>0</v>
      </c>
      <c r="H4346" s="14"/>
      <c r="I4346" s="14"/>
      <c r="K4346" s="34">
        <f t="shared" si="724"/>
        <v>0</v>
      </c>
    </row>
    <row r="4347" spans="1:11" x14ac:dyDescent="0.25">
      <c r="A4347" s="5" t="s">
        <v>2854</v>
      </c>
      <c r="B4347" s="26">
        <v>480843</v>
      </c>
      <c r="C4347" s="27" t="s">
        <v>495</v>
      </c>
      <c r="D4347" s="13">
        <v>0</v>
      </c>
      <c r="E4347" s="14"/>
      <c r="F4347" s="14"/>
      <c r="G4347" s="15">
        <f t="shared" si="727"/>
        <v>0</v>
      </c>
      <c r="H4347" s="14"/>
      <c r="I4347" s="14"/>
      <c r="K4347" s="34">
        <f t="shared" si="724"/>
        <v>0</v>
      </c>
    </row>
    <row r="4348" spans="1:11" x14ac:dyDescent="0.25">
      <c r="A4348" s="5" t="s">
        <v>2854</v>
      </c>
      <c r="B4348" s="26">
        <v>480848</v>
      </c>
      <c r="C4348" s="27" t="s">
        <v>497</v>
      </c>
      <c r="D4348" s="13">
        <v>0</v>
      </c>
      <c r="E4348" s="14"/>
      <c r="F4348" s="14"/>
      <c r="G4348" s="15">
        <f t="shared" si="727"/>
        <v>0</v>
      </c>
      <c r="H4348" s="14"/>
      <c r="I4348" s="14"/>
      <c r="K4348" s="34">
        <f t="shared" si="724"/>
        <v>0</v>
      </c>
    </row>
    <row r="4349" spans="1:11" x14ac:dyDescent="0.25">
      <c r="A4349" s="5" t="s">
        <v>2854</v>
      </c>
      <c r="B4349" s="26">
        <v>480849</v>
      </c>
      <c r="C4349" s="27" t="s">
        <v>2811</v>
      </c>
      <c r="D4349" s="13">
        <v>0</v>
      </c>
      <c r="E4349" s="14"/>
      <c r="F4349" s="14"/>
      <c r="G4349" s="15">
        <f t="shared" si="727"/>
        <v>0</v>
      </c>
      <c r="H4349" s="14"/>
      <c r="I4349" s="14"/>
      <c r="K4349" s="34">
        <f t="shared" si="724"/>
        <v>0</v>
      </c>
    </row>
    <row r="4350" spans="1:11" x14ac:dyDescent="0.25">
      <c r="A4350" s="5" t="s">
        <v>2854</v>
      </c>
      <c r="B4350" s="26">
        <v>480890</v>
      </c>
      <c r="C4350" s="27" t="s">
        <v>2676</v>
      </c>
      <c r="D4350" s="13">
        <v>0</v>
      </c>
      <c r="E4350" s="14"/>
      <c r="F4350" s="14">
        <v>6</v>
      </c>
      <c r="G4350" s="15">
        <f t="shared" si="727"/>
        <v>6</v>
      </c>
      <c r="H4350" s="14"/>
      <c r="I4350" s="14">
        <f>+G4350</f>
        <v>6</v>
      </c>
      <c r="K4350" s="34">
        <f t="shared" si="724"/>
        <v>2</v>
      </c>
    </row>
    <row r="4351" spans="1:11" x14ac:dyDescent="0.25">
      <c r="A4351" s="5" t="s">
        <v>2854</v>
      </c>
      <c r="B4351" s="24">
        <v>4809</v>
      </c>
      <c r="C4351" s="25" t="s">
        <v>2812</v>
      </c>
      <c r="D4351" s="7">
        <f t="shared" ref="D4351:I4351" si="728">+SUBTOTAL(9,D4352:D4355)</f>
        <v>0</v>
      </c>
      <c r="E4351" s="7">
        <f t="shared" si="728"/>
        <v>0</v>
      </c>
      <c r="F4351" s="7">
        <f t="shared" si="728"/>
        <v>0</v>
      </c>
      <c r="G4351" s="7">
        <f t="shared" si="728"/>
        <v>0</v>
      </c>
      <c r="H4351" s="7">
        <f t="shared" si="728"/>
        <v>0</v>
      </c>
      <c r="I4351" s="7">
        <f t="shared" si="728"/>
        <v>0</v>
      </c>
      <c r="K4351" s="34">
        <f t="shared" si="724"/>
        <v>0</v>
      </c>
    </row>
    <row r="4352" spans="1:11" x14ac:dyDescent="0.25">
      <c r="A4352" s="5" t="s">
        <v>2854</v>
      </c>
      <c r="B4352" s="26">
        <v>480901</v>
      </c>
      <c r="C4352" s="27" t="s">
        <v>2813</v>
      </c>
      <c r="D4352" s="13">
        <v>0</v>
      </c>
      <c r="E4352" s="14"/>
      <c r="F4352" s="14"/>
      <c r="G4352" s="15">
        <f>+D4352-E4352+F4352</f>
        <v>0</v>
      </c>
      <c r="H4352" s="14"/>
      <c r="I4352" s="14"/>
      <c r="K4352" s="34">
        <f t="shared" si="724"/>
        <v>0</v>
      </c>
    </row>
    <row r="4353" spans="1:11" x14ac:dyDescent="0.25">
      <c r="A4353" s="5" t="s">
        <v>2854</v>
      </c>
      <c r="B4353" s="26">
        <v>480903</v>
      </c>
      <c r="C4353" s="27" t="s">
        <v>2814</v>
      </c>
      <c r="D4353" s="13">
        <v>0</v>
      </c>
      <c r="E4353" s="14"/>
      <c r="F4353" s="14"/>
      <c r="G4353" s="15">
        <f>+D4353-E4353+F4353</f>
        <v>0</v>
      </c>
      <c r="H4353" s="14"/>
      <c r="I4353" s="14"/>
      <c r="K4353" s="34">
        <f t="shared" si="724"/>
        <v>0</v>
      </c>
    </row>
    <row r="4354" spans="1:11" x14ac:dyDescent="0.25">
      <c r="A4354" s="5" t="s">
        <v>2854</v>
      </c>
      <c r="B4354" s="26">
        <v>480904</v>
      </c>
      <c r="C4354" s="27" t="s">
        <v>2815</v>
      </c>
      <c r="D4354" s="13">
        <v>0</v>
      </c>
      <c r="E4354" s="14"/>
      <c r="F4354" s="14"/>
      <c r="G4354" s="15">
        <f>+D4354-E4354+F4354</f>
        <v>0</v>
      </c>
      <c r="H4354" s="14"/>
      <c r="I4354" s="14"/>
      <c r="K4354" s="34">
        <f t="shared" si="724"/>
        <v>0</v>
      </c>
    </row>
    <row r="4355" spans="1:11" x14ac:dyDescent="0.25">
      <c r="A4355" s="5" t="s">
        <v>2854</v>
      </c>
      <c r="B4355" s="26">
        <v>480990</v>
      </c>
      <c r="C4355" s="27" t="s">
        <v>2816</v>
      </c>
      <c r="D4355" s="13">
        <v>0</v>
      </c>
      <c r="E4355" s="14"/>
      <c r="F4355" s="14"/>
      <c r="G4355" s="15">
        <f>+D4355-E4355+F4355</f>
        <v>0</v>
      </c>
      <c r="H4355" s="14"/>
      <c r="I4355" s="14"/>
      <c r="K4355" s="34">
        <f t="shared" si="724"/>
        <v>0</v>
      </c>
    </row>
    <row r="4356" spans="1:11" x14ac:dyDescent="0.25">
      <c r="A4356" s="5" t="s">
        <v>2854</v>
      </c>
      <c r="B4356" s="24">
        <v>4811</v>
      </c>
      <c r="C4356" s="25" t="s">
        <v>2675</v>
      </c>
      <c r="D4356" s="7">
        <f t="shared" ref="D4356:I4356" si="729">+SUBTOTAL(9,D4357:D4360)</f>
        <v>0</v>
      </c>
      <c r="E4356" s="7">
        <f t="shared" si="729"/>
        <v>0</v>
      </c>
      <c r="F4356" s="7">
        <f t="shared" si="729"/>
        <v>0</v>
      </c>
      <c r="G4356" s="7">
        <f t="shared" si="729"/>
        <v>0</v>
      </c>
      <c r="H4356" s="7">
        <f t="shared" si="729"/>
        <v>0</v>
      </c>
      <c r="I4356" s="7">
        <f t="shared" si="729"/>
        <v>0</v>
      </c>
      <c r="K4356" s="34">
        <f t="shared" ref="K4356:K4419" si="730">IF(D4356&lt;&gt;0,1,IF(G4356&lt;&gt;0,2,IF(F4356&lt;&gt;0,3,IF(E4356&lt;&gt;0,4,0))))</f>
        <v>0</v>
      </c>
    </row>
    <row r="4357" spans="1:11" x14ac:dyDescent="0.25">
      <c r="A4357" s="5" t="s">
        <v>2854</v>
      </c>
      <c r="B4357" s="26">
        <v>481101</v>
      </c>
      <c r="C4357" s="27" t="s">
        <v>133</v>
      </c>
      <c r="D4357" s="13">
        <v>0</v>
      </c>
      <c r="E4357" s="14"/>
      <c r="F4357" s="14"/>
      <c r="G4357" s="15">
        <f>+D4357-E4357+F4357</f>
        <v>0</v>
      </c>
      <c r="H4357" s="14"/>
      <c r="I4357" s="14"/>
      <c r="K4357" s="34">
        <f t="shared" si="730"/>
        <v>0</v>
      </c>
    </row>
    <row r="4358" spans="1:11" x14ac:dyDescent="0.25">
      <c r="A4358" s="5" t="s">
        <v>2854</v>
      </c>
      <c r="B4358" s="26">
        <v>481103</v>
      </c>
      <c r="C4358" s="27" t="s">
        <v>130</v>
      </c>
      <c r="D4358" s="13">
        <v>0</v>
      </c>
      <c r="E4358" s="14"/>
      <c r="F4358" s="14"/>
      <c r="G4358" s="15">
        <f>+D4358-E4358+F4358</f>
        <v>0</v>
      </c>
      <c r="H4358" s="14"/>
      <c r="I4358" s="14"/>
      <c r="K4358" s="34">
        <f t="shared" si="730"/>
        <v>0</v>
      </c>
    </row>
    <row r="4359" spans="1:11" x14ac:dyDescent="0.25">
      <c r="A4359" s="5" t="s">
        <v>2854</v>
      </c>
      <c r="B4359" s="26">
        <v>481104</v>
      </c>
      <c r="C4359" s="27" t="s">
        <v>131</v>
      </c>
      <c r="D4359" s="13">
        <v>0</v>
      </c>
      <c r="E4359" s="14"/>
      <c r="F4359" s="14"/>
      <c r="G4359" s="15">
        <f>+D4359-E4359+F4359</f>
        <v>0</v>
      </c>
      <c r="H4359" s="14"/>
      <c r="I4359" s="14"/>
      <c r="K4359" s="34">
        <f t="shared" si="730"/>
        <v>0</v>
      </c>
    </row>
    <row r="4360" spans="1:11" x14ac:dyDescent="0.25">
      <c r="A4360" s="5" t="s">
        <v>2854</v>
      </c>
      <c r="B4360" s="26">
        <v>481105</v>
      </c>
      <c r="C4360" s="27" t="s">
        <v>132</v>
      </c>
      <c r="D4360" s="13">
        <v>0</v>
      </c>
      <c r="E4360" s="14"/>
      <c r="F4360" s="14"/>
      <c r="G4360" s="15">
        <f>+D4360-E4360+F4360</f>
        <v>0</v>
      </c>
      <c r="H4360" s="14"/>
      <c r="I4360" s="14"/>
      <c r="K4360" s="34">
        <f t="shared" si="730"/>
        <v>0</v>
      </c>
    </row>
    <row r="4361" spans="1:11" x14ac:dyDescent="0.25">
      <c r="A4361" s="5" t="s">
        <v>2854</v>
      </c>
      <c r="B4361" s="24">
        <v>4812</v>
      </c>
      <c r="C4361" s="25" t="s">
        <v>2675</v>
      </c>
      <c r="D4361" s="7">
        <f t="shared" ref="D4361:I4361" si="731">+SUBTOTAL(9,D4362:D4365)</f>
        <v>0</v>
      </c>
      <c r="E4361" s="7">
        <f t="shared" si="731"/>
        <v>0</v>
      </c>
      <c r="F4361" s="7">
        <f t="shared" si="731"/>
        <v>0</v>
      </c>
      <c r="G4361" s="7">
        <f t="shared" si="731"/>
        <v>0</v>
      </c>
      <c r="H4361" s="7">
        <f t="shared" si="731"/>
        <v>0</v>
      </c>
      <c r="I4361" s="7">
        <f t="shared" si="731"/>
        <v>0</v>
      </c>
      <c r="K4361" s="34">
        <f t="shared" si="730"/>
        <v>0</v>
      </c>
    </row>
    <row r="4362" spans="1:11" x14ac:dyDescent="0.25">
      <c r="A4362" s="5" t="s">
        <v>2854</v>
      </c>
      <c r="B4362" s="26">
        <v>481201</v>
      </c>
      <c r="C4362" s="27" t="s">
        <v>133</v>
      </c>
      <c r="D4362" s="13">
        <v>0</v>
      </c>
      <c r="E4362" s="14"/>
      <c r="F4362" s="14"/>
      <c r="G4362" s="15">
        <f>+D4362-E4362+F4362</f>
        <v>0</v>
      </c>
      <c r="H4362" s="14"/>
      <c r="I4362" s="14"/>
      <c r="K4362" s="34">
        <f t="shared" si="730"/>
        <v>0</v>
      </c>
    </row>
    <row r="4363" spans="1:11" x14ac:dyDescent="0.25">
      <c r="A4363" s="5" t="s">
        <v>2854</v>
      </c>
      <c r="B4363" s="26">
        <v>481203</v>
      </c>
      <c r="C4363" s="27" t="s">
        <v>130</v>
      </c>
      <c r="D4363" s="13">
        <v>0</v>
      </c>
      <c r="E4363" s="14"/>
      <c r="F4363" s="14"/>
      <c r="G4363" s="15">
        <f>+D4363-E4363+F4363</f>
        <v>0</v>
      </c>
      <c r="H4363" s="14"/>
      <c r="I4363" s="14"/>
      <c r="K4363" s="34">
        <f t="shared" si="730"/>
        <v>0</v>
      </c>
    </row>
    <row r="4364" spans="1:11" x14ac:dyDescent="0.25">
      <c r="A4364" s="5" t="s">
        <v>2854</v>
      </c>
      <c r="B4364" s="26">
        <v>481204</v>
      </c>
      <c r="C4364" s="27" t="s">
        <v>131</v>
      </c>
      <c r="D4364" s="13">
        <v>0</v>
      </c>
      <c r="E4364" s="14"/>
      <c r="F4364" s="14"/>
      <c r="G4364" s="15">
        <f>+D4364-E4364+F4364</f>
        <v>0</v>
      </c>
      <c r="H4364" s="14"/>
      <c r="I4364" s="14"/>
      <c r="K4364" s="34">
        <f t="shared" si="730"/>
        <v>0</v>
      </c>
    </row>
    <row r="4365" spans="1:11" x14ac:dyDescent="0.25">
      <c r="A4365" s="5" t="s">
        <v>2854</v>
      </c>
      <c r="B4365" s="26">
        <v>481205</v>
      </c>
      <c r="C4365" s="27" t="s">
        <v>132</v>
      </c>
      <c r="D4365" s="13">
        <v>0</v>
      </c>
      <c r="E4365" s="14"/>
      <c r="F4365" s="14"/>
      <c r="G4365" s="15">
        <f>+D4365-E4365+F4365</f>
        <v>0</v>
      </c>
      <c r="H4365" s="14"/>
      <c r="I4365" s="14"/>
      <c r="K4365" s="34">
        <f t="shared" si="730"/>
        <v>0</v>
      </c>
    </row>
    <row r="4366" spans="1:11" x14ac:dyDescent="0.25">
      <c r="A4366" s="5" t="s">
        <v>2854</v>
      </c>
      <c r="B4366" s="24">
        <v>4813</v>
      </c>
      <c r="C4366" s="25" t="s">
        <v>2675</v>
      </c>
      <c r="D4366" s="7">
        <f t="shared" ref="D4366:I4366" si="732">+SUBTOTAL(9,D4367:D4370)</f>
        <v>0</v>
      </c>
      <c r="E4366" s="7">
        <f t="shared" si="732"/>
        <v>0</v>
      </c>
      <c r="F4366" s="7">
        <f t="shared" si="732"/>
        <v>0</v>
      </c>
      <c r="G4366" s="7">
        <f t="shared" si="732"/>
        <v>0</v>
      </c>
      <c r="H4366" s="7">
        <f t="shared" si="732"/>
        <v>0</v>
      </c>
      <c r="I4366" s="7">
        <f t="shared" si="732"/>
        <v>0</v>
      </c>
      <c r="K4366" s="34">
        <f t="shared" si="730"/>
        <v>0</v>
      </c>
    </row>
    <row r="4367" spans="1:11" x14ac:dyDescent="0.25">
      <c r="A4367" s="5" t="s">
        <v>2854</v>
      </c>
      <c r="B4367" s="26">
        <v>481301</v>
      </c>
      <c r="C4367" s="27" t="s">
        <v>133</v>
      </c>
      <c r="D4367" s="13">
        <v>0</v>
      </c>
      <c r="E4367" s="14"/>
      <c r="F4367" s="14"/>
      <c r="G4367" s="15">
        <f>+D4367-E4367+F4367</f>
        <v>0</v>
      </c>
      <c r="H4367" s="14"/>
      <c r="I4367" s="14"/>
      <c r="K4367" s="34">
        <f t="shared" si="730"/>
        <v>0</v>
      </c>
    </row>
    <row r="4368" spans="1:11" x14ac:dyDescent="0.25">
      <c r="A4368" s="5" t="s">
        <v>2854</v>
      </c>
      <c r="B4368" s="26">
        <v>481303</v>
      </c>
      <c r="C4368" s="27" t="s">
        <v>130</v>
      </c>
      <c r="D4368" s="13">
        <v>0</v>
      </c>
      <c r="E4368" s="14"/>
      <c r="F4368" s="14"/>
      <c r="G4368" s="15">
        <f>+D4368-E4368+F4368</f>
        <v>0</v>
      </c>
      <c r="H4368" s="14"/>
      <c r="I4368" s="14"/>
      <c r="K4368" s="34">
        <f t="shared" si="730"/>
        <v>0</v>
      </c>
    </row>
    <row r="4369" spans="1:11" x14ac:dyDescent="0.25">
      <c r="A4369" s="5" t="s">
        <v>2854</v>
      </c>
      <c r="B4369" s="26">
        <v>481304</v>
      </c>
      <c r="C4369" s="27" t="s">
        <v>131</v>
      </c>
      <c r="D4369" s="13">
        <v>0</v>
      </c>
      <c r="E4369" s="14"/>
      <c r="F4369" s="14"/>
      <c r="G4369" s="15">
        <f>+D4369-E4369+F4369</f>
        <v>0</v>
      </c>
      <c r="H4369" s="14"/>
      <c r="I4369" s="14"/>
      <c r="K4369" s="34">
        <f t="shared" si="730"/>
        <v>0</v>
      </c>
    </row>
    <row r="4370" spans="1:11" x14ac:dyDescent="0.25">
      <c r="A4370" s="5" t="s">
        <v>2854</v>
      </c>
      <c r="B4370" s="26">
        <v>481305</v>
      </c>
      <c r="C4370" s="27" t="s">
        <v>132</v>
      </c>
      <c r="D4370" s="13">
        <v>0</v>
      </c>
      <c r="E4370" s="14"/>
      <c r="F4370" s="14"/>
      <c r="G4370" s="15">
        <f>+D4370-E4370+F4370</f>
        <v>0</v>
      </c>
      <c r="H4370" s="14"/>
      <c r="I4370" s="14"/>
      <c r="K4370" s="34">
        <f t="shared" si="730"/>
        <v>0</v>
      </c>
    </row>
    <row r="4371" spans="1:11" x14ac:dyDescent="0.25">
      <c r="A4371" s="5" t="s">
        <v>2854</v>
      </c>
      <c r="B4371" s="24">
        <v>4819</v>
      </c>
      <c r="C4371" s="25" t="s">
        <v>2674</v>
      </c>
      <c r="D4371" s="7">
        <f t="shared" ref="D4371:I4371" si="733">+SUBTOTAL(9,D4372:D4373)</f>
        <v>0</v>
      </c>
      <c r="E4371" s="7">
        <f t="shared" si="733"/>
        <v>0</v>
      </c>
      <c r="F4371" s="7">
        <f t="shared" si="733"/>
        <v>0</v>
      </c>
      <c r="G4371" s="7">
        <f t="shared" si="733"/>
        <v>0</v>
      </c>
      <c r="H4371" s="7">
        <f t="shared" si="733"/>
        <v>0</v>
      </c>
      <c r="I4371" s="7">
        <f t="shared" si="733"/>
        <v>0</v>
      </c>
      <c r="K4371" s="34">
        <f t="shared" si="730"/>
        <v>0</v>
      </c>
    </row>
    <row r="4372" spans="1:11" x14ac:dyDescent="0.25">
      <c r="A4372" s="5" t="s">
        <v>2854</v>
      </c>
      <c r="B4372" s="26">
        <v>481901</v>
      </c>
      <c r="C4372" s="27" t="s">
        <v>2408</v>
      </c>
      <c r="D4372" s="13">
        <v>0</v>
      </c>
      <c r="E4372" s="14"/>
      <c r="F4372" s="14"/>
      <c r="G4372" s="15">
        <f>+D4372-E4372+F4372</f>
        <v>0</v>
      </c>
      <c r="H4372" s="14"/>
      <c r="I4372" s="14"/>
      <c r="K4372" s="34">
        <f t="shared" si="730"/>
        <v>0</v>
      </c>
    </row>
    <row r="4373" spans="1:11" x14ac:dyDescent="0.25">
      <c r="A4373" s="5" t="s">
        <v>2854</v>
      </c>
      <c r="B4373" s="26">
        <v>481902</v>
      </c>
      <c r="C4373" s="27" t="s">
        <v>2407</v>
      </c>
      <c r="D4373" s="13">
        <v>0</v>
      </c>
      <c r="E4373" s="14"/>
      <c r="F4373" s="14"/>
      <c r="G4373" s="15">
        <f>+D4373-E4373+F4373</f>
        <v>0</v>
      </c>
      <c r="H4373" s="14"/>
      <c r="I4373" s="14"/>
      <c r="K4373" s="34">
        <f t="shared" si="730"/>
        <v>0</v>
      </c>
    </row>
    <row r="4374" spans="1:11" x14ac:dyDescent="0.25">
      <c r="A4374" s="5" t="s">
        <v>2854</v>
      </c>
      <c r="B4374" s="24">
        <v>4823</v>
      </c>
      <c r="C4374" s="25" t="s">
        <v>2673</v>
      </c>
      <c r="D4374" s="7">
        <f t="shared" ref="D4374:I4374" si="734">+SUBTOTAL(9,D4375:D4378)</f>
        <v>0</v>
      </c>
      <c r="E4374" s="7">
        <f t="shared" si="734"/>
        <v>0</v>
      </c>
      <c r="F4374" s="7">
        <f t="shared" si="734"/>
        <v>0</v>
      </c>
      <c r="G4374" s="7">
        <f t="shared" si="734"/>
        <v>0</v>
      </c>
      <c r="H4374" s="7">
        <f t="shared" si="734"/>
        <v>0</v>
      </c>
      <c r="I4374" s="7">
        <f t="shared" si="734"/>
        <v>0</v>
      </c>
      <c r="K4374" s="34">
        <f t="shared" si="730"/>
        <v>0</v>
      </c>
    </row>
    <row r="4375" spans="1:11" x14ac:dyDescent="0.25">
      <c r="A4375" s="5" t="s">
        <v>2854</v>
      </c>
      <c r="B4375" s="26">
        <v>482301</v>
      </c>
      <c r="C4375" s="27" t="s">
        <v>1147</v>
      </c>
      <c r="D4375" s="13">
        <v>0</v>
      </c>
      <c r="E4375" s="14"/>
      <c r="F4375" s="14"/>
      <c r="G4375" s="15">
        <f>+D4375-E4375+F4375</f>
        <v>0</v>
      </c>
      <c r="H4375" s="14"/>
      <c r="I4375" s="14"/>
      <c r="K4375" s="34">
        <f t="shared" si="730"/>
        <v>0</v>
      </c>
    </row>
    <row r="4376" spans="1:11" x14ac:dyDescent="0.25">
      <c r="A4376" s="5" t="s">
        <v>2854</v>
      </c>
      <c r="B4376" s="26">
        <v>482302</v>
      </c>
      <c r="C4376" s="27" t="s">
        <v>1148</v>
      </c>
      <c r="D4376" s="13">
        <v>0</v>
      </c>
      <c r="E4376" s="14"/>
      <c r="F4376" s="14"/>
      <c r="G4376" s="15">
        <f>+D4376-E4376+F4376</f>
        <v>0</v>
      </c>
      <c r="H4376" s="14"/>
      <c r="I4376" s="14"/>
      <c r="K4376" s="34">
        <f t="shared" si="730"/>
        <v>0</v>
      </c>
    </row>
    <row r="4377" spans="1:11" x14ac:dyDescent="0.25">
      <c r="A4377" s="5" t="s">
        <v>2854</v>
      </c>
      <c r="B4377" s="26">
        <v>482303</v>
      </c>
      <c r="C4377" s="27" t="s">
        <v>1149</v>
      </c>
      <c r="D4377" s="13">
        <v>0</v>
      </c>
      <c r="E4377" s="14"/>
      <c r="F4377" s="14"/>
      <c r="G4377" s="15">
        <f>+D4377-E4377+F4377</f>
        <v>0</v>
      </c>
      <c r="H4377" s="14"/>
      <c r="I4377" s="14"/>
      <c r="K4377" s="34">
        <f t="shared" si="730"/>
        <v>0</v>
      </c>
    </row>
    <row r="4378" spans="1:11" x14ac:dyDescent="0.25">
      <c r="A4378" s="5" t="s">
        <v>2854</v>
      </c>
      <c r="B4378" s="26">
        <v>482304</v>
      </c>
      <c r="C4378" s="27" t="s">
        <v>1150</v>
      </c>
      <c r="D4378" s="13">
        <v>0</v>
      </c>
      <c r="E4378" s="14"/>
      <c r="F4378" s="14"/>
      <c r="G4378" s="15">
        <f>+D4378-E4378+F4378</f>
        <v>0</v>
      </c>
      <c r="H4378" s="14"/>
      <c r="I4378" s="14"/>
      <c r="K4378" s="34">
        <f t="shared" si="730"/>
        <v>0</v>
      </c>
    </row>
    <row r="4379" spans="1:11" x14ac:dyDescent="0.25">
      <c r="A4379" s="5" t="s">
        <v>2854</v>
      </c>
      <c r="B4379" s="24">
        <v>4825</v>
      </c>
      <c r="C4379" s="25" t="s">
        <v>2826</v>
      </c>
      <c r="D4379" s="7">
        <f t="shared" ref="D4379:I4379" si="735">+SUBTOTAL(9,D4380:D4397)</f>
        <v>0</v>
      </c>
      <c r="E4379" s="7">
        <f t="shared" si="735"/>
        <v>0</v>
      </c>
      <c r="F4379" s="7">
        <f t="shared" si="735"/>
        <v>0</v>
      </c>
      <c r="G4379" s="7">
        <f t="shared" si="735"/>
        <v>0</v>
      </c>
      <c r="H4379" s="7">
        <f t="shared" si="735"/>
        <v>0</v>
      </c>
      <c r="I4379" s="7">
        <f t="shared" si="735"/>
        <v>0</v>
      </c>
      <c r="K4379" s="34">
        <f t="shared" si="730"/>
        <v>0</v>
      </c>
    </row>
    <row r="4380" spans="1:11" x14ac:dyDescent="0.25">
      <c r="A4380" s="5" t="s">
        <v>2854</v>
      </c>
      <c r="B4380" s="26">
        <v>482501</v>
      </c>
      <c r="C4380" s="27" t="s">
        <v>2827</v>
      </c>
      <c r="D4380" s="13">
        <v>0</v>
      </c>
      <c r="E4380" s="14"/>
      <c r="F4380" s="14"/>
      <c r="G4380" s="15">
        <f t="shared" ref="G4380:G4397" si="736">+D4380-E4380+F4380</f>
        <v>0</v>
      </c>
      <c r="H4380" s="14"/>
      <c r="I4380" s="14"/>
      <c r="K4380" s="34">
        <f t="shared" si="730"/>
        <v>0</v>
      </c>
    </row>
    <row r="4381" spans="1:11" x14ac:dyDescent="0.25">
      <c r="A4381" s="5" t="s">
        <v>2854</v>
      </c>
      <c r="B4381" s="26">
        <v>482502</v>
      </c>
      <c r="C4381" s="27" t="s">
        <v>2828</v>
      </c>
      <c r="D4381" s="13">
        <v>0</v>
      </c>
      <c r="E4381" s="14"/>
      <c r="F4381" s="14"/>
      <c r="G4381" s="15">
        <f t="shared" si="736"/>
        <v>0</v>
      </c>
      <c r="H4381" s="14"/>
      <c r="I4381" s="14"/>
      <c r="K4381" s="34">
        <f t="shared" si="730"/>
        <v>0</v>
      </c>
    </row>
    <row r="4382" spans="1:11" x14ac:dyDescent="0.25">
      <c r="A4382" s="5" t="s">
        <v>2854</v>
      </c>
      <c r="B4382" s="26">
        <v>482503</v>
      </c>
      <c r="C4382" s="27" t="s">
        <v>440</v>
      </c>
      <c r="D4382" s="13">
        <v>0</v>
      </c>
      <c r="E4382" s="14"/>
      <c r="F4382" s="14"/>
      <c r="G4382" s="15">
        <f t="shared" si="736"/>
        <v>0</v>
      </c>
      <c r="H4382" s="14"/>
      <c r="I4382" s="14"/>
      <c r="K4382" s="34">
        <f t="shared" si="730"/>
        <v>0</v>
      </c>
    </row>
    <row r="4383" spans="1:11" x14ac:dyDescent="0.25">
      <c r="A4383" s="5" t="s">
        <v>2854</v>
      </c>
      <c r="B4383" s="26">
        <v>482504</v>
      </c>
      <c r="C4383" s="27" t="s">
        <v>659</v>
      </c>
      <c r="D4383" s="13">
        <v>0</v>
      </c>
      <c r="E4383" s="14"/>
      <c r="F4383" s="14"/>
      <c r="G4383" s="15">
        <f t="shared" ref="G4383:G4389" si="737">+D4383-E4383+F4383</f>
        <v>0</v>
      </c>
      <c r="H4383" s="14"/>
      <c r="I4383" s="14"/>
      <c r="K4383" s="34">
        <f t="shared" si="730"/>
        <v>0</v>
      </c>
    </row>
    <row r="4384" spans="1:11" x14ac:dyDescent="0.25">
      <c r="A4384" s="5" t="s">
        <v>2854</v>
      </c>
      <c r="B4384" s="26">
        <v>482505</v>
      </c>
      <c r="C4384" s="27" t="s">
        <v>2829</v>
      </c>
      <c r="D4384" s="13">
        <v>0</v>
      </c>
      <c r="E4384" s="14"/>
      <c r="F4384" s="14"/>
      <c r="G4384" s="15">
        <f t="shared" si="737"/>
        <v>0</v>
      </c>
      <c r="H4384" s="14"/>
      <c r="I4384" s="14"/>
      <c r="K4384" s="34">
        <f t="shared" si="730"/>
        <v>0</v>
      </c>
    </row>
    <row r="4385" spans="1:11" x14ac:dyDescent="0.25">
      <c r="A4385" s="5" t="s">
        <v>2854</v>
      </c>
      <c r="B4385" s="26">
        <v>482506</v>
      </c>
      <c r="C4385" s="27" t="s">
        <v>2830</v>
      </c>
      <c r="D4385" s="13">
        <v>0</v>
      </c>
      <c r="E4385" s="14"/>
      <c r="F4385" s="14"/>
      <c r="G4385" s="15">
        <f t="shared" si="737"/>
        <v>0</v>
      </c>
      <c r="H4385" s="14"/>
      <c r="I4385" s="14"/>
      <c r="K4385" s="34">
        <f t="shared" si="730"/>
        <v>0</v>
      </c>
    </row>
    <row r="4386" spans="1:11" x14ac:dyDescent="0.25">
      <c r="A4386" s="5" t="s">
        <v>2854</v>
      </c>
      <c r="B4386" s="26">
        <v>482507</v>
      </c>
      <c r="C4386" s="27" t="s">
        <v>2831</v>
      </c>
      <c r="D4386" s="13">
        <v>0</v>
      </c>
      <c r="E4386" s="14"/>
      <c r="F4386" s="14"/>
      <c r="G4386" s="15">
        <f t="shared" si="737"/>
        <v>0</v>
      </c>
      <c r="H4386" s="14"/>
      <c r="I4386" s="14"/>
      <c r="K4386" s="34">
        <f t="shared" si="730"/>
        <v>0</v>
      </c>
    </row>
    <row r="4387" spans="1:11" x14ac:dyDescent="0.25">
      <c r="A4387" s="5" t="s">
        <v>2854</v>
      </c>
      <c r="B4387" s="26">
        <v>482508</v>
      </c>
      <c r="C4387" s="27" t="s">
        <v>1046</v>
      </c>
      <c r="D4387" s="13">
        <v>0</v>
      </c>
      <c r="E4387" s="14"/>
      <c r="F4387" s="14"/>
      <c r="G4387" s="15">
        <f t="shared" si="737"/>
        <v>0</v>
      </c>
      <c r="H4387" s="14"/>
      <c r="I4387" s="14"/>
      <c r="K4387" s="34">
        <f t="shared" si="730"/>
        <v>0</v>
      </c>
    </row>
    <row r="4388" spans="1:11" x14ac:dyDescent="0.25">
      <c r="A4388" s="5" t="s">
        <v>2854</v>
      </c>
      <c r="B4388" s="26">
        <v>482509</v>
      </c>
      <c r="C4388" s="27" t="s">
        <v>1159</v>
      </c>
      <c r="D4388" s="13">
        <v>0</v>
      </c>
      <c r="E4388" s="14"/>
      <c r="F4388" s="14"/>
      <c r="G4388" s="15">
        <f t="shared" si="737"/>
        <v>0</v>
      </c>
      <c r="H4388" s="14"/>
      <c r="I4388" s="14"/>
      <c r="K4388" s="34">
        <f t="shared" si="730"/>
        <v>0</v>
      </c>
    </row>
    <row r="4389" spans="1:11" x14ac:dyDescent="0.25">
      <c r="A4389" s="5" t="s">
        <v>2854</v>
      </c>
      <c r="B4389" s="26">
        <v>482510</v>
      </c>
      <c r="C4389" s="27" t="s">
        <v>2832</v>
      </c>
      <c r="D4389" s="13">
        <v>0</v>
      </c>
      <c r="E4389" s="14"/>
      <c r="F4389" s="14"/>
      <c r="G4389" s="15">
        <f t="shared" si="737"/>
        <v>0</v>
      </c>
      <c r="H4389" s="14"/>
      <c r="I4389" s="14"/>
      <c r="K4389" s="34">
        <f t="shared" si="730"/>
        <v>0</v>
      </c>
    </row>
    <row r="4390" spans="1:11" x14ac:dyDescent="0.25">
      <c r="A4390" s="5" t="s">
        <v>2854</v>
      </c>
      <c r="B4390" s="26">
        <v>482511</v>
      </c>
      <c r="C4390" s="27" t="s">
        <v>1160</v>
      </c>
      <c r="D4390" s="13">
        <v>0</v>
      </c>
      <c r="E4390" s="14"/>
      <c r="F4390" s="14"/>
      <c r="G4390" s="15">
        <f t="shared" si="736"/>
        <v>0</v>
      </c>
      <c r="H4390" s="14"/>
      <c r="I4390" s="14"/>
      <c r="K4390" s="34">
        <f t="shared" si="730"/>
        <v>0</v>
      </c>
    </row>
    <row r="4391" spans="1:11" x14ac:dyDescent="0.25">
      <c r="A4391" s="5" t="s">
        <v>2854</v>
      </c>
      <c r="B4391" s="26">
        <v>482512</v>
      </c>
      <c r="C4391" s="27" t="s">
        <v>2833</v>
      </c>
      <c r="D4391" s="13">
        <v>0</v>
      </c>
      <c r="E4391" s="14"/>
      <c r="F4391" s="14"/>
      <c r="G4391" s="15">
        <f t="shared" si="736"/>
        <v>0</v>
      </c>
      <c r="H4391" s="14"/>
      <c r="I4391" s="14"/>
      <c r="K4391" s="34">
        <f t="shared" si="730"/>
        <v>0</v>
      </c>
    </row>
    <row r="4392" spans="1:11" x14ac:dyDescent="0.25">
      <c r="A4392" s="5" t="s">
        <v>2854</v>
      </c>
      <c r="B4392" s="26">
        <v>482513</v>
      </c>
      <c r="C4392" s="27" t="s">
        <v>2834</v>
      </c>
      <c r="D4392" s="13">
        <v>0</v>
      </c>
      <c r="E4392" s="14"/>
      <c r="F4392" s="14"/>
      <c r="G4392" s="15">
        <f t="shared" si="736"/>
        <v>0</v>
      </c>
      <c r="H4392" s="14"/>
      <c r="I4392" s="14"/>
      <c r="K4392" s="34">
        <f t="shared" si="730"/>
        <v>0</v>
      </c>
    </row>
    <row r="4393" spans="1:11" x14ac:dyDescent="0.25">
      <c r="A4393" s="5" t="s">
        <v>2854</v>
      </c>
      <c r="B4393" s="26">
        <v>482514</v>
      </c>
      <c r="C4393" s="27" t="s">
        <v>2835</v>
      </c>
      <c r="D4393" s="13">
        <v>0</v>
      </c>
      <c r="E4393" s="14"/>
      <c r="F4393" s="14"/>
      <c r="G4393" s="15">
        <f t="shared" si="736"/>
        <v>0</v>
      </c>
      <c r="H4393" s="14"/>
      <c r="I4393" s="14"/>
      <c r="K4393" s="34">
        <f t="shared" si="730"/>
        <v>0</v>
      </c>
    </row>
    <row r="4394" spans="1:11" x14ac:dyDescent="0.25">
      <c r="A4394" s="5" t="s">
        <v>2854</v>
      </c>
      <c r="B4394" s="26">
        <v>482515</v>
      </c>
      <c r="C4394" s="27" t="s">
        <v>2836</v>
      </c>
      <c r="D4394" s="13">
        <v>0</v>
      </c>
      <c r="E4394" s="14"/>
      <c r="F4394" s="14"/>
      <c r="G4394" s="15">
        <f t="shared" si="736"/>
        <v>0</v>
      </c>
      <c r="H4394" s="14"/>
      <c r="I4394" s="14"/>
      <c r="K4394" s="34">
        <f t="shared" si="730"/>
        <v>0</v>
      </c>
    </row>
    <row r="4395" spans="1:11" x14ac:dyDescent="0.25">
      <c r="A4395" s="5" t="s">
        <v>2854</v>
      </c>
      <c r="B4395" s="26">
        <v>482516</v>
      </c>
      <c r="C4395" s="27" t="s">
        <v>2837</v>
      </c>
      <c r="D4395" s="13">
        <v>0</v>
      </c>
      <c r="E4395" s="14"/>
      <c r="F4395" s="14"/>
      <c r="G4395" s="15">
        <f t="shared" si="736"/>
        <v>0</v>
      </c>
      <c r="H4395" s="14"/>
      <c r="I4395" s="14"/>
      <c r="K4395" s="34">
        <f t="shared" si="730"/>
        <v>0</v>
      </c>
    </row>
    <row r="4396" spans="1:11" x14ac:dyDescent="0.25">
      <c r="A4396" s="5" t="s">
        <v>2854</v>
      </c>
      <c r="B4396" s="26">
        <v>482517</v>
      </c>
      <c r="C4396" s="27" t="s">
        <v>2838</v>
      </c>
      <c r="D4396" s="13">
        <v>0</v>
      </c>
      <c r="E4396" s="14"/>
      <c r="F4396" s="14"/>
      <c r="G4396" s="15">
        <f>+D4396-E4396+F4396</f>
        <v>0</v>
      </c>
      <c r="H4396" s="14"/>
      <c r="I4396" s="14"/>
      <c r="K4396" s="34">
        <f t="shared" si="730"/>
        <v>0</v>
      </c>
    </row>
    <row r="4397" spans="1:11" x14ac:dyDescent="0.25">
      <c r="A4397" s="5" t="s">
        <v>2854</v>
      </c>
      <c r="B4397" s="26">
        <v>482518</v>
      </c>
      <c r="C4397" s="27" t="s">
        <v>2839</v>
      </c>
      <c r="D4397" s="13">
        <v>0</v>
      </c>
      <c r="E4397" s="14"/>
      <c r="F4397" s="14"/>
      <c r="G4397" s="15">
        <f t="shared" si="736"/>
        <v>0</v>
      </c>
      <c r="H4397" s="14"/>
      <c r="I4397" s="14"/>
      <c r="K4397" s="34">
        <f t="shared" si="730"/>
        <v>0</v>
      </c>
    </row>
    <row r="4398" spans="1:11" x14ac:dyDescent="0.25">
      <c r="A4398" s="5" t="s">
        <v>2854</v>
      </c>
      <c r="B4398" s="24">
        <v>4830</v>
      </c>
      <c r="C4398" s="25" t="s">
        <v>2672</v>
      </c>
      <c r="D4398" s="7">
        <f t="shared" ref="D4398:I4398" si="738">+SUBTOTAL(9,D4399:D4407)</f>
        <v>0</v>
      </c>
      <c r="E4398" s="7">
        <f t="shared" si="738"/>
        <v>0</v>
      </c>
      <c r="F4398" s="7">
        <f t="shared" si="738"/>
        <v>0</v>
      </c>
      <c r="G4398" s="7">
        <f t="shared" si="738"/>
        <v>0</v>
      </c>
      <c r="H4398" s="7">
        <f t="shared" si="738"/>
        <v>0</v>
      </c>
      <c r="I4398" s="7">
        <f t="shared" si="738"/>
        <v>0</v>
      </c>
      <c r="K4398" s="34">
        <f t="shared" si="730"/>
        <v>0</v>
      </c>
    </row>
    <row r="4399" spans="1:11" x14ac:dyDescent="0.25">
      <c r="A4399" s="5" t="s">
        <v>2854</v>
      </c>
      <c r="B4399" s="26">
        <v>483001</v>
      </c>
      <c r="C4399" s="27" t="s">
        <v>1040</v>
      </c>
      <c r="D4399" s="13">
        <v>0</v>
      </c>
      <c r="E4399" s="14"/>
      <c r="F4399" s="14"/>
      <c r="G4399" s="15">
        <f t="shared" ref="G4399:G4407" si="739">+D4399-E4399+F4399</f>
        <v>0</v>
      </c>
      <c r="H4399" s="14"/>
      <c r="I4399" s="14"/>
      <c r="K4399" s="34">
        <f t="shared" si="730"/>
        <v>0</v>
      </c>
    </row>
    <row r="4400" spans="1:11" x14ac:dyDescent="0.25">
      <c r="A4400" s="5" t="s">
        <v>2854</v>
      </c>
      <c r="B4400" s="26">
        <v>483002</v>
      </c>
      <c r="C4400" s="27" t="s">
        <v>440</v>
      </c>
      <c r="D4400" s="13">
        <v>0</v>
      </c>
      <c r="E4400" s="14"/>
      <c r="F4400" s="14"/>
      <c r="G4400" s="15">
        <f t="shared" si="739"/>
        <v>0</v>
      </c>
      <c r="H4400" s="14"/>
      <c r="I4400" s="14"/>
      <c r="K4400" s="34">
        <f t="shared" si="730"/>
        <v>0</v>
      </c>
    </row>
    <row r="4401" spans="1:11" x14ac:dyDescent="0.25">
      <c r="A4401" s="5" t="s">
        <v>2854</v>
      </c>
      <c r="B4401" s="26">
        <v>483004</v>
      </c>
      <c r="C4401" s="27" t="s">
        <v>659</v>
      </c>
      <c r="D4401" s="13">
        <v>0</v>
      </c>
      <c r="E4401" s="14"/>
      <c r="F4401" s="14"/>
      <c r="G4401" s="15">
        <f t="shared" si="739"/>
        <v>0</v>
      </c>
      <c r="H4401" s="14"/>
      <c r="I4401" s="14"/>
      <c r="K4401" s="34">
        <f t="shared" si="730"/>
        <v>0</v>
      </c>
    </row>
    <row r="4402" spans="1:11" x14ac:dyDescent="0.25">
      <c r="A4402" s="5" t="s">
        <v>2854</v>
      </c>
      <c r="B4402" s="26">
        <v>483005</v>
      </c>
      <c r="C4402" s="27" t="s">
        <v>1157</v>
      </c>
      <c r="D4402" s="13">
        <v>0</v>
      </c>
      <c r="E4402" s="14"/>
      <c r="F4402" s="14"/>
      <c r="G4402" s="15">
        <f t="shared" si="739"/>
        <v>0</v>
      </c>
      <c r="H4402" s="14"/>
      <c r="I4402" s="14"/>
      <c r="K4402" s="34">
        <f t="shared" si="730"/>
        <v>0</v>
      </c>
    </row>
    <row r="4403" spans="1:11" x14ac:dyDescent="0.25">
      <c r="A4403" s="5" t="s">
        <v>2854</v>
      </c>
      <c r="B4403" s="26">
        <v>483006</v>
      </c>
      <c r="C4403" s="27" t="s">
        <v>1042</v>
      </c>
      <c r="D4403" s="13">
        <v>0</v>
      </c>
      <c r="E4403" s="14"/>
      <c r="F4403" s="14"/>
      <c r="G4403" s="15">
        <f t="shared" si="739"/>
        <v>0</v>
      </c>
      <c r="H4403" s="14"/>
      <c r="I4403" s="14"/>
      <c r="K4403" s="34">
        <f t="shared" si="730"/>
        <v>0</v>
      </c>
    </row>
    <row r="4404" spans="1:11" x14ac:dyDescent="0.25">
      <c r="A4404" s="5" t="s">
        <v>2854</v>
      </c>
      <c r="B4404" s="26">
        <v>483010</v>
      </c>
      <c r="C4404" s="27" t="s">
        <v>1046</v>
      </c>
      <c r="D4404" s="13">
        <v>0</v>
      </c>
      <c r="E4404" s="14"/>
      <c r="F4404" s="14"/>
      <c r="G4404" s="15">
        <f t="shared" si="739"/>
        <v>0</v>
      </c>
      <c r="H4404" s="14"/>
      <c r="I4404" s="14"/>
      <c r="K4404" s="34">
        <f t="shared" si="730"/>
        <v>0</v>
      </c>
    </row>
    <row r="4405" spans="1:11" x14ac:dyDescent="0.25">
      <c r="A4405" s="5" t="s">
        <v>2854</v>
      </c>
      <c r="B4405" s="26">
        <v>483012</v>
      </c>
      <c r="C4405" s="27" t="s">
        <v>1158</v>
      </c>
      <c r="D4405" s="13">
        <v>0</v>
      </c>
      <c r="E4405" s="14"/>
      <c r="F4405" s="14"/>
      <c r="G4405" s="15">
        <f t="shared" si="739"/>
        <v>0</v>
      </c>
      <c r="H4405" s="14"/>
      <c r="I4405" s="14"/>
      <c r="K4405" s="34">
        <f t="shared" si="730"/>
        <v>0</v>
      </c>
    </row>
    <row r="4406" spans="1:11" x14ac:dyDescent="0.25">
      <c r="A4406" s="5" t="s">
        <v>2854</v>
      </c>
      <c r="B4406" s="26">
        <v>483014</v>
      </c>
      <c r="C4406" s="27" t="s">
        <v>2671</v>
      </c>
      <c r="D4406" s="13">
        <v>0</v>
      </c>
      <c r="E4406" s="14"/>
      <c r="F4406" s="14"/>
      <c r="G4406" s="15">
        <f t="shared" si="739"/>
        <v>0</v>
      </c>
      <c r="H4406" s="14"/>
      <c r="I4406" s="14"/>
      <c r="K4406" s="34">
        <f t="shared" si="730"/>
        <v>0</v>
      </c>
    </row>
    <row r="4407" spans="1:11" x14ac:dyDescent="0.25">
      <c r="A4407" s="5" t="s">
        <v>2854</v>
      </c>
      <c r="B4407" s="26">
        <v>483015</v>
      </c>
      <c r="C4407" s="27" t="s">
        <v>1822</v>
      </c>
      <c r="D4407" s="362">
        <v>0</v>
      </c>
      <c r="E4407" s="14"/>
      <c r="F4407" s="14"/>
      <c r="G4407" s="15">
        <f t="shared" si="739"/>
        <v>0</v>
      </c>
      <c r="H4407" s="14"/>
      <c r="I4407" s="14"/>
      <c r="K4407" s="34">
        <f t="shared" si="730"/>
        <v>0</v>
      </c>
    </row>
    <row r="4408" spans="1:11" x14ac:dyDescent="0.25">
      <c r="A4408" s="5" t="s">
        <v>2854</v>
      </c>
      <c r="B4408" s="24">
        <v>5</v>
      </c>
      <c r="C4408" s="25" t="s">
        <v>2670</v>
      </c>
      <c r="D4408" s="7">
        <f>+SUBTOTAL(9,D4409:D5276)</f>
        <v>0</v>
      </c>
      <c r="E4408" s="7">
        <f>+SUBTOTAL(9,E4409:E5276)</f>
        <v>24753352220</v>
      </c>
      <c r="F4408" s="7">
        <f>+SUBTOTAL(9,F4409:F5276)</f>
        <v>377455453</v>
      </c>
      <c r="G4408" s="7">
        <f>+SUBTOTAL(9,G4409:G5276)</f>
        <v>24375896767</v>
      </c>
      <c r="H4408" s="7">
        <f>+SUBTOTAL(9,H4409:H5276)</f>
        <v>0</v>
      </c>
      <c r="I4408" s="8">
        <f t="shared" ref="I4408:I4413" si="740">+G4408</f>
        <v>24375896767</v>
      </c>
      <c r="K4408" s="34">
        <f t="shared" si="730"/>
        <v>2</v>
      </c>
    </row>
    <row r="4409" spans="1:11" x14ac:dyDescent="0.25">
      <c r="A4409" s="5" t="s">
        <v>2854</v>
      </c>
      <c r="B4409" s="24">
        <v>51</v>
      </c>
      <c r="C4409" s="25" t="s">
        <v>2669</v>
      </c>
      <c r="D4409" s="7">
        <f>+SUBTOTAL(9,D4410:D4577)</f>
        <v>0</v>
      </c>
      <c r="E4409" s="360">
        <f>+SUBTOTAL(9,E4410:E4577)</f>
        <v>18257670980</v>
      </c>
      <c r="F4409" s="360">
        <f>+SUBTOTAL(9,F4410:F4577)</f>
        <v>376764123</v>
      </c>
      <c r="G4409" s="360">
        <f>+SUBTOTAL(9,G4410:G4577)</f>
        <v>17880906857</v>
      </c>
      <c r="H4409" s="7">
        <f>+SUBTOTAL(9,H4410:H4577)</f>
        <v>0</v>
      </c>
      <c r="I4409" s="8">
        <f t="shared" si="740"/>
        <v>17880906857</v>
      </c>
      <c r="K4409" s="34">
        <f t="shared" si="730"/>
        <v>2</v>
      </c>
    </row>
    <row r="4410" spans="1:11" x14ac:dyDescent="0.25">
      <c r="A4410" s="5" t="s">
        <v>2854</v>
      </c>
      <c r="B4410" s="24">
        <v>5101</v>
      </c>
      <c r="C4410" s="25" t="s">
        <v>2636</v>
      </c>
      <c r="D4410" s="7">
        <f>+SUBTOTAL(9,D4411:D4424)</f>
        <v>0</v>
      </c>
      <c r="E4410" s="7">
        <f>+SUBTOTAL(9,E4411:E4424)</f>
        <v>6796933516</v>
      </c>
      <c r="F4410" s="7">
        <f>+SUBTOTAL(9,F4411:F4424)</f>
        <v>0</v>
      </c>
      <c r="G4410" s="7">
        <f>+SUBTOTAL(9,G4411:G4424)</f>
        <v>6796933516</v>
      </c>
      <c r="H4410" s="7">
        <f>+SUBTOTAL(9,H4411:H4424)</f>
        <v>0</v>
      </c>
      <c r="I4410" s="8">
        <f t="shared" si="740"/>
        <v>6796933516</v>
      </c>
      <c r="K4410" s="34">
        <f t="shared" si="730"/>
        <v>2</v>
      </c>
    </row>
    <row r="4411" spans="1:11" x14ac:dyDescent="0.25">
      <c r="A4411" s="5" t="s">
        <v>2854</v>
      </c>
      <c r="B4411" s="26">
        <v>510101</v>
      </c>
      <c r="C4411" s="27" t="s">
        <v>2635</v>
      </c>
      <c r="D4411" s="13">
        <v>0</v>
      </c>
      <c r="E4411" s="14">
        <v>3530110715</v>
      </c>
      <c r="F4411" s="14">
        <v>0</v>
      </c>
      <c r="G4411" s="15">
        <f t="shared" ref="G4411:G4424" si="741">+D4411+E4411-F4411</f>
        <v>3530110715</v>
      </c>
      <c r="H4411" s="14"/>
      <c r="I4411" s="8">
        <f t="shared" si="740"/>
        <v>3530110715</v>
      </c>
      <c r="K4411" s="34">
        <f t="shared" si="730"/>
        <v>2</v>
      </c>
    </row>
    <row r="4412" spans="1:11" x14ac:dyDescent="0.25">
      <c r="A4412" s="5" t="s">
        <v>2854</v>
      </c>
      <c r="B4412" s="26">
        <v>510103</v>
      </c>
      <c r="C4412" s="27" t="s">
        <v>2634</v>
      </c>
      <c r="D4412" s="13">
        <v>0</v>
      </c>
      <c r="E4412" s="14">
        <v>2530549395</v>
      </c>
      <c r="F4412" s="14">
        <v>0</v>
      </c>
      <c r="G4412" s="15">
        <f t="shared" si="741"/>
        <v>2530549395</v>
      </c>
      <c r="H4412" s="14"/>
      <c r="I4412" s="8">
        <f t="shared" si="740"/>
        <v>2530549395</v>
      </c>
      <c r="K4412" s="34">
        <f t="shared" si="730"/>
        <v>2</v>
      </c>
    </row>
    <row r="4413" spans="1:11" x14ac:dyDescent="0.25">
      <c r="A4413" s="5" t="s">
        <v>2854</v>
      </c>
      <c r="B4413" s="26">
        <v>510105</v>
      </c>
      <c r="C4413" s="27" t="s">
        <v>1370</v>
      </c>
      <c r="D4413" s="13">
        <v>0</v>
      </c>
      <c r="E4413" s="14">
        <v>76057813</v>
      </c>
      <c r="F4413" s="14">
        <v>0</v>
      </c>
      <c r="G4413" s="15">
        <f t="shared" si="741"/>
        <v>76057813</v>
      </c>
      <c r="H4413" s="14"/>
      <c r="I4413" s="8">
        <f t="shared" si="740"/>
        <v>76057813</v>
      </c>
      <c r="K4413" s="34">
        <f t="shared" si="730"/>
        <v>2</v>
      </c>
    </row>
    <row r="4414" spans="1:11" x14ac:dyDescent="0.25">
      <c r="A4414" s="5" t="s">
        <v>2854</v>
      </c>
      <c r="B4414" s="26">
        <v>510108</v>
      </c>
      <c r="C4414" s="27" t="s">
        <v>2633</v>
      </c>
      <c r="D4414" s="13">
        <v>0</v>
      </c>
      <c r="E4414" s="14"/>
      <c r="F4414" s="14"/>
      <c r="G4414" s="15">
        <f t="shared" si="741"/>
        <v>0</v>
      </c>
      <c r="H4414" s="14"/>
      <c r="I4414" s="14"/>
      <c r="K4414" s="34">
        <f t="shared" si="730"/>
        <v>0</v>
      </c>
    </row>
    <row r="4415" spans="1:11" x14ac:dyDescent="0.25">
      <c r="A4415" s="5" t="s">
        <v>2854</v>
      </c>
      <c r="B4415" s="26">
        <v>510110</v>
      </c>
      <c r="C4415" s="27" t="s">
        <v>2668</v>
      </c>
      <c r="D4415" s="13">
        <v>0</v>
      </c>
      <c r="E4415" s="14">
        <v>187287840</v>
      </c>
      <c r="F4415" s="14">
        <v>0</v>
      </c>
      <c r="G4415" s="15">
        <f t="shared" si="741"/>
        <v>187287840</v>
      </c>
      <c r="H4415" s="14"/>
      <c r="I4415" s="8">
        <f>+G4415</f>
        <v>187287840</v>
      </c>
      <c r="K4415" s="34">
        <f t="shared" si="730"/>
        <v>2</v>
      </c>
    </row>
    <row r="4416" spans="1:11" x14ac:dyDescent="0.25">
      <c r="A4416" s="5" t="s">
        <v>2854</v>
      </c>
      <c r="B4416" s="26">
        <v>510119</v>
      </c>
      <c r="C4416" s="27" t="s">
        <v>1546</v>
      </c>
      <c r="D4416" s="13">
        <v>0</v>
      </c>
      <c r="E4416" s="14">
        <v>472927753</v>
      </c>
      <c r="F4416" s="14">
        <v>0</v>
      </c>
      <c r="G4416" s="15">
        <f t="shared" si="741"/>
        <v>472927753</v>
      </c>
      <c r="H4416" s="14"/>
      <c r="I4416" s="8">
        <f>+G4416</f>
        <v>472927753</v>
      </c>
      <c r="K4416" s="34">
        <f t="shared" si="730"/>
        <v>2</v>
      </c>
    </row>
    <row r="4417" spans="1:11" x14ac:dyDescent="0.25">
      <c r="A4417" s="5" t="s">
        <v>2854</v>
      </c>
      <c r="B4417" s="26">
        <v>510123</v>
      </c>
      <c r="C4417" s="27" t="s">
        <v>2631</v>
      </c>
      <c r="D4417" s="13">
        <v>0</v>
      </c>
      <c r="E4417" s="14"/>
      <c r="F4417" s="14"/>
      <c r="G4417" s="15">
        <f t="shared" si="741"/>
        <v>0</v>
      </c>
      <c r="H4417" s="14"/>
      <c r="I4417" s="14"/>
      <c r="K4417" s="34">
        <f t="shared" si="730"/>
        <v>0</v>
      </c>
    </row>
    <row r="4418" spans="1:11" x14ac:dyDescent="0.25">
      <c r="A4418" s="5" t="s">
        <v>2854</v>
      </c>
      <c r="B4418" s="26">
        <v>510145</v>
      </c>
      <c r="C4418" s="27" t="s">
        <v>2630</v>
      </c>
      <c r="D4418" s="13">
        <v>0</v>
      </c>
      <c r="E4418" s="14"/>
      <c r="F4418" s="14"/>
      <c r="G4418" s="15">
        <f t="shared" si="741"/>
        <v>0</v>
      </c>
      <c r="H4418" s="14"/>
      <c r="I4418" s="14"/>
      <c r="K4418" s="34">
        <f t="shared" si="730"/>
        <v>0</v>
      </c>
    </row>
    <row r="4419" spans="1:11" x14ac:dyDescent="0.25">
      <c r="A4419" s="5" t="s">
        <v>2854</v>
      </c>
      <c r="B4419" s="26">
        <v>510151</v>
      </c>
      <c r="C4419" s="27" t="s">
        <v>2629</v>
      </c>
      <c r="D4419" s="13">
        <v>0</v>
      </c>
      <c r="E4419" s="14"/>
      <c r="F4419" s="14"/>
      <c r="G4419" s="15">
        <f t="shared" si="741"/>
        <v>0</v>
      </c>
      <c r="H4419" s="14"/>
      <c r="I4419" s="8">
        <f>+G4419</f>
        <v>0</v>
      </c>
      <c r="K4419" s="34">
        <f t="shared" si="730"/>
        <v>0</v>
      </c>
    </row>
    <row r="4420" spans="1:11" x14ac:dyDescent="0.25">
      <c r="A4420" s="5" t="s">
        <v>2854</v>
      </c>
      <c r="B4420" s="26">
        <v>510157</v>
      </c>
      <c r="C4420" s="27" t="s">
        <v>2628</v>
      </c>
      <c r="D4420" s="13">
        <v>0</v>
      </c>
      <c r="E4420" s="14"/>
      <c r="F4420" s="14"/>
      <c r="G4420" s="15">
        <f t="shared" si="741"/>
        <v>0</v>
      </c>
      <c r="H4420" s="14"/>
      <c r="I4420" s="14"/>
      <c r="K4420" s="34">
        <f t="shared" ref="K4420:K4483" si="742">IF(D4420&lt;&gt;0,1,IF(G4420&lt;&gt;0,2,IF(F4420&lt;&gt;0,3,IF(E4420&lt;&gt;0,4,0))))</f>
        <v>0</v>
      </c>
    </row>
    <row r="4421" spans="1:11" x14ac:dyDescent="0.25">
      <c r="A4421" s="5" t="s">
        <v>2854</v>
      </c>
      <c r="B4421" s="26">
        <v>510159</v>
      </c>
      <c r="C4421" s="27" t="s">
        <v>1374</v>
      </c>
      <c r="D4421" s="13">
        <v>0</v>
      </c>
      <c r="E4421" s="14"/>
      <c r="F4421" s="14"/>
      <c r="G4421" s="15">
        <f t="shared" si="741"/>
        <v>0</v>
      </c>
      <c r="H4421" s="14"/>
      <c r="I4421" s="14"/>
      <c r="K4421" s="34">
        <f t="shared" si="742"/>
        <v>0</v>
      </c>
    </row>
    <row r="4422" spans="1:11" x14ac:dyDescent="0.25">
      <c r="A4422" s="5" t="s">
        <v>2854</v>
      </c>
      <c r="B4422" s="26">
        <v>510160</v>
      </c>
      <c r="C4422" s="27" t="s">
        <v>2627</v>
      </c>
      <c r="D4422" s="13">
        <v>0</v>
      </c>
      <c r="E4422" s="14"/>
      <c r="F4422" s="14"/>
      <c r="G4422" s="15">
        <f t="shared" si="741"/>
        <v>0</v>
      </c>
      <c r="H4422" s="14"/>
      <c r="I4422" s="14"/>
      <c r="K4422" s="34">
        <f t="shared" si="742"/>
        <v>0</v>
      </c>
    </row>
    <row r="4423" spans="1:11" x14ac:dyDescent="0.25">
      <c r="A4423" s="5" t="s">
        <v>2854</v>
      </c>
      <c r="B4423" s="26">
        <v>510162</v>
      </c>
      <c r="C4423" s="27" t="s">
        <v>2626</v>
      </c>
      <c r="D4423" s="13">
        <v>0</v>
      </c>
      <c r="E4423" s="14"/>
      <c r="F4423" s="14"/>
      <c r="G4423" s="15">
        <f t="shared" si="741"/>
        <v>0</v>
      </c>
      <c r="H4423" s="14"/>
      <c r="I4423" s="14"/>
      <c r="K4423" s="34">
        <f t="shared" si="742"/>
        <v>0</v>
      </c>
    </row>
    <row r="4424" spans="1:11" x14ac:dyDescent="0.25">
      <c r="A4424" s="5" t="s">
        <v>2854</v>
      </c>
      <c r="B4424" s="26">
        <v>510163</v>
      </c>
      <c r="C4424" s="27" t="s">
        <v>2625</v>
      </c>
      <c r="D4424" s="13">
        <v>0</v>
      </c>
      <c r="E4424" s="14"/>
      <c r="F4424" s="14"/>
      <c r="G4424" s="15">
        <f t="shared" si="741"/>
        <v>0</v>
      </c>
      <c r="H4424" s="14"/>
      <c r="I4424" s="14"/>
      <c r="K4424" s="34">
        <f t="shared" si="742"/>
        <v>0</v>
      </c>
    </row>
    <row r="4425" spans="1:11" x14ac:dyDescent="0.25">
      <c r="A4425" s="5" t="s">
        <v>2854</v>
      </c>
      <c r="B4425" s="24">
        <v>5102</v>
      </c>
      <c r="C4425" s="25" t="s">
        <v>2624</v>
      </c>
      <c r="D4425" s="7">
        <f>+SUBTOTAL(9,D4426:D4434)</f>
        <v>0</v>
      </c>
      <c r="E4425" s="7">
        <f>+SUBTOTAL(9,E4426:E4434)</f>
        <v>0</v>
      </c>
      <c r="F4425" s="7">
        <f>+SUBTOTAL(9,F4426:F4434)</f>
        <v>0</v>
      </c>
      <c r="G4425" s="7">
        <f>+SUBTOTAL(9,G4426:G4434)</f>
        <v>0</v>
      </c>
      <c r="H4425" s="7">
        <f>+SUBTOTAL(9,H4426:H4434)</f>
        <v>0</v>
      </c>
      <c r="I4425" s="8">
        <f>+G4425</f>
        <v>0</v>
      </c>
      <c r="K4425" s="34">
        <f t="shared" si="742"/>
        <v>0</v>
      </c>
    </row>
    <row r="4426" spans="1:11" x14ac:dyDescent="0.25">
      <c r="A4426" s="5" t="s">
        <v>2854</v>
      </c>
      <c r="B4426" s="26">
        <v>510201</v>
      </c>
      <c r="C4426" s="27" t="s">
        <v>418</v>
      </c>
      <c r="D4426" s="13">
        <v>0</v>
      </c>
      <c r="E4426" s="14"/>
      <c r="F4426" s="14"/>
      <c r="G4426" s="15">
        <f t="shared" ref="G4426:G4434" si="743">+D4426+E4426-F4426</f>
        <v>0</v>
      </c>
      <c r="H4426" s="14"/>
      <c r="I4426" s="14"/>
      <c r="K4426" s="34">
        <f t="shared" si="742"/>
        <v>0</v>
      </c>
    </row>
    <row r="4427" spans="1:11" x14ac:dyDescent="0.25">
      <c r="A4427" s="5" t="s">
        <v>2854</v>
      </c>
      <c r="B4427" s="26">
        <v>510202</v>
      </c>
      <c r="C4427" s="27" t="s">
        <v>2623</v>
      </c>
      <c r="D4427" s="13">
        <v>0</v>
      </c>
      <c r="E4427" s="14"/>
      <c r="F4427" s="14"/>
      <c r="G4427" s="15">
        <f t="shared" si="743"/>
        <v>0</v>
      </c>
      <c r="H4427" s="14"/>
      <c r="I4427" s="14"/>
      <c r="K4427" s="34">
        <f t="shared" si="742"/>
        <v>0</v>
      </c>
    </row>
    <row r="4428" spans="1:11" x14ac:dyDescent="0.25">
      <c r="A4428" s="5" t="s">
        <v>2854</v>
      </c>
      <c r="B4428" s="26">
        <v>510203</v>
      </c>
      <c r="C4428" s="27" t="s">
        <v>475</v>
      </c>
      <c r="D4428" s="13">
        <v>0</v>
      </c>
      <c r="E4428" s="14"/>
      <c r="F4428" s="14"/>
      <c r="G4428" s="15">
        <f t="shared" si="743"/>
        <v>0</v>
      </c>
      <c r="H4428" s="14"/>
      <c r="I4428" s="8">
        <f>+G4428</f>
        <v>0</v>
      </c>
      <c r="K4428" s="34">
        <f t="shared" si="742"/>
        <v>0</v>
      </c>
    </row>
    <row r="4429" spans="1:11" x14ac:dyDescent="0.25">
      <c r="A4429" s="5" t="s">
        <v>2854</v>
      </c>
      <c r="B4429" s="26">
        <v>510204</v>
      </c>
      <c r="C4429" s="27" t="s">
        <v>2622</v>
      </c>
      <c r="D4429" s="13">
        <v>0</v>
      </c>
      <c r="E4429" s="14"/>
      <c r="F4429" s="14">
        <v>0</v>
      </c>
      <c r="G4429" s="15">
        <f t="shared" si="743"/>
        <v>0</v>
      </c>
      <c r="H4429" s="14"/>
      <c r="I4429" s="14">
        <f>+G4429</f>
        <v>0</v>
      </c>
      <c r="K4429" s="34">
        <f t="shared" si="742"/>
        <v>0</v>
      </c>
    </row>
    <row r="4430" spans="1:11" x14ac:dyDescent="0.25">
      <c r="A4430" s="5" t="s">
        <v>2854</v>
      </c>
      <c r="B4430" s="26">
        <v>510215</v>
      </c>
      <c r="C4430" s="27" t="s">
        <v>2621</v>
      </c>
      <c r="D4430" s="13">
        <v>0</v>
      </c>
      <c r="E4430" s="14"/>
      <c r="F4430" s="14"/>
      <c r="G4430" s="15">
        <f>+D4430+E4430-F4430</f>
        <v>0</v>
      </c>
      <c r="H4430" s="14"/>
      <c r="I4430" s="14"/>
      <c r="K4430" s="34">
        <f t="shared" si="742"/>
        <v>0</v>
      </c>
    </row>
    <row r="4431" spans="1:11" x14ac:dyDescent="0.25">
      <c r="A4431" s="5" t="s">
        <v>2854</v>
      </c>
      <c r="B4431" s="26">
        <v>510216</v>
      </c>
      <c r="C4431" s="27" t="s">
        <v>278</v>
      </c>
      <c r="D4431" s="13">
        <v>0</v>
      </c>
      <c r="E4431" s="14"/>
      <c r="F4431" s="14"/>
      <c r="G4431" s="15">
        <f>+D4431+E4431-F4431</f>
        <v>0</v>
      </c>
      <c r="H4431" s="14"/>
      <c r="I4431" s="14"/>
      <c r="K4431" s="34">
        <f t="shared" si="742"/>
        <v>0</v>
      </c>
    </row>
    <row r="4432" spans="1:11" x14ac:dyDescent="0.25">
      <c r="A4432" s="5" t="s">
        <v>2854</v>
      </c>
      <c r="B4432" s="26">
        <v>510217</v>
      </c>
      <c r="C4432" s="27" t="s">
        <v>1553</v>
      </c>
      <c r="D4432" s="13">
        <v>0</v>
      </c>
      <c r="E4432" s="14"/>
      <c r="F4432" s="14"/>
      <c r="G4432" s="15">
        <f>+D4432+E4432-F4432</f>
        <v>0</v>
      </c>
      <c r="H4432" s="14"/>
      <c r="I4432" s="14"/>
      <c r="K4432" s="34">
        <f t="shared" si="742"/>
        <v>0</v>
      </c>
    </row>
    <row r="4433" spans="1:12" x14ac:dyDescent="0.25">
      <c r="A4433" s="5" t="s">
        <v>2854</v>
      </c>
      <c r="B4433" s="26">
        <v>510218</v>
      </c>
      <c r="C4433" s="27" t="s">
        <v>1568</v>
      </c>
      <c r="D4433" s="13">
        <v>0</v>
      </c>
      <c r="E4433" s="14"/>
      <c r="F4433" s="14"/>
      <c r="G4433" s="15">
        <f t="shared" si="743"/>
        <v>0</v>
      </c>
      <c r="H4433" s="14"/>
      <c r="I4433" s="14"/>
      <c r="K4433" s="34">
        <f t="shared" si="742"/>
        <v>0</v>
      </c>
    </row>
    <row r="4434" spans="1:12" x14ac:dyDescent="0.25">
      <c r="A4434" s="5" t="s">
        <v>2854</v>
      </c>
      <c r="B4434" s="26">
        <v>510290</v>
      </c>
      <c r="C4434" s="27" t="s">
        <v>2620</v>
      </c>
      <c r="D4434" s="13">
        <v>0</v>
      </c>
      <c r="E4434" s="14"/>
      <c r="F4434" s="14"/>
      <c r="G4434" s="15">
        <f t="shared" si="743"/>
        <v>0</v>
      </c>
      <c r="H4434" s="14"/>
      <c r="I4434" s="14"/>
      <c r="K4434" s="34">
        <f t="shared" si="742"/>
        <v>0</v>
      </c>
    </row>
    <row r="4435" spans="1:12" x14ac:dyDescent="0.25">
      <c r="A4435" s="5" t="s">
        <v>2854</v>
      </c>
      <c r="B4435" s="24">
        <v>5103</v>
      </c>
      <c r="C4435" s="25" t="s">
        <v>2619</v>
      </c>
      <c r="D4435" s="7">
        <f>+SUBTOTAL(9,D4436:D4444)</f>
        <v>0</v>
      </c>
      <c r="E4435" s="7">
        <f>+SUBTOTAL(9,E4436:E4444)</f>
        <v>2128853294</v>
      </c>
      <c r="F4435" s="7">
        <f>+SUBTOTAL(9,F4436:F4444)</f>
        <v>0</v>
      </c>
      <c r="G4435" s="7">
        <f>+SUBTOTAL(9,G4436:G4444)</f>
        <v>2128853294</v>
      </c>
      <c r="H4435" s="7">
        <f>+SUBTOTAL(9,H4436:H4444)</f>
        <v>0</v>
      </c>
      <c r="I4435" s="8">
        <f>+G4435</f>
        <v>2128853294</v>
      </c>
      <c r="K4435" s="34">
        <f t="shared" si="742"/>
        <v>2</v>
      </c>
      <c r="L4435" s="361">
        <f>+D4435+E4435-F4435-G4435</f>
        <v>0</v>
      </c>
    </row>
    <row r="4436" spans="1:12" x14ac:dyDescent="0.25">
      <c r="A4436" s="5" t="s">
        <v>2854</v>
      </c>
      <c r="B4436" s="26">
        <v>510301</v>
      </c>
      <c r="C4436" s="27" t="s">
        <v>2618</v>
      </c>
      <c r="D4436" s="13">
        <v>0</v>
      </c>
      <c r="E4436" s="14"/>
      <c r="F4436" s="14"/>
      <c r="G4436" s="15">
        <f t="shared" ref="G4436:G4443" si="744">+D4436+E4436-F4436</f>
        <v>0</v>
      </c>
      <c r="H4436" s="14"/>
      <c r="I4436" s="14"/>
      <c r="K4436" s="34">
        <f t="shared" si="742"/>
        <v>0</v>
      </c>
      <c r="L4436" s="361">
        <f t="shared" ref="L4436:L4495" si="745">+D4436+E4436-F4436-G4436</f>
        <v>0</v>
      </c>
    </row>
    <row r="4437" spans="1:12" x14ac:dyDescent="0.25">
      <c r="A4437" s="5" t="s">
        <v>2854</v>
      </c>
      <c r="B4437" s="26">
        <v>510302</v>
      </c>
      <c r="C4437" s="27" t="s">
        <v>1566</v>
      </c>
      <c r="D4437" s="13">
        <v>0</v>
      </c>
      <c r="E4437" s="14">
        <v>210134600</v>
      </c>
      <c r="F4437" s="14">
        <v>0</v>
      </c>
      <c r="G4437" s="15">
        <f t="shared" si="744"/>
        <v>210134600</v>
      </c>
      <c r="H4437" s="14"/>
      <c r="I4437" s="8">
        <f>+G4437</f>
        <v>210134600</v>
      </c>
      <c r="K4437" s="34">
        <f t="shared" si="742"/>
        <v>2</v>
      </c>
      <c r="L4437" s="361">
        <f t="shared" si="745"/>
        <v>0</v>
      </c>
    </row>
    <row r="4438" spans="1:12" x14ac:dyDescent="0.25">
      <c r="A4438" s="5" t="s">
        <v>2854</v>
      </c>
      <c r="B4438" s="26">
        <v>510303</v>
      </c>
      <c r="C4438" s="27" t="s">
        <v>2617</v>
      </c>
      <c r="D4438" s="13">
        <v>0</v>
      </c>
      <c r="E4438" s="14">
        <v>520213286</v>
      </c>
      <c r="F4438" s="14">
        <v>0</v>
      </c>
      <c r="G4438" s="15">
        <f t="shared" si="744"/>
        <v>520213286</v>
      </c>
      <c r="H4438" s="14"/>
      <c r="I4438" s="8">
        <f>+G4438</f>
        <v>520213286</v>
      </c>
      <c r="K4438" s="34">
        <f t="shared" si="742"/>
        <v>2</v>
      </c>
      <c r="L4438" s="361">
        <f t="shared" si="745"/>
        <v>0</v>
      </c>
    </row>
    <row r="4439" spans="1:12" x14ac:dyDescent="0.25">
      <c r="A4439" s="5" t="s">
        <v>2854</v>
      </c>
      <c r="B4439" s="26">
        <v>510304</v>
      </c>
      <c r="C4439" s="27" t="s">
        <v>2616</v>
      </c>
      <c r="D4439" s="13">
        <v>0</v>
      </c>
      <c r="E4439" s="14"/>
      <c r="F4439" s="14"/>
      <c r="G4439" s="15">
        <f t="shared" si="744"/>
        <v>0</v>
      </c>
      <c r="H4439" s="14"/>
      <c r="I4439" s="14"/>
      <c r="K4439" s="34">
        <f t="shared" si="742"/>
        <v>0</v>
      </c>
      <c r="L4439" s="361">
        <f t="shared" si="745"/>
        <v>0</v>
      </c>
    </row>
    <row r="4440" spans="1:12" x14ac:dyDescent="0.25">
      <c r="A4440" s="5" t="s">
        <v>2854</v>
      </c>
      <c r="B4440" s="26">
        <v>510305</v>
      </c>
      <c r="C4440" s="27" t="s">
        <v>2615</v>
      </c>
      <c r="D4440" s="13">
        <v>0</v>
      </c>
      <c r="E4440" s="14">
        <v>255430155</v>
      </c>
      <c r="F4440" s="14">
        <v>0</v>
      </c>
      <c r="G4440" s="15">
        <f t="shared" si="744"/>
        <v>255430155</v>
      </c>
      <c r="H4440" s="14"/>
      <c r="I4440" s="8">
        <f>+G4440</f>
        <v>255430155</v>
      </c>
      <c r="K4440" s="34">
        <f t="shared" si="742"/>
        <v>2</v>
      </c>
      <c r="L4440" s="361">
        <f t="shared" si="745"/>
        <v>0</v>
      </c>
    </row>
    <row r="4441" spans="1:12" x14ac:dyDescent="0.25">
      <c r="A4441" s="5" t="s">
        <v>2854</v>
      </c>
      <c r="B4441" s="26">
        <v>510306</v>
      </c>
      <c r="C4441" s="27" t="s">
        <v>2614</v>
      </c>
      <c r="D4441" s="13">
        <v>0</v>
      </c>
      <c r="E4441" s="14">
        <v>972897353</v>
      </c>
      <c r="F4441" s="14">
        <v>0</v>
      </c>
      <c r="G4441" s="15">
        <f t="shared" si="744"/>
        <v>972897353</v>
      </c>
      <c r="H4441" s="14"/>
      <c r="I4441" s="8">
        <f>+G4441</f>
        <v>972897353</v>
      </c>
      <c r="K4441" s="34">
        <f t="shared" si="742"/>
        <v>2</v>
      </c>
      <c r="L4441" s="361">
        <f t="shared" si="745"/>
        <v>0</v>
      </c>
    </row>
    <row r="4442" spans="1:12" x14ac:dyDescent="0.25">
      <c r="A4442" s="5" t="s">
        <v>2854</v>
      </c>
      <c r="B4442" s="26">
        <v>510307</v>
      </c>
      <c r="C4442" s="27" t="s">
        <v>2613</v>
      </c>
      <c r="D4442" s="13">
        <v>0</v>
      </c>
      <c r="E4442" s="14">
        <v>170177900</v>
      </c>
      <c r="F4442" s="14">
        <v>0</v>
      </c>
      <c r="G4442" s="15">
        <f t="shared" si="744"/>
        <v>170177900</v>
      </c>
      <c r="H4442" s="14"/>
      <c r="I4442" s="8">
        <f>+G4442</f>
        <v>170177900</v>
      </c>
      <c r="K4442" s="34">
        <f t="shared" si="742"/>
        <v>2</v>
      </c>
      <c r="L4442" s="361">
        <f t="shared" si="745"/>
        <v>0</v>
      </c>
    </row>
    <row r="4443" spans="1:12" x14ac:dyDescent="0.25">
      <c r="A4443" s="5" t="s">
        <v>2854</v>
      </c>
      <c r="B4443" s="26">
        <v>510308</v>
      </c>
      <c r="C4443" s="27" t="s">
        <v>1567</v>
      </c>
      <c r="D4443" s="13">
        <v>0</v>
      </c>
      <c r="E4443" s="14"/>
      <c r="F4443" s="14"/>
      <c r="G4443" s="15">
        <f t="shared" si="744"/>
        <v>0</v>
      </c>
      <c r="H4443" s="14"/>
      <c r="I4443" s="14"/>
      <c r="K4443" s="34">
        <f t="shared" si="742"/>
        <v>0</v>
      </c>
      <c r="L4443" s="361">
        <f t="shared" si="745"/>
        <v>0</v>
      </c>
    </row>
    <row r="4444" spans="1:12" x14ac:dyDescent="0.25">
      <c r="A4444" s="5" t="s">
        <v>2854</v>
      </c>
      <c r="B4444" s="26">
        <v>510390</v>
      </c>
      <c r="C4444" s="27" t="s">
        <v>2612</v>
      </c>
      <c r="D4444" s="13"/>
      <c r="E4444" s="14"/>
      <c r="F4444" s="14"/>
      <c r="G4444" s="30"/>
      <c r="H4444" s="14"/>
      <c r="I4444" s="14"/>
      <c r="K4444" s="34">
        <f t="shared" si="742"/>
        <v>0</v>
      </c>
      <c r="L4444" s="361">
        <f t="shared" si="745"/>
        <v>0</v>
      </c>
    </row>
    <row r="4445" spans="1:12" x14ac:dyDescent="0.25">
      <c r="A4445" s="5" t="s">
        <v>2854</v>
      </c>
      <c r="B4445" s="24">
        <v>5104</v>
      </c>
      <c r="C4445" s="25" t="s">
        <v>298</v>
      </c>
      <c r="D4445" s="7">
        <f>+SUBTOTAL(9,D4446:D4449)</f>
        <v>0</v>
      </c>
      <c r="E4445" s="7">
        <f>+SUBTOTAL(9,E4446:E4449)</f>
        <v>262848500</v>
      </c>
      <c r="F4445" s="7">
        <f>+SUBTOTAL(9,F4446:F4449)</f>
        <v>0</v>
      </c>
      <c r="G4445" s="7">
        <f>+SUBTOTAL(9,G4446:G4449)</f>
        <v>262848500</v>
      </c>
      <c r="H4445" s="7">
        <v>0</v>
      </c>
      <c r="I4445" s="8">
        <f t="shared" ref="I4445:I4456" si="746">+G4445</f>
        <v>262848500</v>
      </c>
      <c r="K4445" s="34">
        <f t="shared" si="742"/>
        <v>2</v>
      </c>
      <c r="L4445" s="361">
        <f>+D4445+E4445-F4445-G4445</f>
        <v>0</v>
      </c>
    </row>
    <row r="4446" spans="1:12" x14ac:dyDescent="0.25">
      <c r="A4446" s="5" t="s">
        <v>2854</v>
      </c>
      <c r="B4446" s="26">
        <v>510401</v>
      </c>
      <c r="C4446" s="27" t="s">
        <v>2611</v>
      </c>
      <c r="D4446" s="13">
        <v>0</v>
      </c>
      <c r="E4446" s="14">
        <v>157620600</v>
      </c>
      <c r="F4446" s="14">
        <v>0</v>
      </c>
      <c r="G4446" s="15">
        <f>+D4446+E4446-F4446</f>
        <v>157620600</v>
      </c>
      <c r="H4446" s="14"/>
      <c r="I4446" s="8">
        <f t="shared" si="746"/>
        <v>157620600</v>
      </c>
      <c r="K4446" s="34">
        <f t="shared" si="742"/>
        <v>2</v>
      </c>
      <c r="L4446" s="361">
        <f t="shared" ref="L4446:L4464" si="747">+D4446+E4446-F4446-G4446</f>
        <v>0</v>
      </c>
    </row>
    <row r="4447" spans="1:12" x14ac:dyDescent="0.25">
      <c r="A4447" s="5" t="s">
        <v>2854</v>
      </c>
      <c r="B4447" s="26">
        <v>510402</v>
      </c>
      <c r="C4447" s="27" t="s">
        <v>2610</v>
      </c>
      <c r="D4447" s="13">
        <v>0</v>
      </c>
      <c r="E4447" s="14">
        <v>26321200</v>
      </c>
      <c r="F4447" s="14">
        <v>0</v>
      </c>
      <c r="G4447" s="15">
        <f>+D4447+E4447-F4447</f>
        <v>26321200</v>
      </c>
      <c r="H4447" s="14"/>
      <c r="I4447" s="8">
        <f t="shared" si="746"/>
        <v>26321200</v>
      </c>
      <c r="K4447" s="34">
        <f t="shared" si="742"/>
        <v>2</v>
      </c>
      <c r="L4447" s="361">
        <f t="shared" si="747"/>
        <v>0</v>
      </c>
    </row>
    <row r="4448" spans="1:12" x14ac:dyDescent="0.25">
      <c r="A4448" s="5" t="s">
        <v>2854</v>
      </c>
      <c r="B4448" s="26">
        <v>510403</v>
      </c>
      <c r="C4448" s="27" t="s">
        <v>2609</v>
      </c>
      <c r="D4448" s="13">
        <v>0</v>
      </c>
      <c r="E4448" s="14">
        <v>26321200</v>
      </c>
      <c r="F4448" s="14">
        <v>0</v>
      </c>
      <c r="G4448" s="15">
        <f>+D4448+E4448-F4448</f>
        <v>26321200</v>
      </c>
      <c r="H4448" s="14"/>
      <c r="I4448" s="8">
        <f t="shared" si="746"/>
        <v>26321200</v>
      </c>
      <c r="K4448" s="34">
        <f t="shared" si="742"/>
        <v>2</v>
      </c>
      <c r="L4448" s="361">
        <f t="shared" si="747"/>
        <v>0</v>
      </c>
    </row>
    <row r="4449" spans="1:13" x14ac:dyDescent="0.25">
      <c r="A4449" s="5" t="s">
        <v>2854</v>
      </c>
      <c r="B4449" s="26">
        <v>510404</v>
      </c>
      <c r="C4449" s="27" t="s">
        <v>2608</v>
      </c>
      <c r="D4449" s="13">
        <v>0</v>
      </c>
      <c r="E4449" s="14">
        <v>52585500</v>
      </c>
      <c r="F4449" s="14">
        <v>0</v>
      </c>
      <c r="G4449" s="15">
        <f>+D4449+E4449-F4449</f>
        <v>52585500</v>
      </c>
      <c r="H4449" s="14"/>
      <c r="I4449" s="8">
        <f t="shared" si="746"/>
        <v>52585500</v>
      </c>
      <c r="K4449" s="34">
        <f t="shared" si="742"/>
        <v>2</v>
      </c>
      <c r="L4449" s="361">
        <f t="shared" si="747"/>
        <v>0</v>
      </c>
    </row>
    <row r="4450" spans="1:13" x14ac:dyDescent="0.25">
      <c r="A4450" s="5" t="s">
        <v>2854</v>
      </c>
      <c r="B4450" s="24">
        <v>5107</v>
      </c>
      <c r="C4450" s="25" t="s">
        <v>2607</v>
      </c>
      <c r="D4450" s="7">
        <f>+SUBTOTAL(9,D4451:D4460)</f>
        <v>0</v>
      </c>
      <c r="E4450" s="7">
        <f>+SUBTOTAL(9,E4451:E4460)</f>
        <v>3376520820</v>
      </c>
      <c r="F4450" s="7">
        <f>+SUBTOTAL(9,F4451:F4460)</f>
        <v>0</v>
      </c>
      <c r="G4450" s="7">
        <f>+SUBTOTAL(9,G4451:G4460)</f>
        <v>3376520820</v>
      </c>
      <c r="H4450" s="7">
        <f>+SUBTOTAL(9,H4451:H4460)</f>
        <v>0</v>
      </c>
      <c r="I4450" s="8">
        <f t="shared" si="746"/>
        <v>3376520820</v>
      </c>
      <c r="K4450" s="34">
        <f t="shared" si="742"/>
        <v>2</v>
      </c>
      <c r="L4450" s="361">
        <f t="shared" si="747"/>
        <v>0</v>
      </c>
    </row>
    <row r="4451" spans="1:13" x14ac:dyDescent="0.25">
      <c r="A4451" s="5" t="s">
        <v>2854</v>
      </c>
      <c r="B4451" s="26">
        <v>510701</v>
      </c>
      <c r="C4451" s="27" t="s">
        <v>1542</v>
      </c>
      <c r="D4451" s="13">
        <v>0</v>
      </c>
      <c r="E4451" s="14">
        <v>190520873</v>
      </c>
      <c r="F4451" s="14">
        <v>0</v>
      </c>
      <c r="G4451" s="15">
        <f t="shared" ref="G4451:G4460" si="748">+D4451+E4451-F4451</f>
        <v>190520873</v>
      </c>
      <c r="H4451" s="14"/>
      <c r="I4451" s="8">
        <f t="shared" si="746"/>
        <v>190520873</v>
      </c>
      <c r="K4451" s="34">
        <f t="shared" si="742"/>
        <v>2</v>
      </c>
      <c r="L4451" s="361">
        <v>221041485</v>
      </c>
      <c r="M4451" s="361">
        <f>+L4451-I4451</f>
        <v>30520612</v>
      </c>
    </row>
    <row r="4452" spans="1:13" x14ac:dyDescent="0.25">
      <c r="A4452" s="5" t="s">
        <v>2854</v>
      </c>
      <c r="B4452" s="26">
        <v>510702</v>
      </c>
      <c r="C4452" s="27" t="s">
        <v>1540</v>
      </c>
      <c r="D4452" s="13">
        <v>0</v>
      </c>
      <c r="E4452" s="14">
        <f>806217285+55974995</f>
        <v>862192280</v>
      </c>
      <c r="F4452" s="14">
        <v>0</v>
      </c>
      <c r="G4452" s="15">
        <f t="shared" si="748"/>
        <v>862192280</v>
      </c>
      <c r="H4452" s="14"/>
      <c r="I4452" s="8">
        <f t="shared" si="746"/>
        <v>862192280</v>
      </c>
      <c r="K4452" s="34">
        <f t="shared" si="742"/>
        <v>2</v>
      </c>
      <c r="L4452" s="361">
        <f>1150394315-I4452</f>
        <v>288202035</v>
      </c>
    </row>
    <row r="4453" spans="1:13" x14ac:dyDescent="0.25">
      <c r="A4453" s="5" t="s">
        <v>2854</v>
      </c>
      <c r="B4453" s="26">
        <v>510703</v>
      </c>
      <c r="C4453" s="27" t="s">
        <v>2606</v>
      </c>
      <c r="D4453" s="13">
        <v>0</v>
      </c>
      <c r="E4453" s="14">
        <v>5149744</v>
      </c>
      <c r="F4453" s="14">
        <v>0</v>
      </c>
      <c r="G4453" s="15">
        <f t="shared" si="748"/>
        <v>5149744</v>
      </c>
      <c r="H4453" s="14"/>
      <c r="I4453" s="8">
        <f t="shared" si="746"/>
        <v>5149744</v>
      </c>
      <c r="K4453" s="34">
        <f t="shared" si="742"/>
        <v>2</v>
      </c>
      <c r="L4453" s="361">
        <f t="shared" si="747"/>
        <v>0</v>
      </c>
    </row>
    <row r="4454" spans="1:13" x14ac:dyDescent="0.25">
      <c r="A4454" s="5" t="s">
        <v>2854</v>
      </c>
      <c r="B4454" s="26">
        <v>510704</v>
      </c>
      <c r="C4454" s="27" t="s">
        <v>1543</v>
      </c>
      <c r="D4454" s="13">
        <v>0</v>
      </c>
      <c r="E4454" s="14">
        <v>273309313</v>
      </c>
      <c r="F4454" s="14">
        <v>0</v>
      </c>
      <c r="G4454" s="15">
        <f t="shared" si="748"/>
        <v>273309313</v>
      </c>
      <c r="H4454" s="14"/>
      <c r="I4454" s="8">
        <f t="shared" si="746"/>
        <v>273309313</v>
      </c>
      <c r="K4454" s="34">
        <f t="shared" si="742"/>
        <v>2</v>
      </c>
      <c r="L4454" s="361">
        <f t="shared" si="747"/>
        <v>0</v>
      </c>
    </row>
    <row r="4455" spans="1:13" x14ac:dyDescent="0.25">
      <c r="A4455" s="5" t="s">
        <v>2854</v>
      </c>
      <c r="B4455" s="26">
        <v>510705</v>
      </c>
      <c r="C4455" s="27" t="s">
        <v>1545</v>
      </c>
      <c r="D4455" s="13">
        <v>0</v>
      </c>
      <c r="E4455" s="14">
        <v>305637552</v>
      </c>
      <c r="F4455" s="14">
        <v>0</v>
      </c>
      <c r="G4455" s="15">
        <f t="shared" si="748"/>
        <v>305637552</v>
      </c>
      <c r="H4455" s="14"/>
      <c r="I4455" s="8">
        <f t="shared" si="746"/>
        <v>305637552</v>
      </c>
      <c r="K4455" s="34">
        <f t="shared" si="742"/>
        <v>2</v>
      </c>
      <c r="L4455" s="361">
        <f t="shared" si="747"/>
        <v>0</v>
      </c>
    </row>
    <row r="4456" spans="1:13" x14ac:dyDescent="0.25">
      <c r="A4456" s="5" t="s">
        <v>2854</v>
      </c>
      <c r="B4456" s="26">
        <v>510706</v>
      </c>
      <c r="C4456" s="27" t="s">
        <v>1544</v>
      </c>
      <c r="D4456" s="13">
        <v>0</v>
      </c>
      <c r="E4456" s="14">
        <v>1270270865</v>
      </c>
      <c r="F4456" s="14">
        <v>0</v>
      </c>
      <c r="G4456" s="15">
        <f t="shared" si="748"/>
        <v>1270270865</v>
      </c>
      <c r="H4456" s="14"/>
      <c r="I4456" s="8">
        <f t="shared" si="746"/>
        <v>1270270865</v>
      </c>
      <c r="K4456" s="34">
        <f t="shared" si="742"/>
        <v>2</v>
      </c>
      <c r="L4456" s="361">
        <f t="shared" si="747"/>
        <v>0</v>
      </c>
    </row>
    <row r="4457" spans="1:13" x14ac:dyDescent="0.25">
      <c r="A4457" s="5" t="s">
        <v>2854</v>
      </c>
      <c r="B4457" s="26">
        <v>510707</v>
      </c>
      <c r="C4457" s="27" t="s">
        <v>2632</v>
      </c>
      <c r="D4457" s="13">
        <v>0</v>
      </c>
      <c r="E4457" s="14">
        <v>11355302</v>
      </c>
      <c r="F4457" s="14">
        <v>0</v>
      </c>
      <c r="G4457" s="15">
        <f t="shared" si="748"/>
        <v>11355302</v>
      </c>
      <c r="H4457" s="14"/>
      <c r="I4457" s="8">
        <f>+G4457</f>
        <v>11355302</v>
      </c>
      <c r="K4457" s="34">
        <f t="shared" si="742"/>
        <v>2</v>
      </c>
      <c r="L4457" s="361">
        <f t="shared" si="747"/>
        <v>0</v>
      </c>
    </row>
    <row r="4458" spans="1:13" x14ac:dyDescent="0.25">
      <c r="A4458" s="5" t="s">
        <v>2854</v>
      </c>
      <c r="B4458" s="26">
        <v>510708</v>
      </c>
      <c r="C4458" s="27" t="s">
        <v>1572</v>
      </c>
      <c r="D4458" s="13">
        <v>0</v>
      </c>
      <c r="E4458" s="14"/>
      <c r="F4458" s="14">
        <v>0</v>
      </c>
      <c r="G4458" s="15">
        <f t="shared" si="748"/>
        <v>0</v>
      </c>
      <c r="H4458" s="14"/>
      <c r="I4458" s="14">
        <f>+G4458</f>
        <v>0</v>
      </c>
      <c r="K4458" s="34">
        <f t="shared" si="742"/>
        <v>0</v>
      </c>
      <c r="L4458" s="361">
        <f t="shared" si="747"/>
        <v>0</v>
      </c>
    </row>
    <row r="4459" spans="1:13" x14ac:dyDescent="0.25">
      <c r="A4459" s="5" t="s">
        <v>2854</v>
      </c>
      <c r="B4459" s="26">
        <v>510790</v>
      </c>
      <c r="C4459" s="27" t="s">
        <v>1547</v>
      </c>
      <c r="D4459" s="13">
        <v>0</v>
      </c>
      <c r="E4459" s="14">
        <v>458084891</v>
      </c>
      <c r="F4459" s="14">
        <v>0</v>
      </c>
      <c r="G4459" s="15">
        <f t="shared" si="748"/>
        <v>458084891</v>
      </c>
      <c r="H4459" s="14"/>
      <c r="I4459" s="8">
        <f>+G4459</f>
        <v>458084891</v>
      </c>
      <c r="K4459" s="34">
        <f t="shared" si="742"/>
        <v>2</v>
      </c>
      <c r="L4459" s="361">
        <f t="shared" si="747"/>
        <v>0</v>
      </c>
    </row>
    <row r="4460" spans="1:13" x14ac:dyDescent="0.25">
      <c r="A4460" s="5" t="s">
        <v>2854</v>
      </c>
      <c r="B4460" s="26">
        <v>510795</v>
      </c>
      <c r="C4460" s="27" t="s">
        <v>2605</v>
      </c>
      <c r="D4460" s="13">
        <v>0</v>
      </c>
      <c r="E4460" s="14"/>
      <c r="F4460" s="14"/>
      <c r="G4460" s="15">
        <f t="shared" si="748"/>
        <v>0</v>
      </c>
      <c r="H4460" s="14"/>
      <c r="I4460" s="14"/>
      <c r="K4460" s="34">
        <f t="shared" si="742"/>
        <v>0</v>
      </c>
      <c r="L4460" s="361">
        <f t="shared" si="747"/>
        <v>0</v>
      </c>
    </row>
    <row r="4461" spans="1:13" x14ac:dyDescent="0.25">
      <c r="A4461" s="5" t="s">
        <v>2854</v>
      </c>
      <c r="B4461" s="24">
        <v>5108</v>
      </c>
      <c r="C4461" s="25" t="s">
        <v>2592</v>
      </c>
      <c r="D4461" s="7">
        <f t="shared" ref="D4461:I4461" si="749">+SUBTOTAL(9,D4462:D4474)</f>
        <v>0</v>
      </c>
      <c r="E4461" s="7">
        <f t="shared" si="749"/>
        <v>774900439</v>
      </c>
      <c r="F4461" s="7">
        <f t="shared" si="749"/>
        <v>71664007</v>
      </c>
      <c r="G4461" s="7">
        <f t="shared" si="749"/>
        <v>703236432</v>
      </c>
      <c r="H4461" s="7">
        <f t="shared" si="749"/>
        <v>0</v>
      </c>
      <c r="I4461" s="7">
        <f t="shared" si="749"/>
        <v>703236432</v>
      </c>
      <c r="K4461" s="34">
        <f t="shared" si="742"/>
        <v>2</v>
      </c>
      <c r="L4461" s="361">
        <f t="shared" si="747"/>
        <v>0</v>
      </c>
    </row>
    <row r="4462" spans="1:13" x14ac:dyDescent="0.25">
      <c r="A4462" s="5" t="s">
        <v>2854</v>
      </c>
      <c r="B4462" s="26">
        <v>510801</v>
      </c>
      <c r="C4462" s="27" t="s">
        <v>1558</v>
      </c>
      <c r="D4462" s="13">
        <v>0</v>
      </c>
      <c r="E4462" s="14"/>
      <c r="F4462" s="14"/>
      <c r="G4462" s="15">
        <f t="shared" ref="G4462:G4474" si="750">+D4462+E4462-F4462</f>
        <v>0</v>
      </c>
      <c r="H4462" s="14"/>
      <c r="I4462" s="8">
        <f t="shared" ref="I4462:I4467" si="751">+G4462</f>
        <v>0</v>
      </c>
      <c r="K4462" s="34">
        <f t="shared" si="742"/>
        <v>0</v>
      </c>
      <c r="L4462" s="361">
        <f t="shared" si="747"/>
        <v>0</v>
      </c>
    </row>
    <row r="4463" spans="1:13" x14ac:dyDescent="0.25">
      <c r="A4463" s="5" t="s">
        <v>2854</v>
      </c>
      <c r="B4463" s="26">
        <v>510802</v>
      </c>
      <c r="C4463" s="27" t="s">
        <v>474</v>
      </c>
      <c r="D4463" s="13">
        <v>0</v>
      </c>
      <c r="E4463" s="14"/>
      <c r="F4463" s="14"/>
      <c r="G4463" s="15">
        <f t="shared" si="750"/>
        <v>0</v>
      </c>
      <c r="H4463" s="14"/>
      <c r="I4463" s="8">
        <f t="shared" si="751"/>
        <v>0</v>
      </c>
      <c r="K4463" s="34">
        <f t="shared" si="742"/>
        <v>0</v>
      </c>
      <c r="L4463" s="361">
        <f t="shared" si="747"/>
        <v>0</v>
      </c>
    </row>
    <row r="4464" spans="1:13" x14ac:dyDescent="0.25">
      <c r="A4464" s="5" t="s">
        <v>2854</v>
      </c>
      <c r="B4464" s="26">
        <v>510803</v>
      </c>
      <c r="C4464" s="27" t="s">
        <v>1078</v>
      </c>
      <c r="D4464" s="13">
        <v>0</v>
      </c>
      <c r="E4464" s="14">
        <v>417872824</v>
      </c>
      <c r="F4464" s="14">
        <v>0</v>
      </c>
      <c r="G4464" s="15">
        <f t="shared" si="750"/>
        <v>417872824</v>
      </c>
      <c r="H4464" s="14"/>
      <c r="I4464" s="8">
        <f t="shared" si="751"/>
        <v>417872824</v>
      </c>
      <c r="K4464" s="34">
        <f t="shared" si="742"/>
        <v>2</v>
      </c>
      <c r="L4464" s="361">
        <f t="shared" si="747"/>
        <v>0</v>
      </c>
    </row>
    <row r="4465" spans="1:12" x14ac:dyDescent="0.25">
      <c r="A4465" s="5" t="s">
        <v>2854</v>
      </c>
      <c r="B4465" s="26">
        <v>510804</v>
      </c>
      <c r="C4465" s="27" t="s">
        <v>1559</v>
      </c>
      <c r="D4465" s="13">
        <v>0</v>
      </c>
      <c r="E4465" s="14">
        <v>357027615</v>
      </c>
      <c r="F4465" s="14">
        <v>71664007</v>
      </c>
      <c r="G4465" s="15">
        <f t="shared" si="750"/>
        <v>285363608</v>
      </c>
      <c r="H4465" s="14"/>
      <c r="I4465" s="8">
        <f t="shared" si="751"/>
        <v>285363608</v>
      </c>
      <c r="K4465" s="34">
        <f t="shared" si="742"/>
        <v>2</v>
      </c>
      <c r="L4465" s="361">
        <f t="shared" si="745"/>
        <v>0</v>
      </c>
    </row>
    <row r="4466" spans="1:12" x14ac:dyDescent="0.25">
      <c r="A4466" s="5" t="s">
        <v>2854</v>
      </c>
      <c r="B4466" s="26">
        <v>510805</v>
      </c>
      <c r="C4466" s="27" t="s">
        <v>1560</v>
      </c>
      <c r="D4466" s="13">
        <v>0</v>
      </c>
      <c r="E4466" s="14"/>
      <c r="F4466" s="14"/>
      <c r="G4466" s="15">
        <f t="shared" si="750"/>
        <v>0</v>
      </c>
      <c r="H4466" s="14"/>
      <c r="I4466" s="8">
        <f t="shared" si="751"/>
        <v>0</v>
      </c>
      <c r="K4466" s="34">
        <f t="shared" si="742"/>
        <v>0</v>
      </c>
      <c r="L4466" s="361">
        <f t="shared" si="745"/>
        <v>0</v>
      </c>
    </row>
    <row r="4467" spans="1:12" x14ac:dyDescent="0.25">
      <c r="A4467" s="5" t="s">
        <v>2854</v>
      </c>
      <c r="B4467" s="26">
        <v>510806</v>
      </c>
      <c r="C4467" s="27" t="s">
        <v>1561</v>
      </c>
      <c r="D4467" s="13">
        <v>0</v>
      </c>
      <c r="E4467" s="14"/>
      <c r="F4467" s="14"/>
      <c r="G4467" s="15">
        <f t="shared" si="750"/>
        <v>0</v>
      </c>
      <c r="H4467" s="14"/>
      <c r="I4467" s="8">
        <f t="shared" si="751"/>
        <v>0</v>
      </c>
      <c r="K4467" s="34">
        <f t="shared" si="742"/>
        <v>0</v>
      </c>
      <c r="L4467" s="361">
        <f t="shared" si="745"/>
        <v>0</v>
      </c>
    </row>
    <row r="4468" spans="1:12" x14ac:dyDescent="0.25">
      <c r="A4468" s="5" t="s">
        <v>2854</v>
      </c>
      <c r="B4468" s="26">
        <v>510807</v>
      </c>
      <c r="C4468" s="27" t="s">
        <v>1562</v>
      </c>
      <c r="D4468" s="13">
        <v>0</v>
      </c>
      <c r="E4468" s="14"/>
      <c r="F4468" s="14"/>
      <c r="G4468" s="15">
        <f t="shared" si="750"/>
        <v>0</v>
      </c>
      <c r="H4468" s="14"/>
      <c r="I4468" s="14"/>
      <c r="K4468" s="34">
        <f t="shared" si="742"/>
        <v>0</v>
      </c>
      <c r="L4468" s="361">
        <f t="shared" si="745"/>
        <v>0</v>
      </c>
    </row>
    <row r="4469" spans="1:12" x14ac:dyDescent="0.25">
      <c r="A4469" s="5" t="s">
        <v>2854</v>
      </c>
      <c r="B4469" s="26">
        <v>510808</v>
      </c>
      <c r="C4469" s="27" t="s">
        <v>1563</v>
      </c>
      <c r="D4469" s="13">
        <v>0</v>
      </c>
      <c r="E4469" s="14"/>
      <c r="F4469" s="14"/>
      <c r="G4469" s="15">
        <f t="shared" si="750"/>
        <v>0</v>
      </c>
      <c r="H4469" s="14"/>
      <c r="I4469" s="14"/>
      <c r="K4469" s="34">
        <f t="shared" si="742"/>
        <v>0</v>
      </c>
      <c r="L4469" s="361">
        <f t="shared" si="745"/>
        <v>0</v>
      </c>
    </row>
    <row r="4470" spans="1:12" x14ac:dyDescent="0.25">
      <c r="A4470" s="5" t="s">
        <v>2854</v>
      </c>
      <c r="B4470" s="26">
        <v>510810</v>
      </c>
      <c r="C4470" s="27" t="s">
        <v>2591</v>
      </c>
      <c r="D4470" s="13">
        <v>0</v>
      </c>
      <c r="E4470" s="14"/>
      <c r="F4470" s="14"/>
      <c r="G4470" s="15">
        <f t="shared" si="750"/>
        <v>0</v>
      </c>
      <c r="H4470" s="14"/>
      <c r="I4470" s="14"/>
      <c r="K4470" s="34">
        <f t="shared" si="742"/>
        <v>0</v>
      </c>
      <c r="L4470" s="361">
        <f t="shared" si="745"/>
        <v>0</v>
      </c>
    </row>
    <row r="4471" spans="1:12" x14ac:dyDescent="0.25">
      <c r="A4471" s="5" t="s">
        <v>2854</v>
      </c>
      <c r="B4471" s="26">
        <v>510811</v>
      </c>
      <c r="C4471" s="27" t="s">
        <v>2590</v>
      </c>
      <c r="D4471" s="13">
        <v>0</v>
      </c>
      <c r="E4471" s="14"/>
      <c r="F4471" s="14"/>
      <c r="G4471" s="15">
        <f t="shared" si="750"/>
        <v>0</v>
      </c>
      <c r="H4471" s="14"/>
      <c r="I4471" s="14"/>
      <c r="K4471" s="34">
        <f t="shared" si="742"/>
        <v>0</v>
      </c>
      <c r="L4471" s="361">
        <f t="shared" si="745"/>
        <v>0</v>
      </c>
    </row>
    <row r="4472" spans="1:12" x14ac:dyDescent="0.25">
      <c r="A4472" s="5" t="s">
        <v>2854</v>
      </c>
      <c r="B4472" s="26">
        <v>510812</v>
      </c>
      <c r="C4472" s="27" t="s">
        <v>2589</v>
      </c>
      <c r="D4472" s="13">
        <v>0</v>
      </c>
      <c r="E4472" s="14"/>
      <c r="F4472" s="14">
        <v>0</v>
      </c>
      <c r="G4472" s="15">
        <f t="shared" si="750"/>
        <v>0</v>
      </c>
      <c r="H4472" s="14"/>
      <c r="I4472" s="14">
        <f>+G4472</f>
        <v>0</v>
      </c>
      <c r="K4472" s="34">
        <f t="shared" si="742"/>
        <v>0</v>
      </c>
      <c r="L4472" s="361">
        <f t="shared" si="745"/>
        <v>0</v>
      </c>
    </row>
    <row r="4473" spans="1:12" x14ac:dyDescent="0.25">
      <c r="A4473" s="5" t="s">
        <v>2854</v>
      </c>
      <c r="B4473" s="26">
        <v>510813</v>
      </c>
      <c r="C4473" s="27" t="s">
        <v>2817</v>
      </c>
      <c r="D4473" s="13">
        <v>0</v>
      </c>
      <c r="E4473" s="14"/>
      <c r="F4473" s="14"/>
      <c r="G4473" s="15">
        <f t="shared" si="750"/>
        <v>0</v>
      </c>
      <c r="H4473" s="14"/>
      <c r="I4473" s="14"/>
      <c r="K4473" s="34">
        <f t="shared" si="742"/>
        <v>0</v>
      </c>
      <c r="L4473" s="361">
        <f t="shared" si="745"/>
        <v>0</v>
      </c>
    </row>
    <row r="4474" spans="1:12" x14ac:dyDescent="0.25">
      <c r="A4474" s="5" t="s">
        <v>2854</v>
      </c>
      <c r="B4474" s="26">
        <v>510890</v>
      </c>
      <c r="C4474" s="27" t="s">
        <v>2588</v>
      </c>
      <c r="D4474" s="13">
        <v>0</v>
      </c>
      <c r="E4474" s="14"/>
      <c r="F4474" s="14"/>
      <c r="G4474" s="15">
        <f t="shared" si="750"/>
        <v>0</v>
      </c>
      <c r="H4474" s="14"/>
      <c r="I4474" s="14"/>
      <c r="K4474" s="34">
        <f t="shared" si="742"/>
        <v>0</v>
      </c>
      <c r="L4474" s="361">
        <f t="shared" si="745"/>
        <v>0</v>
      </c>
    </row>
    <row r="4475" spans="1:12" x14ac:dyDescent="0.25">
      <c r="A4475" s="5" t="s">
        <v>2854</v>
      </c>
      <c r="B4475" s="24">
        <v>5111</v>
      </c>
      <c r="C4475" s="25" t="s">
        <v>2604</v>
      </c>
      <c r="D4475" s="7">
        <f>+SUBTOTAL(9,D4476:D4543)</f>
        <v>0</v>
      </c>
      <c r="E4475" s="360">
        <f>+SUBTOTAL(9,E4476:E4543)</f>
        <v>4917614411</v>
      </c>
      <c r="F4475" s="360">
        <f>+SUBTOTAL(9,F4476:F4543)</f>
        <v>305100116</v>
      </c>
      <c r="G4475" s="360">
        <f>+SUBTOTAL(9,G4476:G4543)</f>
        <v>4612514295</v>
      </c>
      <c r="H4475" s="7">
        <f>+SUBTOTAL(9,H4476:H4543)</f>
        <v>0</v>
      </c>
      <c r="I4475" s="8">
        <f>+G4475</f>
        <v>4612514295</v>
      </c>
      <c r="K4475" s="34">
        <f t="shared" si="742"/>
        <v>2</v>
      </c>
      <c r="L4475" s="361">
        <f t="shared" si="745"/>
        <v>0</v>
      </c>
    </row>
    <row r="4476" spans="1:12" x14ac:dyDescent="0.25">
      <c r="A4476" s="5" t="s">
        <v>2854</v>
      </c>
      <c r="B4476" s="26">
        <v>511101</v>
      </c>
      <c r="C4476" s="27" t="s">
        <v>757</v>
      </c>
      <c r="D4476" s="13">
        <v>0</v>
      </c>
      <c r="E4476" s="14"/>
      <c r="F4476" s="14"/>
      <c r="G4476" s="15">
        <f t="shared" ref="G4476:G4536" si="752">+D4476+E4476-F4476</f>
        <v>0</v>
      </c>
      <c r="H4476" s="14"/>
      <c r="I4476" s="14"/>
      <c r="K4476" s="34">
        <f t="shared" si="742"/>
        <v>0</v>
      </c>
      <c r="L4476" s="361">
        <f t="shared" si="745"/>
        <v>0</v>
      </c>
    </row>
    <row r="4477" spans="1:12" x14ac:dyDescent="0.25">
      <c r="A4477" s="5" t="s">
        <v>2854</v>
      </c>
      <c r="B4477" s="26">
        <v>511102</v>
      </c>
      <c r="C4477" s="27" t="s">
        <v>1069</v>
      </c>
      <c r="D4477" s="13">
        <v>0</v>
      </c>
      <c r="E4477" s="14">
        <v>510459</v>
      </c>
      <c r="F4477" s="14">
        <v>0</v>
      </c>
      <c r="G4477" s="15">
        <f t="shared" si="752"/>
        <v>510459</v>
      </c>
      <c r="H4477" s="14"/>
      <c r="I4477" s="8">
        <f>+G4477</f>
        <v>510459</v>
      </c>
      <c r="K4477" s="34">
        <f t="shared" si="742"/>
        <v>2</v>
      </c>
      <c r="L4477" s="361">
        <f t="shared" si="745"/>
        <v>0</v>
      </c>
    </row>
    <row r="4478" spans="1:12" x14ac:dyDescent="0.25">
      <c r="A4478" s="5" t="s">
        <v>2854</v>
      </c>
      <c r="B4478" s="26">
        <v>511103</v>
      </c>
      <c r="C4478" s="27" t="s">
        <v>2667</v>
      </c>
      <c r="D4478" s="13">
        <v>0</v>
      </c>
      <c r="E4478" s="14"/>
      <c r="F4478" s="14"/>
      <c r="G4478" s="15">
        <f t="shared" si="752"/>
        <v>0</v>
      </c>
      <c r="H4478" s="14"/>
      <c r="I4478" s="14"/>
      <c r="K4478" s="34">
        <f t="shared" si="742"/>
        <v>0</v>
      </c>
      <c r="L4478" s="361">
        <f t="shared" si="745"/>
        <v>0</v>
      </c>
    </row>
    <row r="4479" spans="1:12" x14ac:dyDescent="0.25">
      <c r="A4479" s="5" t="s">
        <v>2854</v>
      </c>
      <c r="B4479" s="26">
        <v>511104</v>
      </c>
      <c r="C4479" s="27" t="s">
        <v>1071</v>
      </c>
      <c r="D4479" s="13">
        <v>0</v>
      </c>
      <c r="E4479" s="14"/>
      <c r="F4479" s="14"/>
      <c r="G4479" s="15">
        <f t="shared" si="752"/>
        <v>0</v>
      </c>
      <c r="H4479" s="14"/>
      <c r="I4479" s="14"/>
      <c r="K4479" s="34">
        <f t="shared" si="742"/>
        <v>0</v>
      </c>
      <c r="L4479" s="361">
        <f t="shared" si="745"/>
        <v>0</v>
      </c>
    </row>
    <row r="4480" spans="1:12" x14ac:dyDescent="0.25">
      <c r="A4480" s="5" t="s">
        <v>2854</v>
      </c>
      <c r="B4480" s="26">
        <v>511105</v>
      </c>
      <c r="C4480" s="27" t="s">
        <v>1072</v>
      </c>
      <c r="D4480" s="13">
        <v>0</v>
      </c>
      <c r="E4480" s="14"/>
      <c r="F4480" s="14"/>
      <c r="G4480" s="15">
        <f t="shared" si="752"/>
        <v>0</v>
      </c>
      <c r="H4480" s="14"/>
      <c r="I4480" s="14"/>
      <c r="K4480" s="34">
        <f t="shared" si="742"/>
        <v>0</v>
      </c>
      <c r="L4480" s="361">
        <f t="shared" si="745"/>
        <v>0</v>
      </c>
    </row>
    <row r="4481" spans="1:12" x14ac:dyDescent="0.25">
      <c r="A4481" s="5" t="s">
        <v>2854</v>
      </c>
      <c r="B4481" s="26">
        <v>511106</v>
      </c>
      <c r="C4481" s="27" t="s">
        <v>1060</v>
      </c>
      <c r="D4481" s="13">
        <v>0</v>
      </c>
      <c r="E4481" s="29">
        <v>0</v>
      </c>
      <c r="F4481" s="29"/>
      <c r="G4481" s="30">
        <f t="shared" si="752"/>
        <v>0</v>
      </c>
      <c r="H4481" s="14"/>
      <c r="I4481" s="8">
        <f>+G4481</f>
        <v>0</v>
      </c>
      <c r="K4481" s="34">
        <f t="shared" si="742"/>
        <v>0</v>
      </c>
      <c r="L4481" s="361">
        <f t="shared" si="745"/>
        <v>0</v>
      </c>
    </row>
    <row r="4482" spans="1:12" x14ac:dyDescent="0.25">
      <c r="A4482" s="5" t="s">
        <v>2854</v>
      </c>
      <c r="B4482" s="26">
        <v>511109</v>
      </c>
      <c r="C4482" s="27" t="s">
        <v>1074</v>
      </c>
      <c r="D4482" s="13">
        <v>0</v>
      </c>
      <c r="E4482" s="14"/>
      <c r="F4482" s="14"/>
      <c r="G4482" s="15">
        <f t="shared" si="752"/>
        <v>0</v>
      </c>
      <c r="H4482" s="14"/>
      <c r="I4482" s="14"/>
      <c r="K4482" s="34">
        <f t="shared" si="742"/>
        <v>0</v>
      </c>
      <c r="L4482" s="361">
        <f t="shared" si="745"/>
        <v>0</v>
      </c>
    </row>
    <row r="4483" spans="1:12" x14ac:dyDescent="0.25">
      <c r="A4483" s="5" t="s">
        <v>2854</v>
      </c>
      <c r="B4483" s="26">
        <v>511112</v>
      </c>
      <c r="C4483" s="27" t="s">
        <v>2603</v>
      </c>
      <c r="D4483" s="13">
        <v>0</v>
      </c>
      <c r="E4483" s="14"/>
      <c r="F4483" s="14"/>
      <c r="G4483" s="15">
        <f t="shared" si="752"/>
        <v>0</v>
      </c>
      <c r="H4483" s="14"/>
      <c r="I4483" s="14"/>
      <c r="K4483" s="34">
        <f t="shared" si="742"/>
        <v>0</v>
      </c>
      <c r="L4483" s="361">
        <f t="shared" si="745"/>
        <v>0</v>
      </c>
    </row>
    <row r="4484" spans="1:12" x14ac:dyDescent="0.25">
      <c r="A4484" s="5" t="s">
        <v>2854</v>
      </c>
      <c r="B4484" s="26">
        <v>511113</v>
      </c>
      <c r="C4484" s="27" t="s">
        <v>2602</v>
      </c>
      <c r="D4484" s="13">
        <v>0</v>
      </c>
      <c r="E4484" s="14">
        <v>103577860</v>
      </c>
      <c r="F4484" s="14">
        <v>0</v>
      </c>
      <c r="G4484" s="15">
        <f t="shared" si="752"/>
        <v>103577860</v>
      </c>
      <c r="H4484" s="14"/>
      <c r="I4484" s="8">
        <f>+G4484</f>
        <v>103577860</v>
      </c>
      <c r="K4484" s="34">
        <f t="shared" ref="K4484:K4547" si="753">IF(D4484&lt;&gt;0,1,IF(G4484&lt;&gt;0,2,IF(F4484&lt;&gt;0,3,IF(E4484&lt;&gt;0,4,0))))</f>
        <v>2</v>
      </c>
      <c r="L4484" s="361">
        <f t="shared" si="745"/>
        <v>0</v>
      </c>
    </row>
    <row r="4485" spans="1:12" x14ac:dyDescent="0.25">
      <c r="A4485" s="5" t="s">
        <v>2854</v>
      </c>
      <c r="B4485" s="26">
        <v>511114</v>
      </c>
      <c r="C4485" s="27" t="s">
        <v>789</v>
      </c>
      <c r="D4485" s="13">
        <v>0</v>
      </c>
      <c r="E4485" s="29">
        <v>816747562</v>
      </c>
      <c r="F4485" s="29">
        <v>82208905</v>
      </c>
      <c r="G4485" s="30">
        <f t="shared" si="752"/>
        <v>734538657</v>
      </c>
      <c r="H4485" s="14"/>
      <c r="I4485" s="8">
        <f>+G4485</f>
        <v>734538657</v>
      </c>
      <c r="K4485" s="34">
        <f t="shared" si="753"/>
        <v>2</v>
      </c>
      <c r="L4485" s="361">
        <f t="shared" si="745"/>
        <v>0</v>
      </c>
    </row>
    <row r="4486" spans="1:12" x14ac:dyDescent="0.25">
      <c r="A4486" s="5" t="s">
        <v>2854</v>
      </c>
      <c r="B4486" s="26">
        <v>511115</v>
      </c>
      <c r="C4486" s="27" t="s">
        <v>1055</v>
      </c>
      <c r="D4486" s="13">
        <v>0</v>
      </c>
      <c r="E4486" s="29">
        <v>853762551</v>
      </c>
      <c r="F4486" s="29">
        <v>0</v>
      </c>
      <c r="G4486" s="30">
        <f t="shared" si="752"/>
        <v>853762551</v>
      </c>
      <c r="H4486" s="14"/>
      <c r="I4486" s="8">
        <f>+G4486</f>
        <v>853762551</v>
      </c>
      <c r="K4486" s="34">
        <f t="shared" si="753"/>
        <v>2</v>
      </c>
      <c r="L4486" s="361">
        <f t="shared" si="745"/>
        <v>0</v>
      </c>
    </row>
    <row r="4487" spans="1:12" x14ac:dyDescent="0.25">
      <c r="A4487" s="5" t="s">
        <v>2854</v>
      </c>
      <c r="B4487" s="26">
        <v>511116</v>
      </c>
      <c r="C4487" s="27" t="s">
        <v>1124</v>
      </c>
      <c r="D4487" s="13">
        <v>0</v>
      </c>
      <c r="E4487" s="14"/>
      <c r="F4487" s="14"/>
      <c r="G4487" s="15">
        <f t="shared" si="752"/>
        <v>0</v>
      </c>
      <c r="H4487" s="14"/>
      <c r="I4487" s="14"/>
      <c r="K4487" s="34">
        <f t="shared" si="753"/>
        <v>0</v>
      </c>
      <c r="L4487" s="361">
        <f t="shared" si="745"/>
        <v>0</v>
      </c>
    </row>
    <row r="4488" spans="1:12" x14ac:dyDescent="0.25">
      <c r="A4488" s="5" t="s">
        <v>2854</v>
      </c>
      <c r="B4488" s="26">
        <v>511117</v>
      </c>
      <c r="C4488" s="27" t="s">
        <v>1360</v>
      </c>
      <c r="D4488" s="13">
        <v>0</v>
      </c>
      <c r="E4488" s="14">
        <v>232655605</v>
      </c>
      <c r="F4488" s="14">
        <v>0</v>
      </c>
      <c r="G4488" s="15">
        <f t="shared" si="752"/>
        <v>232655605</v>
      </c>
      <c r="H4488" s="14"/>
      <c r="I4488" s="8">
        <f>+G4488</f>
        <v>232655605</v>
      </c>
      <c r="K4488" s="34">
        <f t="shared" si="753"/>
        <v>2</v>
      </c>
      <c r="L4488" s="361">
        <f t="shared" si="745"/>
        <v>0</v>
      </c>
    </row>
    <row r="4489" spans="1:12" x14ac:dyDescent="0.25">
      <c r="A4489" s="5" t="s">
        <v>2854</v>
      </c>
      <c r="B4489" s="26">
        <v>511118</v>
      </c>
      <c r="C4489" s="27" t="s">
        <v>491</v>
      </c>
      <c r="D4489" s="13">
        <v>0</v>
      </c>
      <c r="E4489" s="14">
        <v>33387916</v>
      </c>
      <c r="F4489" s="14">
        <v>0</v>
      </c>
      <c r="G4489" s="15">
        <f t="shared" si="752"/>
        <v>33387916</v>
      </c>
      <c r="H4489" s="14"/>
      <c r="I4489" s="14">
        <f>+G4489</f>
        <v>33387916</v>
      </c>
      <c r="K4489" s="34">
        <f t="shared" si="753"/>
        <v>2</v>
      </c>
      <c r="L4489" s="361">
        <f t="shared" si="745"/>
        <v>0</v>
      </c>
    </row>
    <row r="4490" spans="1:12" x14ac:dyDescent="0.25">
      <c r="A4490" s="5" t="s">
        <v>2854</v>
      </c>
      <c r="B4490" s="26">
        <v>511119</v>
      </c>
      <c r="C4490" s="27" t="s">
        <v>1362</v>
      </c>
      <c r="D4490" s="13">
        <v>0</v>
      </c>
      <c r="E4490" s="14"/>
      <c r="F4490" s="14"/>
      <c r="G4490" s="15">
        <f t="shared" si="752"/>
        <v>0</v>
      </c>
      <c r="H4490" s="14"/>
      <c r="I4490" s="8">
        <f>+G4490</f>
        <v>0</v>
      </c>
      <c r="K4490" s="34">
        <f t="shared" si="753"/>
        <v>0</v>
      </c>
      <c r="L4490" s="361">
        <f t="shared" si="745"/>
        <v>0</v>
      </c>
    </row>
    <row r="4491" spans="1:12" x14ac:dyDescent="0.25">
      <c r="A4491" s="5" t="s">
        <v>2854</v>
      </c>
      <c r="B4491" s="26">
        <v>511120</v>
      </c>
      <c r="C4491" s="27" t="s">
        <v>338</v>
      </c>
      <c r="D4491" s="13">
        <v>0</v>
      </c>
      <c r="E4491" s="14"/>
      <c r="F4491" s="14"/>
      <c r="G4491" s="15">
        <f t="shared" si="752"/>
        <v>0</v>
      </c>
      <c r="H4491" s="14"/>
      <c r="I4491" s="14"/>
      <c r="K4491" s="34">
        <f t="shared" si="753"/>
        <v>0</v>
      </c>
      <c r="L4491" s="361">
        <f t="shared" si="745"/>
        <v>0</v>
      </c>
    </row>
    <row r="4492" spans="1:12" x14ac:dyDescent="0.25">
      <c r="A4492" s="5" t="s">
        <v>2854</v>
      </c>
      <c r="B4492" s="26">
        <v>511121</v>
      </c>
      <c r="C4492" s="27" t="s">
        <v>1054</v>
      </c>
      <c r="D4492" s="13">
        <v>0</v>
      </c>
      <c r="E4492" s="14"/>
      <c r="F4492" s="14"/>
      <c r="G4492" s="15">
        <f t="shared" si="752"/>
        <v>0</v>
      </c>
      <c r="H4492" s="14"/>
      <c r="I4492" s="14">
        <f>+G4492</f>
        <v>0</v>
      </c>
      <c r="K4492" s="34">
        <f t="shared" si="753"/>
        <v>0</v>
      </c>
      <c r="L4492" s="361">
        <f t="shared" si="745"/>
        <v>0</v>
      </c>
    </row>
    <row r="4493" spans="1:12" x14ac:dyDescent="0.25">
      <c r="A4493" s="5" t="s">
        <v>2854</v>
      </c>
      <c r="B4493" s="26">
        <v>511122</v>
      </c>
      <c r="C4493" s="27" t="s">
        <v>2601</v>
      </c>
      <c r="D4493" s="13">
        <v>0</v>
      </c>
      <c r="E4493" s="14"/>
      <c r="F4493" s="14"/>
      <c r="G4493" s="15">
        <f t="shared" si="752"/>
        <v>0</v>
      </c>
      <c r="H4493" s="14"/>
      <c r="I4493" s="14"/>
      <c r="K4493" s="34">
        <f t="shared" si="753"/>
        <v>0</v>
      </c>
      <c r="L4493" s="361">
        <f t="shared" si="745"/>
        <v>0</v>
      </c>
    </row>
    <row r="4494" spans="1:12" x14ac:dyDescent="0.25">
      <c r="A4494" s="5" t="s">
        <v>2854</v>
      </c>
      <c r="B4494" s="26">
        <v>511123</v>
      </c>
      <c r="C4494" s="27" t="s">
        <v>2600</v>
      </c>
      <c r="D4494" s="13">
        <v>0</v>
      </c>
      <c r="E4494" s="14">
        <v>457165259</v>
      </c>
      <c r="F4494" s="14">
        <v>0</v>
      </c>
      <c r="G4494" s="15">
        <f t="shared" si="752"/>
        <v>457165259</v>
      </c>
      <c r="H4494" s="14"/>
      <c r="I4494" s="8">
        <f>+G4494</f>
        <v>457165259</v>
      </c>
      <c r="K4494" s="34">
        <f t="shared" si="753"/>
        <v>2</v>
      </c>
      <c r="L4494" s="361">
        <f t="shared" si="745"/>
        <v>0</v>
      </c>
    </row>
    <row r="4495" spans="1:12" x14ac:dyDescent="0.25">
      <c r="A4495" s="5" t="s">
        <v>2854</v>
      </c>
      <c r="B4495" s="26">
        <v>511125</v>
      </c>
      <c r="C4495" s="27" t="s">
        <v>2599</v>
      </c>
      <c r="D4495" s="13">
        <v>0</v>
      </c>
      <c r="E4495" s="14">
        <v>347944686</v>
      </c>
      <c r="F4495" s="14">
        <v>0</v>
      </c>
      <c r="G4495" s="15">
        <f t="shared" si="752"/>
        <v>347944686</v>
      </c>
      <c r="H4495" s="14"/>
      <c r="I4495" s="8">
        <f>+G4495</f>
        <v>347944686</v>
      </c>
      <c r="K4495" s="34">
        <f t="shared" si="753"/>
        <v>2</v>
      </c>
      <c r="L4495" s="361">
        <f t="shared" si="745"/>
        <v>0</v>
      </c>
    </row>
    <row r="4496" spans="1:12" x14ac:dyDescent="0.25">
      <c r="A4496" s="5" t="s">
        <v>2854</v>
      </c>
      <c r="B4496" s="26">
        <v>511127</v>
      </c>
      <c r="C4496" s="27" t="s">
        <v>2598</v>
      </c>
      <c r="D4496" s="13">
        <v>0</v>
      </c>
      <c r="E4496" s="14"/>
      <c r="F4496" s="14"/>
      <c r="G4496" s="15">
        <f t="shared" si="752"/>
        <v>0</v>
      </c>
      <c r="H4496" s="14"/>
      <c r="I4496" s="14"/>
      <c r="K4496" s="34">
        <f t="shared" si="753"/>
        <v>0</v>
      </c>
    </row>
    <row r="4497" spans="1:11" x14ac:dyDescent="0.25">
      <c r="A4497" s="5" t="s">
        <v>2854</v>
      </c>
      <c r="B4497" s="26">
        <v>511128</v>
      </c>
      <c r="C4497" s="27" t="s">
        <v>2666</v>
      </c>
      <c r="D4497" s="13">
        <v>0</v>
      </c>
      <c r="E4497" s="14"/>
      <c r="F4497" s="14"/>
      <c r="G4497" s="15">
        <f t="shared" si="752"/>
        <v>0</v>
      </c>
      <c r="H4497" s="14"/>
      <c r="I4497" s="14"/>
      <c r="K4497" s="34">
        <f t="shared" si="753"/>
        <v>0</v>
      </c>
    </row>
    <row r="4498" spans="1:11" x14ac:dyDescent="0.25">
      <c r="A4498" s="5" t="s">
        <v>2854</v>
      </c>
      <c r="B4498" s="26">
        <v>511129</v>
      </c>
      <c r="C4498" s="27" t="s">
        <v>2665</v>
      </c>
      <c r="D4498" s="13">
        <v>0</v>
      </c>
      <c r="E4498" s="14"/>
      <c r="F4498" s="14"/>
      <c r="G4498" s="15">
        <f t="shared" si="752"/>
        <v>0</v>
      </c>
      <c r="H4498" s="14"/>
      <c r="I4498" s="14"/>
      <c r="K4498" s="34">
        <f t="shared" si="753"/>
        <v>0</v>
      </c>
    </row>
    <row r="4499" spans="1:11" x14ac:dyDescent="0.25">
      <c r="A4499" s="5" t="s">
        <v>2854</v>
      </c>
      <c r="B4499" s="26">
        <v>511130</v>
      </c>
      <c r="C4499" s="27" t="s">
        <v>2664</v>
      </c>
      <c r="D4499" s="13">
        <v>0</v>
      </c>
      <c r="E4499" s="14"/>
      <c r="F4499" s="14"/>
      <c r="G4499" s="15">
        <f t="shared" si="752"/>
        <v>0</v>
      </c>
      <c r="H4499" s="14"/>
      <c r="I4499" s="14"/>
      <c r="K4499" s="34">
        <f t="shared" si="753"/>
        <v>0</v>
      </c>
    </row>
    <row r="4500" spans="1:11" x14ac:dyDescent="0.25">
      <c r="A4500" s="5" t="s">
        <v>2854</v>
      </c>
      <c r="B4500" s="26">
        <v>511131</v>
      </c>
      <c r="C4500" s="27" t="s">
        <v>2663</v>
      </c>
      <c r="D4500" s="13">
        <v>0</v>
      </c>
      <c r="E4500" s="14"/>
      <c r="F4500" s="14"/>
      <c r="G4500" s="15">
        <f t="shared" si="752"/>
        <v>0</v>
      </c>
      <c r="H4500" s="14"/>
      <c r="I4500" s="14"/>
      <c r="K4500" s="34">
        <f t="shared" si="753"/>
        <v>0</v>
      </c>
    </row>
    <row r="4501" spans="1:11" x14ac:dyDescent="0.25">
      <c r="A4501" s="5" t="s">
        <v>2854</v>
      </c>
      <c r="B4501" s="26">
        <v>511132</v>
      </c>
      <c r="C4501" s="27" t="s">
        <v>2597</v>
      </c>
      <c r="D4501" s="13">
        <v>0</v>
      </c>
      <c r="E4501" s="14"/>
      <c r="F4501" s="14"/>
      <c r="G4501" s="15">
        <f t="shared" si="752"/>
        <v>0</v>
      </c>
      <c r="H4501" s="14"/>
      <c r="I4501" s="14"/>
      <c r="K4501" s="34">
        <f t="shared" si="753"/>
        <v>0</v>
      </c>
    </row>
    <row r="4502" spans="1:11" x14ac:dyDescent="0.25">
      <c r="A4502" s="5" t="s">
        <v>2854</v>
      </c>
      <c r="B4502" s="26">
        <v>511133</v>
      </c>
      <c r="C4502" s="27" t="s">
        <v>2662</v>
      </c>
      <c r="D4502" s="13">
        <v>0</v>
      </c>
      <c r="E4502" s="14"/>
      <c r="F4502" s="14"/>
      <c r="G4502" s="15">
        <f t="shared" si="752"/>
        <v>0</v>
      </c>
      <c r="H4502" s="14"/>
      <c r="I4502" s="14"/>
      <c r="K4502" s="34">
        <f t="shared" si="753"/>
        <v>0</v>
      </c>
    </row>
    <row r="4503" spans="1:11" x14ac:dyDescent="0.25">
      <c r="A4503" s="5" t="s">
        <v>2854</v>
      </c>
      <c r="B4503" s="26">
        <v>511134</v>
      </c>
      <c r="C4503" s="27" t="s">
        <v>2661</v>
      </c>
      <c r="D4503" s="13">
        <v>0</v>
      </c>
      <c r="E4503" s="14"/>
      <c r="F4503" s="14"/>
      <c r="G4503" s="15">
        <f t="shared" si="752"/>
        <v>0</v>
      </c>
      <c r="H4503" s="14"/>
      <c r="I4503" s="14"/>
      <c r="K4503" s="34">
        <f t="shared" si="753"/>
        <v>0</v>
      </c>
    </row>
    <row r="4504" spans="1:11" x14ac:dyDescent="0.25">
      <c r="A4504" s="5" t="s">
        <v>2854</v>
      </c>
      <c r="B4504" s="26">
        <v>511135</v>
      </c>
      <c r="C4504" s="27" t="s">
        <v>2660</v>
      </c>
      <c r="D4504" s="13">
        <v>0</v>
      </c>
      <c r="E4504" s="14"/>
      <c r="F4504" s="14"/>
      <c r="G4504" s="15">
        <f t="shared" si="752"/>
        <v>0</v>
      </c>
      <c r="H4504" s="14"/>
      <c r="I4504" s="14"/>
      <c r="K4504" s="34">
        <f t="shared" si="753"/>
        <v>0</v>
      </c>
    </row>
    <row r="4505" spans="1:11" x14ac:dyDescent="0.25">
      <c r="A4505" s="5" t="s">
        <v>2854</v>
      </c>
      <c r="B4505" s="26">
        <v>511136</v>
      </c>
      <c r="C4505" s="27" t="s">
        <v>2659</v>
      </c>
      <c r="D4505" s="13">
        <v>0</v>
      </c>
      <c r="E4505" s="14"/>
      <c r="F4505" s="14"/>
      <c r="G4505" s="15">
        <f t="shared" si="752"/>
        <v>0</v>
      </c>
      <c r="H4505" s="14"/>
      <c r="I4505" s="14"/>
      <c r="K4505" s="34">
        <f t="shared" si="753"/>
        <v>0</v>
      </c>
    </row>
    <row r="4506" spans="1:11" x14ac:dyDescent="0.25">
      <c r="A4506" s="5" t="s">
        <v>2854</v>
      </c>
      <c r="B4506" s="26">
        <v>511137</v>
      </c>
      <c r="C4506" s="27" t="s">
        <v>2658</v>
      </c>
      <c r="D4506" s="13">
        <v>0</v>
      </c>
      <c r="E4506" s="14"/>
      <c r="F4506" s="14"/>
      <c r="G4506" s="15">
        <f t="shared" si="752"/>
        <v>0</v>
      </c>
      <c r="H4506" s="14"/>
      <c r="I4506" s="14"/>
      <c r="K4506" s="34">
        <f t="shared" si="753"/>
        <v>0</v>
      </c>
    </row>
    <row r="4507" spans="1:11" x14ac:dyDescent="0.25">
      <c r="A4507" s="5" t="s">
        <v>2854</v>
      </c>
      <c r="B4507" s="26">
        <v>511138</v>
      </c>
      <c r="C4507" s="27" t="s">
        <v>2657</v>
      </c>
      <c r="D4507" s="13">
        <v>0</v>
      </c>
      <c r="E4507" s="14"/>
      <c r="F4507" s="14"/>
      <c r="G4507" s="15">
        <f t="shared" si="752"/>
        <v>0</v>
      </c>
      <c r="H4507" s="14"/>
      <c r="I4507" s="14"/>
      <c r="K4507" s="34">
        <f t="shared" si="753"/>
        <v>0</v>
      </c>
    </row>
    <row r="4508" spans="1:11" x14ac:dyDescent="0.25">
      <c r="A4508" s="5" t="s">
        <v>2854</v>
      </c>
      <c r="B4508" s="26">
        <v>511139</v>
      </c>
      <c r="C4508" s="27" t="s">
        <v>2656</v>
      </c>
      <c r="D4508" s="13">
        <v>0</v>
      </c>
      <c r="E4508" s="14"/>
      <c r="F4508" s="14"/>
      <c r="G4508" s="15">
        <f t="shared" si="752"/>
        <v>0</v>
      </c>
      <c r="H4508" s="14"/>
      <c r="I4508" s="14"/>
      <c r="K4508" s="34">
        <f t="shared" si="753"/>
        <v>0</v>
      </c>
    </row>
    <row r="4509" spans="1:11" x14ac:dyDescent="0.25">
      <c r="A4509" s="5" t="s">
        <v>2854</v>
      </c>
      <c r="B4509" s="26">
        <v>511140</v>
      </c>
      <c r="C4509" s="27" t="s">
        <v>2655</v>
      </c>
      <c r="D4509" s="13">
        <v>0</v>
      </c>
      <c r="E4509" s="14"/>
      <c r="F4509" s="14"/>
      <c r="G4509" s="15">
        <f t="shared" si="752"/>
        <v>0</v>
      </c>
      <c r="H4509" s="14"/>
      <c r="I4509" s="14"/>
      <c r="K4509" s="34">
        <f t="shared" si="753"/>
        <v>0</v>
      </c>
    </row>
    <row r="4510" spans="1:11" x14ac:dyDescent="0.25">
      <c r="A4510" s="5" t="s">
        <v>2854</v>
      </c>
      <c r="B4510" s="26">
        <v>511141</v>
      </c>
      <c r="C4510" s="27" t="s">
        <v>2654</v>
      </c>
      <c r="D4510" s="13">
        <v>0</v>
      </c>
      <c r="E4510" s="14"/>
      <c r="F4510" s="14"/>
      <c r="G4510" s="15">
        <f t="shared" si="752"/>
        <v>0</v>
      </c>
      <c r="H4510" s="14"/>
      <c r="I4510" s="14"/>
      <c r="K4510" s="34">
        <f t="shared" si="753"/>
        <v>0</v>
      </c>
    </row>
    <row r="4511" spans="1:11" x14ac:dyDescent="0.25">
      <c r="A4511" s="5" t="s">
        <v>2854</v>
      </c>
      <c r="B4511" s="26">
        <v>511142</v>
      </c>
      <c r="C4511" s="27" t="s">
        <v>2653</v>
      </c>
      <c r="D4511" s="13">
        <v>0</v>
      </c>
      <c r="E4511" s="14"/>
      <c r="F4511" s="14"/>
      <c r="G4511" s="15">
        <f t="shared" si="752"/>
        <v>0</v>
      </c>
      <c r="H4511" s="14"/>
      <c r="I4511" s="14"/>
      <c r="K4511" s="34">
        <f t="shared" si="753"/>
        <v>0</v>
      </c>
    </row>
    <row r="4512" spans="1:11" x14ac:dyDescent="0.25">
      <c r="A4512" s="5" t="s">
        <v>2854</v>
      </c>
      <c r="B4512" s="26">
        <v>511143</v>
      </c>
      <c r="C4512" s="27" t="s">
        <v>2652</v>
      </c>
      <c r="D4512" s="13">
        <v>0</v>
      </c>
      <c r="E4512" s="14"/>
      <c r="F4512" s="14"/>
      <c r="G4512" s="15">
        <f t="shared" si="752"/>
        <v>0</v>
      </c>
      <c r="H4512" s="14"/>
      <c r="I4512" s="14"/>
      <c r="K4512" s="34">
        <f t="shared" si="753"/>
        <v>0</v>
      </c>
    </row>
    <row r="4513" spans="1:11" x14ac:dyDescent="0.25">
      <c r="A4513" s="5" t="s">
        <v>2854</v>
      </c>
      <c r="B4513" s="26">
        <v>511144</v>
      </c>
      <c r="C4513" s="27" t="s">
        <v>2651</v>
      </c>
      <c r="D4513" s="13">
        <v>0</v>
      </c>
      <c r="E4513" s="14"/>
      <c r="F4513" s="14"/>
      <c r="G4513" s="15">
        <f t="shared" si="752"/>
        <v>0</v>
      </c>
      <c r="H4513" s="14"/>
      <c r="I4513" s="14"/>
      <c r="K4513" s="34">
        <f t="shared" si="753"/>
        <v>0</v>
      </c>
    </row>
    <row r="4514" spans="1:11" x14ac:dyDescent="0.25">
      <c r="A4514" s="5" t="s">
        <v>2854</v>
      </c>
      <c r="B4514" s="26">
        <v>511146</v>
      </c>
      <c r="C4514" s="27" t="s">
        <v>760</v>
      </c>
      <c r="D4514" s="13">
        <v>0</v>
      </c>
      <c r="E4514" s="14">
        <v>232968263</v>
      </c>
      <c r="F4514" s="14">
        <v>0</v>
      </c>
      <c r="G4514" s="15">
        <f t="shared" si="752"/>
        <v>232968263</v>
      </c>
      <c r="H4514" s="14"/>
      <c r="I4514" s="8">
        <f>+G4514</f>
        <v>232968263</v>
      </c>
      <c r="K4514" s="34">
        <f t="shared" si="753"/>
        <v>2</v>
      </c>
    </row>
    <row r="4515" spans="1:11" x14ac:dyDescent="0.25">
      <c r="A4515" s="5" t="s">
        <v>2854</v>
      </c>
      <c r="B4515" s="26">
        <v>511147</v>
      </c>
      <c r="C4515" s="27" t="s">
        <v>2650</v>
      </c>
      <c r="D4515" s="13">
        <v>0</v>
      </c>
      <c r="E4515" s="14"/>
      <c r="F4515" s="14"/>
      <c r="G4515" s="15">
        <f t="shared" si="752"/>
        <v>0</v>
      </c>
      <c r="H4515" s="14"/>
      <c r="I4515" s="14"/>
      <c r="K4515" s="34">
        <f t="shared" si="753"/>
        <v>0</v>
      </c>
    </row>
    <row r="4516" spans="1:11" x14ac:dyDescent="0.25">
      <c r="A4516" s="5" t="s">
        <v>2854</v>
      </c>
      <c r="B4516" s="26">
        <v>511148</v>
      </c>
      <c r="C4516" s="27" t="s">
        <v>2649</v>
      </c>
      <c r="D4516" s="13">
        <v>0</v>
      </c>
      <c r="E4516" s="14"/>
      <c r="F4516" s="14"/>
      <c r="G4516" s="15">
        <f t="shared" si="752"/>
        <v>0</v>
      </c>
      <c r="H4516" s="14"/>
      <c r="I4516" s="14"/>
      <c r="K4516" s="34">
        <f t="shared" si="753"/>
        <v>0</v>
      </c>
    </row>
    <row r="4517" spans="1:11" x14ac:dyDescent="0.25">
      <c r="A4517" s="5" t="s">
        <v>2854</v>
      </c>
      <c r="B4517" s="26">
        <v>511149</v>
      </c>
      <c r="C4517" s="27" t="s">
        <v>2596</v>
      </c>
      <c r="D4517" s="13">
        <v>0</v>
      </c>
      <c r="E4517" s="14">
        <v>49825723</v>
      </c>
      <c r="F4517" s="14">
        <v>0</v>
      </c>
      <c r="G4517" s="15">
        <f t="shared" si="752"/>
        <v>49825723</v>
      </c>
      <c r="H4517" s="14"/>
      <c r="I4517" s="8">
        <f>+G4517</f>
        <v>49825723</v>
      </c>
      <c r="K4517" s="34">
        <f t="shared" si="753"/>
        <v>2</v>
      </c>
    </row>
    <row r="4518" spans="1:11" x14ac:dyDescent="0.25">
      <c r="A4518" s="5" t="s">
        <v>2854</v>
      </c>
      <c r="B4518" s="26">
        <v>511150</v>
      </c>
      <c r="C4518" s="27" t="s">
        <v>2648</v>
      </c>
      <c r="D4518" s="13">
        <v>0</v>
      </c>
      <c r="E4518" s="14"/>
      <c r="F4518" s="14"/>
      <c r="G4518" s="15">
        <f t="shared" si="752"/>
        <v>0</v>
      </c>
      <c r="H4518" s="14"/>
      <c r="I4518" s="14"/>
      <c r="K4518" s="34">
        <f t="shared" si="753"/>
        <v>0</v>
      </c>
    </row>
    <row r="4519" spans="1:11" x14ac:dyDescent="0.25">
      <c r="A4519" s="5" t="s">
        <v>2854</v>
      </c>
      <c r="B4519" s="26">
        <v>511151</v>
      </c>
      <c r="C4519" s="27" t="s">
        <v>2647</v>
      </c>
      <c r="D4519" s="13">
        <v>0</v>
      </c>
      <c r="E4519" s="14"/>
      <c r="F4519" s="14"/>
      <c r="G4519" s="15">
        <f t="shared" si="752"/>
        <v>0</v>
      </c>
      <c r="H4519" s="14"/>
      <c r="I4519" s="14"/>
      <c r="K4519" s="34">
        <f t="shared" si="753"/>
        <v>0</v>
      </c>
    </row>
    <row r="4520" spans="1:11" x14ac:dyDescent="0.25">
      <c r="A4520" s="5" t="s">
        <v>2854</v>
      </c>
      <c r="B4520" s="26">
        <v>511152</v>
      </c>
      <c r="C4520" s="27" t="s">
        <v>2646</v>
      </c>
      <c r="D4520" s="13">
        <v>0</v>
      </c>
      <c r="E4520" s="14"/>
      <c r="F4520" s="14"/>
      <c r="G4520" s="15">
        <f t="shared" si="752"/>
        <v>0</v>
      </c>
      <c r="H4520" s="14"/>
      <c r="I4520" s="14"/>
      <c r="K4520" s="34">
        <f t="shared" si="753"/>
        <v>0</v>
      </c>
    </row>
    <row r="4521" spans="1:11" x14ac:dyDescent="0.25">
      <c r="A4521" s="5" t="s">
        <v>2854</v>
      </c>
      <c r="B4521" s="26">
        <v>511153</v>
      </c>
      <c r="C4521" s="27" t="s">
        <v>2645</v>
      </c>
      <c r="D4521" s="13">
        <v>0</v>
      </c>
      <c r="E4521" s="14"/>
      <c r="F4521" s="14"/>
      <c r="G4521" s="15">
        <f t="shared" si="752"/>
        <v>0</v>
      </c>
      <c r="H4521" s="14"/>
      <c r="I4521" s="14"/>
      <c r="K4521" s="34">
        <f t="shared" si="753"/>
        <v>0</v>
      </c>
    </row>
    <row r="4522" spans="1:11" x14ac:dyDescent="0.25">
      <c r="A4522" s="5" t="s">
        <v>2854</v>
      </c>
      <c r="B4522" s="26">
        <v>511154</v>
      </c>
      <c r="C4522" s="27" t="s">
        <v>327</v>
      </c>
      <c r="D4522" s="13">
        <v>0</v>
      </c>
      <c r="E4522" s="14"/>
      <c r="F4522" s="14"/>
      <c r="G4522" s="15">
        <f t="shared" si="752"/>
        <v>0</v>
      </c>
      <c r="H4522" s="14"/>
      <c r="I4522" s="14"/>
      <c r="K4522" s="34">
        <f t="shared" si="753"/>
        <v>0</v>
      </c>
    </row>
    <row r="4523" spans="1:11" x14ac:dyDescent="0.25">
      <c r="A4523" s="5" t="s">
        <v>2854</v>
      </c>
      <c r="B4523" s="26">
        <v>511155</v>
      </c>
      <c r="C4523" s="27" t="s">
        <v>1077</v>
      </c>
      <c r="D4523" s="13">
        <v>0</v>
      </c>
      <c r="E4523" s="14"/>
      <c r="F4523" s="14"/>
      <c r="G4523" s="15">
        <f t="shared" si="752"/>
        <v>0</v>
      </c>
      <c r="H4523" s="14"/>
      <c r="I4523" s="14"/>
      <c r="K4523" s="34">
        <f t="shared" si="753"/>
        <v>0</v>
      </c>
    </row>
    <row r="4524" spans="1:11" x14ac:dyDescent="0.25">
      <c r="A4524" s="5" t="s">
        <v>2854</v>
      </c>
      <c r="B4524" s="26">
        <v>511156</v>
      </c>
      <c r="C4524" s="27" t="s">
        <v>1056</v>
      </c>
      <c r="D4524" s="13">
        <v>0</v>
      </c>
      <c r="E4524" s="14"/>
      <c r="F4524" s="14"/>
      <c r="G4524" s="15">
        <f t="shared" si="752"/>
        <v>0</v>
      </c>
      <c r="H4524" s="14"/>
      <c r="I4524" s="14"/>
      <c r="K4524" s="34">
        <f t="shared" si="753"/>
        <v>0</v>
      </c>
    </row>
    <row r="4525" spans="1:11" x14ac:dyDescent="0.25">
      <c r="A4525" s="5" t="s">
        <v>2854</v>
      </c>
      <c r="B4525" s="26">
        <v>511157</v>
      </c>
      <c r="C4525" s="27" t="s">
        <v>1076</v>
      </c>
      <c r="D4525" s="13">
        <v>0</v>
      </c>
      <c r="E4525" s="14"/>
      <c r="F4525" s="14"/>
      <c r="G4525" s="15">
        <f t="shared" si="752"/>
        <v>0</v>
      </c>
      <c r="H4525" s="14"/>
      <c r="I4525" s="14"/>
      <c r="K4525" s="34">
        <f t="shared" si="753"/>
        <v>0</v>
      </c>
    </row>
    <row r="4526" spans="1:11" x14ac:dyDescent="0.25">
      <c r="A4526" s="5" t="s">
        <v>2854</v>
      </c>
      <c r="B4526" s="26">
        <v>511158</v>
      </c>
      <c r="C4526" s="27" t="s">
        <v>1079</v>
      </c>
      <c r="D4526" s="13">
        <v>0</v>
      </c>
      <c r="E4526" s="14"/>
      <c r="F4526" s="14"/>
      <c r="G4526" s="15">
        <f t="shared" si="752"/>
        <v>0</v>
      </c>
      <c r="H4526" s="14"/>
      <c r="I4526" s="14"/>
      <c r="K4526" s="34">
        <f t="shared" si="753"/>
        <v>0</v>
      </c>
    </row>
    <row r="4527" spans="1:11" x14ac:dyDescent="0.25">
      <c r="A4527" s="5" t="s">
        <v>2854</v>
      </c>
      <c r="B4527" s="26">
        <v>511159</v>
      </c>
      <c r="C4527" s="27" t="s">
        <v>2644</v>
      </c>
      <c r="D4527" s="13">
        <v>0</v>
      </c>
      <c r="E4527" s="14"/>
      <c r="F4527" s="14"/>
      <c r="G4527" s="15">
        <f t="shared" si="752"/>
        <v>0</v>
      </c>
      <c r="H4527" s="14"/>
      <c r="I4527" s="14"/>
      <c r="K4527" s="34">
        <f t="shared" si="753"/>
        <v>0</v>
      </c>
    </row>
    <row r="4528" spans="1:11" x14ac:dyDescent="0.25">
      <c r="A4528" s="5" t="s">
        <v>2854</v>
      </c>
      <c r="B4528" s="26">
        <v>511161</v>
      </c>
      <c r="C4528" s="27" t="s">
        <v>2595</v>
      </c>
      <c r="D4528" s="13">
        <v>0</v>
      </c>
      <c r="E4528" s="14"/>
      <c r="F4528" s="14"/>
      <c r="G4528" s="15">
        <f t="shared" si="752"/>
        <v>0</v>
      </c>
      <c r="H4528" s="14"/>
      <c r="I4528" s="14"/>
      <c r="K4528" s="34">
        <f t="shared" si="753"/>
        <v>0</v>
      </c>
    </row>
    <row r="4529" spans="1:11" x14ac:dyDescent="0.25">
      <c r="A4529" s="5" t="s">
        <v>2854</v>
      </c>
      <c r="B4529" s="26">
        <v>511162</v>
      </c>
      <c r="C4529" s="27" t="s">
        <v>1082</v>
      </c>
      <c r="D4529" s="13">
        <v>0</v>
      </c>
      <c r="E4529" s="14"/>
      <c r="F4529" s="14"/>
      <c r="G4529" s="15">
        <f t="shared" si="752"/>
        <v>0</v>
      </c>
      <c r="H4529" s="14"/>
      <c r="I4529" s="14"/>
      <c r="K4529" s="34">
        <f t="shared" si="753"/>
        <v>0</v>
      </c>
    </row>
    <row r="4530" spans="1:11" x14ac:dyDescent="0.25">
      <c r="A4530" s="5" t="s">
        <v>2854</v>
      </c>
      <c r="B4530" s="26">
        <v>511163</v>
      </c>
      <c r="C4530" s="27" t="s">
        <v>2594</v>
      </c>
      <c r="D4530" s="13">
        <v>0</v>
      </c>
      <c r="E4530" s="14"/>
      <c r="F4530" s="14"/>
      <c r="G4530" s="15">
        <f t="shared" si="752"/>
        <v>0</v>
      </c>
      <c r="H4530" s="14"/>
      <c r="I4530" s="14"/>
      <c r="K4530" s="34">
        <f t="shared" si="753"/>
        <v>0</v>
      </c>
    </row>
    <row r="4531" spans="1:11" x14ac:dyDescent="0.25">
      <c r="A4531" s="5" t="s">
        <v>2854</v>
      </c>
      <c r="B4531" s="26">
        <v>511164</v>
      </c>
      <c r="C4531" s="27" t="s">
        <v>1367</v>
      </c>
      <c r="D4531" s="13">
        <v>0</v>
      </c>
      <c r="E4531" s="14"/>
      <c r="F4531" s="14"/>
      <c r="G4531" s="15">
        <f t="shared" si="752"/>
        <v>0</v>
      </c>
      <c r="H4531" s="14"/>
      <c r="I4531" s="14">
        <f>+G4531</f>
        <v>0</v>
      </c>
      <c r="K4531" s="34">
        <f t="shared" si="753"/>
        <v>0</v>
      </c>
    </row>
    <row r="4532" spans="1:11" x14ac:dyDescent="0.25">
      <c r="A4532" s="5" t="s">
        <v>2854</v>
      </c>
      <c r="B4532" s="26">
        <v>511165</v>
      </c>
      <c r="C4532" s="27" t="s">
        <v>2643</v>
      </c>
      <c r="D4532" s="13">
        <v>0</v>
      </c>
      <c r="E4532" s="14"/>
      <c r="F4532" s="14"/>
      <c r="G4532" s="15">
        <f t="shared" si="752"/>
        <v>0</v>
      </c>
      <c r="H4532" s="14"/>
      <c r="I4532" s="14"/>
      <c r="K4532" s="34">
        <f t="shared" si="753"/>
        <v>0</v>
      </c>
    </row>
    <row r="4533" spans="1:11" x14ac:dyDescent="0.25">
      <c r="A4533" s="5" t="s">
        <v>2854</v>
      </c>
      <c r="B4533" s="26">
        <v>511166</v>
      </c>
      <c r="C4533" s="27" t="s">
        <v>2642</v>
      </c>
      <c r="D4533" s="13">
        <v>0</v>
      </c>
      <c r="E4533" s="14"/>
      <c r="F4533" s="14"/>
      <c r="G4533" s="15">
        <f t="shared" si="752"/>
        <v>0</v>
      </c>
      <c r="H4533" s="14"/>
      <c r="I4533" s="14"/>
      <c r="K4533" s="34">
        <f t="shared" si="753"/>
        <v>0</v>
      </c>
    </row>
    <row r="4534" spans="1:11" x14ac:dyDescent="0.25">
      <c r="A4534" s="5" t="s">
        <v>2854</v>
      </c>
      <c r="B4534" s="26">
        <v>511172</v>
      </c>
      <c r="C4534" s="27" t="s">
        <v>2641</v>
      </c>
      <c r="D4534" s="13">
        <v>0</v>
      </c>
      <c r="E4534" s="14"/>
      <c r="F4534" s="14"/>
      <c r="G4534" s="15">
        <f t="shared" si="752"/>
        <v>0</v>
      </c>
      <c r="H4534" s="14"/>
      <c r="I4534" s="14"/>
      <c r="K4534" s="34">
        <f t="shared" si="753"/>
        <v>0</v>
      </c>
    </row>
    <row r="4535" spans="1:11" x14ac:dyDescent="0.25">
      <c r="A4535" s="5" t="s">
        <v>2854</v>
      </c>
      <c r="B4535" s="26">
        <v>511173</v>
      </c>
      <c r="C4535" s="27" t="s">
        <v>2640</v>
      </c>
      <c r="D4535" s="13">
        <v>0</v>
      </c>
      <c r="E4535" s="14"/>
      <c r="F4535" s="14"/>
      <c r="G4535" s="15">
        <f t="shared" si="752"/>
        <v>0</v>
      </c>
      <c r="H4535" s="14"/>
      <c r="I4535" s="14">
        <f>+G4535</f>
        <v>0</v>
      </c>
      <c r="K4535" s="34">
        <f t="shared" si="753"/>
        <v>0</v>
      </c>
    </row>
    <row r="4536" spans="1:11" x14ac:dyDescent="0.25">
      <c r="A4536" s="5" t="s">
        <v>2854</v>
      </c>
      <c r="B4536" s="26">
        <v>511174</v>
      </c>
      <c r="C4536" s="27" t="s">
        <v>2506</v>
      </c>
      <c r="D4536" s="13">
        <v>0</v>
      </c>
      <c r="E4536" s="14"/>
      <c r="F4536" s="14"/>
      <c r="G4536" s="15">
        <f t="shared" si="752"/>
        <v>0</v>
      </c>
      <c r="H4536" s="14"/>
      <c r="I4536" s="14"/>
      <c r="K4536" s="34">
        <f t="shared" si="753"/>
        <v>0</v>
      </c>
    </row>
    <row r="4537" spans="1:11" x14ac:dyDescent="0.25">
      <c r="A4537" s="5" t="s">
        <v>2854</v>
      </c>
      <c r="B4537" s="26">
        <v>511175</v>
      </c>
      <c r="C4537" s="27" t="s">
        <v>2639</v>
      </c>
      <c r="D4537" s="13">
        <v>0</v>
      </c>
      <c r="E4537" s="14"/>
      <c r="F4537" s="14"/>
      <c r="G4537" s="15">
        <f t="shared" ref="G4537:G4543" si="754">+D4537+E4537-F4537</f>
        <v>0</v>
      </c>
      <c r="H4537" s="14"/>
      <c r="I4537" s="14"/>
      <c r="K4537" s="34">
        <f t="shared" si="753"/>
        <v>0</v>
      </c>
    </row>
    <row r="4538" spans="1:11" x14ac:dyDescent="0.25">
      <c r="A4538" s="5" t="s">
        <v>2854</v>
      </c>
      <c r="B4538" s="26">
        <v>511176</v>
      </c>
      <c r="C4538" s="27" t="s">
        <v>2638</v>
      </c>
      <c r="D4538" s="13">
        <v>0</v>
      </c>
      <c r="E4538" s="14"/>
      <c r="F4538" s="14"/>
      <c r="G4538" s="15">
        <f t="shared" si="754"/>
        <v>0</v>
      </c>
      <c r="H4538" s="14"/>
      <c r="I4538" s="14"/>
      <c r="K4538" s="34">
        <f t="shared" si="753"/>
        <v>0</v>
      </c>
    </row>
    <row r="4539" spans="1:11" x14ac:dyDescent="0.25">
      <c r="A4539" s="5" t="s">
        <v>2854</v>
      </c>
      <c r="B4539" s="26">
        <v>511177</v>
      </c>
      <c r="C4539" s="27" t="s">
        <v>1522</v>
      </c>
      <c r="D4539" s="13">
        <v>0</v>
      </c>
      <c r="E4539" s="14"/>
      <c r="F4539" s="14"/>
      <c r="G4539" s="15">
        <f t="shared" si="754"/>
        <v>0</v>
      </c>
      <c r="H4539" s="14"/>
      <c r="I4539" s="14"/>
      <c r="K4539" s="34">
        <f t="shared" si="753"/>
        <v>0</v>
      </c>
    </row>
    <row r="4540" spans="1:11" x14ac:dyDescent="0.25">
      <c r="A4540" s="5" t="s">
        <v>2854</v>
      </c>
      <c r="B4540" s="26">
        <v>511178</v>
      </c>
      <c r="C4540" s="27" t="s">
        <v>461</v>
      </c>
      <c r="D4540" s="13">
        <v>0</v>
      </c>
      <c r="E4540" s="14">
        <v>8478999</v>
      </c>
      <c r="F4540" s="14">
        <v>0</v>
      </c>
      <c r="G4540" s="15">
        <f t="shared" si="754"/>
        <v>8478999</v>
      </c>
      <c r="H4540" s="14"/>
      <c r="I4540" s="8">
        <f>+G4540</f>
        <v>8478999</v>
      </c>
      <c r="K4540" s="34">
        <f t="shared" si="753"/>
        <v>2</v>
      </c>
    </row>
    <row r="4541" spans="1:11" x14ac:dyDescent="0.25">
      <c r="A4541" s="5" t="s">
        <v>2854</v>
      </c>
      <c r="B4541" s="26">
        <v>511179</v>
      </c>
      <c r="C4541" s="27" t="s">
        <v>474</v>
      </c>
      <c r="D4541" s="13">
        <v>0</v>
      </c>
      <c r="E4541" s="14">
        <v>1120348985</v>
      </c>
      <c r="F4541" s="14">
        <v>0</v>
      </c>
      <c r="G4541" s="15">
        <f t="shared" si="754"/>
        <v>1120348985</v>
      </c>
      <c r="H4541" s="14"/>
      <c r="I4541" s="8">
        <f>+G4541</f>
        <v>1120348985</v>
      </c>
      <c r="K4541" s="34">
        <f t="shared" si="753"/>
        <v>2</v>
      </c>
    </row>
    <row r="4542" spans="1:11" x14ac:dyDescent="0.25">
      <c r="A4542" s="5" t="s">
        <v>2854</v>
      </c>
      <c r="B4542" s="26">
        <v>511180</v>
      </c>
      <c r="C4542" s="27" t="s">
        <v>1376</v>
      </c>
      <c r="D4542" s="13">
        <v>0</v>
      </c>
      <c r="E4542" s="14">
        <v>436853891</v>
      </c>
      <c r="F4542" s="14">
        <v>0</v>
      </c>
      <c r="G4542" s="15">
        <f t="shared" si="754"/>
        <v>436853891</v>
      </c>
      <c r="H4542" s="14"/>
      <c r="I4542" s="8">
        <f>+G4542</f>
        <v>436853891</v>
      </c>
      <c r="K4542" s="34">
        <f t="shared" si="753"/>
        <v>2</v>
      </c>
    </row>
    <row r="4543" spans="1:11" x14ac:dyDescent="0.25">
      <c r="A4543" s="5" t="s">
        <v>2854</v>
      </c>
      <c r="B4543" s="26">
        <v>511190</v>
      </c>
      <c r="C4543" s="27" t="s">
        <v>2593</v>
      </c>
      <c r="D4543" s="13">
        <v>0</v>
      </c>
      <c r="E4543" s="14">
        <v>223386652</v>
      </c>
      <c r="F4543" s="14">
        <v>222891211</v>
      </c>
      <c r="G4543" s="15">
        <f t="shared" si="754"/>
        <v>495441</v>
      </c>
      <c r="H4543" s="14"/>
      <c r="I4543" s="8">
        <f>+G4543</f>
        <v>495441</v>
      </c>
      <c r="K4543" s="34">
        <f t="shared" si="753"/>
        <v>2</v>
      </c>
    </row>
    <row r="4544" spans="1:11" x14ac:dyDescent="0.25">
      <c r="A4544" s="5" t="s">
        <v>2854</v>
      </c>
      <c r="B4544" s="24">
        <v>5120</v>
      </c>
      <c r="C4544" s="25" t="s">
        <v>1427</v>
      </c>
      <c r="D4544" s="7">
        <f t="shared" ref="D4544:F4544" si="755">+SUBTOTAL(9,D4545:D4566)</f>
        <v>0</v>
      </c>
      <c r="E4544" s="7">
        <f t="shared" si="755"/>
        <v>0</v>
      </c>
      <c r="F4544" s="7">
        <f t="shared" si="755"/>
        <v>0</v>
      </c>
      <c r="G4544" s="7">
        <f>+SUBTOTAL(9,G4545:G4566)</f>
        <v>0</v>
      </c>
      <c r="H4544" s="7">
        <f>+SUBTOTAL(9,H4545:H4566)</f>
        <v>0</v>
      </c>
      <c r="I4544" s="7">
        <f>+SUBTOTAL(9,I4545:I4566)</f>
        <v>0</v>
      </c>
      <c r="K4544" s="34">
        <f t="shared" si="753"/>
        <v>0</v>
      </c>
    </row>
    <row r="4545" spans="1:11" x14ac:dyDescent="0.25">
      <c r="A4545" s="5" t="s">
        <v>2854</v>
      </c>
      <c r="B4545" s="26">
        <v>512001</v>
      </c>
      <c r="C4545" s="27" t="s">
        <v>206</v>
      </c>
      <c r="D4545" s="13">
        <v>0</v>
      </c>
      <c r="E4545" s="14"/>
      <c r="F4545" s="14"/>
      <c r="G4545" s="15">
        <f t="shared" ref="G4545:G4566" si="756">+D4545+E4545-F4545</f>
        <v>0</v>
      </c>
      <c r="H4545" s="14"/>
      <c r="I4545" s="14"/>
      <c r="K4545" s="34">
        <f t="shared" si="753"/>
        <v>0</v>
      </c>
    </row>
    <row r="4546" spans="1:11" x14ac:dyDescent="0.25">
      <c r="A4546" s="5" t="s">
        <v>2854</v>
      </c>
      <c r="B4546" s="26">
        <v>512002</v>
      </c>
      <c r="C4546" s="27" t="s">
        <v>287</v>
      </c>
      <c r="D4546" s="13">
        <v>0</v>
      </c>
      <c r="E4546" s="14"/>
      <c r="F4546" s="14"/>
      <c r="G4546" s="15">
        <f t="shared" si="756"/>
        <v>0</v>
      </c>
      <c r="H4546" s="14"/>
      <c r="I4546" s="14"/>
      <c r="K4546" s="34">
        <f t="shared" si="753"/>
        <v>0</v>
      </c>
    </row>
    <row r="4547" spans="1:11" x14ac:dyDescent="0.25">
      <c r="A4547" s="5" t="s">
        <v>2854</v>
      </c>
      <c r="B4547" s="26">
        <v>512006</v>
      </c>
      <c r="C4547" s="27" t="s">
        <v>1428</v>
      </c>
      <c r="D4547" s="13">
        <v>0</v>
      </c>
      <c r="E4547" s="14"/>
      <c r="F4547" s="14"/>
      <c r="G4547" s="15">
        <f t="shared" si="756"/>
        <v>0</v>
      </c>
      <c r="H4547" s="14"/>
      <c r="I4547" s="14"/>
      <c r="K4547" s="34">
        <f t="shared" si="753"/>
        <v>0</v>
      </c>
    </row>
    <row r="4548" spans="1:11" x14ac:dyDescent="0.25">
      <c r="A4548" s="5" t="s">
        <v>2854</v>
      </c>
      <c r="B4548" s="26">
        <v>512009</v>
      </c>
      <c r="C4548" s="27" t="s">
        <v>207</v>
      </c>
      <c r="D4548" s="13">
        <v>0</v>
      </c>
      <c r="E4548" s="14"/>
      <c r="F4548" s="14"/>
      <c r="G4548" s="15">
        <f t="shared" si="756"/>
        <v>0</v>
      </c>
      <c r="H4548" s="14"/>
      <c r="I4548" s="14"/>
      <c r="K4548" s="34">
        <f t="shared" ref="K4548:K4611" si="757">IF(D4548&lt;&gt;0,1,IF(G4548&lt;&gt;0,2,IF(F4548&lt;&gt;0,3,IF(E4548&lt;&gt;0,4,0))))</f>
        <v>0</v>
      </c>
    </row>
    <row r="4549" spans="1:11" x14ac:dyDescent="0.25">
      <c r="A4549" s="5" t="s">
        <v>2854</v>
      </c>
      <c r="B4549" s="26">
        <v>512010</v>
      </c>
      <c r="C4549" s="27" t="s">
        <v>261</v>
      </c>
      <c r="D4549" s="13">
        <v>0</v>
      </c>
      <c r="E4549" s="14"/>
      <c r="F4549" s="14">
        <v>0</v>
      </c>
      <c r="G4549" s="15">
        <f t="shared" si="756"/>
        <v>0</v>
      </c>
      <c r="H4549" s="14"/>
      <c r="I4549" s="14">
        <f>+G4549</f>
        <v>0</v>
      </c>
      <c r="K4549" s="34">
        <f t="shared" si="757"/>
        <v>0</v>
      </c>
    </row>
    <row r="4550" spans="1:11" x14ac:dyDescent="0.25">
      <c r="A4550" s="5" t="s">
        <v>2854</v>
      </c>
      <c r="B4550" s="26">
        <v>512011</v>
      </c>
      <c r="C4550" s="27" t="s">
        <v>221</v>
      </c>
      <c r="D4550" s="13">
        <v>0</v>
      </c>
      <c r="E4550" s="14"/>
      <c r="F4550" s="14"/>
      <c r="G4550" s="15">
        <f t="shared" si="756"/>
        <v>0</v>
      </c>
      <c r="H4550" s="14"/>
      <c r="I4550" s="14"/>
      <c r="K4550" s="34">
        <f t="shared" si="757"/>
        <v>0</v>
      </c>
    </row>
    <row r="4551" spans="1:11" x14ac:dyDescent="0.25">
      <c r="A4551" s="5" t="s">
        <v>2854</v>
      </c>
      <c r="B4551" s="26">
        <v>512012</v>
      </c>
      <c r="C4551" s="27" t="s">
        <v>202</v>
      </c>
      <c r="D4551" s="13">
        <v>0</v>
      </c>
      <c r="E4551" s="14"/>
      <c r="F4551" s="14"/>
      <c r="G4551" s="15">
        <f t="shared" si="756"/>
        <v>0</v>
      </c>
      <c r="H4551" s="14"/>
      <c r="I4551" s="14"/>
      <c r="K4551" s="34">
        <f t="shared" si="757"/>
        <v>0</v>
      </c>
    </row>
    <row r="4552" spans="1:11" x14ac:dyDescent="0.25">
      <c r="A4552" s="5" t="s">
        <v>2854</v>
      </c>
      <c r="B4552" s="26">
        <v>512013</v>
      </c>
      <c r="C4552" s="27" t="s">
        <v>1429</v>
      </c>
      <c r="D4552" s="13">
        <v>0</v>
      </c>
      <c r="E4552" s="14"/>
      <c r="F4552" s="14"/>
      <c r="G4552" s="15">
        <f t="shared" si="756"/>
        <v>0</v>
      </c>
      <c r="H4552" s="14"/>
      <c r="I4552" s="14"/>
      <c r="K4552" s="34">
        <f t="shared" si="757"/>
        <v>0</v>
      </c>
    </row>
    <row r="4553" spans="1:11" x14ac:dyDescent="0.25">
      <c r="A4553" s="5" t="s">
        <v>2854</v>
      </c>
      <c r="B4553" s="26">
        <v>512017</v>
      </c>
      <c r="C4553" s="27" t="s">
        <v>487</v>
      </c>
      <c r="D4553" s="13">
        <v>0</v>
      </c>
      <c r="E4553" s="14"/>
      <c r="F4553" s="14"/>
      <c r="G4553" s="15">
        <f t="shared" si="756"/>
        <v>0</v>
      </c>
      <c r="H4553" s="14"/>
      <c r="I4553" s="14"/>
      <c r="K4553" s="34">
        <f t="shared" si="757"/>
        <v>0</v>
      </c>
    </row>
    <row r="4554" spans="1:11" x14ac:dyDescent="0.25">
      <c r="A4554" s="5" t="s">
        <v>2854</v>
      </c>
      <c r="B4554" s="26">
        <v>512019</v>
      </c>
      <c r="C4554" s="27" t="s">
        <v>279</v>
      </c>
      <c r="D4554" s="13">
        <v>0</v>
      </c>
      <c r="E4554" s="14"/>
      <c r="F4554" s="14"/>
      <c r="G4554" s="15">
        <f t="shared" si="756"/>
        <v>0</v>
      </c>
      <c r="H4554" s="14"/>
      <c r="I4554" s="14"/>
      <c r="K4554" s="34">
        <f t="shared" si="757"/>
        <v>0</v>
      </c>
    </row>
    <row r="4555" spans="1:11" x14ac:dyDescent="0.25">
      <c r="A4555" s="5" t="s">
        <v>2854</v>
      </c>
      <c r="B4555" s="26">
        <v>512021</v>
      </c>
      <c r="C4555" s="27" t="s">
        <v>237</v>
      </c>
      <c r="D4555" s="13">
        <v>0</v>
      </c>
      <c r="E4555" s="14"/>
      <c r="F4555" s="14"/>
      <c r="G4555" s="15">
        <f t="shared" si="756"/>
        <v>0</v>
      </c>
      <c r="H4555" s="14"/>
      <c r="I4555" s="14"/>
      <c r="K4555" s="34">
        <f t="shared" si="757"/>
        <v>0</v>
      </c>
    </row>
    <row r="4556" spans="1:11" x14ac:dyDescent="0.25">
      <c r="A4556" s="5" t="s">
        <v>2854</v>
      </c>
      <c r="B4556" s="26">
        <v>512023</v>
      </c>
      <c r="C4556" s="27" t="s">
        <v>238</v>
      </c>
      <c r="D4556" s="13">
        <v>0</v>
      </c>
      <c r="E4556" s="14"/>
      <c r="F4556" s="14"/>
      <c r="G4556" s="15">
        <f t="shared" si="756"/>
        <v>0</v>
      </c>
      <c r="H4556" s="14"/>
      <c r="I4556" s="14"/>
      <c r="K4556" s="34">
        <f t="shared" si="757"/>
        <v>0</v>
      </c>
    </row>
    <row r="4557" spans="1:11" x14ac:dyDescent="0.25">
      <c r="A4557" s="5" t="s">
        <v>2854</v>
      </c>
      <c r="B4557" s="26">
        <v>512024</v>
      </c>
      <c r="C4557" s="27" t="s">
        <v>235</v>
      </c>
      <c r="D4557" s="13">
        <v>0</v>
      </c>
      <c r="E4557" s="14"/>
      <c r="F4557" s="14"/>
      <c r="G4557" s="15">
        <f t="shared" si="756"/>
        <v>0</v>
      </c>
      <c r="H4557" s="14"/>
      <c r="I4557" s="14"/>
      <c r="K4557" s="34">
        <f t="shared" si="757"/>
        <v>0</v>
      </c>
    </row>
    <row r="4558" spans="1:11" x14ac:dyDescent="0.25">
      <c r="A4558" s="5" t="s">
        <v>2854</v>
      </c>
      <c r="B4558" s="26">
        <v>512025</v>
      </c>
      <c r="C4558" s="27" t="s">
        <v>1426</v>
      </c>
      <c r="D4558" s="13">
        <v>0</v>
      </c>
      <c r="E4558" s="14"/>
      <c r="F4558" s="14"/>
      <c r="G4558" s="15">
        <f t="shared" si="756"/>
        <v>0</v>
      </c>
      <c r="H4558" s="14"/>
      <c r="I4558" s="14"/>
      <c r="K4558" s="34">
        <f t="shared" si="757"/>
        <v>0</v>
      </c>
    </row>
    <row r="4559" spans="1:11" x14ac:dyDescent="0.25">
      <c r="A4559" s="5" t="s">
        <v>2854</v>
      </c>
      <c r="B4559" s="26">
        <v>512026</v>
      </c>
      <c r="C4559" s="27" t="s">
        <v>286</v>
      </c>
      <c r="D4559" s="13">
        <v>0</v>
      </c>
      <c r="E4559" s="14"/>
      <c r="F4559" s="14"/>
      <c r="G4559" s="15">
        <f t="shared" si="756"/>
        <v>0</v>
      </c>
      <c r="H4559" s="14"/>
      <c r="I4559" s="14"/>
      <c r="K4559" s="34">
        <f t="shared" si="757"/>
        <v>0</v>
      </c>
    </row>
    <row r="4560" spans="1:11" x14ac:dyDescent="0.25">
      <c r="A4560" s="5" t="s">
        <v>2854</v>
      </c>
      <c r="B4560" s="26">
        <v>512027</v>
      </c>
      <c r="C4560" s="27" t="s">
        <v>278</v>
      </c>
      <c r="D4560" s="13">
        <v>0</v>
      </c>
      <c r="E4560" s="14"/>
      <c r="F4560" s="14"/>
      <c r="G4560" s="15">
        <f t="shared" si="756"/>
        <v>0</v>
      </c>
      <c r="H4560" s="14"/>
      <c r="I4560" s="14"/>
      <c r="K4560" s="34">
        <f t="shared" si="757"/>
        <v>0</v>
      </c>
    </row>
    <row r="4561" spans="1:11" x14ac:dyDescent="0.25">
      <c r="A4561" s="5" t="s">
        <v>2854</v>
      </c>
      <c r="B4561" s="26">
        <v>512028</v>
      </c>
      <c r="C4561" s="27" t="s">
        <v>203</v>
      </c>
      <c r="D4561" s="13">
        <v>0</v>
      </c>
      <c r="E4561" s="14"/>
      <c r="F4561" s="14"/>
      <c r="G4561" s="15">
        <f t="shared" si="756"/>
        <v>0</v>
      </c>
      <c r="H4561" s="14"/>
      <c r="I4561" s="14"/>
      <c r="K4561" s="34">
        <f t="shared" si="757"/>
        <v>0</v>
      </c>
    </row>
    <row r="4562" spans="1:11" x14ac:dyDescent="0.25">
      <c r="A4562" s="5" t="s">
        <v>2854</v>
      </c>
      <c r="B4562" s="26">
        <v>512029</v>
      </c>
      <c r="C4562" s="27" t="s">
        <v>1431</v>
      </c>
      <c r="D4562" s="13">
        <v>0</v>
      </c>
      <c r="E4562" s="14"/>
      <c r="F4562" s="14"/>
      <c r="G4562" s="15">
        <f t="shared" si="756"/>
        <v>0</v>
      </c>
      <c r="H4562" s="14"/>
      <c r="I4562" s="14"/>
      <c r="K4562" s="34">
        <f t="shared" si="757"/>
        <v>0</v>
      </c>
    </row>
    <row r="4563" spans="1:11" x14ac:dyDescent="0.25">
      <c r="A4563" s="5" t="s">
        <v>2854</v>
      </c>
      <c r="B4563" s="26">
        <v>512030</v>
      </c>
      <c r="C4563" s="27" t="s">
        <v>247</v>
      </c>
      <c r="D4563" s="13">
        <v>0</v>
      </c>
      <c r="E4563" s="14"/>
      <c r="F4563" s="14"/>
      <c r="G4563" s="15">
        <f t="shared" si="756"/>
        <v>0</v>
      </c>
      <c r="H4563" s="14"/>
      <c r="I4563" s="14"/>
      <c r="K4563" s="34">
        <f t="shared" si="757"/>
        <v>0</v>
      </c>
    </row>
    <row r="4564" spans="1:11" x14ac:dyDescent="0.25">
      <c r="A4564" s="5" t="s">
        <v>2854</v>
      </c>
      <c r="B4564" s="26">
        <v>512034</v>
      </c>
      <c r="C4564" s="27" t="s">
        <v>285</v>
      </c>
      <c r="D4564" s="13">
        <v>0</v>
      </c>
      <c r="E4564" s="14"/>
      <c r="F4564" s="14"/>
      <c r="G4564" s="15">
        <f t="shared" si="756"/>
        <v>0</v>
      </c>
      <c r="H4564" s="14"/>
      <c r="I4564" s="14"/>
      <c r="K4564" s="34">
        <f t="shared" si="757"/>
        <v>0</v>
      </c>
    </row>
    <row r="4565" spans="1:11" x14ac:dyDescent="0.25">
      <c r="A4565" s="5" t="s">
        <v>2854</v>
      </c>
      <c r="B4565" s="26">
        <v>512035</v>
      </c>
      <c r="C4565" s="27" t="s">
        <v>273</v>
      </c>
      <c r="D4565" s="13">
        <v>0</v>
      </c>
      <c r="E4565" s="14"/>
      <c r="F4565" s="14"/>
      <c r="G4565" s="15">
        <f t="shared" si="756"/>
        <v>0</v>
      </c>
      <c r="H4565" s="14"/>
      <c r="I4565" s="14"/>
      <c r="K4565" s="34">
        <f t="shared" si="757"/>
        <v>0</v>
      </c>
    </row>
    <row r="4566" spans="1:11" x14ac:dyDescent="0.25">
      <c r="A4566" s="5" t="s">
        <v>2854</v>
      </c>
      <c r="B4566" s="26">
        <v>512090</v>
      </c>
      <c r="C4566" s="27" t="s">
        <v>2587</v>
      </c>
      <c r="D4566" s="13">
        <v>0</v>
      </c>
      <c r="E4566" s="14"/>
      <c r="F4566" s="14"/>
      <c r="G4566" s="15">
        <f t="shared" si="756"/>
        <v>0</v>
      </c>
      <c r="H4566" s="14"/>
      <c r="I4566" s="14"/>
      <c r="K4566" s="34">
        <f t="shared" si="757"/>
        <v>0</v>
      </c>
    </row>
    <row r="4567" spans="1:11" x14ac:dyDescent="0.25">
      <c r="A4567" s="5" t="s">
        <v>2854</v>
      </c>
      <c r="B4567" s="24">
        <v>5122</v>
      </c>
      <c r="C4567" s="25" t="s">
        <v>389</v>
      </c>
      <c r="D4567" s="7">
        <v>0</v>
      </c>
      <c r="E4567" s="7">
        <f>+SUBTOTAL(9,E4568:E4577)</f>
        <v>0</v>
      </c>
      <c r="F4567" s="7">
        <f>+SUBTOTAL(9,F4568:F4577)</f>
        <v>0</v>
      </c>
      <c r="G4567" s="7">
        <f>+SUBTOTAL(9,G4568:G4577)</f>
        <v>0</v>
      </c>
      <c r="H4567" s="7">
        <f>+SUBTOTAL(9,H4568:H4577)</f>
        <v>0</v>
      </c>
      <c r="I4567" s="7">
        <f>+SUBTOTAL(9,I4568:I4577)</f>
        <v>0</v>
      </c>
      <c r="K4567" s="34">
        <f t="shared" si="757"/>
        <v>0</v>
      </c>
    </row>
    <row r="4568" spans="1:11" x14ac:dyDescent="0.25">
      <c r="A4568" s="5" t="s">
        <v>2854</v>
      </c>
      <c r="B4568" s="26">
        <v>512201</v>
      </c>
      <c r="C4568" s="27" t="s">
        <v>1304</v>
      </c>
      <c r="D4568" s="13">
        <v>0</v>
      </c>
      <c r="E4568" s="14"/>
      <c r="F4568" s="14"/>
      <c r="G4568" s="15">
        <f t="shared" ref="G4568:G4577" si="758">+D4568+E4568-F4568</f>
        <v>0</v>
      </c>
      <c r="H4568" s="14"/>
      <c r="I4568" s="14"/>
      <c r="K4568" s="34">
        <f t="shared" si="757"/>
        <v>0</v>
      </c>
    </row>
    <row r="4569" spans="1:11" x14ac:dyDescent="0.25">
      <c r="A4569" s="5" t="s">
        <v>2854</v>
      </c>
      <c r="B4569" s="26">
        <v>512202</v>
      </c>
      <c r="C4569" s="27" t="s">
        <v>1305</v>
      </c>
      <c r="D4569" s="13">
        <v>0</v>
      </c>
      <c r="E4569" s="14"/>
      <c r="F4569" s="14"/>
      <c r="G4569" s="15">
        <f t="shared" si="758"/>
        <v>0</v>
      </c>
      <c r="H4569" s="14"/>
      <c r="I4569" s="14"/>
      <c r="K4569" s="34">
        <f t="shared" si="757"/>
        <v>0</v>
      </c>
    </row>
    <row r="4570" spans="1:11" x14ac:dyDescent="0.25">
      <c r="A4570" s="5" t="s">
        <v>2854</v>
      </c>
      <c r="B4570" s="26">
        <v>512203</v>
      </c>
      <c r="C4570" s="27" t="s">
        <v>1306</v>
      </c>
      <c r="D4570" s="13">
        <v>0</v>
      </c>
      <c r="E4570" s="14"/>
      <c r="F4570" s="14"/>
      <c r="G4570" s="15">
        <f t="shared" si="758"/>
        <v>0</v>
      </c>
      <c r="H4570" s="14"/>
      <c r="I4570" s="14"/>
      <c r="K4570" s="34">
        <f t="shared" si="757"/>
        <v>0</v>
      </c>
    </row>
    <row r="4571" spans="1:11" x14ac:dyDescent="0.25">
      <c r="A4571" s="5" t="s">
        <v>2854</v>
      </c>
      <c r="B4571" s="26">
        <v>512204</v>
      </c>
      <c r="C4571" s="27" t="s">
        <v>2840</v>
      </c>
      <c r="D4571" s="13">
        <v>0</v>
      </c>
      <c r="E4571" s="14"/>
      <c r="F4571" s="14"/>
      <c r="G4571" s="15">
        <f t="shared" si="758"/>
        <v>0</v>
      </c>
      <c r="H4571" s="14"/>
      <c r="I4571" s="14"/>
      <c r="K4571" s="34">
        <f t="shared" si="757"/>
        <v>0</v>
      </c>
    </row>
    <row r="4572" spans="1:11" x14ac:dyDescent="0.25">
      <c r="A4572" s="5" t="s">
        <v>2854</v>
      </c>
      <c r="B4572" s="26">
        <v>512205</v>
      </c>
      <c r="C4572" s="27" t="s">
        <v>2841</v>
      </c>
      <c r="D4572" s="13">
        <v>0</v>
      </c>
      <c r="E4572" s="14"/>
      <c r="F4572" s="14"/>
      <c r="G4572" s="15">
        <f t="shared" si="758"/>
        <v>0</v>
      </c>
      <c r="H4572" s="14"/>
      <c r="I4572" s="14"/>
      <c r="K4572" s="34">
        <f t="shared" si="757"/>
        <v>0</v>
      </c>
    </row>
    <row r="4573" spans="1:11" x14ac:dyDescent="0.25">
      <c r="A4573" s="5" t="s">
        <v>2854</v>
      </c>
      <c r="B4573" s="26">
        <v>512206</v>
      </c>
      <c r="C4573" s="27" t="s">
        <v>2842</v>
      </c>
      <c r="D4573" s="13">
        <v>0</v>
      </c>
      <c r="E4573" s="14"/>
      <c r="F4573" s="14"/>
      <c r="G4573" s="15">
        <f t="shared" si="758"/>
        <v>0</v>
      </c>
      <c r="H4573" s="14"/>
      <c r="I4573" s="14"/>
      <c r="K4573" s="34">
        <f t="shared" si="757"/>
        <v>0</v>
      </c>
    </row>
    <row r="4574" spans="1:11" x14ac:dyDescent="0.25">
      <c r="A4574" s="5" t="s">
        <v>2854</v>
      </c>
      <c r="B4574" s="26">
        <v>512207</v>
      </c>
      <c r="C4574" s="27" t="s">
        <v>1309</v>
      </c>
      <c r="D4574" s="13">
        <v>0</v>
      </c>
      <c r="E4574" s="14"/>
      <c r="F4574" s="14"/>
      <c r="G4574" s="15">
        <f t="shared" si="758"/>
        <v>0</v>
      </c>
      <c r="H4574" s="14"/>
      <c r="I4574" s="14"/>
      <c r="K4574" s="34">
        <f t="shared" si="757"/>
        <v>0</v>
      </c>
    </row>
    <row r="4575" spans="1:11" x14ac:dyDescent="0.25">
      <c r="A4575" s="5" t="s">
        <v>2854</v>
      </c>
      <c r="B4575" s="26">
        <v>512208</v>
      </c>
      <c r="C4575" s="27" t="s">
        <v>2843</v>
      </c>
      <c r="D4575" s="13">
        <v>0</v>
      </c>
      <c r="E4575" s="14"/>
      <c r="F4575" s="14"/>
      <c r="G4575" s="15">
        <f t="shared" si="758"/>
        <v>0</v>
      </c>
      <c r="H4575" s="14"/>
      <c r="I4575" s="14"/>
      <c r="K4575" s="34">
        <f t="shared" si="757"/>
        <v>0</v>
      </c>
    </row>
    <row r="4576" spans="1:11" x14ac:dyDescent="0.25">
      <c r="A4576" s="5" t="s">
        <v>2854</v>
      </c>
      <c r="B4576" s="26">
        <v>512209</v>
      </c>
      <c r="C4576" s="27" t="s">
        <v>2844</v>
      </c>
      <c r="D4576" s="13">
        <v>0</v>
      </c>
      <c r="E4576" s="14"/>
      <c r="F4576" s="14"/>
      <c r="G4576" s="15">
        <f t="shared" si="758"/>
        <v>0</v>
      </c>
      <c r="H4576" s="14"/>
      <c r="I4576" s="14"/>
      <c r="K4576" s="34">
        <f t="shared" si="757"/>
        <v>0</v>
      </c>
    </row>
    <row r="4577" spans="1:11" x14ac:dyDescent="0.25">
      <c r="A4577" s="5" t="s">
        <v>2854</v>
      </c>
      <c r="B4577" s="26">
        <v>512290</v>
      </c>
      <c r="C4577" s="27" t="s">
        <v>397</v>
      </c>
      <c r="D4577" s="13">
        <v>0</v>
      </c>
      <c r="E4577" s="14"/>
      <c r="F4577" s="14"/>
      <c r="G4577" s="15">
        <f t="shared" si="758"/>
        <v>0</v>
      </c>
      <c r="H4577" s="14"/>
      <c r="I4577" s="14"/>
      <c r="K4577" s="34">
        <f t="shared" si="757"/>
        <v>0</v>
      </c>
    </row>
    <row r="4578" spans="1:11" x14ac:dyDescent="0.25">
      <c r="A4578" s="5" t="s">
        <v>2854</v>
      </c>
      <c r="B4578" s="24">
        <v>52</v>
      </c>
      <c r="C4578" s="25" t="s">
        <v>2637</v>
      </c>
      <c r="D4578" s="7">
        <v>0</v>
      </c>
      <c r="E4578" s="7">
        <f>+SUBTOTAL(9,E4579:E4684)</f>
        <v>0</v>
      </c>
      <c r="F4578" s="7">
        <f>+SUBTOTAL(9,F4579:F4684)</f>
        <v>0</v>
      </c>
      <c r="G4578" s="7">
        <f>+SUBTOTAL(9,G4579:G4684)</f>
        <v>0</v>
      </c>
      <c r="H4578" s="7">
        <f>+SUBTOTAL(9,H4579:H4684)</f>
        <v>0</v>
      </c>
      <c r="I4578" s="7">
        <f>+SUBTOTAL(9,I4579:I4684)</f>
        <v>0</v>
      </c>
      <c r="K4578" s="34">
        <f t="shared" si="757"/>
        <v>0</v>
      </c>
    </row>
    <row r="4579" spans="1:11" x14ac:dyDescent="0.25">
      <c r="A4579" s="5" t="s">
        <v>2854</v>
      </c>
      <c r="B4579" s="24">
        <v>5202</v>
      </c>
      <c r="C4579" s="25" t="s">
        <v>2636</v>
      </c>
      <c r="D4579" s="7">
        <v>0</v>
      </c>
      <c r="E4579" s="7">
        <f>+SUBTOTAL(9,E4580:E4593)</f>
        <v>0</v>
      </c>
      <c r="F4579" s="7">
        <f>+SUBTOTAL(9,F4580:F4593)</f>
        <v>0</v>
      </c>
      <c r="G4579" s="7">
        <f>+SUBTOTAL(9,G4580:G4593)</f>
        <v>0</v>
      </c>
      <c r="H4579" s="7">
        <f>+SUBTOTAL(9,H4580:H4593)</f>
        <v>0</v>
      </c>
      <c r="I4579" s="7">
        <f>+SUBTOTAL(9,I4580:I4593)</f>
        <v>0</v>
      </c>
      <c r="K4579" s="34">
        <f t="shared" si="757"/>
        <v>0</v>
      </c>
    </row>
    <row r="4580" spans="1:11" x14ac:dyDescent="0.25">
      <c r="A4580" s="5" t="s">
        <v>2854</v>
      </c>
      <c r="B4580" s="26">
        <v>520201</v>
      </c>
      <c r="C4580" s="27" t="s">
        <v>2635</v>
      </c>
      <c r="D4580" s="13">
        <v>0</v>
      </c>
      <c r="E4580" s="14"/>
      <c r="F4580" s="14"/>
      <c r="G4580" s="15">
        <f t="shared" ref="G4580:G4593" si="759">+D4580+E4580-F4580</f>
        <v>0</v>
      </c>
      <c r="H4580" s="14"/>
      <c r="I4580" s="14"/>
      <c r="K4580" s="34">
        <f t="shared" si="757"/>
        <v>0</v>
      </c>
    </row>
    <row r="4581" spans="1:11" x14ac:dyDescent="0.25">
      <c r="A4581" s="5" t="s">
        <v>2854</v>
      </c>
      <c r="B4581" s="26">
        <v>520203</v>
      </c>
      <c r="C4581" s="27" t="s">
        <v>2634</v>
      </c>
      <c r="D4581" s="13">
        <v>0</v>
      </c>
      <c r="E4581" s="14"/>
      <c r="F4581" s="14"/>
      <c r="G4581" s="15">
        <f t="shared" si="759"/>
        <v>0</v>
      </c>
      <c r="H4581" s="14"/>
      <c r="I4581" s="14"/>
      <c r="K4581" s="34">
        <f t="shared" si="757"/>
        <v>0</v>
      </c>
    </row>
    <row r="4582" spans="1:11" x14ac:dyDescent="0.25">
      <c r="A4582" s="5" t="s">
        <v>2854</v>
      </c>
      <c r="B4582" s="26">
        <v>520204</v>
      </c>
      <c r="C4582" s="27" t="s">
        <v>1370</v>
      </c>
      <c r="D4582" s="13">
        <v>0</v>
      </c>
      <c r="E4582" s="14"/>
      <c r="F4582" s="14"/>
      <c r="G4582" s="15">
        <f t="shared" si="759"/>
        <v>0</v>
      </c>
      <c r="H4582" s="14"/>
      <c r="I4582" s="14"/>
      <c r="K4582" s="34">
        <f t="shared" si="757"/>
        <v>0</v>
      </c>
    </row>
    <row r="4583" spans="1:11" x14ac:dyDescent="0.25">
      <c r="A4583" s="5" t="s">
        <v>2854</v>
      </c>
      <c r="B4583" s="26">
        <v>520207</v>
      </c>
      <c r="C4583" s="27" t="s">
        <v>2633</v>
      </c>
      <c r="D4583" s="13">
        <v>0</v>
      </c>
      <c r="E4583" s="14"/>
      <c r="F4583" s="14"/>
      <c r="G4583" s="15">
        <f t="shared" si="759"/>
        <v>0</v>
      </c>
      <c r="H4583" s="14"/>
      <c r="I4583" s="14"/>
      <c r="K4583" s="34">
        <f t="shared" si="757"/>
        <v>0</v>
      </c>
    </row>
    <row r="4584" spans="1:11" x14ac:dyDescent="0.25">
      <c r="A4584" s="5" t="s">
        <v>2854</v>
      </c>
      <c r="B4584" s="26">
        <v>520217</v>
      </c>
      <c r="C4584" s="27" t="s">
        <v>2632</v>
      </c>
      <c r="D4584" s="13">
        <v>0</v>
      </c>
      <c r="E4584" s="14"/>
      <c r="F4584" s="14"/>
      <c r="G4584" s="15">
        <f t="shared" si="759"/>
        <v>0</v>
      </c>
      <c r="H4584" s="14"/>
      <c r="I4584" s="14"/>
      <c r="K4584" s="34">
        <f t="shared" si="757"/>
        <v>0</v>
      </c>
    </row>
    <row r="4585" spans="1:11" x14ac:dyDescent="0.25">
      <c r="A4585" s="5" t="s">
        <v>2854</v>
      </c>
      <c r="B4585" s="26">
        <v>520218</v>
      </c>
      <c r="C4585" s="27" t="s">
        <v>1546</v>
      </c>
      <c r="D4585" s="13">
        <v>0</v>
      </c>
      <c r="E4585" s="14"/>
      <c r="F4585" s="14"/>
      <c r="G4585" s="15">
        <f t="shared" si="759"/>
        <v>0</v>
      </c>
      <c r="H4585" s="14"/>
      <c r="I4585" s="14"/>
      <c r="K4585" s="34">
        <f t="shared" si="757"/>
        <v>0</v>
      </c>
    </row>
    <row r="4586" spans="1:11" x14ac:dyDescent="0.25">
      <c r="A4586" s="5" t="s">
        <v>2854</v>
      </c>
      <c r="B4586" s="26">
        <v>520220</v>
      </c>
      <c r="C4586" s="27" t="s">
        <v>2631</v>
      </c>
      <c r="D4586" s="13">
        <v>0</v>
      </c>
      <c r="E4586" s="14"/>
      <c r="F4586" s="14"/>
      <c r="G4586" s="15">
        <f t="shared" si="759"/>
        <v>0</v>
      </c>
      <c r="H4586" s="14"/>
      <c r="I4586" s="14"/>
      <c r="K4586" s="34">
        <f t="shared" si="757"/>
        <v>0</v>
      </c>
    </row>
    <row r="4587" spans="1:11" x14ac:dyDescent="0.25">
      <c r="A4587" s="5" t="s">
        <v>2854</v>
      </c>
      <c r="B4587" s="26">
        <v>520226</v>
      </c>
      <c r="C4587" s="27" t="s">
        <v>2630</v>
      </c>
      <c r="D4587" s="13">
        <v>0</v>
      </c>
      <c r="E4587" s="14"/>
      <c r="F4587" s="14"/>
      <c r="G4587" s="15">
        <f t="shared" si="759"/>
        <v>0</v>
      </c>
      <c r="H4587" s="14"/>
      <c r="I4587" s="14"/>
      <c r="K4587" s="34">
        <f t="shared" si="757"/>
        <v>0</v>
      </c>
    </row>
    <row r="4588" spans="1:11" x14ac:dyDescent="0.25">
      <c r="A4588" s="5" t="s">
        <v>2854</v>
      </c>
      <c r="B4588" s="26">
        <v>520230</v>
      </c>
      <c r="C4588" s="27" t="s">
        <v>461</v>
      </c>
      <c r="D4588" s="13">
        <v>0</v>
      </c>
      <c r="E4588" s="14"/>
      <c r="F4588" s="14"/>
      <c r="G4588" s="15">
        <f t="shared" si="759"/>
        <v>0</v>
      </c>
      <c r="H4588" s="14"/>
      <c r="I4588" s="14"/>
      <c r="K4588" s="34">
        <f t="shared" si="757"/>
        <v>0</v>
      </c>
    </row>
    <row r="4589" spans="1:11" x14ac:dyDescent="0.25">
      <c r="A4589" s="5" t="s">
        <v>2854</v>
      </c>
      <c r="B4589" s="26">
        <v>520232</v>
      </c>
      <c r="C4589" s="27" t="s">
        <v>2629</v>
      </c>
      <c r="D4589" s="13">
        <v>0</v>
      </c>
      <c r="E4589" s="14"/>
      <c r="F4589" s="14"/>
      <c r="G4589" s="15">
        <f t="shared" si="759"/>
        <v>0</v>
      </c>
      <c r="H4589" s="14"/>
      <c r="I4589" s="14"/>
      <c r="K4589" s="34">
        <f t="shared" si="757"/>
        <v>0</v>
      </c>
    </row>
    <row r="4590" spans="1:11" x14ac:dyDescent="0.25">
      <c r="A4590" s="5" t="s">
        <v>2854</v>
      </c>
      <c r="B4590" s="26">
        <v>520239</v>
      </c>
      <c r="C4590" s="27" t="s">
        <v>1374</v>
      </c>
      <c r="D4590" s="13">
        <v>0</v>
      </c>
      <c r="E4590" s="14"/>
      <c r="F4590" s="14"/>
      <c r="G4590" s="15">
        <f t="shared" si="759"/>
        <v>0</v>
      </c>
      <c r="H4590" s="14"/>
      <c r="I4590" s="14"/>
      <c r="K4590" s="34">
        <f t="shared" si="757"/>
        <v>0</v>
      </c>
    </row>
    <row r="4591" spans="1:11" x14ac:dyDescent="0.25">
      <c r="A4591" s="5" t="s">
        <v>2854</v>
      </c>
      <c r="B4591" s="26">
        <v>520240</v>
      </c>
      <c r="C4591" s="27" t="s">
        <v>2627</v>
      </c>
      <c r="D4591" s="13">
        <v>0</v>
      </c>
      <c r="E4591" s="14"/>
      <c r="F4591" s="14"/>
      <c r="G4591" s="15">
        <f t="shared" si="759"/>
        <v>0</v>
      </c>
      <c r="H4591" s="14"/>
      <c r="I4591" s="14"/>
      <c r="K4591" s="34">
        <f t="shared" si="757"/>
        <v>0</v>
      </c>
    </row>
    <row r="4592" spans="1:11" x14ac:dyDescent="0.25">
      <c r="A4592" s="5" t="s">
        <v>2854</v>
      </c>
      <c r="B4592" s="26">
        <v>520242</v>
      </c>
      <c r="C4592" s="27" t="s">
        <v>2626</v>
      </c>
      <c r="D4592" s="13">
        <v>0</v>
      </c>
      <c r="E4592" s="14"/>
      <c r="F4592" s="14"/>
      <c r="G4592" s="15">
        <f t="shared" si="759"/>
        <v>0</v>
      </c>
      <c r="H4592" s="14"/>
      <c r="I4592" s="14"/>
      <c r="K4592" s="34">
        <f t="shared" si="757"/>
        <v>0</v>
      </c>
    </row>
    <row r="4593" spans="1:11" x14ac:dyDescent="0.25">
      <c r="A4593" s="5" t="s">
        <v>2854</v>
      </c>
      <c r="B4593" s="26">
        <v>520243</v>
      </c>
      <c r="C4593" s="27" t="s">
        <v>2625</v>
      </c>
      <c r="D4593" s="13">
        <v>0</v>
      </c>
      <c r="E4593" s="14"/>
      <c r="F4593" s="14"/>
      <c r="G4593" s="15">
        <f t="shared" si="759"/>
        <v>0</v>
      </c>
      <c r="H4593" s="14"/>
      <c r="I4593" s="14"/>
      <c r="K4593" s="34">
        <f t="shared" si="757"/>
        <v>0</v>
      </c>
    </row>
    <row r="4594" spans="1:11" x14ac:dyDescent="0.25">
      <c r="A4594" s="5" t="s">
        <v>2854</v>
      </c>
      <c r="B4594" s="24">
        <v>5203</v>
      </c>
      <c r="C4594" s="25" t="s">
        <v>2624</v>
      </c>
      <c r="D4594" s="7">
        <v>0</v>
      </c>
      <c r="E4594" s="7">
        <f>+SUBTOTAL(9,E4595:E4603)</f>
        <v>0</v>
      </c>
      <c r="F4594" s="7">
        <f>+SUBTOTAL(9,F4595:F4603)</f>
        <v>0</v>
      </c>
      <c r="G4594" s="7">
        <f>+SUBTOTAL(9,G4595:G4603)</f>
        <v>0</v>
      </c>
      <c r="H4594" s="7">
        <f>+SUBTOTAL(9,H4595:H4603)</f>
        <v>0</v>
      </c>
      <c r="I4594" s="7">
        <f>+SUBTOTAL(9,I4595:I4603)</f>
        <v>0</v>
      </c>
      <c r="K4594" s="34">
        <f t="shared" si="757"/>
        <v>0</v>
      </c>
    </row>
    <row r="4595" spans="1:11" x14ac:dyDescent="0.25">
      <c r="A4595" s="5" t="s">
        <v>2854</v>
      </c>
      <c r="B4595" s="26">
        <v>520301</v>
      </c>
      <c r="C4595" s="27" t="s">
        <v>418</v>
      </c>
      <c r="D4595" s="13">
        <v>0</v>
      </c>
      <c r="E4595" s="14"/>
      <c r="F4595" s="14"/>
      <c r="G4595" s="15">
        <f t="shared" ref="G4595:G4603" si="760">+D4595+E4595-F4595</f>
        <v>0</v>
      </c>
      <c r="H4595" s="14"/>
      <c r="I4595" s="14"/>
      <c r="K4595" s="34">
        <f t="shared" si="757"/>
        <v>0</v>
      </c>
    </row>
    <row r="4596" spans="1:11" x14ac:dyDescent="0.25">
      <c r="A4596" s="5" t="s">
        <v>2854</v>
      </c>
      <c r="B4596" s="26">
        <v>520302</v>
      </c>
      <c r="C4596" s="27" t="s">
        <v>2623</v>
      </c>
      <c r="D4596" s="13">
        <v>0</v>
      </c>
      <c r="E4596" s="14"/>
      <c r="F4596" s="14"/>
      <c r="G4596" s="15">
        <f t="shared" si="760"/>
        <v>0</v>
      </c>
      <c r="H4596" s="14"/>
      <c r="I4596" s="14"/>
      <c r="K4596" s="34">
        <f t="shared" si="757"/>
        <v>0</v>
      </c>
    </row>
    <row r="4597" spans="1:11" x14ac:dyDescent="0.25">
      <c r="A4597" s="5" t="s">
        <v>2854</v>
      </c>
      <c r="B4597" s="26">
        <v>520303</v>
      </c>
      <c r="C4597" s="27" t="s">
        <v>475</v>
      </c>
      <c r="D4597" s="13">
        <v>0</v>
      </c>
      <c r="E4597" s="14"/>
      <c r="F4597" s="14"/>
      <c r="G4597" s="15">
        <f t="shared" si="760"/>
        <v>0</v>
      </c>
      <c r="H4597" s="14"/>
      <c r="I4597" s="14"/>
      <c r="K4597" s="34">
        <f t="shared" si="757"/>
        <v>0</v>
      </c>
    </row>
    <row r="4598" spans="1:11" x14ac:dyDescent="0.25">
      <c r="A4598" s="5" t="s">
        <v>2854</v>
      </c>
      <c r="B4598" s="26">
        <v>520304</v>
      </c>
      <c r="C4598" s="27" t="s">
        <v>2622</v>
      </c>
      <c r="D4598" s="13">
        <v>0</v>
      </c>
      <c r="E4598" s="14"/>
      <c r="F4598" s="14"/>
      <c r="G4598" s="15">
        <f t="shared" si="760"/>
        <v>0</v>
      </c>
      <c r="H4598" s="14"/>
      <c r="I4598" s="14"/>
      <c r="K4598" s="34">
        <f t="shared" si="757"/>
        <v>0</v>
      </c>
    </row>
    <row r="4599" spans="1:11" x14ac:dyDescent="0.25">
      <c r="A4599" s="5" t="s">
        <v>2854</v>
      </c>
      <c r="B4599" s="26">
        <v>520315</v>
      </c>
      <c r="C4599" s="27" t="s">
        <v>2621</v>
      </c>
      <c r="D4599" s="13">
        <v>0</v>
      </c>
      <c r="E4599" s="14"/>
      <c r="F4599" s="14"/>
      <c r="G4599" s="15">
        <f>+D4599+E4599-F4599</f>
        <v>0</v>
      </c>
      <c r="H4599" s="14"/>
      <c r="I4599" s="14"/>
      <c r="K4599" s="34">
        <f t="shared" si="757"/>
        <v>0</v>
      </c>
    </row>
    <row r="4600" spans="1:11" x14ac:dyDescent="0.25">
      <c r="A4600" s="5" t="s">
        <v>2854</v>
      </c>
      <c r="B4600" s="26">
        <v>520316</v>
      </c>
      <c r="C4600" s="27" t="s">
        <v>278</v>
      </c>
      <c r="D4600" s="13">
        <v>0</v>
      </c>
      <c r="E4600" s="14"/>
      <c r="F4600" s="14"/>
      <c r="G4600" s="15">
        <f t="shared" si="760"/>
        <v>0</v>
      </c>
      <c r="H4600" s="14"/>
      <c r="I4600" s="14"/>
      <c r="K4600" s="34">
        <f t="shared" si="757"/>
        <v>0</v>
      </c>
    </row>
    <row r="4601" spans="1:11" x14ac:dyDescent="0.25">
      <c r="A4601" s="5" t="s">
        <v>2854</v>
      </c>
      <c r="B4601" s="26">
        <v>520317</v>
      </c>
      <c r="C4601" s="27" t="s">
        <v>1568</v>
      </c>
      <c r="D4601" s="13">
        <v>0</v>
      </c>
      <c r="E4601" s="14"/>
      <c r="F4601" s="14"/>
      <c r="G4601" s="15">
        <f>+D4601+E4601-F4601</f>
        <v>0</v>
      </c>
      <c r="H4601" s="14"/>
      <c r="I4601" s="14"/>
      <c r="K4601" s="34">
        <f t="shared" si="757"/>
        <v>0</v>
      </c>
    </row>
    <row r="4602" spans="1:11" x14ac:dyDescent="0.25">
      <c r="A4602" s="5" t="s">
        <v>2854</v>
      </c>
      <c r="B4602" s="26">
        <v>520318</v>
      </c>
      <c r="C4602" s="27" t="s">
        <v>1553</v>
      </c>
      <c r="D4602" s="13">
        <v>0</v>
      </c>
      <c r="E4602" s="14"/>
      <c r="F4602" s="14"/>
      <c r="G4602" s="15">
        <f t="shared" si="760"/>
        <v>0</v>
      </c>
      <c r="H4602" s="14"/>
      <c r="I4602" s="14"/>
      <c r="K4602" s="34">
        <f t="shared" si="757"/>
        <v>0</v>
      </c>
    </row>
    <row r="4603" spans="1:11" x14ac:dyDescent="0.25">
      <c r="A4603" s="5" t="s">
        <v>2854</v>
      </c>
      <c r="B4603" s="26">
        <v>520390</v>
      </c>
      <c r="C4603" s="27" t="s">
        <v>2620</v>
      </c>
      <c r="D4603" s="13">
        <v>0</v>
      </c>
      <c r="E4603" s="14"/>
      <c r="F4603" s="14"/>
      <c r="G4603" s="15">
        <f t="shared" si="760"/>
        <v>0</v>
      </c>
      <c r="H4603" s="14"/>
      <c r="I4603" s="14"/>
      <c r="K4603" s="34">
        <f t="shared" si="757"/>
        <v>0</v>
      </c>
    </row>
    <row r="4604" spans="1:11" x14ac:dyDescent="0.25">
      <c r="A4604" s="5" t="s">
        <v>2854</v>
      </c>
      <c r="B4604" s="24">
        <v>5204</v>
      </c>
      <c r="C4604" s="25" t="s">
        <v>2619</v>
      </c>
      <c r="D4604" s="7">
        <v>0</v>
      </c>
      <c r="E4604" s="7">
        <f>+SUBTOTAL(9,E4605:E4613)</f>
        <v>0</v>
      </c>
      <c r="F4604" s="7">
        <f>+SUBTOTAL(9,F4605:F4613)</f>
        <v>0</v>
      </c>
      <c r="G4604" s="7">
        <f>+SUBTOTAL(9,G4605:G4613)</f>
        <v>0</v>
      </c>
      <c r="H4604" s="7">
        <f>+SUBTOTAL(9,H4605:H4613)</f>
        <v>0</v>
      </c>
      <c r="I4604" s="7">
        <f>+SUBTOTAL(9,I4605:I4613)</f>
        <v>0</v>
      </c>
      <c r="K4604" s="34">
        <f t="shared" si="757"/>
        <v>0</v>
      </c>
    </row>
    <row r="4605" spans="1:11" x14ac:dyDescent="0.25">
      <c r="A4605" s="5" t="s">
        <v>2854</v>
      </c>
      <c r="B4605" s="26">
        <v>520401</v>
      </c>
      <c r="C4605" s="27" t="s">
        <v>2618</v>
      </c>
      <c r="D4605" s="13">
        <v>0</v>
      </c>
      <c r="E4605" s="14"/>
      <c r="F4605" s="14"/>
      <c r="G4605" s="15">
        <f t="shared" ref="G4605:G4613" si="761">+D4605+E4605-F4605</f>
        <v>0</v>
      </c>
      <c r="H4605" s="14"/>
      <c r="I4605" s="14"/>
      <c r="K4605" s="34">
        <f t="shared" si="757"/>
        <v>0</v>
      </c>
    </row>
    <row r="4606" spans="1:11" x14ac:dyDescent="0.25">
      <c r="A4606" s="5" t="s">
        <v>2854</v>
      </c>
      <c r="B4606" s="26">
        <v>520402</v>
      </c>
      <c r="C4606" s="27" t="s">
        <v>1566</v>
      </c>
      <c r="D4606" s="13">
        <v>0</v>
      </c>
      <c r="E4606" s="14"/>
      <c r="F4606" s="14"/>
      <c r="G4606" s="15">
        <f t="shared" si="761"/>
        <v>0</v>
      </c>
      <c r="H4606" s="14"/>
      <c r="I4606" s="14"/>
      <c r="K4606" s="34">
        <f t="shared" si="757"/>
        <v>0</v>
      </c>
    </row>
    <row r="4607" spans="1:11" x14ac:dyDescent="0.25">
      <c r="A4607" s="5" t="s">
        <v>2854</v>
      </c>
      <c r="B4607" s="26">
        <v>520403</v>
      </c>
      <c r="C4607" s="27" t="s">
        <v>2617</v>
      </c>
      <c r="D4607" s="13">
        <v>0</v>
      </c>
      <c r="E4607" s="14"/>
      <c r="F4607" s="14"/>
      <c r="G4607" s="15">
        <f t="shared" si="761"/>
        <v>0</v>
      </c>
      <c r="H4607" s="14"/>
      <c r="I4607" s="14"/>
      <c r="K4607" s="34">
        <f t="shared" si="757"/>
        <v>0</v>
      </c>
    </row>
    <row r="4608" spans="1:11" x14ac:dyDescent="0.25">
      <c r="A4608" s="5" t="s">
        <v>2854</v>
      </c>
      <c r="B4608" s="26">
        <v>520404</v>
      </c>
      <c r="C4608" s="27" t="s">
        <v>2616</v>
      </c>
      <c r="D4608" s="13">
        <v>0</v>
      </c>
      <c r="E4608" s="14"/>
      <c r="F4608" s="14"/>
      <c r="G4608" s="15">
        <f t="shared" si="761"/>
        <v>0</v>
      </c>
      <c r="H4608" s="14"/>
      <c r="I4608" s="14"/>
      <c r="K4608" s="34">
        <f t="shared" si="757"/>
        <v>0</v>
      </c>
    </row>
    <row r="4609" spans="1:11" x14ac:dyDescent="0.25">
      <c r="A4609" s="5" t="s">
        <v>2854</v>
      </c>
      <c r="B4609" s="26">
        <v>520405</v>
      </c>
      <c r="C4609" s="27" t="s">
        <v>2615</v>
      </c>
      <c r="D4609" s="13">
        <v>0</v>
      </c>
      <c r="E4609" s="14"/>
      <c r="F4609" s="14"/>
      <c r="G4609" s="15">
        <f t="shared" si="761"/>
        <v>0</v>
      </c>
      <c r="H4609" s="14"/>
      <c r="I4609" s="14"/>
      <c r="K4609" s="34">
        <f t="shared" si="757"/>
        <v>0</v>
      </c>
    </row>
    <row r="4610" spans="1:11" x14ac:dyDescent="0.25">
      <c r="A4610" s="5" t="s">
        <v>2854</v>
      </c>
      <c r="B4610" s="26">
        <v>520406</v>
      </c>
      <c r="C4610" s="27" t="s">
        <v>2614</v>
      </c>
      <c r="D4610" s="13">
        <v>0</v>
      </c>
      <c r="E4610" s="14"/>
      <c r="F4610" s="14"/>
      <c r="G4610" s="15">
        <f t="shared" si="761"/>
        <v>0</v>
      </c>
      <c r="H4610" s="14"/>
      <c r="I4610" s="14"/>
      <c r="K4610" s="34">
        <f t="shared" si="757"/>
        <v>0</v>
      </c>
    </row>
    <row r="4611" spans="1:11" x14ac:dyDescent="0.25">
      <c r="A4611" s="5" t="s">
        <v>2854</v>
      </c>
      <c r="B4611" s="26">
        <v>520407</v>
      </c>
      <c r="C4611" s="27" t="s">
        <v>2613</v>
      </c>
      <c r="D4611" s="13">
        <v>0</v>
      </c>
      <c r="E4611" s="14"/>
      <c r="F4611" s="14"/>
      <c r="G4611" s="15">
        <f t="shared" si="761"/>
        <v>0</v>
      </c>
      <c r="H4611" s="14"/>
      <c r="I4611" s="14"/>
      <c r="K4611" s="34">
        <f t="shared" si="757"/>
        <v>0</v>
      </c>
    </row>
    <row r="4612" spans="1:11" x14ac:dyDescent="0.25">
      <c r="A4612" s="5" t="s">
        <v>2854</v>
      </c>
      <c r="B4612" s="26">
        <v>520408</v>
      </c>
      <c r="C4612" s="27" t="s">
        <v>1567</v>
      </c>
      <c r="D4612" s="13">
        <v>0</v>
      </c>
      <c r="E4612" s="14"/>
      <c r="F4612" s="14"/>
      <c r="G4612" s="15">
        <f t="shared" si="761"/>
        <v>0</v>
      </c>
      <c r="H4612" s="14"/>
      <c r="I4612" s="14"/>
      <c r="K4612" s="34">
        <f t="shared" ref="K4612:K4675" si="762">IF(D4612&lt;&gt;0,1,IF(G4612&lt;&gt;0,2,IF(F4612&lt;&gt;0,3,IF(E4612&lt;&gt;0,4,0))))</f>
        <v>0</v>
      </c>
    </row>
    <row r="4613" spans="1:11" x14ac:dyDescent="0.25">
      <c r="A4613" s="5" t="s">
        <v>2854</v>
      </c>
      <c r="B4613" s="26">
        <v>520490</v>
      </c>
      <c r="C4613" s="27" t="s">
        <v>2612</v>
      </c>
      <c r="D4613" s="13">
        <v>0</v>
      </c>
      <c r="E4613" s="14"/>
      <c r="F4613" s="14"/>
      <c r="G4613" s="15">
        <f t="shared" si="761"/>
        <v>0</v>
      </c>
      <c r="H4613" s="14"/>
      <c r="I4613" s="14"/>
      <c r="K4613" s="34">
        <f t="shared" si="762"/>
        <v>0</v>
      </c>
    </row>
    <row r="4614" spans="1:11" x14ac:dyDescent="0.25">
      <c r="A4614" s="5" t="s">
        <v>2854</v>
      </c>
      <c r="B4614" s="24">
        <v>5207</v>
      </c>
      <c r="C4614" s="25" t="s">
        <v>298</v>
      </c>
      <c r="D4614" s="7">
        <v>0</v>
      </c>
      <c r="E4614" s="7">
        <f>+SUBTOTAL(9,E4615:E4618)</f>
        <v>0</v>
      </c>
      <c r="F4614" s="7">
        <f>+SUBTOTAL(9,F4615:F4618)</f>
        <v>0</v>
      </c>
      <c r="G4614" s="7">
        <f>+SUBTOTAL(9,G4615:G4618)</f>
        <v>0</v>
      </c>
      <c r="H4614" s="7">
        <f>+SUBTOTAL(9,H4615:H4618)</f>
        <v>0</v>
      </c>
      <c r="I4614" s="7">
        <f>+SUBTOTAL(9,I4615:I4618)</f>
        <v>0</v>
      </c>
      <c r="K4614" s="34">
        <f t="shared" si="762"/>
        <v>0</v>
      </c>
    </row>
    <row r="4615" spans="1:11" x14ac:dyDescent="0.25">
      <c r="A4615" s="5" t="s">
        <v>2854</v>
      </c>
      <c r="B4615" s="26">
        <v>520701</v>
      </c>
      <c r="C4615" s="27" t="s">
        <v>2611</v>
      </c>
      <c r="D4615" s="13">
        <v>0</v>
      </c>
      <c r="E4615" s="14"/>
      <c r="F4615" s="14"/>
      <c r="G4615" s="15">
        <f>+D4615+E4615-F4615</f>
        <v>0</v>
      </c>
      <c r="H4615" s="14"/>
      <c r="I4615" s="14"/>
      <c r="K4615" s="34">
        <f t="shared" si="762"/>
        <v>0</v>
      </c>
    </row>
    <row r="4616" spans="1:11" x14ac:dyDescent="0.25">
      <c r="A4616" s="5" t="s">
        <v>2854</v>
      </c>
      <c r="B4616" s="26">
        <v>520702</v>
      </c>
      <c r="C4616" s="27" t="s">
        <v>2610</v>
      </c>
      <c r="D4616" s="13">
        <v>0</v>
      </c>
      <c r="E4616" s="14"/>
      <c r="F4616" s="14"/>
      <c r="G4616" s="15">
        <f>+D4616+E4616-F4616</f>
        <v>0</v>
      </c>
      <c r="H4616" s="14"/>
      <c r="I4616" s="14"/>
      <c r="K4616" s="34">
        <f t="shared" si="762"/>
        <v>0</v>
      </c>
    </row>
    <row r="4617" spans="1:11" x14ac:dyDescent="0.25">
      <c r="A4617" s="5" t="s">
        <v>2854</v>
      </c>
      <c r="B4617" s="26">
        <v>520703</v>
      </c>
      <c r="C4617" s="27" t="s">
        <v>2609</v>
      </c>
      <c r="D4617" s="13">
        <v>0</v>
      </c>
      <c r="E4617" s="14"/>
      <c r="F4617" s="14"/>
      <c r="G4617" s="15">
        <f>+D4617+E4617-F4617</f>
        <v>0</v>
      </c>
      <c r="H4617" s="14"/>
      <c r="I4617" s="14"/>
      <c r="K4617" s="34">
        <f t="shared" si="762"/>
        <v>0</v>
      </c>
    </row>
    <row r="4618" spans="1:11" x14ac:dyDescent="0.25">
      <c r="A4618" s="5" t="s">
        <v>2854</v>
      </c>
      <c r="B4618" s="26">
        <v>520704</v>
      </c>
      <c r="C4618" s="27" t="s">
        <v>2608</v>
      </c>
      <c r="D4618" s="13">
        <v>0</v>
      </c>
      <c r="E4618" s="14"/>
      <c r="F4618" s="14"/>
      <c r="G4618" s="15">
        <f>+D4618+E4618-F4618</f>
        <v>0</v>
      </c>
      <c r="H4618" s="14"/>
      <c r="I4618" s="14"/>
      <c r="K4618" s="34">
        <f t="shared" si="762"/>
        <v>0</v>
      </c>
    </row>
    <row r="4619" spans="1:11" x14ac:dyDescent="0.25">
      <c r="A4619" s="5" t="s">
        <v>2854</v>
      </c>
      <c r="B4619" s="24">
        <v>5208</v>
      </c>
      <c r="C4619" s="25" t="s">
        <v>2607</v>
      </c>
      <c r="D4619" s="7">
        <v>0</v>
      </c>
      <c r="E4619" s="7">
        <f>+SUBTOTAL(9,E4620:E4628)</f>
        <v>0</v>
      </c>
      <c r="F4619" s="7">
        <f>+SUBTOTAL(9,F4620:F4628)</f>
        <v>0</v>
      </c>
      <c r="G4619" s="7">
        <f>+SUBTOTAL(9,G4620:G4628)</f>
        <v>0</v>
      </c>
      <c r="H4619" s="7">
        <f>+SUBTOTAL(9,H4620:H4628)</f>
        <v>0</v>
      </c>
      <c r="I4619" s="7">
        <f>+SUBTOTAL(9,I4620:I4628)</f>
        <v>0</v>
      </c>
      <c r="K4619" s="34">
        <f t="shared" si="762"/>
        <v>0</v>
      </c>
    </row>
    <row r="4620" spans="1:11" x14ac:dyDescent="0.25">
      <c r="A4620" s="5" t="s">
        <v>2854</v>
      </c>
      <c r="B4620" s="26">
        <v>520801</v>
      </c>
      <c r="C4620" s="27" t="s">
        <v>1542</v>
      </c>
      <c r="D4620" s="13">
        <v>0</v>
      </c>
      <c r="E4620" s="14"/>
      <c r="F4620" s="14"/>
      <c r="G4620" s="15">
        <f t="shared" ref="G4620:G4628" si="763">+D4620+E4620-F4620</f>
        <v>0</v>
      </c>
      <c r="H4620" s="14"/>
      <c r="I4620" s="14"/>
      <c r="K4620" s="34">
        <f t="shared" si="762"/>
        <v>0</v>
      </c>
    </row>
    <row r="4621" spans="1:11" x14ac:dyDescent="0.25">
      <c r="A4621" s="5" t="s">
        <v>2854</v>
      </c>
      <c r="B4621" s="26">
        <v>520802</v>
      </c>
      <c r="C4621" s="27" t="s">
        <v>1540</v>
      </c>
      <c r="D4621" s="13">
        <v>0</v>
      </c>
      <c r="E4621" s="14"/>
      <c r="F4621" s="14"/>
      <c r="G4621" s="15">
        <f t="shared" si="763"/>
        <v>0</v>
      </c>
      <c r="H4621" s="14"/>
      <c r="I4621" s="14"/>
      <c r="K4621" s="34">
        <f t="shared" si="762"/>
        <v>0</v>
      </c>
    </row>
    <row r="4622" spans="1:11" x14ac:dyDescent="0.25">
      <c r="A4622" s="5" t="s">
        <v>2854</v>
      </c>
      <c r="B4622" s="26">
        <v>520803</v>
      </c>
      <c r="C4622" s="27" t="s">
        <v>2606</v>
      </c>
      <c r="D4622" s="13">
        <v>0</v>
      </c>
      <c r="E4622" s="14"/>
      <c r="F4622" s="14"/>
      <c r="G4622" s="15">
        <f t="shared" si="763"/>
        <v>0</v>
      </c>
      <c r="H4622" s="14"/>
      <c r="I4622" s="14"/>
      <c r="K4622" s="34">
        <f t="shared" si="762"/>
        <v>0</v>
      </c>
    </row>
    <row r="4623" spans="1:11" x14ac:dyDescent="0.25">
      <c r="A4623" s="5" t="s">
        <v>2854</v>
      </c>
      <c r="B4623" s="26">
        <v>520804</v>
      </c>
      <c r="C4623" s="27" t="s">
        <v>1543</v>
      </c>
      <c r="D4623" s="13">
        <v>0</v>
      </c>
      <c r="E4623" s="14"/>
      <c r="F4623" s="14"/>
      <c r="G4623" s="15">
        <f t="shared" si="763"/>
        <v>0</v>
      </c>
      <c r="H4623" s="14"/>
      <c r="I4623" s="14"/>
      <c r="K4623" s="34">
        <f t="shared" si="762"/>
        <v>0</v>
      </c>
    </row>
    <row r="4624" spans="1:11" x14ac:dyDescent="0.25">
      <c r="A4624" s="5" t="s">
        <v>2854</v>
      </c>
      <c r="B4624" s="26">
        <v>520805</v>
      </c>
      <c r="C4624" s="27" t="s">
        <v>1545</v>
      </c>
      <c r="D4624" s="13">
        <v>0</v>
      </c>
      <c r="E4624" s="14"/>
      <c r="F4624" s="14"/>
      <c r="G4624" s="15">
        <f t="shared" si="763"/>
        <v>0</v>
      </c>
      <c r="H4624" s="14"/>
      <c r="I4624" s="14"/>
      <c r="K4624" s="34">
        <f t="shared" si="762"/>
        <v>0</v>
      </c>
    </row>
    <row r="4625" spans="1:11" x14ac:dyDescent="0.25">
      <c r="A4625" s="5" t="s">
        <v>2854</v>
      </c>
      <c r="B4625" s="26">
        <v>520806</v>
      </c>
      <c r="C4625" s="27" t="s">
        <v>1544</v>
      </c>
      <c r="D4625" s="13">
        <v>0</v>
      </c>
      <c r="E4625" s="14"/>
      <c r="F4625" s="14"/>
      <c r="G4625" s="15">
        <f t="shared" si="763"/>
        <v>0</v>
      </c>
      <c r="H4625" s="14"/>
      <c r="I4625" s="14"/>
      <c r="K4625" s="34">
        <f t="shared" si="762"/>
        <v>0</v>
      </c>
    </row>
    <row r="4626" spans="1:11" x14ac:dyDescent="0.25">
      <c r="A4626" s="5" t="s">
        <v>2854</v>
      </c>
      <c r="B4626" s="26">
        <v>520807</v>
      </c>
      <c r="C4626" s="27" t="s">
        <v>1572</v>
      </c>
      <c r="D4626" s="13">
        <v>0</v>
      </c>
      <c r="E4626" s="14"/>
      <c r="F4626" s="14"/>
      <c r="G4626" s="15">
        <f t="shared" si="763"/>
        <v>0</v>
      </c>
      <c r="H4626" s="14"/>
      <c r="I4626" s="14"/>
      <c r="K4626" s="34">
        <f t="shared" si="762"/>
        <v>0</v>
      </c>
    </row>
    <row r="4627" spans="1:11" x14ac:dyDescent="0.25">
      <c r="A4627" s="5" t="s">
        <v>2854</v>
      </c>
      <c r="B4627" s="26">
        <v>520890</v>
      </c>
      <c r="C4627" s="27" t="s">
        <v>1547</v>
      </c>
      <c r="D4627" s="13">
        <v>0</v>
      </c>
      <c r="E4627" s="14"/>
      <c r="F4627" s="14"/>
      <c r="G4627" s="15">
        <f t="shared" si="763"/>
        <v>0</v>
      </c>
      <c r="H4627" s="14"/>
      <c r="I4627" s="14"/>
      <c r="K4627" s="34">
        <f t="shared" si="762"/>
        <v>0</v>
      </c>
    </row>
    <row r="4628" spans="1:11" x14ac:dyDescent="0.25">
      <c r="A4628" s="5" t="s">
        <v>2854</v>
      </c>
      <c r="B4628" s="26">
        <v>520895</v>
      </c>
      <c r="C4628" s="27" t="s">
        <v>2605</v>
      </c>
      <c r="D4628" s="13">
        <v>0</v>
      </c>
      <c r="E4628" s="14"/>
      <c r="F4628" s="14"/>
      <c r="G4628" s="15">
        <f t="shared" si="763"/>
        <v>0</v>
      </c>
      <c r="H4628" s="14"/>
      <c r="I4628" s="14"/>
      <c r="K4628" s="34">
        <f t="shared" si="762"/>
        <v>0</v>
      </c>
    </row>
    <row r="4629" spans="1:11" x14ac:dyDescent="0.25">
      <c r="A4629" s="5" t="s">
        <v>2854</v>
      </c>
      <c r="B4629" s="24">
        <v>5211</v>
      </c>
      <c r="C4629" s="25" t="s">
        <v>2604</v>
      </c>
      <c r="D4629" s="7">
        <v>0</v>
      </c>
      <c r="E4629" s="7">
        <f>+SUBTOTAL(9,E4630:E4654)</f>
        <v>0</v>
      </c>
      <c r="F4629" s="7">
        <f>+SUBTOTAL(9,F4630:F4654)</f>
        <v>0</v>
      </c>
      <c r="G4629" s="7">
        <f>+SUBTOTAL(9,G4630:G4654)</f>
        <v>0</v>
      </c>
      <c r="H4629" s="7">
        <f>+SUBTOTAL(9,H4630:H4654)</f>
        <v>0</v>
      </c>
      <c r="I4629" s="7">
        <f>+SUBTOTAL(9,I4630:I4654)</f>
        <v>0</v>
      </c>
      <c r="K4629" s="34">
        <f t="shared" si="762"/>
        <v>0</v>
      </c>
    </row>
    <row r="4630" spans="1:11" x14ac:dyDescent="0.25">
      <c r="A4630" s="5" t="s">
        <v>2854</v>
      </c>
      <c r="B4630" s="26">
        <v>521110</v>
      </c>
      <c r="C4630" s="27" t="s">
        <v>2603</v>
      </c>
      <c r="D4630" s="13">
        <v>0</v>
      </c>
      <c r="E4630" s="14"/>
      <c r="F4630" s="14"/>
      <c r="G4630" s="15">
        <f t="shared" ref="G4630:G4654" si="764">+D4630+E4630-F4630</f>
        <v>0</v>
      </c>
      <c r="H4630" s="14"/>
      <c r="I4630" s="14"/>
      <c r="K4630" s="34">
        <f t="shared" si="762"/>
        <v>0</v>
      </c>
    </row>
    <row r="4631" spans="1:11" x14ac:dyDescent="0.25">
      <c r="A4631" s="5" t="s">
        <v>2854</v>
      </c>
      <c r="B4631" s="26">
        <v>521111</v>
      </c>
      <c r="C4631" s="27" t="s">
        <v>2602</v>
      </c>
      <c r="D4631" s="13">
        <v>0</v>
      </c>
      <c r="E4631" s="14"/>
      <c r="F4631" s="14"/>
      <c r="G4631" s="15">
        <f t="shared" si="764"/>
        <v>0</v>
      </c>
      <c r="H4631" s="14"/>
      <c r="I4631" s="14"/>
      <c r="K4631" s="34">
        <f t="shared" si="762"/>
        <v>0</v>
      </c>
    </row>
    <row r="4632" spans="1:11" x14ac:dyDescent="0.25">
      <c r="A4632" s="5" t="s">
        <v>2854</v>
      </c>
      <c r="B4632" s="26">
        <v>521113</v>
      </c>
      <c r="C4632" s="27" t="s">
        <v>1055</v>
      </c>
      <c r="D4632" s="13">
        <v>0</v>
      </c>
      <c r="E4632" s="14"/>
      <c r="F4632" s="14"/>
      <c r="G4632" s="15">
        <f t="shared" si="764"/>
        <v>0</v>
      </c>
      <c r="H4632" s="14"/>
      <c r="I4632" s="14"/>
      <c r="K4632" s="34">
        <f t="shared" si="762"/>
        <v>0</v>
      </c>
    </row>
    <row r="4633" spans="1:11" x14ac:dyDescent="0.25">
      <c r="A4633" s="5" t="s">
        <v>2854</v>
      </c>
      <c r="B4633" s="26">
        <v>521114</v>
      </c>
      <c r="C4633" s="27" t="s">
        <v>1124</v>
      </c>
      <c r="D4633" s="13">
        <v>0</v>
      </c>
      <c r="E4633" s="14"/>
      <c r="F4633" s="14"/>
      <c r="G4633" s="15">
        <f t="shared" si="764"/>
        <v>0</v>
      </c>
      <c r="H4633" s="14"/>
      <c r="I4633" s="14"/>
      <c r="K4633" s="34">
        <f t="shared" si="762"/>
        <v>0</v>
      </c>
    </row>
    <row r="4634" spans="1:11" x14ac:dyDescent="0.25">
      <c r="A4634" s="5" t="s">
        <v>2854</v>
      </c>
      <c r="B4634" s="26">
        <v>521115</v>
      </c>
      <c r="C4634" s="27" t="s">
        <v>1360</v>
      </c>
      <c r="D4634" s="13">
        <v>0</v>
      </c>
      <c r="E4634" s="14"/>
      <c r="F4634" s="14"/>
      <c r="G4634" s="15">
        <f t="shared" si="764"/>
        <v>0</v>
      </c>
      <c r="H4634" s="14"/>
      <c r="I4634" s="14"/>
      <c r="K4634" s="34">
        <f t="shared" si="762"/>
        <v>0</v>
      </c>
    </row>
    <row r="4635" spans="1:11" x14ac:dyDescent="0.25">
      <c r="A4635" s="5" t="s">
        <v>2854</v>
      </c>
      <c r="B4635" s="26">
        <v>521116</v>
      </c>
      <c r="C4635" s="27" t="s">
        <v>491</v>
      </c>
      <c r="D4635" s="13">
        <v>0</v>
      </c>
      <c r="E4635" s="14"/>
      <c r="F4635" s="14"/>
      <c r="G4635" s="15">
        <f t="shared" si="764"/>
        <v>0</v>
      </c>
      <c r="H4635" s="14"/>
      <c r="I4635" s="14"/>
      <c r="K4635" s="34">
        <f t="shared" si="762"/>
        <v>0</v>
      </c>
    </row>
    <row r="4636" spans="1:11" x14ac:dyDescent="0.25">
      <c r="A4636" s="5" t="s">
        <v>2854</v>
      </c>
      <c r="B4636" s="26">
        <v>521117</v>
      </c>
      <c r="C4636" s="27" t="s">
        <v>1362</v>
      </c>
      <c r="D4636" s="13">
        <v>0</v>
      </c>
      <c r="E4636" s="14"/>
      <c r="F4636" s="14"/>
      <c r="G4636" s="15">
        <f t="shared" si="764"/>
        <v>0</v>
      </c>
      <c r="H4636" s="14"/>
      <c r="I4636" s="14"/>
      <c r="K4636" s="34">
        <f t="shared" si="762"/>
        <v>0</v>
      </c>
    </row>
    <row r="4637" spans="1:11" x14ac:dyDescent="0.25">
      <c r="A4637" s="5" t="s">
        <v>2854</v>
      </c>
      <c r="B4637" s="26">
        <v>521118</v>
      </c>
      <c r="C4637" s="27" t="s">
        <v>338</v>
      </c>
      <c r="D4637" s="13">
        <v>0</v>
      </c>
      <c r="E4637" s="14"/>
      <c r="F4637" s="14"/>
      <c r="G4637" s="15">
        <f t="shared" si="764"/>
        <v>0</v>
      </c>
      <c r="H4637" s="14"/>
      <c r="I4637" s="14"/>
      <c r="K4637" s="34">
        <f t="shared" si="762"/>
        <v>0</v>
      </c>
    </row>
    <row r="4638" spans="1:11" x14ac:dyDescent="0.25">
      <c r="A4638" s="5" t="s">
        <v>2854</v>
      </c>
      <c r="B4638" s="26">
        <v>521119</v>
      </c>
      <c r="C4638" s="27" t="s">
        <v>1054</v>
      </c>
      <c r="D4638" s="13">
        <v>0</v>
      </c>
      <c r="E4638" s="14"/>
      <c r="F4638" s="14"/>
      <c r="G4638" s="15">
        <f t="shared" si="764"/>
        <v>0</v>
      </c>
      <c r="H4638" s="14"/>
      <c r="I4638" s="14"/>
      <c r="K4638" s="34">
        <f t="shared" si="762"/>
        <v>0</v>
      </c>
    </row>
    <row r="4639" spans="1:11" x14ac:dyDescent="0.25">
      <c r="A4639" s="5" t="s">
        <v>2854</v>
      </c>
      <c r="B4639" s="26">
        <v>521120</v>
      </c>
      <c r="C4639" s="27" t="s">
        <v>2601</v>
      </c>
      <c r="D4639" s="13">
        <v>0</v>
      </c>
      <c r="E4639" s="14"/>
      <c r="F4639" s="14"/>
      <c r="G4639" s="15">
        <f t="shared" si="764"/>
        <v>0</v>
      </c>
      <c r="H4639" s="14"/>
      <c r="I4639" s="14"/>
      <c r="K4639" s="34">
        <f t="shared" si="762"/>
        <v>0</v>
      </c>
    </row>
    <row r="4640" spans="1:11" x14ac:dyDescent="0.25">
      <c r="A4640" s="5" t="s">
        <v>2854</v>
      </c>
      <c r="B4640" s="26">
        <v>521121</v>
      </c>
      <c r="C4640" s="27" t="s">
        <v>2600</v>
      </c>
      <c r="D4640" s="13">
        <v>0</v>
      </c>
      <c r="E4640" s="14"/>
      <c r="F4640" s="14"/>
      <c r="G4640" s="15">
        <f t="shared" si="764"/>
        <v>0</v>
      </c>
      <c r="H4640" s="14"/>
      <c r="I4640" s="14"/>
      <c r="K4640" s="34">
        <f t="shared" si="762"/>
        <v>0</v>
      </c>
    </row>
    <row r="4641" spans="1:11" x14ac:dyDescent="0.25">
      <c r="A4641" s="5" t="s">
        <v>2854</v>
      </c>
      <c r="B4641" s="26">
        <v>521123</v>
      </c>
      <c r="C4641" s="27" t="s">
        <v>2599</v>
      </c>
      <c r="D4641" s="13">
        <v>0</v>
      </c>
      <c r="E4641" s="14"/>
      <c r="F4641" s="14"/>
      <c r="G4641" s="15">
        <f t="shared" si="764"/>
        <v>0</v>
      </c>
      <c r="H4641" s="14"/>
      <c r="I4641" s="14"/>
      <c r="K4641" s="34">
        <f t="shared" si="762"/>
        <v>0</v>
      </c>
    </row>
    <row r="4642" spans="1:11" x14ac:dyDescent="0.25">
      <c r="A4642" s="5" t="s">
        <v>2854</v>
      </c>
      <c r="B4642" s="26">
        <v>521125</v>
      </c>
      <c r="C4642" s="27" t="s">
        <v>2598</v>
      </c>
      <c r="D4642" s="13">
        <v>0</v>
      </c>
      <c r="E4642" s="14"/>
      <c r="F4642" s="14"/>
      <c r="G4642" s="15">
        <f t="shared" si="764"/>
        <v>0</v>
      </c>
      <c r="H4642" s="14"/>
      <c r="I4642" s="14"/>
      <c r="K4642" s="34">
        <f t="shared" si="762"/>
        <v>0</v>
      </c>
    </row>
    <row r="4643" spans="1:11" x14ac:dyDescent="0.25">
      <c r="A4643" s="5" t="s">
        <v>2854</v>
      </c>
      <c r="B4643" s="26">
        <v>521130</v>
      </c>
      <c r="C4643" s="27" t="s">
        <v>2597</v>
      </c>
      <c r="D4643" s="13">
        <v>0</v>
      </c>
      <c r="E4643" s="14"/>
      <c r="F4643" s="14"/>
      <c r="G4643" s="15">
        <f t="shared" si="764"/>
        <v>0</v>
      </c>
      <c r="H4643" s="14"/>
      <c r="I4643" s="14"/>
      <c r="K4643" s="34">
        <f t="shared" si="762"/>
        <v>0</v>
      </c>
    </row>
    <row r="4644" spans="1:11" x14ac:dyDescent="0.25">
      <c r="A4644" s="5" t="s">
        <v>2854</v>
      </c>
      <c r="B4644" s="26">
        <v>521144</v>
      </c>
      <c r="C4644" s="27" t="s">
        <v>760</v>
      </c>
      <c r="D4644" s="13">
        <v>0</v>
      </c>
      <c r="E4644" s="14"/>
      <c r="F4644" s="14"/>
      <c r="G4644" s="15">
        <f t="shared" si="764"/>
        <v>0</v>
      </c>
      <c r="H4644" s="14"/>
      <c r="I4644" s="14"/>
      <c r="K4644" s="34">
        <f t="shared" si="762"/>
        <v>0</v>
      </c>
    </row>
    <row r="4645" spans="1:11" x14ac:dyDescent="0.25">
      <c r="A4645" s="5" t="s">
        <v>2854</v>
      </c>
      <c r="B4645" s="26">
        <v>521147</v>
      </c>
      <c r="C4645" s="27" t="s">
        <v>2596</v>
      </c>
      <c r="D4645" s="13">
        <v>0</v>
      </c>
      <c r="E4645" s="14"/>
      <c r="F4645" s="14"/>
      <c r="G4645" s="15">
        <f t="shared" si="764"/>
        <v>0</v>
      </c>
      <c r="H4645" s="14"/>
      <c r="I4645" s="14"/>
      <c r="K4645" s="34">
        <f t="shared" si="762"/>
        <v>0</v>
      </c>
    </row>
    <row r="4646" spans="1:11" x14ac:dyDescent="0.25">
      <c r="A4646" s="5" t="s">
        <v>2854</v>
      </c>
      <c r="B4646" s="26">
        <v>521153</v>
      </c>
      <c r="C4646" s="27" t="s">
        <v>1077</v>
      </c>
      <c r="D4646" s="13">
        <v>0</v>
      </c>
      <c r="E4646" s="14"/>
      <c r="F4646" s="14"/>
      <c r="G4646" s="15">
        <f t="shared" si="764"/>
        <v>0</v>
      </c>
      <c r="H4646" s="14"/>
      <c r="I4646" s="14"/>
      <c r="K4646" s="34">
        <f t="shared" si="762"/>
        <v>0</v>
      </c>
    </row>
    <row r="4647" spans="1:11" x14ac:dyDescent="0.25">
      <c r="A4647" s="5" t="s">
        <v>2854</v>
      </c>
      <c r="B4647" s="26">
        <v>521154</v>
      </c>
      <c r="C4647" s="27" t="s">
        <v>1056</v>
      </c>
      <c r="D4647" s="13">
        <v>0</v>
      </c>
      <c r="E4647" s="14"/>
      <c r="F4647" s="14"/>
      <c r="G4647" s="15">
        <f t="shared" si="764"/>
        <v>0</v>
      </c>
      <c r="H4647" s="14"/>
      <c r="I4647" s="14"/>
      <c r="K4647" s="34">
        <f t="shared" si="762"/>
        <v>0</v>
      </c>
    </row>
    <row r="4648" spans="1:11" x14ac:dyDescent="0.25">
      <c r="A4648" s="5" t="s">
        <v>2854</v>
      </c>
      <c r="B4648" s="26">
        <v>521160</v>
      </c>
      <c r="C4648" s="27" t="s">
        <v>2595</v>
      </c>
      <c r="D4648" s="13">
        <v>0</v>
      </c>
      <c r="E4648" s="14"/>
      <c r="F4648" s="14"/>
      <c r="G4648" s="15">
        <f t="shared" si="764"/>
        <v>0</v>
      </c>
      <c r="H4648" s="14"/>
      <c r="I4648" s="14"/>
      <c r="K4648" s="34">
        <f t="shared" si="762"/>
        <v>0</v>
      </c>
    </row>
    <row r="4649" spans="1:11" x14ac:dyDescent="0.25">
      <c r="A4649" s="5" t="s">
        <v>2854</v>
      </c>
      <c r="B4649" s="26">
        <v>521162</v>
      </c>
      <c r="C4649" s="27" t="s">
        <v>2594</v>
      </c>
      <c r="D4649" s="13">
        <v>0</v>
      </c>
      <c r="E4649" s="14"/>
      <c r="F4649" s="14"/>
      <c r="G4649" s="15">
        <f t="shared" si="764"/>
        <v>0</v>
      </c>
      <c r="H4649" s="14"/>
      <c r="I4649" s="14"/>
      <c r="K4649" s="34">
        <f t="shared" si="762"/>
        <v>0</v>
      </c>
    </row>
    <row r="4650" spans="1:11" x14ac:dyDescent="0.25">
      <c r="A4650" s="5" t="s">
        <v>2854</v>
      </c>
      <c r="B4650" s="26">
        <v>521163</v>
      </c>
      <c r="C4650" s="27" t="s">
        <v>1367</v>
      </c>
      <c r="D4650" s="13">
        <v>0</v>
      </c>
      <c r="E4650" s="14"/>
      <c r="F4650" s="14"/>
      <c r="G4650" s="15">
        <f t="shared" si="764"/>
        <v>0</v>
      </c>
      <c r="H4650" s="14"/>
      <c r="I4650" s="14"/>
      <c r="K4650" s="34">
        <f t="shared" si="762"/>
        <v>0</v>
      </c>
    </row>
    <row r="4651" spans="1:11" x14ac:dyDescent="0.25">
      <c r="A4651" s="5" t="s">
        <v>2854</v>
      </c>
      <c r="B4651" s="26">
        <v>521171</v>
      </c>
      <c r="C4651" s="27" t="s">
        <v>461</v>
      </c>
      <c r="D4651" s="13">
        <v>0</v>
      </c>
      <c r="E4651" s="14"/>
      <c r="F4651" s="14"/>
      <c r="G4651" s="15">
        <f>+D4651+E4651-F4651</f>
        <v>0</v>
      </c>
      <c r="H4651" s="14"/>
      <c r="I4651" s="14"/>
      <c r="K4651" s="34">
        <f t="shared" si="762"/>
        <v>0</v>
      </c>
    </row>
    <row r="4652" spans="1:11" x14ac:dyDescent="0.25">
      <c r="A4652" s="5" t="s">
        <v>2854</v>
      </c>
      <c r="B4652" s="26">
        <v>521172</v>
      </c>
      <c r="C4652" s="27" t="s">
        <v>474</v>
      </c>
      <c r="D4652" s="13">
        <v>0</v>
      </c>
      <c r="E4652" s="14"/>
      <c r="F4652" s="14"/>
      <c r="G4652" s="15">
        <f>+D4652+E4652-F4652</f>
        <v>0</v>
      </c>
      <c r="H4652" s="14"/>
      <c r="I4652" s="14"/>
      <c r="K4652" s="34">
        <f t="shared" si="762"/>
        <v>0</v>
      </c>
    </row>
    <row r="4653" spans="1:11" x14ac:dyDescent="0.25">
      <c r="A4653" s="5" t="s">
        <v>2854</v>
      </c>
      <c r="B4653" s="26">
        <v>521173</v>
      </c>
      <c r="C4653" s="27" t="s">
        <v>1376</v>
      </c>
      <c r="D4653" s="13">
        <v>0</v>
      </c>
      <c r="E4653" s="14"/>
      <c r="F4653" s="14"/>
      <c r="G4653" s="15">
        <f>+D4653+E4653-F4653</f>
        <v>0</v>
      </c>
      <c r="H4653" s="14"/>
      <c r="I4653" s="14"/>
      <c r="K4653" s="34">
        <f t="shared" si="762"/>
        <v>0</v>
      </c>
    </row>
    <row r="4654" spans="1:11" x14ac:dyDescent="0.25">
      <c r="A4654" s="5" t="s">
        <v>2854</v>
      </c>
      <c r="B4654" s="26">
        <v>521190</v>
      </c>
      <c r="C4654" s="27" t="s">
        <v>2593</v>
      </c>
      <c r="D4654" s="13">
        <v>0</v>
      </c>
      <c r="E4654" s="14"/>
      <c r="F4654" s="14"/>
      <c r="G4654" s="15">
        <f t="shared" si="764"/>
        <v>0</v>
      </c>
      <c r="H4654" s="14"/>
      <c r="I4654" s="14"/>
      <c r="K4654" s="34">
        <f t="shared" si="762"/>
        <v>0</v>
      </c>
    </row>
    <row r="4655" spans="1:11" x14ac:dyDescent="0.25">
      <c r="A4655" s="5" t="s">
        <v>2854</v>
      </c>
      <c r="B4655" s="24">
        <v>5212</v>
      </c>
      <c r="C4655" s="25" t="s">
        <v>2592</v>
      </c>
      <c r="D4655" s="7">
        <v>0</v>
      </c>
      <c r="E4655" s="7">
        <f>+SUBTOTAL(9,E4656:E4667)</f>
        <v>0</v>
      </c>
      <c r="F4655" s="7">
        <f>+SUBTOTAL(9,F4656:F4667)</f>
        <v>0</v>
      </c>
      <c r="G4655" s="7">
        <f>+SUBTOTAL(9,G4656:G4667)</f>
        <v>0</v>
      </c>
      <c r="H4655" s="7">
        <f>+SUBTOTAL(9,H4656:H4667)</f>
        <v>0</v>
      </c>
      <c r="I4655" s="7">
        <f>+SUBTOTAL(9,I4656:I4667)</f>
        <v>0</v>
      </c>
      <c r="K4655" s="34">
        <f t="shared" si="762"/>
        <v>0</v>
      </c>
    </row>
    <row r="4656" spans="1:11" x14ac:dyDescent="0.25">
      <c r="A4656" s="5" t="s">
        <v>2854</v>
      </c>
      <c r="B4656" s="26">
        <v>521201</v>
      </c>
      <c r="C4656" s="27" t="s">
        <v>1558</v>
      </c>
      <c r="D4656" s="13">
        <v>0</v>
      </c>
      <c r="E4656" s="14"/>
      <c r="F4656" s="14"/>
      <c r="G4656" s="15">
        <f t="shared" ref="G4656:G4667" si="765">+D4656+E4656-F4656</f>
        <v>0</v>
      </c>
      <c r="H4656" s="14"/>
      <c r="I4656" s="14"/>
      <c r="K4656" s="34">
        <f t="shared" si="762"/>
        <v>0</v>
      </c>
    </row>
    <row r="4657" spans="1:11" x14ac:dyDescent="0.25">
      <c r="A4657" s="5" t="s">
        <v>2854</v>
      </c>
      <c r="B4657" s="26">
        <v>521202</v>
      </c>
      <c r="C4657" s="27" t="s">
        <v>474</v>
      </c>
      <c r="D4657" s="13">
        <v>0</v>
      </c>
      <c r="E4657" s="14"/>
      <c r="F4657" s="14"/>
      <c r="G4657" s="15">
        <f t="shared" si="765"/>
        <v>0</v>
      </c>
      <c r="H4657" s="14"/>
      <c r="I4657" s="14"/>
      <c r="K4657" s="34">
        <f t="shared" si="762"/>
        <v>0</v>
      </c>
    </row>
    <row r="4658" spans="1:11" x14ac:dyDescent="0.25">
      <c r="A4658" s="5" t="s">
        <v>2854</v>
      </c>
      <c r="B4658" s="26">
        <v>521203</v>
      </c>
      <c r="C4658" s="27" t="s">
        <v>1078</v>
      </c>
      <c r="D4658" s="13">
        <v>0</v>
      </c>
      <c r="E4658" s="14"/>
      <c r="F4658" s="14"/>
      <c r="G4658" s="15">
        <f t="shared" si="765"/>
        <v>0</v>
      </c>
      <c r="H4658" s="14"/>
      <c r="I4658" s="14"/>
      <c r="K4658" s="34">
        <f t="shared" si="762"/>
        <v>0</v>
      </c>
    </row>
    <row r="4659" spans="1:11" x14ac:dyDescent="0.25">
      <c r="A4659" s="5" t="s">
        <v>2854</v>
      </c>
      <c r="B4659" s="26">
        <v>521204</v>
      </c>
      <c r="C4659" s="27" t="s">
        <v>1559</v>
      </c>
      <c r="D4659" s="13">
        <v>0</v>
      </c>
      <c r="E4659" s="14"/>
      <c r="F4659" s="14"/>
      <c r="G4659" s="15">
        <f t="shared" si="765"/>
        <v>0</v>
      </c>
      <c r="H4659" s="14"/>
      <c r="I4659" s="14"/>
      <c r="K4659" s="34">
        <f t="shared" si="762"/>
        <v>0</v>
      </c>
    </row>
    <row r="4660" spans="1:11" x14ac:dyDescent="0.25">
      <c r="A4660" s="5" t="s">
        <v>2854</v>
      </c>
      <c r="B4660" s="26">
        <v>521205</v>
      </c>
      <c r="C4660" s="27" t="s">
        <v>1560</v>
      </c>
      <c r="D4660" s="13">
        <v>0</v>
      </c>
      <c r="E4660" s="14"/>
      <c r="F4660" s="14"/>
      <c r="G4660" s="15">
        <f t="shared" si="765"/>
        <v>0</v>
      </c>
      <c r="H4660" s="14"/>
      <c r="I4660" s="14"/>
      <c r="K4660" s="34">
        <f t="shared" si="762"/>
        <v>0</v>
      </c>
    </row>
    <row r="4661" spans="1:11" x14ac:dyDescent="0.25">
      <c r="A4661" s="5" t="s">
        <v>2854</v>
      </c>
      <c r="B4661" s="26">
        <v>521206</v>
      </c>
      <c r="C4661" s="27" t="s">
        <v>1561</v>
      </c>
      <c r="D4661" s="13">
        <v>0</v>
      </c>
      <c r="E4661" s="14"/>
      <c r="F4661" s="14"/>
      <c r="G4661" s="15">
        <f t="shared" si="765"/>
        <v>0</v>
      </c>
      <c r="H4661" s="14"/>
      <c r="I4661" s="14"/>
      <c r="K4661" s="34">
        <f t="shared" si="762"/>
        <v>0</v>
      </c>
    </row>
    <row r="4662" spans="1:11" x14ac:dyDescent="0.25">
      <c r="A4662" s="5" t="s">
        <v>2854</v>
      </c>
      <c r="B4662" s="26">
        <v>521207</v>
      </c>
      <c r="C4662" s="27" t="s">
        <v>1562</v>
      </c>
      <c r="D4662" s="13">
        <v>0</v>
      </c>
      <c r="E4662" s="14"/>
      <c r="F4662" s="14"/>
      <c r="G4662" s="15">
        <f t="shared" si="765"/>
        <v>0</v>
      </c>
      <c r="H4662" s="14"/>
      <c r="I4662" s="14"/>
      <c r="K4662" s="34">
        <f t="shared" si="762"/>
        <v>0</v>
      </c>
    </row>
    <row r="4663" spans="1:11" x14ac:dyDescent="0.25">
      <c r="A4663" s="5" t="s">
        <v>2854</v>
      </c>
      <c r="B4663" s="26">
        <v>521210</v>
      </c>
      <c r="C4663" s="27" t="s">
        <v>2591</v>
      </c>
      <c r="D4663" s="13">
        <v>0</v>
      </c>
      <c r="E4663" s="14"/>
      <c r="F4663" s="14"/>
      <c r="G4663" s="15">
        <f t="shared" si="765"/>
        <v>0</v>
      </c>
      <c r="H4663" s="14"/>
      <c r="I4663" s="14"/>
      <c r="K4663" s="34">
        <f t="shared" si="762"/>
        <v>0</v>
      </c>
    </row>
    <row r="4664" spans="1:11" x14ac:dyDescent="0.25">
      <c r="A4664" s="5" t="s">
        <v>2854</v>
      </c>
      <c r="B4664" s="26">
        <v>521211</v>
      </c>
      <c r="C4664" s="27" t="s">
        <v>2590</v>
      </c>
      <c r="D4664" s="13">
        <v>0</v>
      </c>
      <c r="E4664" s="14"/>
      <c r="F4664" s="14"/>
      <c r="G4664" s="15">
        <f t="shared" si="765"/>
        <v>0</v>
      </c>
      <c r="H4664" s="14"/>
      <c r="I4664" s="14"/>
      <c r="K4664" s="34">
        <f t="shared" si="762"/>
        <v>0</v>
      </c>
    </row>
    <row r="4665" spans="1:11" x14ac:dyDescent="0.25">
      <c r="A4665" s="5" t="s">
        <v>2854</v>
      </c>
      <c r="B4665" s="26">
        <v>521212</v>
      </c>
      <c r="C4665" s="27" t="s">
        <v>2589</v>
      </c>
      <c r="D4665" s="13">
        <v>0</v>
      </c>
      <c r="E4665" s="14"/>
      <c r="F4665" s="14"/>
      <c r="G4665" s="15">
        <f t="shared" si="765"/>
        <v>0</v>
      </c>
      <c r="H4665" s="14"/>
      <c r="I4665" s="14"/>
      <c r="K4665" s="34">
        <f t="shared" si="762"/>
        <v>0</v>
      </c>
    </row>
    <row r="4666" spans="1:11" x14ac:dyDescent="0.25">
      <c r="A4666" s="5" t="s">
        <v>2854</v>
      </c>
      <c r="B4666" s="26">
        <v>521213</v>
      </c>
      <c r="C4666" s="27" t="s">
        <v>2817</v>
      </c>
      <c r="D4666" s="13">
        <v>0</v>
      </c>
      <c r="E4666" s="14"/>
      <c r="F4666" s="14"/>
      <c r="G4666" s="15">
        <f t="shared" si="765"/>
        <v>0</v>
      </c>
      <c r="H4666" s="14"/>
      <c r="I4666" s="14"/>
      <c r="K4666" s="34">
        <f t="shared" si="762"/>
        <v>0</v>
      </c>
    </row>
    <row r="4667" spans="1:11" x14ac:dyDescent="0.25">
      <c r="A4667" s="5" t="s">
        <v>2854</v>
      </c>
      <c r="B4667" s="26">
        <v>521290</v>
      </c>
      <c r="C4667" s="27" t="s">
        <v>2588</v>
      </c>
      <c r="D4667" s="13">
        <v>0</v>
      </c>
      <c r="E4667" s="14"/>
      <c r="F4667" s="14"/>
      <c r="G4667" s="15">
        <f t="shared" si="765"/>
        <v>0</v>
      </c>
      <c r="H4667" s="14"/>
      <c r="I4667" s="14"/>
      <c r="K4667" s="34">
        <f t="shared" si="762"/>
        <v>0</v>
      </c>
    </row>
    <row r="4668" spans="1:11" x14ac:dyDescent="0.25">
      <c r="A4668" s="5" t="s">
        <v>2854</v>
      </c>
      <c r="B4668" s="24">
        <v>5220</v>
      </c>
      <c r="C4668" s="25" t="s">
        <v>1427</v>
      </c>
      <c r="D4668" s="7">
        <v>0</v>
      </c>
      <c r="E4668" s="7">
        <f>+SUBTOTAL(9,E4669:E4684)</f>
        <v>0</v>
      </c>
      <c r="F4668" s="7">
        <f>+SUBTOTAL(9,F4669:F4684)</f>
        <v>0</v>
      </c>
      <c r="G4668" s="7">
        <f>+SUBTOTAL(9,G4669:G4684)</f>
        <v>0</v>
      </c>
      <c r="H4668" s="7">
        <f>+SUBTOTAL(9,H4669:H4684)</f>
        <v>0</v>
      </c>
      <c r="I4668" s="7">
        <f>+SUBTOTAL(9,I4669:I4684)</f>
        <v>0</v>
      </c>
      <c r="K4668" s="34">
        <f t="shared" si="762"/>
        <v>0</v>
      </c>
    </row>
    <row r="4669" spans="1:11" x14ac:dyDescent="0.25">
      <c r="A4669" s="5" t="s">
        <v>2854</v>
      </c>
      <c r="B4669" s="26">
        <v>522001</v>
      </c>
      <c r="C4669" s="27" t="s">
        <v>206</v>
      </c>
      <c r="D4669" s="13">
        <v>0</v>
      </c>
      <c r="E4669" s="14"/>
      <c r="F4669" s="14"/>
      <c r="G4669" s="15">
        <f t="shared" ref="G4669:G4684" si="766">+D4669+E4669-F4669</f>
        <v>0</v>
      </c>
      <c r="H4669" s="14"/>
      <c r="I4669" s="14"/>
      <c r="K4669" s="34">
        <f t="shared" si="762"/>
        <v>0</v>
      </c>
    </row>
    <row r="4670" spans="1:11" x14ac:dyDescent="0.25">
      <c r="A4670" s="5" t="s">
        <v>2854</v>
      </c>
      <c r="B4670" s="26">
        <v>522006</v>
      </c>
      <c r="C4670" s="27" t="s">
        <v>1428</v>
      </c>
      <c r="D4670" s="13">
        <v>0</v>
      </c>
      <c r="E4670" s="14"/>
      <c r="F4670" s="14"/>
      <c r="G4670" s="15">
        <f t="shared" si="766"/>
        <v>0</v>
      </c>
      <c r="H4670" s="14"/>
      <c r="I4670" s="14"/>
      <c r="K4670" s="34">
        <f t="shared" si="762"/>
        <v>0</v>
      </c>
    </row>
    <row r="4671" spans="1:11" x14ac:dyDescent="0.25">
      <c r="A4671" s="5" t="s">
        <v>2854</v>
      </c>
      <c r="B4671" s="26">
        <v>522009</v>
      </c>
      <c r="C4671" s="27" t="s">
        <v>207</v>
      </c>
      <c r="D4671" s="13">
        <v>0</v>
      </c>
      <c r="E4671" s="14"/>
      <c r="F4671" s="14"/>
      <c r="G4671" s="15">
        <f t="shared" si="766"/>
        <v>0</v>
      </c>
      <c r="H4671" s="14"/>
      <c r="I4671" s="14"/>
      <c r="K4671" s="34">
        <f t="shared" si="762"/>
        <v>0</v>
      </c>
    </row>
    <row r="4672" spans="1:11" x14ac:dyDescent="0.25">
      <c r="A4672" s="5" t="s">
        <v>2854</v>
      </c>
      <c r="B4672" s="26">
        <v>522010</v>
      </c>
      <c r="C4672" s="27" t="s">
        <v>261</v>
      </c>
      <c r="D4672" s="13">
        <v>0</v>
      </c>
      <c r="E4672" s="14"/>
      <c r="F4672" s="14"/>
      <c r="G4672" s="15">
        <f t="shared" si="766"/>
        <v>0</v>
      </c>
      <c r="H4672" s="14"/>
      <c r="I4672" s="14"/>
      <c r="K4672" s="34">
        <f t="shared" si="762"/>
        <v>0</v>
      </c>
    </row>
    <row r="4673" spans="1:11" x14ac:dyDescent="0.25">
      <c r="A4673" s="5" t="s">
        <v>2854</v>
      </c>
      <c r="B4673" s="26">
        <v>522011</v>
      </c>
      <c r="C4673" s="27" t="s">
        <v>221</v>
      </c>
      <c r="D4673" s="13">
        <v>0</v>
      </c>
      <c r="E4673" s="14"/>
      <c r="F4673" s="14"/>
      <c r="G4673" s="15">
        <f t="shared" si="766"/>
        <v>0</v>
      </c>
      <c r="H4673" s="14"/>
      <c r="I4673" s="14"/>
      <c r="K4673" s="34">
        <f t="shared" si="762"/>
        <v>0</v>
      </c>
    </row>
    <row r="4674" spans="1:11" x14ac:dyDescent="0.25">
      <c r="A4674" s="5" t="s">
        <v>2854</v>
      </c>
      <c r="B4674" s="26">
        <v>522012</v>
      </c>
      <c r="C4674" s="27" t="s">
        <v>202</v>
      </c>
      <c r="D4674" s="13">
        <v>0</v>
      </c>
      <c r="E4674" s="14"/>
      <c r="F4674" s="14"/>
      <c r="G4674" s="15">
        <f t="shared" si="766"/>
        <v>0</v>
      </c>
      <c r="H4674" s="14"/>
      <c r="I4674" s="14"/>
      <c r="K4674" s="34">
        <f t="shared" si="762"/>
        <v>0</v>
      </c>
    </row>
    <row r="4675" spans="1:11" x14ac:dyDescent="0.25">
      <c r="A4675" s="5" t="s">
        <v>2854</v>
      </c>
      <c r="B4675" s="26">
        <v>522017</v>
      </c>
      <c r="C4675" s="27" t="s">
        <v>487</v>
      </c>
      <c r="D4675" s="13">
        <v>0</v>
      </c>
      <c r="E4675" s="14"/>
      <c r="F4675" s="14"/>
      <c r="G4675" s="15">
        <f t="shared" si="766"/>
        <v>0</v>
      </c>
      <c r="H4675" s="14"/>
      <c r="I4675" s="14"/>
      <c r="K4675" s="34">
        <f t="shared" si="762"/>
        <v>0</v>
      </c>
    </row>
    <row r="4676" spans="1:11" x14ac:dyDescent="0.25">
      <c r="A4676" s="5" t="s">
        <v>2854</v>
      </c>
      <c r="B4676" s="26">
        <v>522019</v>
      </c>
      <c r="C4676" s="27" t="s">
        <v>279</v>
      </c>
      <c r="D4676" s="13">
        <v>0</v>
      </c>
      <c r="E4676" s="14"/>
      <c r="F4676" s="14"/>
      <c r="G4676" s="15">
        <f t="shared" si="766"/>
        <v>0</v>
      </c>
      <c r="H4676" s="14"/>
      <c r="I4676" s="14"/>
      <c r="K4676" s="34">
        <f t="shared" ref="K4676:K4739" si="767">IF(D4676&lt;&gt;0,1,IF(G4676&lt;&gt;0,2,IF(F4676&lt;&gt;0,3,IF(E4676&lt;&gt;0,4,0))))</f>
        <v>0</v>
      </c>
    </row>
    <row r="4677" spans="1:11" x14ac:dyDescent="0.25">
      <c r="A4677" s="5" t="s">
        <v>2854</v>
      </c>
      <c r="B4677" s="26">
        <v>522024</v>
      </c>
      <c r="C4677" s="27" t="s">
        <v>235</v>
      </c>
      <c r="D4677" s="13">
        <v>0</v>
      </c>
      <c r="E4677" s="14"/>
      <c r="F4677" s="14"/>
      <c r="G4677" s="15">
        <f t="shared" si="766"/>
        <v>0</v>
      </c>
      <c r="H4677" s="14"/>
      <c r="I4677" s="14"/>
      <c r="K4677" s="34">
        <f t="shared" si="767"/>
        <v>0</v>
      </c>
    </row>
    <row r="4678" spans="1:11" x14ac:dyDescent="0.25">
      <c r="A4678" s="5" t="s">
        <v>2854</v>
      </c>
      <c r="B4678" s="26">
        <v>522025</v>
      </c>
      <c r="C4678" s="27" t="s">
        <v>1426</v>
      </c>
      <c r="D4678" s="13">
        <v>0</v>
      </c>
      <c r="E4678" s="14"/>
      <c r="F4678" s="14"/>
      <c r="G4678" s="15">
        <f t="shared" si="766"/>
        <v>0</v>
      </c>
      <c r="H4678" s="14"/>
      <c r="I4678" s="14"/>
      <c r="K4678" s="34">
        <f t="shared" si="767"/>
        <v>0</v>
      </c>
    </row>
    <row r="4679" spans="1:11" x14ac:dyDescent="0.25">
      <c r="A4679" s="5" t="s">
        <v>2854</v>
      </c>
      <c r="B4679" s="26">
        <v>522026</v>
      </c>
      <c r="C4679" s="27" t="s">
        <v>286</v>
      </c>
      <c r="D4679" s="13">
        <v>0</v>
      </c>
      <c r="E4679" s="14"/>
      <c r="F4679" s="14"/>
      <c r="G4679" s="15">
        <f t="shared" si="766"/>
        <v>0</v>
      </c>
      <c r="H4679" s="14"/>
      <c r="I4679" s="14"/>
      <c r="K4679" s="34">
        <f t="shared" si="767"/>
        <v>0</v>
      </c>
    </row>
    <row r="4680" spans="1:11" x14ac:dyDescent="0.25">
      <c r="A4680" s="5" t="s">
        <v>2854</v>
      </c>
      <c r="B4680" s="26">
        <v>522027</v>
      </c>
      <c r="C4680" s="27" t="s">
        <v>278</v>
      </c>
      <c r="D4680" s="13">
        <v>0</v>
      </c>
      <c r="E4680" s="14"/>
      <c r="F4680" s="14"/>
      <c r="G4680" s="15">
        <f t="shared" si="766"/>
        <v>0</v>
      </c>
      <c r="H4680" s="14"/>
      <c r="I4680" s="14"/>
      <c r="K4680" s="34">
        <f t="shared" si="767"/>
        <v>0</v>
      </c>
    </row>
    <row r="4681" spans="1:11" x14ac:dyDescent="0.25">
      <c r="A4681" s="5" t="s">
        <v>2854</v>
      </c>
      <c r="B4681" s="26">
        <v>522028</v>
      </c>
      <c r="C4681" s="27" t="s">
        <v>203</v>
      </c>
      <c r="D4681" s="13">
        <v>0</v>
      </c>
      <c r="E4681" s="14"/>
      <c r="F4681" s="14"/>
      <c r="G4681" s="15">
        <f t="shared" si="766"/>
        <v>0</v>
      </c>
      <c r="H4681" s="14"/>
      <c r="I4681" s="14"/>
      <c r="K4681" s="34">
        <f t="shared" si="767"/>
        <v>0</v>
      </c>
    </row>
    <row r="4682" spans="1:11" x14ac:dyDescent="0.25">
      <c r="A4682" s="5" t="s">
        <v>2854</v>
      </c>
      <c r="B4682" s="26">
        <v>522029</v>
      </c>
      <c r="C4682" s="27" t="s">
        <v>1431</v>
      </c>
      <c r="D4682" s="13">
        <v>0</v>
      </c>
      <c r="E4682" s="14"/>
      <c r="F4682" s="14"/>
      <c r="G4682" s="15">
        <f t="shared" si="766"/>
        <v>0</v>
      </c>
      <c r="H4682" s="14"/>
      <c r="I4682" s="14"/>
      <c r="K4682" s="34">
        <f t="shared" si="767"/>
        <v>0</v>
      </c>
    </row>
    <row r="4683" spans="1:11" x14ac:dyDescent="0.25">
      <c r="A4683" s="5" t="s">
        <v>2854</v>
      </c>
      <c r="B4683" s="26">
        <v>522034</v>
      </c>
      <c r="C4683" s="27" t="s">
        <v>273</v>
      </c>
      <c r="D4683" s="13">
        <v>0</v>
      </c>
      <c r="E4683" s="14"/>
      <c r="F4683" s="14"/>
      <c r="G4683" s="15">
        <f t="shared" si="766"/>
        <v>0</v>
      </c>
      <c r="H4683" s="14"/>
      <c r="I4683" s="14"/>
      <c r="K4683" s="34">
        <f t="shared" si="767"/>
        <v>0</v>
      </c>
    </row>
    <row r="4684" spans="1:11" x14ac:dyDescent="0.25">
      <c r="A4684" s="5" t="s">
        <v>2854</v>
      </c>
      <c r="B4684" s="26">
        <v>522090</v>
      </c>
      <c r="C4684" s="27" t="s">
        <v>2587</v>
      </c>
      <c r="D4684" s="13">
        <v>0</v>
      </c>
      <c r="E4684" s="14"/>
      <c r="F4684" s="14"/>
      <c r="G4684" s="15">
        <f t="shared" si="766"/>
        <v>0</v>
      </c>
      <c r="H4684" s="14"/>
      <c r="I4684" s="14"/>
      <c r="K4684" s="34">
        <f t="shared" si="767"/>
        <v>0</v>
      </c>
    </row>
    <row r="4685" spans="1:11" x14ac:dyDescent="0.25">
      <c r="A4685" s="5" t="s">
        <v>2854</v>
      </c>
      <c r="B4685" s="24">
        <v>53</v>
      </c>
      <c r="C4685" s="25" t="s">
        <v>2586</v>
      </c>
      <c r="D4685" s="7">
        <v>0</v>
      </c>
      <c r="E4685" s="7">
        <f>+SUBTOTAL(9,E4686:E4852)</f>
        <v>4261727421</v>
      </c>
      <c r="F4685" s="7">
        <f>+SUBTOTAL(9,F4686:F4852)</f>
        <v>691330</v>
      </c>
      <c r="G4685" s="7">
        <f>+SUBTOTAL(9,G4686:G4852)</f>
        <v>4261036091</v>
      </c>
      <c r="H4685" s="7">
        <f>+SUBTOTAL(9,H4686:H4852)</f>
        <v>0</v>
      </c>
      <c r="I4685" s="7">
        <f>+SUBTOTAL(9,I4686:I4852)</f>
        <v>4261036091</v>
      </c>
      <c r="K4685" s="34">
        <f t="shared" si="767"/>
        <v>2</v>
      </c>
    </row>
    <row r="4686" spans="1:11" x14ac:dyDescent="0.25">
      <c r="A4686" s="5" t="s">
        <v>2854</v>
      </c>
      <c r="B4686" s="24">
        <v>5346</v>
      </c>
      <c r="C4686" s="25" t="s">
        <v>2585</v>
      </c>
      <c r="D4686" s="7">
        <v>0</v>
      </c>
      <c r="E4686" s="7">
        <f>+SUBTOTAL(9,E4687:E4692)</f>
        <v>0</v>
      </c>
      <c r="F4686" s="7">
        <f>+SUBTOTAL(9,F4687:F4692)</f>
        <v>0</v>
      </c>
      <c r="G4686" s="7">
        <f>+SUBTOTAL(9,G4687:G4692)</f>
        <v>0</v>
      </c>
      <c r="H4686" s="7">
        <f>+SUBTOTAL(9,H4687:H4692)</f>
        <v>0</v>
      </c>
      <c r="I4686" s="7">
        <f>+SUBTOTAL(9,I4687:I4692)</f>
        <v>0</v>
      </c>
      <c r="K4686" s="34">
        <f t="shared" si="767"/>
        <v>0</v>
      </c>
    </row>
    <row r="4687" spans="1:11" x14ac:dyDescent="0.25">
      <c r="A4687" s="5" t="s">
        <v>2854</v>
      </c>
      <c r="B4687" s="26">
        <v>534601</v>
      </c>
      <c r="C4687" s="27" t="s">
        <v>2584</v>
      </c>
      <c r="D4687" s="13">
        <v>0</v>
      </c>
      <c r="E4687" s="14"/>
      <c r="F4687" s="14"/>
      <c r="G4687" s="15">
        <f t="shared" ref="G4687:G4692" si="768">+D4687+E4687-F4687</f>
        <v>0</v>
      </c>
      <c r="H4687" s="14"/>
      <c r="I4687" s="14"/>
      <c r="K4687" s="34">
        <f t="shared" si="767"/>
        <v>0</v>
      </c>
    </row>
    <row r="4688" spans="1:11" x14ac:dyDescent="0.25">
      <c r="A4688" s="5" t="s">
        <v>2854</v>
      </c>
      <c r="B4688" s="26">
        <v>534602</v>
      </c>
      <c r="C4688" s="27" t="s">
        <v>139</v>
      </c>
      <c r="D4688" s="13">
        <v>0</v>
      </c>
      <c r="E4688" s="14"/>
      <c r="F4688" s="14"/>
      <c r="G4688" s="15">
        <f t="shared" si="768"/>
        <v>0</v>
      </c>
      <c r="H4688" s="14"/>
      <c r="I4688" s="14"/>
      <c r="K4688" s="34">
        <f t="shared" si="767"/>
        <v>0</v>
      </c>
    </row>
    <row r="4689" spans="1:11" x14ac:dyDescent="0.25">
      <c r="A4689" s="5" t="s">
        <v>2854</v>
      </c>
      <c r="B4689" s="26">
        <v>534603</v>
      </c>
      <c r="C4689" s="27" t="s">
        <v>140</v>
      </c>
      <c r="D4689" s="13">
        <v>0</v>
      </c>
      <c r="E4689" s="14"/>
      <c r="F4689" s="14"/>
      <c r="G4689" s="15">
        <f t="shared" si="768"/>
        <v>0</v>
      </c>
      <c r="H4689" s="14"/>
      <c r="I4689" s="14"/>
      <c r="K4689" s="34">
        <f t="shared" si="767"/>
        <v>0</v>
      </c>
    </row>
    <row r="4690" spans="1:11" x14ac:dyDescent="0.25">
      <c r="A4690" s="5" t="s">
        <v>2854</v>
      </c>
      <c r="B4690" s="26">
        <v>534605</v>
      </c>
      <c r="C4690" s="27" t="s">
        <v>2583</v>
      </c>
      <c r="D4690" s="13">
        <v>0</v>
      </c>
      <c r="E4690" s="14"/>
      <c r="F4690" s="14"/>
      <c r="G4690" s="15">
        <f t="shared" si="768"/>
        <v>0</v>
      </c>
      <c r="H4690" s="14"/>
      <c r="I4690" s="14"/>
      <c r="K4690" s="34">
        <f t="shared" si="767"/>
        <v>0</v>
      </c>
    </row>
    <row r="4691" spans="1:11" x14ac:dyDescent="0.25">
      <c r="A4691" s="5" t="s">
        <v>2854</v>
      </c>
      <c r="B4691" s="26">
        <v>534607</v>
      </c>
      <c r="C4691" s="27" t="s">
        <v>2582</v>
      </c>
      <c r="D4691" s="13">
        <v>0</v>
      </c>
      <c r="E4691" s="14"/>
      <c r="F4691" s="14"/>
      <c r="G4691" s="15">
        <f t="shared" si="768"/>
        <v>0</v>
      </c>
      <c r="H4691" s="14"/>
      <c r="I4691" s="14"/>
      <c r="K4691" s="34">
        <f t="shared" si="767"/>
        <v>0</v>
      </c>
    </row>
    <row r="4692" spans="1:11" x14ac:dyDescent="0.25">
      <c r="A4692" s="5" t="s">
        <v>2854</v>
      </c>
      <c r="B4692" s="26">
        <v>534609</v>
      </c>
      <c r="C4692" s="27" t="s">
        <v>2581</v>
      </c>
      <c r="D4692" s="13">
        <v>0</v>
      </c>
      <c r="E4692" s="14"/>
      <c r="F4692" s="14"/>
      <c r="G4692" s="15">
        <f t="shared" si="768"/>
        <v>0</v>
      </c>
      <c r="H4692" s="14"/>
      <c r="I4692" s="14"/>
      <c r="K4692" s="34">
        <f t="shared" si="767"/>
        <v>0</v>
      </c>
    </row>
    <row r="4693" spans="1:11" x14ac:dyDescent="0.25">
      <c r="A4693" s="5" t="s">
        <v>2854</v>
      </c>
      <c r="B4693" s="24">
        <v>5347</v>
      </c>
      <c r="C4693" s="25" t="s">
        <v>2580</v>
      </c>
      <c r="D4693" s="7">
        <v>0</v>
      </c>
      <c r="E4693" s="7">
        <f>+SUBTOTAL(9,E4694:E4710)</f>
        <v>0</v>
      </c>
      <c r="F4693" s="7">
        <f>+SUBTOTAL(9,F4694:F4710)</f>
        <v>0</v>
      </c>
      <c r="G4693" s="7">
        <f>+SUBTOTAL(9,G4694:G4710)</f>
        <v>0</v>
      </c>
      <c r="H4693" s="7">
        <f>+SUBTOTAL(9,H4694:H4710)</f>
        <v>0</v>
      </c>
      <c r="I4693" s="7">
        <f>+SUBTOTAL(9,I4694:I4710)</f>
        <v>0</v>
      </c>
      <c r="K4693" s="34">
        <f t="shared" si="767"/>
        <v>0</v>
      </c>
    </row>
    <row r="4694" spans="1:11" x14ac:dyDescent="0.25">
      <c r="A4694" s="5" t="s">
        <v>2854</v>
      </c>
      <c r="B4694" s="26">
        <v>534701</v>
      </c>
      <c r="C4694" s="27" t="s">
        <v>500</v>
      </c>
      <c r="D4694" s="13">
        <v>0</v>
      </c>
      <c r="E4694" s="14"/>
      <c r="F4694" s="14"/>
      <c r="G4694" s="15">
        <f t="shared" ref="G4694:G4710" si="769">+D4694+E4694-F4694</f>
        <v>0</v>
      </c>
      <c r="H4694" s="14"/>
      <c r="I4694" s="14"/>
      <c r="K4694" s="34">
        <f t="shared" si="767"/>
        <v>0</v>
      </c>
    </row>
    <row r="4695" spans="1:11" x14ac:dyDescent="0.25">
      <c r="A4695" s="5" t="s">
        <v>2854</v>
      </c>
      <c r="B4695" s="26">
        <v>534702</v>
      </c>
      <c r="C4695" s="27" t="s">
        <v>501</v>
      </c>
      <c r="D4695" s="13">
        <v>0</v>
      </c>
      <c r="E4695" s="14"/>
      <c r="F4695" s="14"/>
      <c r="G4695" s="15">
        <f t="shared" si="769"/>
        <v>0</v>
      </c>
      <c r="H4695" s="14"/>
      <c r="I4695" s="14"/>
      <c r="K4695" s="34">
        <f t="shared" si="767"/>
        <v>0</v>
      </c>
    </row>
    <row r="4696" spans="1:11" x14ac:dyDescent="0.25">
      <c r="A4696" s="5" t="s">
        <v>2854</v>
      </c>
      <c r="B4696" s="26">
        <v>534703</v>
      </c>
      <c r="C4696" s="27" t="s">
        <v>344</v>
      </c>
      <c r="D4696" s="13">
        <v>0</v>
      </c>
      <c r="E4696" s="14"/>
      <c r="F4696" s="14"/>
      <c r="G4696" s="15">
        <f t="shared" si="769"/>
        <v>0</v>
      </c>
      <c r="H4696" s="14"/>
      <c r="I4696" s="14"/>
      <c r="K4696" s="34">
        <f t="shared" si="767"/>
        <v>0</v>
      </c>
    </row>
    <row r="4697" spans="1:11" x14ac:dyDescent="0.25">
      <c r="A4697" s="5" t="s">
        <v>2854</v>
      </c>
      <c r="B4697" s="26">
        <v>534704</v>
      </c>
      <c r="C4697" s="27" t="s">
        <v>345</v>
      </c>
      <c r="D4697" s="13">
        <v>0</v>
      </c>
      <c r="E4697" s="14"/>
      <c r="F4697" s="14"/>
      <c r="G4697" s="15">
        <f t="shared" si="769"/>
        <v>0</v>
      </c>
      <c r="H4697" s="14"/>
      <c r="I4697" s="14"/>
      <c r="K4697" s="34">
        <f t="shared" si="767"/>
        <v>0</v>
      </c>
    </row>
    <row r="4698" spans="1:11" x14ac:dyDescent="0.25">
      <c r="A4698" s="5" t="s">
        <v>2854</v>
      </c>
      <c r="B4698" s="26">
        <v>534705</v>
      </c>
      <c r="C4698" s="27" t="s">
        <v>346</v>
      </c>
      <c r="D4698" s="13">
        <v>0</v>
      </c>
      <c r="E4698" s="14"/>
      <c r="F4698" s="14"/>
      <c r="G4698" s="15">
        <f t="shared" si="769"/>
        <v>0</v>
      </c>
      <c r="H4698" s="14"/>
      <c r="I4698" s="14"/>
      <c r="K4698" s="34">
        <f t="shared" si="767"/>
        <v>0</v>
      </c>
    </row>
    <row r="4699" spans="1:11" x14ac:dyDescent="0.25">
      <c r="A4699" s="5" t="s">
        <v>2854</v>
      </c>
      <c r="B4699" s="26">
        <v>534706</v>
      </c>
      <c r="C4699" s="27" t="s">
        <v>347</v>
      </c>
      <c r="D4699" s="13">
        <v>0</v>
      </c>
      <c r="E4699" s="14"/>
      <c r="F4699" s="14"/>
      <c r="G4699" s="15">
        <f t="shared" si="769"/>
        <v>0</v>
      </c>
      <c r="H4699" s="14"/>
      <c r="I4699" s="14"/>
      <c r="K4699" s="34">
        <f t="shared" si="767"/>
        <v>0</v>
      </c>
    </row>
    <row r="4700" spans="1:11" x14ac:dyDescent="0.25">
      <c r="A4700" s="5" t="s">
        <v>2854</v>
      </c>
      <c r="B4700" s="26">
        <v>534707</v>
      </c>
      <c r="C4700" s="27" t="s">
        <v>348</v>
      </c>
      <c r="D4700" s="13">
        <v>0</v>
      </c>
      <c r="E4700" s="14"/>
      <c r="F4700" s="14"/>
      <c r="G4700" s="15">
        <f t="shared" si="769"/>
        <v>0</v>
      </c>
      <c r="H4700" s="14"/>
      <c r="I4700" s="14"/>
      <c r="K4700" s="34">
        <f t="shared" si="767"/>
        <v>0</v>
      </c>
    </row>
    <row r="4701" spans="1:11" x14ac:dyDescent="0.25">
      <c r="A4701" s="5" t="s">
        <v>2854</v>
      </c>
      <c r="B4701" s="26">
        <v>534708</v>
      </c>
      <c r="C4701" s="27" t="s">
        <v>349</v>
      </c>
      <c r="D4701" s="13">
        <v>0</v>
      </c>
      <c r="E4701" s="14"/>
      <c r="F4701" s="14"/>
      <c r="G4701" s="15">
        <f t="shared" si="769"/>
        <v>0</v>
      </c>
      <c r="H4701" s="14"/>
      <c r="I4701" s="14"/>
      <c r="K4701" s="34">
        <f t="shared" si="767"/>
        <v>0</v>
      </c>
    </row>
    <row r="4702" spans="1:11" x14ac:dyDescent="0.25">
      <c r="A4702" s="5" t="s">
        <v>2854</v>
      </c>
      <c r="B4702" s="26">
        <v>534709</v>
      </c>
      <c r="C4702" s="27" t="s">
        <v>502</v>
      </c>
      <c r="D4702" s="13">
        <v>0</v>
      </c>
      <c r="E4702" s="14"/>
      <c r="F4702" s="14"/>
      <c r="G4702" s="15">
        <f t="shared" si="769"/>
        <v>0</v>
      </c>
      <c r="H4702" s="14"/>
      <c r="I4702" s="14"/>
      <c r="K4702" s="34">
        <f t="shared" si="767"/>
        <v>0</v>
      </c>
    </row>
    <row r="4703" spans="1:11" x14ac:dyDescent="0.25">
      <c r="A4703" s="5" t="s">
        <v>2854</v>
      </c>
      <c r="B4703" s="26">
        <v>534710</v>
      </c>
      <c r="C4703" s="27" t="s">
        <v>503</v>
      </c>
      <c r="D4703" s="13">
        <v>0</v>
      </c>
      <c r="E4703" s="14"/>
      <c r="F4703" s="14"/>
      <c r="G4703" s="15">
        <f t="shared" si="769"/>
        <v>0</v>
      </c>
      <c r="H4703" s="14"/>
      <c r="I4703" s="14"/>
      <c r="K4703" s="34">
        <f t="shared" si="767"/>
        <v>0</v>
      </c>
    </row>
    <row r="4704" spans="1:11" x14ac:dyDescent="0.25">
      <c r="A4704" s="5" t="s">
        <v>2854</v>
      </c>
      <c r="B4704" s="26">
        <v>534711</v>
      </c>
      <c r="C4704" s="27" t="s">
        <v>504</v>
      </c>
      <c r="D4704" s="13">
        <v>0</v>
      </c>
      <c r="E4704" s="14"/>
      <c r="F4704" s="14"/>
      <c r="G4704" s="15">
        <f t="shared" si="769"/>
        <v>0</v>
      </c>
      <c r="H4704" s="14"/>
      <c r="I4704" s="14"/>
      <c r="K4704" s="34">
        <f t="shared" si="767"/>
        <v>0</v>
      </c>
    </row>
    <row r="4705" spans="1:11" x14ac:dyDescent="0.25">
      <c r="A4705" s="5" t="s">
        <v>2854</v>
      </c>
      <c r="B4705" s="26">
        <v>534713</v>
      </c>
      <c r="C4705" s="27" t="s">
        <v>2579</v>
      </c>
      <c r="D4705" s="13">
        <v>0</v>
      </c>
      <c r="E4705" s="14"/>
      <c r="F4705" s="14"/>
      <c r="G4705" s="15">
        <f t="shared" si="769"/>
        <v>0</v>
      </c>
      <c r="H4705" s="14"/>
      <c r="I4705" s="14"/>
      <c r="K4705" s="34">
        <f t="shared" si="767"/>
        <v>0</v>
      </c>
    </row>
    <row r="4706" spans="1:11" x14ac:dyDescent="0.25">
      <c r="A4706" s="5" t="s">
        <v>2854</v>
      </c>
      <c r="B4706" s="26">
        <v>534714</v>
      </c>
      <c r="C4706" s="27" t="s">
        <v>2388</v>
      </c>
      <c r="D4706" s="13">
        <v>0</v>
      </c>
      <c r="E4706" s="14"/>
      <c r="F4706" s="14"/>
      <c r="G4706" s="15">
        <f t="shared" si="769"/>
        <v>0</v>
      </c>
      <c r="H4706" s="14"/>
      <c r="I4706" s="14"/>
      <c r="K4706" s="34">
        <f t="shared" si="767"/>
        <v>0</v>
      </c>
    </row>
    <row r="4707" spans="1:11" x14ac:dyDescent="0.25">
      <c r="A4707" s="5" t="s">
        <v>2854</v>
      </c>
      <c r="B4707" s="26">
        <v>534715</v>
      </c>
      <c r="C4707" s="27" t="s">
        <v>2578</v>
      </c>
      <c r="D4707" s="13">
        <v>0</v>
      </c>
      <c r="E4707" s="14"/>
      <c r="F4707" s="14"/>
      <c r="G4707" s="15">
        <f t="shared" si="769"/>
        <v>0</v>
      </c>
      <c r="H4707" s="14"/>
      <c r="I4707" s="14"/>
      <c r="K4707" s="34">
        <f t="shared" si="767"/>
        <v>0</v>
      </c>
    </row>
    <row r="4708" spans="1:11" x14ac:dyDescent="0.25">
      <c r="A4708" s="5" t="s">
        <v>2854</v>
      </c>
      <c r="B4708" s="26">
        <v>534716</v>
      </c>
      <c r="C4708" s="27" t="s">
        <v>508</v>
      </c>
      <c r="D4708" s="13">
        <v>0</v>
      </c>
      <c r="E4708" s="14"/>
      <c r="F4708" s="14"/>
      <c r="G4708" s="15">
        <f>+D4708+E4708-F4708</f>
        <v>0</v>
      </c>
      <c r="H4708" s="14"/>
      <c r="I4708" s="14"/>
      <c r="K4708" s="34">
        <f t="shared" si="767"/>
        <v>0</v>
      </c>
    </row>
    <row r="4709" spans="1:11" x14ac:dyDescent="0.25">
      <c r="A4709" s="5" t="s">
        <v>2854</v>
      </c>
      <c r="B4709" s="26">
        <v>534717</v>
      </c>
      <c r="C4709" s="27" t="s">
        <v>509</v>
      </c>
      <c r="D4709" s="13">
        <v>0</v>
      </c>
      <c r="E4709" s="14"/>
      <c r="F4709" s="14"/>
      <c r="G4709" s="15">
        <f t="shared" si="769"/>
        <v>0</v>
      </c>
      <c r="H4709" s="14"/>
      <c r="I4709" s="14"/>
      <c r="K4709" s="34">
        <f t="shared" si="767"/>
        <v>0</v>
      </c>
    </row>
    <row r="4710" spans="1:11" x14ac:dyDescent="0.25">
      <c r="A4710" s="5" t="s">
        <v>2854</v>
      </c>
      <c r="B4710" s="26">
        <v>534790</v>
      </c>
      <c r="C4710" s="27" t="s">
        <v>498</v>
      </c>
      <c r="D4710" s="13">
        <v>0</v>
      </c>
      <c r="E4710" s="14"/>
      <c r="F4710" s="14">
        <v>0</v>
      </c>
      <c r="G4710" s="15">
        <f t="shared" si="769"/>
        <v>0</v>
      </c>
      <c r="H4710" s="14"/>
      <c r="I4710" s="14">
        <f>+G4710</f>
        <v>0</v>
      </c>
      <c r="K4710" s="34">
        <f t="shared" si="767"/>
        <v>0</v>
      </c>
    </row>
    <row r="4711" spans="1:11" x14ac:dyDescent="0.25">
      <c r="A4711" s="5" t="s">
        <v>2854</v>
      </c>
      <c r="B4711" s="24">
        <v>5349</v>
      </c>
      <c r="C4711" s="25" t="s">
        <v>2577</v>
      </c>
      <c r="D4711" s="7">
        <v>0</v>
      </c>
      <c r="E4711" s="7">
        <f>+SUBTOTAL(9,E4712:E4713)</f>
        <v>0</v>
      </c>
      <c r="F4711" s="7">
        <f>+SUBTOTAL(9,F4712:F4713)</f>
        <v>0</v>
      </c>
      <c r="G4711" s="7">
        <f>+SUBTOTAL(9,G4712:G4713)</f>
        <v>0</v>
      </c>
      <c r="H4711" s="7">
        <f>+SUBTOTAL(9,H4712:H4713)</f>
        <v>0</v>
      </c>
      <c r="I4711" s="7">
        <f>+SUBTOTAL(9,I4712:I4713)</f>
        <v>0</v>
      </c>
      <c r="K4711" s="34">
        <f t="shared" si="767"/>
        <v>0</v>
      </c>
    </row>
    <row r="4712" spans="1:11" x14ac:dyDescent="0.25">
      <c r="A4712" s="5" t="s">
        <v>2854</v>
      </c>
      <c r="B4712" s="26">
        <v>534901</v>
      </c>
      <c r="C4712" s="27" t="s">
        <v>680</v>
      </c>
      <c r="D4712" s="13">
        <v>0</v>
      </c>
      <c r="E4712" s="14"/>
      <c r="F4712" s="14"/>
      <c r="G4712" s="15">
        <f>+D4712+E4712-F4712</f>
        <v>0</v>
      </c>
      <c r="H4712" s="14"/>
      <c r="I4712" s="14"/>
      <c r="K4712" s="34">
        <f t="shared" si="767"/>
        <v>0</v>
      </c>
    </row>
    <row r="4713" spans="1:11" x14ac:dyDescent="0.25">
      <c r="A4713" s="5" t="s">
        <v>2854</v>
      </c>
      <c r="B4713" s="26">
        <v>534904</v>
      </c>
      <c r="C4713" s="27" t="s">
        <v>686</v>
      </c>
      <c r="D4713" s="13">
        <v>0</v>
      </c>
      <c r="E4713" s="14"/>
      <c r="F4713" s="14"/>
      <c r="G4713" s="15">
        <f>+D4713+E4713-F4713</f>
        <v>0</v>
      </c>
      <c r="H4713" s="14"/>
      <c r="I4713" s="14"/>
      <c r="K4713" s="34">
        <f t="shared" si="767"/>
        <v>0</v>
      </c>
    </row>
    <row r="4714" spans="1:11" x14ac:dyDescent="0.25">
      <c r="A4714" s="5" t="s">
        <v>2854</v>
      </c>
      <c r="B4714" s="24">
        <v>5350</v>
      </c>
      <c r="C4714" s="25" t="s">
        <v>2576</v>
      </c>
      <c r="D4714" s="7">
        <v>0</v>
      </c>
      <c r="E4714" s="7">
        <f>+SUBTOTAL(9,E4715:E4722)</f>
        <v>0</v>
      </c>
      <c r="F4714" s="7">
        <f>+SUBTOTAL(9,F4715:F4722)</f>
        <v>0</v>
      </c>
      <c r="G4714" s="7">
        <f>+SUBTOTAL(9,G4715:G4722)</f>
        <v>0</v>
      </c>
      <c r="H4714" s="7">
        <f>+SUBTOTAL(9,H4715:H4722)</f>
        <v>0</v>
      </c>
      <c r="I4714" s="7">
        <f>+SUBTOTAL(9,I4715:I4722)</f>
        <v>0</v>
      </c>
      <c r="K4714" s="34">
        <f t="shared" si="767"/>
        <v>0</v>
      </c>
    </row>
    <row r="4715" spans="1:11" x14ac:dyDescent="0.25">
      <c r="A4715" s="5" t="s">
        <v>2854</v>
      </c>
      <c r="B4715" s="26">
        <v>535001</v>
      </c>
      <c r="C4715" s="27" t="s">
        <v>783</v>
      </c>
      <c r="D4715" s="13">
        <v>0</v>
      </c>
      <c r="E4715" s="14"/>
      <c r="F4715" s="14"/>
      <c r="G4715" s="15">
        <f t="shared" ref="G4715:G4722" si="770">+D4715+E4715-F4715</f>
        <v>0</v>
      </c>
      <c r="H4715" s="14"/>
      <c r="I4715" s="14"/>
      <c r="K4715" s="34">
        <f t="shared" si="767"/>
        <v>0</v>
      </c>
    </row>
    <row r="4716" spans="1:11" x14ac:dyDescent="0.25">
      <c r="A4716" s="5" t="s">
        <v>2854</v>
      </c>
      <c r="B4716" s="26">
        <v>535002</v>
      </c>
      <c r="C4716" s="27" t="s">
        <v>784</v>
      </c>
      <c r="D4716" s="13">
        <v>0</v>
      </c>
      <c r="E4716" s="14"/>
      <c r="F4716" s="14"/>
      <c r="G4716" s="15">
        <f t="shared" si="770"/>
        <v>0</v>
      </c>
      <c r="H4716" s="14"/>
      <c r="I4716" s="14"/>
      <c r="K4716" s="34">
        <f t="shared" si="767"/>
        <v>0</v>
      </c>
    </row>
    <row r="4717" spans="1:11" x14ac:dyDescent="0.25">
      <c r="A4717" s="5" t="s">
        <v>2854</v>
      </c>
      <c r="B4717" s="26">
        <v>535003</v>
      </c>
      <c r="C4717" s="27" t="s">
        <v>785</v>
      </c>
      <c r="D4717" s="13">
        <v>0</v>
      </c>
      <c r="E4717" s="14"/>
      <c r="F4717" s="14"/>
      <c r="G4717" s="15">
        <f t="shared" si="770"/>
        <v>0</v>
      </c>
      <c r="H4717" s="14"/>
      <c r="I4717" s="14"/>
      <c r="K4717" s="34">
        <f t="shared" si="767"/>
        <v>0</v>
      </c>
    </row>
    <row r="4718" spans="1:11" x14ac:dyDescent="0.25">
      <c r="A4718" s="5" t="s">
        <v>2854</v>
      </c>
      <c r="B4718" s="26">
        <v>535004</v>
      </c>
      <c r="C4718" s="27" t="s">
        <v>739</v>
      </c>
      <c r="D4718" s="13">
        <v>0</v>
      </c>
      <c r="E4718" s="14"/>
      <c r="F4718" s="14"/>
      <c r="G4718" s="15">
        <f t="shared" si="770"/>
        <v>0</v>
      </c>
      <c r="H4718" s="14"/>
      <c r="I4718" s="14"/>
      <c r="K4718" s="34">
        <f t="shared" si="767"/>
        <v>0</v>
      </c>
    </row>
    <row r="4719" spans="1:11" x14ac:dyDescent="0.25">
      <c r="A4719" s="5" t="s">
        <v>2854</v>
      </c>
      <c r="B4719" s="26">
        <v>535005</v>
      </c>
      <c r="C4719" s="27" t="s">
        <v>786</v>
      </c>
      <c r="D4719" s="13">
        <v>0</v>
      </c>
      <c r="E4719" s="14"/>
      <c r="F4719" s="14"/>
      <c r="G4719" s="15">
        <f t="shared" si="770"/>
        <v>0</v>
      </c>
      <c r="H4719" s="14"/>
      <c r="I4719" s="14"/>
      <c r="K4719" s="34">
        <f t="shared" si="767"/>
        <v>0</v>
      </c>
    </row>
    <row r="4720" spans="1:11" x14ac:dyDescent="0.25">
      <c r="A4720" s="5" t="s">
        <v>2854</v>
      </c>
      <c r="B4720" s="26">
        <v>535006</v>
      </c>
      <c r="C4720" s="27" t="s">
        <v>787</v>
      </c>
      <c r="D4720" s="13">
        <v>0</v>
      </c>
      <c r="E4720" s="14"/>
      <c r="F4720" s="14"/>
      <c r="G4720" s="15">
        <f t="shared" si="770"/>
        <v>0</v>
      </c>
      <c r="H4720" s="14"/>
      <c r="I4720" s="14"/>
      <c r="K4720" s="34">
        <f t="shared" si="767"/>
        <v>0</v>
      </c>
    </row>
    <row r="4721" spans="1:11" x14ac:dyDescent="0.25">
      <c r="A4721" s="5" t="s">
        <v>2854</v>
      </c>
      <c r="B4721" s="26">
        <v>535007</v>
      </c>
      <c r="C4721" s="27" t="s">
        <v>788</v>
      </c>
      <c r="D4721" s="13">
        <v>0</v>
      </c>
      <c r="E4721" s="14"/>
      <c r="F4721" s="14"/>
      <c r="G4721" s="15">
        <f t="shared" si="770"/>
        <v>0</v>
      </c>
      <c r="H4721" s="14"/>
      <c r="I4721" s="14"/>
      <c r="K4721" s="34">
        <f t="shared" si="767"/>
        <v>0</v>
      </c>
    </row>
    <row r="4722" spans="1:11" x14ac:dyDescent="0.25">
      <c r="A4722" s="5" t="s">
        <v>2854</v>
      </c>
      <c r="B4722" s="26">
        <v>535008</v>
      </c>
      <c r="C4722" s="27" t="s">
        <v>789</v>
      </c>
      <c r="D4722" s="13">
        <v>0</v>
      </c>
      <c r="E4722" s="14"/>
      <c r="F4722" s="14"/>
      <c r="G4722" s="15">
        <f t="shared" si="770"/>
        <v>0</v>
      </c>
      <c r="H4722" s="14"/>
      <c r="I4722" s="14"/>
      <c r="K4722" s="34">
        <f t="shared" si="767"/>
        <v>0</v>
      </c>
    </row>
    <row r="4723" spans="1:11" x14ac:dyDescent="0.25">
      <c r="A4723" s="5" t="s">
        <v>2854</v>
      </c>
      <c r="B4723" s="24">
        <v>5351</v>
      </c>
      <c r="C4723" s="25" t="s">
        <v>2575</v>
      </c>
      <c r="D4723" s="7">
        <v>0</v>
      </c>
      <c r="E4723" s="7">
        <f>+SUBTOTAL(9,E4724:E4744)</f>
        <v>0</v>
      </c>
      <c r="F4723" s="7">
        <f>+SUBTOTAL(9,F4724:F4744)</f>
        <v>0</v>
      </c>
      <c r="G4723" s="7">
        <f>+SUBTOTAL(9,G4724:G4744)</f>
        <v>0</v>
      </c>
      <c r="H4723" s="7">
        <f>+SUBTOTAL(9,H4724:H4744)</f>
        <v>0</v>
      </c>
      <c r="I4723" s="7">
        <f>+SUBTOTAL(9,I4724:I4744)</f>
        <v>0</v>
      </c>
      <c r="K4723" s="34">
        <f t="shared" si="767"/>
        <v>0</v>
      </c>
    </row>
    <row r="4724" spans="1:11" x14ac:dyDescent="0.25">
      <c r="A4724" s="5" t="s">
        <v>2854</v>
      </c>
      <c r="B4724" s="26">
        <v>535101</v>
      </c>
      <c r="C4724" s="27" t="s">
        <v>715</v>
      </c>
      <c r="D4724" s="13">
        <v>0</v>
      </c>
      <c r="E4724" s="14"/>
      <c r="F4724" s="14"/>
      <c r="G4724" s="15">
        <f t="shared" ref="G4724:G4744" si="771">+D4724+E4724-F4724</f>
        <v>0</v>
      </c>
      <c r="H4724" s="14"/>
      <c r="I4724" s="14"/>
      <c r="K4724" s="34">
        <f t="shared" si="767"/>
        <v>0</v>
      </c>
    </row>
    <row r="4725" spans="1:11" x14ac:dyDescent="0.25">
      <c r="A4725" s="5" t="s">
        <v>2854</v>
      </c>
      <c r="B4725" s="26">
        <v>535102</v>
      </c>
      <c r="C4725" s="27" t="s">
        <v>713</v>
      </c>
      <c r="D4725" s="13">
        <v>0</v>
      </c>
      <c r="E4725" s="14"/>
      <c r="F4725" s="14"/>
      <c r="G4725" s="15">
        <f t="shared" si="771"/>
        <v>0</v>
      </c>
      <c r="H4725" s="14"/>
      <c r="I4725" s="14"/>
      <c r="K4725" s="34">
        <f t="shared" si="767"/>
        <v>0</v>
      </c>
    </row>
    <row r="4726" spans="1:11" x14ac:dyDescent="0.25">
      <c r="A4726" s="5" t="s">
        <v>2854</v>
      </c>
      <c r="B4726" s="26">
        <v>535103</v>
      </c>
      <c r="C4726" s="27" t="s">
        <v>832</v>
      </c>
      <c r="D4726" s="13">
        <v>0</v>
      </c>
      <c r="E4726" s="14"/>
      <c r="F4726" s="14"/>
      <c r="G4726" s="15">
        <f t="shared" si="771"/>
        <v>0</v>
      </c>
      <c r="H4726" s="14"/>
      <c r="I4726" s="14"/>
      <c r="K4726" s="34">
        <f t="shared" si="767"/>
        <v>0</v>
      </c>
    </row>
    <row r="4727" spans="1:11" x14ac:dyDescent="0.25">
      <c r="A4727" s="5" t="s">
        <v>2854</v>
      </c>
      <c r="B4727" s="26">
        <v>535104</v>
      </c>
      <c r="C4727" s="27" t="s">
        <v>986</v>
      </c>
      <c r="D4727" s="13">
        <v>0</v>
      </c>
      <c r="E4727" s="14"/>
      <c r="F4727" s="14"/>
      <c r="G4727" s="15">
        <f t="shared" si="771"/>
        <v>0</v>
      </c>
      <c r="H4727" s="14"/>
      <c r="I4727" s="14"/>
      <c r="K4727" s="34">
        <f t="shared" si="767"/>
        <v>0</v>
      </c>
    </row>
    <row r="4728" spans="1:11" x14ac:dyDescent="0.25">
      <c r="A4728" s="5" t="s">
        <v>2854</v>
      </c>
      <c r="B4728" s="26">
        <v>535105</v>
      </c>
      <c r="C4728" s="27" t="s">
        <v>811</v>
      </c>
      <c r="D4728" s="13">
        <v>0</v>
      </c>
      <c r="E4728" s="14"/>
      <c r="F4728" s="14"/>
      <c r="G4728" s="15">
        <f t="shared" si="771"/>
        <v>0</v>
      </c>
      <c r="H4728" s="14"/>
      <c r="I4728" s="14"/>
      <c r="K4728" s="34">
        <f t="shared" si="767"/>
        <v>0</v>
      </c>
    </row>
    <row r="4729" spans="1:11" x14ac:dyDescent="0.25">
      <c r="A4729" s="5" t="s">
        <v>2854</v>
      </c>
      <c r="B4729" s="26">
        <v>535106</v>
      </c>
      <c r="C4729" s="27" t="s">
        <v>812</v>
      </c>
      <c r="D4729" s="13">
        <v>0</v>
      </c>
      <c r="E4729" s="14"/>
      <c r="F4729" s="14"/>
      <c r="G4729" s="15">
        <f t="shared" si="771"/>
        <v>0</v>
      </c>
      <c r="H4729" s="14"/>
      <c r="I4729" s="14"/>
      <c r="K4729" s="34">
        <f t="shared" si="767"/>
        <v>0</v>
      </c>
    </row>
    <row r="4730" spans="1:11" x14ac:dyDescent="0.25">
      <c r="A4730" s="5" t="s">
        <v>2854</v>
      </c>
      <c r="B4730" s="26">
        <v>535107</v>
      </c>
      <c r="C4730" s="27" t="s">
        <v>813</v>
      </c>
      <c r="D4730" s="13">
        <v>0</v>
      </c>
      <c r="E4730" s="14"/>
      <c r="F4730" s="14"/>
      <c r="G4730" s="15">
        <f t="shared" si="771"/>
        <v>0</v>
      </c>
      <c r="H4730" s="14"/>
      <c r="I4730" s="14"/>
      <c r="K4730" s="34">
        <f t="shared" si="767"/>
        <v>0</v>
      </c>
    </row>
    <row r="4731" spans="1:11" x14ac:dyDescent="0.25">
      <c r="A4731" s="5" t="s">
        <v>2854</v>
      </c>
      <c r="B4731" s="26">
        <v>535108</v>
      </c>
      <c r="C4731" s="27" t="s">
        <v>816</v>
      </c>
      <c r="D4731" s="13">
        <v>0</v>
      </c>
      <c r="E4731" s="14"/>
      <c r="F4731" s="14"/>
      <c r="G4731" s="15">
        <f t="shared" si="771"/>
        <v>0</v>
      </c>
      <c r="H4731" s="14"/>
      <c r="I4731" s="14"/>
      <c r="K4731" s="34">
        <f t="shared" si="767"/>
        <v>0</v>
      </c>
    </row>
    <row r="4732" spans="1:11" x14ac:dyDescent="0.25">
      <c r="A4732" s="5" t="s">
        <v>2854</v>
      </c>
      <c r="B4732" s="26">
        <v>535109</v>
      </c>
      <c r="C4732" s="27" t="s">
        <v>817</v>
      </c>
      <c r="D4732" s="13">
        <v>0</v>
      </c>
      <c r="E4732" s="14"/>
      <c r="F4732" s="14"/>
      <c r="G4732" s="15">
        <f t="shared" si="771"/>
        <v>0</v>
      </c>
      <c r="H4732" s="14"/>
      <c r="I4732" s="14"/>
      <c r="K4732" s="34">
        <f t="shared" si="767"/>
        <v>0</v>
      </c>
    </row>
    <row r="4733" spans="1:11" x14ac:dyDescent="0.25">
      <c r="A4733" s="5" t="s">
        <v>2854</v>
      </c>
      <c r="B4733" s="26">
        <v>535110</v>
      </c>
      <c r="C4733" s="27" t="s">
        <v>823</v>
      </c>
      <c r="D4733" s="13">
        <v>0</v>
      </c>
      <c r="E4733" s="14"/>
      <c r="F4733" s="14"/>
      <c r="G4733" s="15">
        <f t="shared" si="771"/>
        <v>0</v>
      </c>
      <c r="H4733" s="14"/>
      <c r="I4733" s="14"/>
      <c r="K4733" s="34">
        <f t="shared" si="767"/>
        <v>0</v>
      </c>
    </row>
    <row r="4734" spans="1:11" x14ac:dyDescent="0.25">
      <c r="A4734" s="5" t="s">
        <v>2854</v>
      </c>
      <c r="B4734" s="26">
        <v>535111</v>
      </c>
      <c r="C4734" s="27" t="s">
        <v>718</v>
      </c>
      <c r="D4734" s="13">
        <v>0</v>
      </c>
      <c r="E4734" s="14"/>
      <c r="F4734" s="14"/>
      <c r="G4734" s="15">
        <f t="shared" si="771"/>
        <v>0</v>
      </c>
      <c r="H4734" s="14"/>
      <c r="I4734" s="14"/>
      <c r="K4734" s="34">
        <f t="shared" si="767"/>
        <v>0</v>
      </c>
    </row>
    <row r="4735" spans="1:11" x14ac:dyDescent="0.25">
      <c r="A4735" s="5" t="s">
        <v>2854</v>
      </c>
      <c r="B4735" s="26">
        <v>535112</v>
      </c>
      <c r="C4735" s="27" t="s">
        <v>987</v>
      </c>
      <c r="D4735" s="13">
        <v>0</v>
      </c>
      <c r="E4735" s="14"/>
      <c r="F4735" s="14"/>
      <c r="G4735" s="15">
        <f t="shared" si="771"/>
        <v>0</v>
      </c>
      <c r="H4735" s="14"/>
      <c r="I4735" s="14"/>
      <c r="K4735" s="34">
        <f t="shared" si="767"/>
        <v>0</v>
      </c>
    </row>
    <row r="4736" spans="1:11" x14ac:dyDescent="0.25">
      <c r="A4736" s="5" t="s">
        <v>2854</v>
      </c>
      <c r="B4736" s="26">
        <v>535113</v>
      </c>
      <c r="C4736" s="27" t="s">
        <v>818</v>
      </c>
      <c r="D4736" s="13">
        <v>0</v>
      </c>
      <c r="E4736" s="14"/>
      <c r="F4736" s="14"/>
      <c r="G4736" s="15">
        <f t="shared" si="771"/>
        <v>0</v>
      </c>
      <c r="H4736" s="14"/>
      <c r="I4736" s="14"/>
      <c r="K4736" s="34">
        <f t="shared" si="767"/>
        <v>0</v>
      </c>
    </row>
    <row r="4737" spans="1:11" x14ac:dyDescent="0.25">
      <c r="A4737" s="5" t="s">
        <v>2854</v>
      </c>
      <c r="B4737" s="26">
        <v>535114</v>
      </c>
      <c r="C4737" s="27" t="s">
        <v>974</v>
      </c>
      <c r="D4737" s="13">
        <v>0</v>
      </c>
      <c r="E4737" s="14"/>
      <c r="F4737" s="14"/>
      <c r="G4737" s="15">
        <f t="shared" si="771"/>
        <v>0</v>
      </c>
      <c r="H4737" s="14"/>
      <c r="I4737" s="14"/>
      <c r="K4737" s="34">
        <f t="shared" si="767"/>
        <v>0</v>
      </c>
    </row>
    <row r="4738" spans="1:11" x14ac:dyDescent="0.25">
      <c r="A4738" s="5" t="s">
        <v>2854</v>
      </c>
      <c r="B4738" s="26">
        <v>535115</v>
      </c>
      <c r="C4738" s="27" t="s">
        <v>746</v>
      </c>
      <c r="D4738" s="13">
        <v>0</v>
      </c>
      <c r="E4738" s="14"/>
      <c r="F4738" s="14"/>
      <c r="G4738" s="15">
        <f t="shared" si="771"/>
        <v>0</v>
      </c>
      <c r="H4738" s="14"/>
      <c r="I4738" s="14"/>
      <c r="K4738" s="34">
        <f t="shared" si="767"/>
        <v>0</v>
      </c>
    </row>
    <row r="4739" spans="1:11" x14ac:dyDescent="0.25">
      <c r="A4739" s="5" t="s">
        <v>2854</v>
      </c>
      <c r="B4739" s="26">
        <v>535116</v>
      </c>
      <c r="C4739" s="27" t="s">
        <v>988</v>
      </c>
      <c r="D4739" s="13">
        <v>0</v>
      </c>
      <c r="E4739" s="14"/>
      <c r="F4739" s="14"/>
      <c r="G4739" s="15">
        <f t="shared" si="771"/>
        <v>0</v>
      </c>
      <c r="H4739" s="14"/>
      <c r="I4739" s="14"/>
      <c r="K4739" s="34">
        <f t="shared" si="767"/>
        <v>0</v>
      </c>
    </row>
    <row r="4740" spans="1:11" x14ac:dyDescent="0.25">
      <c r="A4740" s="5" t="s">
        <v>2854</v>
      </c>
      <c r="B4740" s="26">
        <v>535117</v>
      </c>
      <c r="C4740" s="27" t="s">
        <v>975</v>
      </c>
      <c r="D4740" s="13">
        <v>0</v>
      </c>
      <c r="E4740" s="14"/>
      <c r="F4740" s="14"/>
      <c r="G4740" s="15">
        <f t="shared" si="771"/>
        <v>0</v>
      </c>
      <c r="H4740" s="14"/>
      <c r="I4740" s="14"/>
      <c r="K4740" s="34">
        <f t="shared" ref="K4740:K4803" si="772">IF(D4740&lt;&gt;0,1,IF(G4740&lt;&gt;0,2,IF(F4740&lt;&gt;0,3,IF(E4740&lt;&gt;0,4,0))))</f>
        <v>0</v>
      </c>
    </row>
    <row r="4741" spans="1:11" x14ac:dyDescent="0.25">
      <c r="A4741" s="5" t="s">
        <v>2854</v>
      </c>
      <c r="B4741" s="26">
        <v>535118</v>
      </c>
      <c r="C4741" s="27" t="s">
        <v>979</v>
      </c>
      <c r="D4741" s="13">
        <v>0</v>
      </c>
      <c r="E4741" s="14"/>
      <c r="F4741" s="14"/>
      <c r="G4741" s="15">
        <f t="shared" si="771"/>
        <v>0</v>
      </c>
      <c r="H4741" s="14"/>
      <c r="I4741" s="14"/>
      <c r="K4741" s="34">
        <f t="shared" si="772"/>
        <v>0</v>
      </c>
    </row>
    <row r="4742" spans="1:11" x14ac:dyDescent="0.25">
      <c r="A4742" s="5" t="s">
        <v>2854</v>
      </c>
      <c r="B4742" s="26">
        <v>535119</v>
      </c>
      <c r="C4742" s="27" t="s">
        <v>976</v>
      </c>
      <c r="D4742" s="13">
        <v>0</v>
      </c>
      <c r="E4742" s="14"/>
      <c r="F4742" s="14"/>
      <c r="G4742" s="15">
        <f t="shared" si="771"/>
        <v>0</v>
      </c>
      <c r="H4742" s="14"/>
      <c r="I4742" s="14"/>
      <c r="K4742" s="34">
        <f t="shared" si="772"/>
        <v>0</v>
      </c>
    </row>
    <row r="4743" spans="1:11" x14ac:dyDescent="0.25">
      <c r="A4743" s="5" t="s">
        <v>2854</v>
      </c>
      <c r="B4743" s="26">
        <v>535120</v>
      </c>
      <c r="C4743" s="27" t="s">
        <v>977</v>
      </c>
      <c r="D4743" s="13">
        <v>0</v>
      </c>
      <c r="E4743" s="14"/>
      <c r="F4743" s="14"/>
      <c r="G4743" s="15">
        <f t="shared" si="771"/>
        <v>0</v>
      </c>
      <c r="H4743" s="14"/>
      <c r="I4743" s="14"/>
      <c r="K4743" s="34">
        <f t="shared" si="772"/>
        <v>0</v>
      </c>
    </row>
    <row r="4744" spans="1:11" x14ac:dyDescent="0.25">
      <c r="A4744" s="5" t="s">
        <v>2854</v>
      </c>
      <c r="B4744" s="26">
        <v>535121</v>
      </c>
      <c r="C4744" s="27" t="s">
        <v>978</v>
      </c>
      <c r="D4744" s="13">
        <v>0</v>
      </c>
      <c r="E4744" s="14"/>
      <c r="F4744" s="14"/>
      <c r="G4744" s="15">
        <f t="shared" si="771"/>
        <v>0</v>
      </c>
      <c r="H4744" s="14"/>
      <c r="I4744" s="14"/>
      <c r="K4744" s="34">
        <f t="shared" si="772"/>
        <v>0</v>
      </c>
    </row>
    <row r="4745" spans="1:11" x14ac:dyDescent="0.25">
      <c r="A4745" s="5" t="s">
        <v>2854</v>
      </c>
      <c r="B4745" s="24">
        <v>5355</v>
      </c>
      <c r="C4745" s="25" t="s">
        <v>2574</v>
      </c>
      <c r="D4745" s="7">
        <v>0</v>
      </c>
      <c r="E4745" s="7">
        <f>+SUBTOTAL(9,E4746:E4747)</f>
        <v>0</v>
      </c>
      <c r="F4745" s="7">
        <f>+SUBTOTAL(9,F4746:F4747)</f>
        <v>0</v>
      </c>
      <c r="G4745" s="7">
        <f>+SUBTOTAL(9,G4746:G4747)</f>
        <v>0</v>
      </c>
      <c r="H4745" s="7">
        <f>+SUBTOTAL(9,H4746:H4747)</f>
        <v>0</v>
      </c>
      <c r="I4745" s="7">
        <f>+SUBTOTAL(9,I4746:I4747)</f>
        <v>0</v>
      </c>
      <c r="K4745" s="34">
        <f t="shared" si="772"/>
        <v>0</v>
      </c>
    </row>
    <row r="4746" spans="1:11" x14ac:dyDescent="0.25">
      <c r="A4746" s="5" t="s">
        <v>2854</v>
      </c>
      <c r="B4746" s="26">
        <v>535501</v>
      </c>
      <c r="C4746" s="27" t="s">
        <v>715</v>
      </c>
      <c r="D4746" s="13">
        <v>0</v>
      </c>
      <c r="E4746" s="14"/>
      <c r="F4746" s="14"/>
      <c r="G4746" s="15">
        <f>+D4746+E4746-F4746</f>
        <v>0</v>
      </c>
      <c r="H4746" s="14"/>
      <c r="I4746" s="14"/>
      <c r="K4746" s="34">
        <f t="shared" si="772"/>
        <v>0</v>
      </c>
    </row>
    <row r="4747" spans="1:11" x14ac:dyDescent="0.25">
      <c r="A4747" s="5" t="s">
        <v>2854</v>
      </c>
      <c r="B4747" s="26">
        <v>535502</v>
      </c>
      <c r="C4747" s="27" t="s">
        <v>811</v>
      </c>
      <c r="D4747" s="13">
        <v>0</v>
      </c>
      <c r="E4747" s="14"/>
      <c r="F4747" s="14"/>
      <c r="G4747" s="15">
        <f>+D4747+E4747-F4747</f>
        <v>0</v>
      </c>
      <c r="H4747" s="14"/>
      <c r="I4747" s="14"/>
      <c r="K4747" s="34">
        <f t="shared" si="772"/>
        <v>0</v>
      </c>
    </row>
    <row r="4748" spans="1:11" x14ac:dyDescent="0.25">
      <c r="A4748" s="5" t="s">
        <v>2854</v>
      </c>
      <c r="B4748" s="24">
        <v>5357</v>
      </c>
      <c r="C4748" s="25" t="s">
        <v>2573</v>
      </c>
      <c r="D4748" s="7">
        <v>0</v>
      </c>
      <c r="E4748" s="7">
        <f>+SUBTOTAL(9,E4749:E4757)</f>
        <v>0</v>
      </c>
      <c r="F4748" s="7">
        <f>+SUBTOTAL(9,F4749:F4757)</f>
        <v>0</v>
      </c>
      <c r="G4748" s="7">
        <f>+SUBTOTAL(9,G4749:G4757)</f>
        <v>0</v>
      </c>
      <c r="H4748" s="7">
        <f>+SUBTOTAL(9,H4749:H4757)</f>
        <v>0</v>
      </c>
      <c r="I4748" s="7">
        <f>+SUBTOTAL(9,I4749:I4757)</f>
        <v>0</v>
      </c>
      <c r="K4748" s="34">
        <f t="shared" si="772"/>
        <v>0</v>
      </c>
    </row>
    <row r="4749" spans="1:11" x14ac:dyDescent="0.25">
      <c r="A4749" s="5" t="s">
        <v>2854</v>
      </c>
      <c r="B4749" s="26">
        <v>535702</v>
      </c>
      <c r="C4749" s="27" t="s">
        <v>1134</v>
      </c>
      <c r="D4749" s="13">
        <v>0</v>
      </c>
      <c r="E4749" s="14"/>
      <c r="F4749" s="14"/>
      <c r="G4749" s="15">
        <f t="shared" ref="G4749:G4757" si="773">+D4749+E4749-F4749</f>
        <v>0</v>
      </c>
      <c r="H4749" s="14"/>
      <c r="I4749" s="14"/>
      <c r="K4749" s="34">
        <f t="shared" si="772"/>
        <v>0</v>
      </c>
    </row>
    <row r="4750" spans="1:11" x14ac:dyDescent="0.25">
      <c r="A4750" s="5" t="s">
        <v>2854</v>
      </c>
      <c r="B4750" s="26">
        <v>535703</v>
      </c>
      <c r="C4750" s="27" t="s">
        <v>274</v>
      </c>
      <c r="D4750" s="13">
        <v>0</v>
      </c>
      <c r="E4750" s="14"/>
      <c r="F4750" s="14"/>
      <c r="G4750" s="15">
        <f t="shared" si="773"/>
        <v>0</v>
      </c>
      <c r="H4750" s="14"/>
      <c r="I4750" s="14"/>
      <c r="K4750" s="34">
        <f t="shared" si="772"/>
        <v>0</v>
      </c>
    </row>
    <row r="4751" spans="1:11" x14ac:dyDescent="0.25">
      <c r="A4751" s="5" t="s">
        <v>2854</v>
      </c>
      <c r="B4751" s="26">
        <v>535704</v>
      </c>
      <c r="C4751" s="27" t="s">
        <v>1135</v>
      </c>
      <c r="D4751" s="13">
        <v>0</v>
      </c>
      <c r="E4751" s="14"/>
      <c r="F4751" s="14"/>
      <c r="G4751" s="15">
        <f t="shared" si="773"/>
        <v>0</v>
      </c>
      <c r="H4751" s="14"/>
      <c r="I4751" s="14"/>
      <c r="K4751" s="34">
        <f t="shared" si="772"/>
        <v>0</v>
      </c>
    </row>
    <row r="4752" spans="1:11" x14ac:dyDescent="0.25">
      <c r="A4752" s="5" t="s">
        <v>2854</v>
      </c>
      <c r="B4752" s="26">
        <v>535705</v>
      </c>
      <c r="C4752" s="27" t="s">
        <v>1136</v>
      </c>
      <c r="D4752" s="13">
        <v>0</v>
      </c>
      <c r="E4752" s="14"/>
      <c r="F4752" s="14"/>
      <c r="G4752" s="15">
        <f t="shared" si="773"/>
        <v>0</v>
      </c>
      <c r="H4752" s="14"/>
      <c r="I4752" s="14"/>
      <c r="K4752" s="34">
        <f t="shared" si="772"/>
        <v>0</v>
      </c>
    </row>
    <row r="4753" spans="1:11" x14ac:dyDescent="0.25">
      <c r="A4753" s="5" t="s">
        <v>2854</v>
      </c>
      <c r="B4753" s="26">
        <v>535706</v>
      </c>
      <c r="C4753" s="27" t="s">
        <v>278</v>
      </c>
      <c r="D4753" s="13">
        <v>0</v>
      </c>
      <c r="E4753" s="14"/>
      <c r="F4753" s="14"/>
      <c r="G4753" s="15">
        <f t="shared" si="773"/>
        <v>0</v>
      </c>
      <c r="H4753" s="14"/>
      <c r="I4753" s="14"/>
      <c r="K4753" s="34">
        <f t="shared" si="772"/>
        <v>0</v>
      </c>
    </row>
    <row r="4754" spans="1:11" x14ac:dyDescent="0.25">
      <c r="A4754" s="5" t="s">
        <v>2854</v>
      </c>
      <c r="B4754" s="26">
        <v>535707</v>
      </c>
      <c r="C4754" s="27" t="s">
        <v>1137</v>
      </c>
      <c r="D4754" s="13">
        <v>0</v>
      </c>
      <c r="E4754" s="14"/>
      <c r="F4754" s="14"/>
      <c r="G4754" s="15">
        <f t="shared" si="773"/>
        <v>0</v>
      </c>
      <c r="H4754" s="14"/>
      <c r="I4754" s="14"/>
      <c r="K4754" s="34">
        <f t="shared" si="772"/>
        <v>0</v>
      </c>
    </row>
    <row r="4755" spans="1:11" x14ac:dyDescent="0.25">
      <c r="A4755" s="5" t="s">
        <v>2854</v>
      </c>
      <c r="B4755" s="26">
        <v>535709</v>
      </c>
      <c r="C4755" s="27" t="s">
        <v>2572</v>
      </c>
      <c r="D4755" s="13">
        <v>0</v>
      </c>
      <c r="E4755" s="14"/>
      <c r="F4755" s="14"/>
      <c r="G4755" s="15">
        <f t="shared" si="773"/>
        <v>0</v>
      </c>
      <c r="H4755" s="14"/>
      <c r="I4755" s="14"/>
      <c r="K4755" s="34">
        <f t="shared" si="772"/>
        <v>0</v>
      </c>
    </row>
    <row r="4756" spans="1:11" x14ac:dyDescent="0.25">
      <c r="A4756" s="5" t="s">
        <v>2854</v>
      </c>
      <c r="B4756" s="26">
        <v>535711</v>
      </c>
      <c r="C4756" s="27" t="s">
        <v>1139</v>
      </c>
      <c r="D4756" s="13">
        <v>0</v>
      </c>
      <c r="E4756" s="14"/>
      <c r="F4756" s="14"/>
      <c r="G4756" s="15">
        <f t="shared" si="773"/>
        <v>0</v>
      </c>
      <c r="H4756" s="14"/>
      <c r="I4756" s="14"/>
      <c r="K4756" s="34">
        <f t="shared" si="772"/>
        <v>0</v>
      </c>
    </row>
    <row r="4757" spans="1:11" x14ac:dyDescent="0.25">
      <c r="A4757" s="5" t="s">
        <v>2854</v>
      </c>
      <c r="B4757" s="26">
        <v>535790</v>
      </c>
      <c r="C4757" s="27" t="s">
        <v>2564</v>
      </c>
      <c r="D4757" s="13">
        <v>0</v>
      </c>
      <c r="E4757" s="14"/>
      <c r="F4757" s="14"/>
      <c r="G4757" s="15">
        <f t="shared" si="773"/>
        <v>0</v>
      </c>
      <c r="H4757" s="14"/>
      <c r="I4757" s="14"/>
      <c r="K4757" s="34">
        <f t="shared" si="772"/>
        <v>0</v>
      </c>
    </row>
    <row r="4758" spans="1:11" x14ac:dyDescent="0.25">
      <c r="A4758" s="5" t="s">
        <v>2854</v>
      </c>
      <c r="B4758" s="24">
        <v>5359</v>
      </c>
      <c r="C4758" s="25" t="s">
        <v>2571</v>
      </c>
      <c r="D4758" s="7">
        <v>0</v>
      </c>
      <c r="E4758" s="7">
        <f>+SUBTOTAL(9,E4759:E4762)</f>
        <v>0</v>
      </c>
      <c r="F4758" s="7">
        <f>+SUBTOTAL(9,F4759:F4762)</f>
        <v>0</v>
      </c>
      <c r="G4758" s="7">
        <f>+SUBTOTAL(9,G4759:G4762)</f>
        <v>0</v>
      </c>
      <c r="H4758" s="7">
        <f>+SUBTOTAL(9,H4759:H4762)</f>
        <v>0</v>
      </c>
      <c r="I4758" s="7">
        <f>+SUBTOTAL(9,I4759:I4762)</f>
        <v>0</v>
      </c>
      <c r="K4758" s="34">
        <f t="shared" si="772"/>
        <v>0</v>
      </c>
    </row>
    <row r="4759" spans="1:11" x14ac:dyDescent="0.25">
      <c r="A4759" s="5" t="s">
        <v>2854</v>
      </c>
      <c r="B4759" s="26">
        <v>535901</v>
      </c>
      <c r="C4759" s="27" t="s">
        <v>1147</v>
      </c>
      <c r="D4759" s="13">
        <v>0</v>
      </c>
      <c r="E4759" s="14"/>
      <c r="F4759" s="14"/>
      <c r="G4759" s="15">
        <f>+D4759+E4759-F4759</f>
        <v>0</v>
      </c>
      <c r="H4759" s="14"/>
      <c r="I4759" s="14"/>
      <c r="K4759" s="34">
        <f t="shared" si="772"/>
        <v>0</v>
      </c>
    </row>
    <row r="4760" spans="1:11" x14ac:dyDescent="0.25">
      <c r="A4760" s="5" t="s">
        <v>2854</v>
      </c>
      <c r="B4760" s="26">
        <v>535902</v>
      </c>
      <c r="C4760" s="27" t="s">
        <v>1148</v>
      </c>
      <c r="D4760" s="13">
        <v>0</v>
      </c>
      <c r="E4760" s="14"/>
      <c r="F4760" s="14"/>
      <c r="G4760" s="15">
        <f>+D4760+E4760-F4760</f>
        <v>0</v>
      </c>
      <c r="H4760" s="14"/>
      <c r="I4760" s="14"/>
      <c r="K4760" s="34">
        <f t="shared" si="772"/>
        <v>0</v>
      </c>
    </row>
    <row r="4761" spans="1:11" x14ac:dyDescent="0.25">
      <c r="A4761" s="5" t="s">
        <v>2854</v>
      </c>
      <c r="B4761" s="26">
        <v>535903</v>
      </c>
      <c r="C4761" s="27" t="s">
        <v>1149</v>
      </c>
      <c r="D4761" s="13">
        <v>0</v>
      </c>
      <c r="E4761" s="14"/>
      <c r="F4761" s="14"/>
      <c r="G4761" s="15">
        <f>+D4761+E4761-F4761</f>
        <v>0</v>
      </c>
      <c r="H4761" s="14"/>
      <c r="I4761" s="14"/>
      <c r="K4761" s="34">
        <f t="shared" si="772"/>
        <v>0</v>
      </c>
    </row>
    <row r="4762" spans="1:11" x14ac:dyDescent="0.25">
      <c r="A4762" s="5" t="s">
        <v>2854</v>
      </c>
      <c r="B4762" s="26">
        <v>535904</v>
      </c>
      <c r="C4762" s="27" t="s">
        <v>1150</v>
      </c>
      <c r="D4762" s="13">
        <v>0</v>
      </c>
      <c r="E4762" s="14"/>
      <c r="F4762" s="14"/>
      <c r="G4762" s="15">
        <f>+D4762+E4762-F4762</f>
        <v>0</v>
      </c>
      <c r="H4762" s="14"/>
      <c r="I4762" s="14"/>
      <c r="K4762" s="34">
        <f t="shared" si="772"/>
        <v>0</v>
      </c>
    </row>
    <row r="4763" spans="1:11" x14ac:dyDescent="0.25">
      <c r="A4763" s="5" t="s">
        <v>2854</v>
      </c>
      <c r="B4763" s="24">
        <v>5360</v>
      </c>
      <c r="C4763" s="25" t="s">
        <v>2570</v>
      </c>
      <c r="D4763" s="7">
        <v>0</v>
      </c>
      <c r="E4763" s="7">
        <f>+SUBTOTAL(9,E4764:E4779)</f>
        <v>2266663367</v>
      </c>
      <c r="F4763" s="7">
        <f>+SUBTOTAL(9,F4764:F4779)</f>
        <v>691330</v>
      </c>
      <c r="G4763" s="7">
        <f>+SUBTOTAL(9,G4764:G4779)</f>
        <v>2265972037</v>
      </c>
      <c r="H4763" s="7">
        <f>+SUBTOTAL(9,H4764:H4779)</f>
        <v>0</v>
      </c>
      <c r="I4763" s="7">
        <f>+SUBTOTAL(9,I4764:I4779)</f>
        <v>2265972037</v>
      </c>
      <c r="K4763" s="34">
        <f t="shared" si="772"/>
        <v>2</v>
      </c>
    </row>
    <row r="4764" spans="1:11" x14ac:dyDescent="0.25">
      <c r="A4764" s="5" t="s">
        <v>2854</v>
      </c>
      <c r="B4764" s="26">
        <v>536001</v>
      </c>
      <c r="C4764" s="27" t="s">
        <v>811</v>
      </c>
      <c r="D4764" s="13">
        <v>0</v>
      </c>
      <c r="E4764" s="14">
        <v>14276072</v>
      </c>
      <c r="F4764" s="14">
        <v>0</v>
      </c>
      <c r="G4764" s="15">
        <f t="shared" ref="G4764:G4779" si="774">+D4764+E4764-F4764</f>
        <v>14276072</v>
      </c>
      <c r="H4764" s="14"/>
      <c r="I4764" s="14">
        <f>+G4764</f>
        <v>14276072</v>
      </c>
      <c r="K4764" s="34">
        <f t="shared" si="772"/>
        <v>2</v>
      </c>
    </row>
    <row r="4765" spans="1:11" x14ac:dyDescent="0.25">
      <c r="A4765" s="5" t="s">
        <v>2854</v>
      </c>
      <c r="B4765" s="26">
        <v>536002</v>
      </c>
      <c r="C4765" s="27" t="s">
        <v>812</v>
      </c>
      <c r="D4765" s="13">
        <v>0</v>
      </c>
      <c r="E4765" s="14"/>
      <c r="F4765" s="14"/>
      <c r="G4765" s="15">
        <f t="shared" si="774"/>
        <v>0</v>
      </c>
      <c r="H4765" s="14"/>
      <c r="I4765" s="14"/>
      <c r="K4765" s="34">
        <f t="shared" si="772"/>
        <v>0</v>
      </c>
    </row>
    <row r="4766" spans="1:11" x14ac:dyDescent="0.25">
      <c r="A4766" s="5" t="s">
        <v>2854</v>
      </c>
      <c r="B4766" s="26">
        <v>536003</v>
      </c>
      <c r="C4766" s="27" t="s">
        <v>813</v>
      </c>
      <c r="D4766" s="13">
        <v>0</v>
      </c>
      <c r="E4766" s="14"/>
      <c r="F4766" s="14"/>
      <c r="G4766" s="15">
        <f t="shared" si="774"/>
        <v>0</v>
      </c>
      <c r="H4766" s="14"/>
      <c r="I4766" s="14"/>
      <c r="K4766" s="34">
        <f t="shared" si="772"/>
        <v>0</v>
      </c>
    </row>
    <row r="4767" spans="1:11" x14ac:dyDescent="0.25">
      <c r="A4767" s="5" t="s">
        <v>2854</v>
      </c>
      <c r="B4767" s="26">
        <v>536004</v>
      </c>
      <c r="C4767" s="27" t="s">
        <v>816</v>
      </c>
      <c r="D4767" s="13">
        <v>0</v>
      </c>
      <c r="E4767" s="14">
        <f>402916242+3532907</f>
        <v>406449149</v>
      </c>
      <c r="F4767" s="14">
        <v>0</v>
      </c>
      <c r="G4767" s="15">
        <f t="shared" si="774"/>
        <v>406449149</v>
      </c>
      <c r="H4767" s="14"/>
      <c r="I4767" s="14">
        <f t="shared" ref="I4767:I4773" si="775">+G4767</f>
        <v>406449149</v>
      </c>
      <c r="K4767" s="34">
        <f t="shared" si="772"/>
        <v>2</v>
      </c>
    </row>
    <row r="4768" spans="1:11" x14ac:dyDescent="0.25">
      <c r="A4768" s="5" t="s">
        <v>2854</v>
      </c>
      <c r="B4768" s="26">
        <v>536005</v>
      </c>
      <c r="C4768" s="27" t="s">
        <v>817</v>
      </c>
      <c r="D4768" s="13">
        <v>0</v>
      </c>
      <c r="E4768" s="14">
        <v>3561655</v>
      </c>
      <c r="F4768" s="14">
        <v>0</v>
      </c>
      <c r="G4768" s="15">
        <f t="shared" si="774"/>
        <v>3561655</v>
      </c>
      <c r="H4768" s="14"/>
      <c r="I4768" s="14">
        <f t="shared" si="775"/>
        <v>3561655</v>
      </c>
      <c r="K4768" s="34">
        <f t="shared" si="772"/>
        <v>2</v>
      </c>
    </row>
    <row r="4769" spans="1:11" x14ac:dyDescent="0.25">
      <c r="A4769" s="5" t="s">
        <v>2854</v>
      </c>
      <c r="B4769" s="26">
        <v>536006</v>
      </c>
      <c r="C4769" s="27" t="s">
        <v>823</v>
      </c>
      <c r="D4769" s="13">
        <v>0</v>
      </c>
      <c r="E4769" s="14">
        <v>83536218</v>
      </c>
      <c r="F4769" s="14">
        <v>0</v>
      </c>
      <c r="G4769" s="15">
        <f t="shared" si="774"/>
        <v>83536218</v>
      </c>
      <c r="H4769" s="14"/>
      <c r="I4769" s="14">
        <f t="shared" si="775"/>
        <v>83536218</v>
      </c>
      <c r="K4769" s="34">
        <f t="shared" si="772"/>
        <v>2</v>
      </c>
    </row>
    <row r="4770" spans="1:11" x14ac:dyDescent="0.25">
      <c r="A4770" s="5" t="s">
        <v>2854</v>
      </c>
      <c r="B4770" s="26">
        <v>536007</v>
      </c>
      <c r="C4770" s="27" t="s">
        <v>718</v>
      </c>
      <c r="D4770" s="13">
        <v>0</v>
      </c>
      <c r="E4770" s="14">
        <v>402581030</v>
      </c>
      <c r="F4770" s="14">
        <v>691330</v>
      </c>
      <c r="G4770" s="15">
        <f t="shared" si="774"/>
        <v>401889700</v>
      </c>
      <c r="H4770" s="14"/>
      <c r="I4770" s="14">
        <f t="shared" si="775"/>
        <v>401889700</v>
      </c>
      <c r="K4770" s="34">
        <f t="shared" si="772"/>
        <v>2</v>
      </c>
    </row>
    <row r="4771" spans="1:11" x14ac:dyDescent="0.25">
      <c r="A4771" s="5" t="s">
        <v>2854</v>
      </c>
      <c r="B4771" s="26">
        <v>536008</v>
      </c>
      <c r="C4771" s="27" t="s">
        <v>819</v>
      </c>
      <c r="D4771" s="13">
        <v>0</v>
      </c>
      <c r="E4771" s="14">
        <v>1333327140</v>
      </c>
      <c r="F4771" s="14">
        <v>0</v>
      </c>
      <c r="G4771" s="15">
        <f t="shared" si="774"/>
        <v>1333327140</v>
      </c>
      <c r="H4771" s="14"/>
      <c r="I4771" s="14">
        <f t="shared" si="775"/>
        <v>1333327140</v>
      </c>
      <c r="K4771" s="34">
        <f t="shared" si="772"/>
        <v>2</v>
      </c>
    </row>
    <row r="4772" spans="1:11" x14ac:dyDescent="0.25">
      <c r="A4772" s="5" t="s">
        <v>2854</v>
      </c>
      <c r="B4772" s="26">
        <v>536009</v>
      </c>
      <c r="C4772" s="27" t="s">
        <v>818</v>
      </c>
      <c r="D4772" s="13">
        <v>0</v>
      </c>
      <c r="E4772" s="14">
        <v>22331327</v>
      </c>
      <c r="F4772" s="14">
        <v>0</v>
      </c>
      <c r="G4772" s="15">
        <f t="shared" si="774"/>
        <v>22331327</v>
      </c>
      <c r="H4772" s="14"/>
      <c r="I4772" s="14">
        <f t="shared" si="775"/>
        <v>22331327</v>
      </c>
      <c r="K4772" s="34">
        <f t="shared" si="772"/>
        <v>2</v>
      </c>
    </row>
    <row r="4773" spans="1:11" x14ac:dyDescent="0.25">
      <c r="A4773" s="5" t="s">
        <v>2854</v>
      </c>
      <c r="B4773" s="26">
        <v>536010</v>
      </c>
      <c r="C4773" s="27" t="s">
        <v>713</v>
      </c>
      <c r="D4773" s="13">
        <v>0</v>
      </c>
      <c r="E4773" s="14">
        <v>600776</v>
      </c>
      <c r="F4773" s="14">
        <v>0</v>
      </c>
      <c r="G4773" s="15">
        <f t="shared" si="774"/>
        <v>600776</v>
      </c>
      <c r="H4773" s="14"/>
      <c r="I4773" s="14">
        <f t="shared" si="775"/>
        <v>600776</v>
      </c>
      <c r="K4773" s="34">
        <f t="shared" si="772"/>
        <v>2</v>
      </c>
    </row>
    <row r="4774" spans="1:11" x14ac:dyDescent="0.25">
      <c r="A4774" s="5" t="s">
        <v>2854</v>
      </c>
      <c r="B4774" s="26">
        <v>536011</v>
      </c>
      <c r="C4774" s="27" t="s">
        <v>974</v>
      </c>
      <c r="D4774" s="13">
        <v>0</v>
      </c>
      <c r="E4774" s="14"/>
      <c r="F4774" s="14"/>
      <c r="G4774" s="15">
        <f t="shared" si="774"/>
        <v>0</v>
      </c>
      <c r="H4774" s="14"/>
      <c r="I4774" s="14"/>
      <c r="K4774" s="34">
        <f t="shared" si="772"/>
        <v>0</v>
      </c>
    </row>
    <row r="4775" spans="1:11" x14ac:dyDescent="0.25">
      <c r="A4775" s="5" t="s">
        <v>2854</v>
      </c>
      <c r="B4775" s="26">
        <v>536012</v>
      </c>
      <c r="C4775" s="27" t="s">
        <v>975</v>
      </c>
      <c r="D4775" s="13">
        <v>0</v>
      </c>
      <c r="E4775" s="14"/>
      <c r="F4775" s="14"/>
      <c r="G4775" s="15">
        <f t="shared" si="774"/>
        <v>0</v>
      </c>
      <c r="H4775" s="14"/>
      <c r="I4775" s="14"/>
      <c r="K4775" s="34">
        <f t="shared" si="772"/>
        <v>0</v>
      </c>
    </row>
    <row r="4776" spans="1:11" x14ac:dyDescent="0.25">
      <c r="A4776" s="5" t="s">
        <v>2854</v>
      </c>
      <c r="B4776" s="26">
        <v>536013</v>
      </c>
      <c r="C4776" s="27" t="s">
        <v>976</v>
      </c>
      <c r="D4776" s="13">
        <v>0</v>
      </c>
      <c r="E4776" s="14"/>
      <c r="F4776" s="14"/>
      <c r="G4776" s="15">
        <f t="shared" si="774"/>
        <v>0</v>
      </c>
      <c r="H4776" s="14"/>
      <c r="I4776" s="14"/>
      <c r="K4776" s="34">
        <f t="shared" si="772"/>
        <v>0</v>
      </c>
    </row>
    <row r="4777" spans="1:11" x14ac:dyDescent="0.25">
      <c r="A4777" s="5" t="s">
        <v>2854</v>
      </c>
      <c r="B4777" s="26">
        <v>536014</v>
      </c>
      <c r="C4777" s="27" t="s">
        <v>977</v>
      </c>
      <c r="D4777" s="13">
        <v>0</v>
      </c>
      <c r="E4777" s="14"/>
      <c r="F4777" s="14"/>
      <c r="G4777" s="15">
        <f t="shared" si="774"/>
        <v>0</v>
      </c>
      <c r="H4777" s="14"/>
      <c r="I4777" s="14"/>
      <c r="K4777" s="34">
        <f t="shared" si="772"/>
        <v>0</v>
      </c>
    </row>
    <row r="4778" spans="1:11" x14ac:dyDescent="0.25">
      <c r="A4778" s="5" t="s">
        <v>2854</v>
      </c>
      <c r="B4778" s="26">
        <v>536015</v>
      </c>
      <c r="C4778" s="27" t="s">
        <v>978</v>
      </c>
      <c r="D4778" s="13">
        <v>0</v>
      </c>
      <c r="E4778" s="14"/>
      <c r="F4778" s="14"/>
      <c r="G4778" s="15">
        <f>+D4778+E4778-F4778</f>
        <v>0</v>
      </c>
      <c r="H4778" s="14"/>
      <c r="I4778" s="14"/>
      <c r="K4778" s="34">
        <f t="shared" si="772"/>
        <v>0</v>
      </c>
    </row>
    <row r="4779" spans="1:11" x14ac:dyDescent="0.25">
      <c r="A4779" s="5" t="s">
        <v>2854</v>
      </c>
      <c r="B4779" s="26">
        <v>536016</v>
      </c>
      <c r="C4779" s="27" t="s">
        <v>979</v>
      </c>
      <c r="D4779" s="13">
        <v>0</v>
      </c>
      <c r="E4779" s="14"/>
      <c r="F4779" s="14"/>
      <c r="G4779" s="15">
        <f t="shared" si="774"/>
        <v>0</v>
      </c>
      <c r="H4779" s="14"/>
      <c r="I4779" s="14"/>
      <c r="K4779" s="34">
        <f t="shared" si="772"/>
        <v>0</v>
      </c>
    </row>
    <row r="4780" spans="1:11" x14ac:dyDescent="0.25">
      <c r="A4780" s="5" t="s">
        <v>2854</v>
      </c>
      <c r="B4780" s="24">
        <v>5362</v>
      </c>
      <c r="C4780" s="25" t="s">
        <v>2569</v>
      </c>
      <c r="D4780" s="7">
        <v>0</v>
      </c>
      <c r="E4780" s="7">
        <f>+SUBTOTAL(9,E4781)</f>
        <v>0</v>
      </c>
      <c r="F4780" s="7">
        <f>+SUBTOTAL(9,F4781)</f>
        <v>0</v>
      </c>
      <c r="G4780" s="7">
        <f>+SUBTOTAL(9,G4781)</f>
        <v>0</v>
      </c>
      <c r="H4780" s="7">
        <f>+SUBTOTAL(9,H4781)</f>
        <v>0</v>
      </c>
      <c r="I4780" s="7">
        <f>+SUBTOTAL(9,I4781)</f>
        <v>0</v>
      </c>
      <c r="K4780" s="34">
        <f t="shared" si="772"/>
        <v>0</v>
      </c>
    </row>
    <row r="4781" spans="1:11" x14ac:dyDescent="0.25">
      <c r="A4781" s="5" t="s">
        <v>2854</v>
      </c>
      <c r="B4781" s="26">
        <v>536201</v>
      </c>
      <c r="C4781" s="27" t="s">
        <v>811</v>
      </c>
      <c r="D4781" s="13">
        <v>0</v>
      </c>
      <c r="E4781" s="14"/>
      <c r="F4781" s="14"/>
      <c r="G4781" s="15">
        <f>+D4781+E4781-F4781</f>
        <v>0</v>
      </c>
      <c r="H4781" s="14"/>
      <c r="I4781" s="14"/>
      <c r="K4781" s="34">
        <f t="shared" si="772"/>
        <v>0</v>
      </c>
    </row>
    <row r="4782" spans="1:11" x14ac:dyDescent="0.25">
      <c r="A4782" s="5" t="s">
        <v>2854</v>
      </c>
      <c r="B4782" s="24">
        <v>5363</v>
      </c>
      <c r="C4782" s="25" t="s">
        <v>2568</v>
      </c>
      <c r="D4782" s="7">
        <v>0</v>
      </c>
      <c r="E4782" s="7">
        <f>+SUBTOTAL(9,E4783:E4786)</f>
        <v>0</v>
      </c>
      <c r="F4782" s="7">
        <f>+SUBTOTAL(9,F4783:F4786)</f>
        <v>0</v>
      </c>
      <c r="G4782" s="7">
        <f>+SUBTOTAL(9,G4783:G4786)</f>
        <v>0</v>
      </c>
      <c r="H4782" s="7">
        <f>+SUBTOTAL(9,H4783:H4786)</f>
        <v>0</v>
      </c>
      <c r="I4782" s="7">
        <f>+SUBTOTAL(9,I4783:I4786)</f>
        <v>0</v>
      </c>
      <c r="K4782" s="34">
        <f t="shared" si="772"/>
        <v>0</v>
      </c>
    </row>
    <row r="4783" spans="1:11" x14ac:dyDescent="0.25">
      <c r="A4783" s="5" t="s">
        <v>2854</v>
      </c>
      <c r="B4783" s="26">
        <v>536301</v>
      </c>
      <c r="C4783" s="27" t="s">
        <v>1147</v>
      </c>
      <c r="D4783" s="13">
        <v>0</v>
      </c>
      <c r="E4783" s="14"/>
      <c r="F4783" s="14"/>
      <c r="G4783" s="15">
        <f>+D4783+E4783-F4783</f>
        <v>0</v>
      </c>
      <c r="H4783" s="14"/>
      <c r="I4783" s="14"/>
      <c r="K4783" s="34">
        <f t="shared" si="772"/>
        <v>0</v>
      </c>
    </row>
    <row r="4784" spans="1:11" x14ac:dyDescent="0.25">
      <c r="A4784" s="5" t="s">
        <v>2854</v>
      </c>
      <c r="B4784" s="26">
        <v>536302</v>
      </c>
      <c r="C4784" s="27" t="s">
        <v>1148</v>
      </c>
      <c r="D4784" s="13">
        <v>0</v>
      </c>
      <c r="E4784" s="14"/>
      <c r="F4784" s="14"/>
      <c r="G4784" s="15">
        <f>+D4784+E4784-F4784</f>
        <v>0</v>
      </c>
      <c r="H4784" s="14"/>
      <c r="I4784" s="14"/>
      <c r="K4784" s="34">
        <f t="shared" si="772"/>
        <v>0</v>
      </c>
    </row>
    <row r="4785" spans="1:11" x14ac:dyDescent="0.25">
      <c r="A4785" s="5" t="s">
        <v>2854</v>
      </c>
      <c r="B4785" s="26">
        <v>536303</v>
      </c>
      <c r="C4785" s="27" t="s">
        <v>1149</v>
      </c>
      <c r="D4785" s="13">
        <v>0</v>
      </c>
      <c r="E4785" s="14"/>
      <c r="F4785" s="14"/>
      <c r="G4785" s="15">
        <f>+D4785+E4785-F4785</f>
        <v>0</v>
      </c>
      <c r="H4785" s="14"/>
      <c r="I4785" s="14"/>
      <c r="K4785" s="34">
        <f t="shared" si="772"/>
        <v>0</v>
      </c>
    </row>
    <row r="4786" spans="1:11" x14ac:dyDescent="0.25">
      <c r="A4786" s="5" t="s">
        <v>2854</v>
      </c>
      <c r="B4786" s="26">
        <v>536304</v>
      </c>
      <c r="C4786" s="27" t="s">
        <v>1150</v>
      </c>
      <c r="D4786" s="13">
        <v>0</v>
      </c>
      <c r="E4786" s="14"/>
      <c r="F4786" s="14"/>
      <c r="G4786" s="15">
        <f>+D4786+E4786-F4786</f>
        <v>0</v>
      </c>
      <c r="H4786" s="14"/>
      <c r="I4786" s="14"/>
      <c r="K4786" s="34">
        <f t="shared" si="772"/>
        <v>0</v>
      </c>
    </row>
    <row r="4787" spans="1:11" x14ac:dyDescent="0.25">
      <c r="A4787" s="5" t="s">
        <v>2854</v>
      </c>
      <c r="B4787" s="24">
        <v>5364</v>
      </c>
      <c r="C4787" s="25" t="s">
        <v>2567</v>
      </c>
      <c r="D4787" s="7">
        <v>0</v>
      </c>
      <c r="E4787" s="7">
        <f>+SUBTOTAL(9,E4788:E4799)</f>
        <v>0</v>
      </c>
      <c r="F4787" s="7">
        <f>+SUBTOTAL(9,F4788:F4799)</f>
        <v>0</v>
      </c>
      <c r="G4787" s="7">
        <f>+SUBTOTAL(9,G4788:G4799)</f>
        <v>0</v>
      </c>
      <c r="H4787" s="7">
        <f>+SUBTOTAL(9,H4788:H4799)</f>
        <v>0</v>
      </c>
      <c r="I4787" s="7">
        <f>+SUBTOTAL(9,I4788:I4799)</f>
        <v>0</v>
      </c>
      <c r="K4787" s="34">
        <f t="shared" si="772"/>
        <v>0</v>
      </c>
    </row>
    <row r="4788" spans="1:11" x14ac:dyDescent="0.25">
      <c r="A4788" s="5" t="s">
        <v>2854</v>
      </c>
      <c r="B4788" s="26">
        <v>536401</v>
      </c>
      <c r="C4788" s="27" t="s">
        <v>995</v>
      </c>
      <c r="D4788" s="13">
        <v>0</v>
      </c>
      <c r="E4788" s="14"/>
      <c r="F4788" s="14"/>
      <c r="G4788" s="15">
        <f t="shared" ref="G4788:G4799" si="776">+D4788+E4788-F4788</f>
        <v>0</v>
      </c>
      <c r="H4788" s="14"/>
      <c r="I4788" s="14"/>
      <c r="K4788" s="34">
        <f t="shared" si="772"/>
        <v>0</v>
      </c>
    </row>
    <row r="4789" spans="1:11" x14ac:dyDescent="0.25">
      <c r="A4789" s="5" t="s">
        <v>2854</v>
      </c>
      <c r="B4789" s="26">
        <v>536402</v>
      </c>
      <c r="C4789" s="27" t="s">
        <v>996</v>
      </c>
      <c r="D4789" s="13">
        <v>0</v>
      </c>
      <c r="E4789" s="14"/>
      <c r="F4789" s="14"/>
      <c r="G4789" s="15">
        <f t="shared" si="776"/>
        <v>0</v>
      </c>
      <c r="H4789" s="14"/>
      <c r="I4789" s="14"/>
      <c r="K4789" s="34">
        <f t="shared" si="772"/>
        <v>0</v>
      </c>
    </row>
    <row r="4790" spans="1:11" x14ac:dyDescent="0.25">
      <c r="A4790" s="5" t="s">
        <v>2854</v>
      </c>
      <c r="B4790" s="26">
        <v>536403</v>
      </c>
      <c r="C4790" s="27" t="s">
        <v>997</v>
      </c>
      <c r="D4790" s="13">
        <v>0</v>
      </c>
      <c r="E4790" s="14"/>
      <c r="F4790" s="14"/>
      <c r="G4790" s="15">
        <f t="shared" si="776"/>
        <v>0</v>
      </c>
      <c r="H4790" s="14"/>
      <c r="I4790" s="14"/>
      <c r="K4790" s="34">
        <f t="shared" si="772"/>
        <v>0</v>
      </c>
    </row>
    <row r="4791" spans="1:11" x14ac:dyDescent="0.25">
      <c r="A4791" s="5" t="s">
        <v>2854</v>
      </c>
      <c r="B4791" s="26">
        <v>536404</v>
      </c>
      <c r="C4791" s="27" t="s">
        <v>1003</v>
      </c>
      <c r="D4791" s="13">
        <v>0</v>
      </c>
      <c r="E4791" s="14"/>
      <c r="F4791" s="14"/>
      <c r="G4791" s="15">
        <f t="shared" si="776"/>
        <v>0</v>
      </c>
      <c r="H4791" s="14"/>
      <c r="I4791" s="14"/>
      <c r="K4791" s="34">
        <f t="shared" si="772"/>
        <v>0</v>
      </c>
    </row>
    <row r="4792" spans="1:11" x14ac:dyDescent="0.25">
      <c r="A4792" s="5" t="s">
        <v>2854</v>
      </c>
      <c r="B4792" s="26">
        <v>536405</v>
      </c>
      <c r="C4792" s="27" t="s">
        <v>1004</v>
      </c>
      <c r="D4792" s="13">
        <v>0</v>
      </c>
      <c r="E4792" s="14"/>
      <c r="F4792" s="14"/>
      <c r="G4792" s="15">
        <f t="shared" si="776"/>
        <v>0</v>
      </c>
      <c r="H4792" s="14"/>
      <c r="I4792" s="14"/>
      <c r="K4792" s="34">
        <f t="shared" si="772"/>
        <v>0</v>
      </c>
    </row>
    <row r="4793" spans="1:11" x14ac:dyDescent="0.25">
      <c r="A4793" s="5" t="s">
        <v>2854</v>
      </c>
      <c r="B4793" s="26">
        <v>536406</v>
      </c>
      <c r="C4793" s="27" t="s">
        <v>1005</v>
      </c>
      <c r="D4793" s="13">
        <v>0</v>
      </c>
      <c r="E4793" s="14"/>
      <c r="F4793" s="14"/>
      <c r="G4793" s="15">
        <f t="shared" si="776"/>
        <v>0</v>
      </c>
      <c r="H4793" s="14"/>
      <c r="I4793" s="14"/>
      <c r="K4793" s="34">
        <f t="shared" si="772"/>
        <v>0</v>
      </c>
    </row>
    <row r="4794" spans="1:11" x14ac:dyDescent="0.25">
      <c r="A4794" s="5" t="s">
        <v>2854</v>
      </c>
      <c r="B4794" s="26">
        <v>536407</v>
      </c>
      <c r="C4794" s="27" t="s">
        <v>1006</v>
      </c>
      <c r="D4794" s="13">
        <v>0</v>
      </c>
      <c r="E4794" s="14"/>
      <c r="F4794" s="14"/>
      <c r="G4794" s="15">
        <f t="shared" si="776"/>
        <v>0</v>
      </c>
      <c r="H4794" s="14"/>
      <c r="I4794" s="14"/>
      <c r="K4794" s="34">
        <f t="shared" si="772"/>
        <v>0</v>
      </c>
    </row>
    <row r="4795" spans="1:11" x14ac:dyDescent="0.25">
      <c r="A4795" s="5" t="s">
        <v>2854</v>
      </c>
      <c r="B4795" s="26">
        <v>536408</v>
      </c>
      <c r="C4795" s="27" t="s">
        <v>1001</v>
      </c>
      <c r="D4795" s="13">
        <v>0</v>
      </c>
      <c r="E4795" s="14"/>
      <c r="F4795" s="14"/>
      <c r="G4795" s="15">
        <f t="shared" si="776"/>
        <v>0</v>
      </c>
      <c r="H4795" s="14"/>
      <c r="I4795" s="14"/>
      <c r="K4795" s="34">
        <f t="shared" si="772"/>
        <v>0</v>
      </c>
    </row>
    <row r="4796" spans="1:11" x14ac:dyDescent="0.25">
      <c r="A4796" s="5" t="s">
        <v>2854</v>
      </c>
      <c r="B4796" s="26">
        <v>536409</v>
      </c>
      <c r="C4796" s="27" t="s">
        <v>1002</v>
      </c>
      <c r="D4796" s="13">
        <v>0</v>
      </c>
      <c r="E4796" s="14"/>
      <c r="F4796" s="14"/>
      <c r="G4796" s="15">
        <f t="shared" si="776"/>
        <v>0</v>
      </c>
      <c r="H4796" s="14"/>
      <c r="I4796" s="14"/>
      <c r="K4796" s="34">
        <f t="shared" si="772"/>
        <v>0</v>
      </c>
    </row>
    <row r="4797" spans="1:11" x14ac:dyDescent="0.25">
      <c r="A4797" s="5" t="s">
        <v>2854</v>
      </c>
      <c r="B4797" s="26">
        <v>536410</v>
      </c>
      <c r="C4797" s="27" t="s">
        <v>811</v>
      </c>
      <c r="D4797" s="13">
        <v>0</v>
      </c>
      <c r="E4797" s="14"/>
      <c r="F4797" s="14"/>
      <c r="G4797" s="15">
        <f t="shared" si="776"/>
        <v>0</v>
      </c>
      <c r="H4797" s="14"/>
      <c r="I4797" s="14"/>
      <c r="K4797" s="34">
        <f t="shared" si="772"/>
        <v>0</v>
      </c>
    </row>
    <row r="4798" spans="1:11" x14ac:dyDescent="0.25">
      <c r="A4798" s="5" t="s">
        <v>2854</v>
      </c>
      <c r="B4798" s="26">
        <v>536411</v>
      </c>
      <c r="C4798" s="27" t="s">
        <v>1023</v>
      </c>
      <c r="D4798" s="13">
        <v>0</v>
      </c>
      <c r="E4798" s="14"/>
      <c r="F4798" s="14"/>
      <c r="G4798" s="15">
        <f t="shared" si="776"/>
        <v>0</v>
      </c>
      <c r="H4798" s="14"/>
      <c r="I4798" s="14"/>
      <c r="K4798" s="34">
        <f t="shared" si="772"/>
        <v>0</v>
      </c>
    </row>
    <row r="4799" spans="1:11" x14ac:dyDescent="0.25">
      <c r="A4799" s="5" t="s">
        <v>2854</v>
      </c>
      <c r="B4799" s="26">
        <v>536490</v>
      </c>
      <c r="C4799" s="27" t="s">
        <v>1024</v>
      </c>
      <c r="D4799" s="13">
        <v>0</v>
      </c>
      <c r="E4799" s="14"/>
      <c r="F4799" s="14"/>
      <c r="G4799" s="15">
        <f t="shared" si="776"/>
        <v>0</v>
      </c>
      <c r="H4799" s="14"/>
      <c r="I4799" s="14"/>
      <c r="K4799" s="34">
        <f t="shared" si="772"/>
        <v>0</v>
      </c>
    </row>
    <row r="4800" spans="1:11" x14ac:dyDescent="0.25">
      <c r="A4800" s="5" t="s">
        <v>2854</v>
      </c>
      <c r="B4800" s="24">
        <v>5365</v>
      </c>
      <c r="C4800" s="25" t="s">
        <v>2566</v>
      </c>
      <c r="D4800" s="7">
        <v>0</v>
      </c>
      <c r="E4800" s="7">
        <f>+SUBTOTAL(9,E4801:E4807)</f>
        <v>0</v>
      </c>
      <c r="F4800" s="7">
        <f>+SUBTOTAL(9,F4801:F4807)</f>
        <v>0</v>
      </c>
      <c r="G4800" s="7">
        <f>+SUBTOTAL(9,G4801:G4807)</f>
        <v>0</v>
      </c>
      <c r="H4800" s="7">
        <f>+SUBTOTAL(9,H4801:H4807)</f>
        <v>0</v>
      </c>
      <c r="I4800" s="7">
        <f>+SUBTOTAL(9,I4801:I4807)</f>
        <v>0</v>
      </c>
      <c r="K4800" s="34">
        <f t="shared" si="772"/>
        <v>0</v>
      </c>
    </row>
    <row r="4801" spans="1:11" x14ac:dyDescent="0.25">
      <c r="A4801" s="5" t="s">
        <v>2854</v>
      </c>
      <c r="B4801" s="26">
        <v>536501</v>
      </c>
      <c r="C4801" s="27" t="s">
        <v>999</v>
      </c>
      <c r="D4801" s="13">
        <v>0</v>
      </c>
      <c r="E4801" s="14"/>
      <c r="F4801" s="14"/>
      <c r="G4801" s="15">
        <f t="shared" ref="G4801:G4807" si="777">+D4801+E4801-F4801</f>
        <v>0</v>
      </c>
      <c r="H4801" s="14"/>
      <c r="I4801" s="14"/>
      <c r="K4801" s="34">
        <f t="shared" si="772"/>
        <v>0</v>
      </c>
    </row>
    <row r="4802" spans="1:11" x14ac:dyDescent="0.25">
      <c r="A4802" s="5" t="s">
        <v>2854</v>
      </c>
      <c r="B4802" s="26">
        <v>536502</v>
      </c>
      <c r="C4802" s="27" t="s">
        <v>1000</v>
      </c>
      <c r="D4802" s="13">
        <v>0</v>
      </c>
      <c r="E4802" s="14"/>
      <c r="F4802" s="14"/>
      <c r="G4802" s="15">
        <f t="shared" si="777"/>
        <v>0</v>
      </c>
      <c r="H4802" s="14"/>
      <c r="I4802" s="14"/>
      <c r="K4802" s="34">
        <f t="shared" si="772"/>
        <v>0</v>
      </c>
    </row>
    <row r="4803" spans="1:11" x14ac:dyDescent="0.25">
      <c r="A4803" s="5" t="s">
        <v>2854</v>
      </c>
      <c r="B4803" s="26">
        <v>536503</v>
      </c>
      <c r="C4803" s="27" t="s">
        <v>960</v>
      </c>
      <c r="D4803" s="13">
        <v>0</v>
      </c>
      <c r="E4803" s="14"/>
      <c r="F4803" s="14"/>
      <c r="G4803" s="15">
        <f t="shared" si="777"/>
        <v>0</v>
      </c>
      <c r="H4803" s="14"/>
      <c r="I4803" s="14"/>
      <c r="K4803" s="34">
        <f t="shared" si="772"/>
        <v>0</v>
      </c>
    </row>
    <row r="4804" spans="1:11" x14ac:dyDescent="0.25">
      <c r="A4804" s="5" t="s">
        <v>2854</v>
      </c>
      <c r="B4804" s="26">
        <v>536504</v>
      </c>
      <c r="C4804" s="27" t="s">
        <v>1015</v>
      </c>
      <c r="D4804" s="13">
        <v>0</v>
      </c>
      <c r="E4804" s="14"/>
      <c r="F4804" s="14"/>
      <c r="G4804" s="15">
        <f t="shared" si="777"/>
        <v>0</v>
      </c>
      <c r="H4804" s="14"/>
      <c r="I4804" s="14"/>
      <c r="K4804" s="34">
        <f t="shared" ref="K4804:K4867" si="778">IF(D4804&lt;&gt;0,1,IF(G4804&lt;&gt;0,2,IF(F4804&lt;&gt;0,3,IF(E4804&lt;&gt;0,4,0))))</f>
        <v>0</v>
      </c>
    </row>
    <row r="4805" spans="1:11" x14ac:dyDescent="0.25">
      <c r="A4805" s="5" t="s">
        <v>2854</v>
      </c>
      <c r="B4805" s="26">
        <v>536505</v>
      </c>
      <c r="C4805" s="27" t="s">
        <v>963</v>
      </c>
      <c r="D4805" s="13">
        <v>0</v>
      </c>
      <c r="E4805" s="14"/>
      <c r="F4805" s="14"/>
      <c r="G4805" s="15">
        <f t="shared" si="777"/>
        <v>0</v>
      </c>
      <c r="H4805" s="14"/>
      <c r="I4805" s="14"/>
      <c r="K4805" s="34">
        <f t="shared" si="778"/>
        <v>0</v>
      </c>
    </row>
    <row r="4806" spans="1:11" x14ac:dyDescent="0.25">
      <c r="A4806" s="5" t="s">
        <v>2854</v>
      </c>
      <c r="B4806" s="26">
        <v>536506</v>
      </c>
      <c r="C4806" s="27" t="s">
        <v>1016</v>
      </c>
      <c r="D4806" s="13">
        <v>0</v>
      </c>
      <c r="E4806" s="14"/>
      <c r="F4806" s="14"/>
      <c r="G4806" s="15">
        <f t="shared" si="777"/>
        <v>0</v>
      </c>
      <c r="H4806" s="14"/>
      <c r="I4806" s="14"/>
      <c r="K4806" s="34">
        <f t="shared" si="778"/>
        <v>0</v>
      </c>
    </row>
    <row r="4807" spans="1:11" x14ac:dyDescent="0.25">
      <c r="A4807" s="5" t="s">
        <v>2854</v>
      </c>
      <c r="B4807" s="26">
        <v>536590</v>
      </c>
      <c r="C4807" s="27" t="s">
        <v>1017</v>
      </c>
      <c r="D4807" s="13">
        <v>0</v>
      </c>
      <c r="E4807" s="14"/>
      <c r="F4807" s="14"/>
      <c r="G4807" s="15">
        <f t="shared" si="777"/>
        <v>0</v>
      </c>
      <c r="H4807" s="14"/>
      <c r="I4807" s="14"/>
      <c r="K4807" s="34">
        <f t="shared" si="778"/>
        <v>0</v>
      </c>
    </row>
    <row r="4808" spans="1:11" x14ac:dyDescent="0.25">
      <c r="A4808" s="5" t="s">
        <v>2854</v>
      </c>
      <c r="B4808" s="24">
        <v>5366</v>
      </c>
      <c r="C4808" s="25" t="s">
        <v>2565</v>
      </c>
      <c r="D4808" s="7">
        <v>0</v>
      </c>
      <c r="E4808" s="7">
        <f>+SUBTOTAL(9,E4809:E4816)</f>
        <v>39322031</v>
      </c>
      <c r="F4808" s="7">
        <f>+SUBTOTAL(9,F4809:F4816)</f>
        <v>0</v>
      </c>
      <c r="G4808" s="7">
        <f>+SUBTOTAL(9,G4809:G4816)</f>
        <v>39322031</v>
      </c>
      <c r="H4808" s="7">
        <f>+SUBTOTAL(9,H4809:H4816)</f>
        <v>0</v>
      </c>
      <c r="I4808" s="7">
        <f>+SUBTOTAL(9,I4809:I4816)</f>
        <v>39322031</v>
      </c>
      <c r="K4808" s="34">
        <f t="shared" si="778"/>
        <v>2</v>
      </c>
    </row>
    <row r="4809" spans="1:11" x14ac:dyDescent="0.25">
      <c r="A4809" s="5" t="s">
        <v>2854</v>
      </c>
      <c r="B4809" s="26">
        <v>536601</v>
      </c>
      <c r="C4809" s="27" t="s">
        <v>1134</v>
      </c>
      <c r="D4809" s="13">
        <v>0</v>
      </c>
      <c r="E4809" s="14"/>
      <c r="F4809" s="14"/>
      <c r="G4809" s="15">
        <f t="shared" ref="G4809:G4816" si="779">+D4809+E4809-F4809</f>
        <v>0</v>
      </c>
      <c r="H4809" s="14"/>
      <c r="I4809" s="14"/>
      <c r="K4809" s="34">
        <f t="shared" si="778"/>
        <v>0</v>
      </c>
    </row>
    <row r="4810" spans="1:11" x14ac:dyDescent="0.25">
      <c r="A4810" s="5" t="s">
        <v>2854</v>
      </c>
      <c r="B4810" s="26">
        <v>536602</v>
      </c>
      <c r="C4810" s="27" t="s">
        <v>274</v>
      </c>
      <c r="D4810" s="13">
        <v>0</v>
      </c>
      <c r="E4810" s="14"/>
      <c r="F4810" s="14"/>
      <c r="G4810" s="15">
        <f t="shared" si="779"/>
        <v>0</v>
      </c>
      <c r="H4810" s="14"/>
      <c r="I4810" s="14"/>
      <c r="K4810" s="34">
        <f t="shared" si="778"/>
        <v>0</v>
      </c>
    </row>
    <row r="4811" spans="1:11" x14ac:dyDescent="0.25">
      <c r="A4811" s="5" t="s">
        <v>2854</v>
      </c>
      <c r="B4811" s="26">
        <v>536603</v>
      </c>
      <c r="C4811" s="27" t="s">
        <v>1135</v>
      </c>
      <c r="D4811" s="13">
        <v>0</v>
      </c>
      <c r="E4811" s="14"/>
      <c r="F4811" s="14"/>
      <c r="G4811" s="15">
        <f t="shared" si="779"/>
        <v>0</v>
      </c>
      <c r="H4811" s="14"/>
      <c r="I4811" s="14"/>
      <c r="K4811" s="34">
        <f t="shared" si="778"/>
        <v>0</v>
      </c>
    </row>
    <row r="4812" spans="1:11" x14ac:dyDescent="0.25">
      <c r="A4812" s="5" t="s">
        <v>2854</v>
      </c>
      <c r="B4812" s="26">
        <v>536604</v>
      </c>
      <c r="C4812" s="27" t="s">
        <v>1136</v>
      </c>
      <c r="D4812" s="13">
        <v>0</v>
      </c>
      <c r="E4812" s="14"/>
      <c r="F4812" s="14"/>
      <c r="G4812" s="15">
        <f t="shared" si="779"/>
        <v>0</v>
      </c>
      <c r="H4812" s="14"/>
      <c r="I4812" s="14"/>
      <c r="K4812" s="34">
        <f t="shared" si="778"/>
        <v>0</v>
      </c>
    </row>
    <row r="4813" spans="1:11" x14ac:dyDescent="0.25">
      <c r="A4813" s="5" t="s">
        <v>2854</v>
      </c>
      <c r="B4813" s="26">
        <v>536605</v>
      </c>
      <c r="C4813" s="27" t="s">
        <v>278</v>
      </c>
      <c r="D4813" s="13">
        <v>0</v>
      </c>
      <c r="E4813" s="14">
        <v>39322031</v>
      </c>
      <c r="F4813" s="14">
        <v>0</v>
      </c>
      <c r="G4813" s="15">
        <f t="shared" si="779"/>
        <v>39322031</v>
      </c>
      <c r="H4813" s="14"/>
      <c r="I4813" s="14">
        <f>+G4813</f>
        <v>39322031</v>
      </c>
      <c r="K4813" s="34">
        <f t="shared" si="778"/>
        <v>2</v>
      </c>
    </row>
    <row r="4814" spans="1:11" x14ac:dyDescent="0.25">
      <c r="A4814" s="5" t="s">
        <v>2854</v>
      </c>
      <c r="B4814" s="26">
        <v>536606</v>
      </c>
      <c r="C4814" s="27" t="s">
        <v>1137</v>
      </c>
      <c r="D4814" s="13">
        <v>0</v>
      </c>
      <c r="E4814" s="14"/>
      <c r="F4814" s="14"/>
      <c r="G4814" s="15">
        <f t="shared" si="779"/>
        <v>0</v>
      </c>
      <c r="H4814" s="14"/>
      <c r="I4814" s="14"/>
      <c r="K4814" s="34">
        <f t="shared" si="778"/>
        <v>0</v>
      </c>
    </row>
    <row r="4815" spans="1:11" x14ac:dyDescent="0.25">
      <c r="A4815" s="5" t="s">
        <v>2854</v>
      </c>
      <c r="B4815" s="26">
        <v>536609</v>
      </c>
      <c r="C4815" s="27" t="s">
        <v>1139</v>
      </c>
      <c r="D4815" s="13">
        <v>0</v>
      </c>
      <c r="E4815" s="14"/>
      <c r="F4815" s="14"/>
      <c r="G4815" s="15">
        <f t="shared" si="779"/>
        <v>0</v>
      </c>
      <c r="H4815" s="14"/>
      <c r="I4815" s="14"/>
      <c r="K4815" s="34">
        <f t="shared" si="778"/>
        <v>0</v>
      </c>
    </row>
    <row r="4816" spans="1:11" x14ac:dyDescent="0.25">
      <c r="A4816" s="5" t="s">
        <v>2854</v>
      </c>
      <c r="B4816" s="26">
        <v>536690</v>
      </c>
      <c r="C4816" s="27" t="s">
        <v>2564</v>
      </c>
      <c r="D4816" s="13">
        <v>0</v>
      </c>
      <c r="E4816" s="14"/>
      <c r="F4816" s="14"/>
      <c r="G4816" s="15">
        <f t="shared" si="779"/>
        <v>0</v>
      </c>
      <c r="H4816" s="14"/>
      <c r="I4816" s="14"/>
      <c r="K4816" s="34">
        <f t="shared" si="778"/>
        <v>0</v>
      </c>
    </row>
    <row r="4817" spans="1:11" x14ac:dyDescent="0.25">
      <c r="A4817" s="5" t="s">
        <v>2854</v>
      </c>
      <c r="B4817" s="24">
        <v>5368</v>
      </c>
      <c r="C4817" s="25" t="s">
        <v>2563</v>
      </c>
      <c r="D4817" s="7">
        <v>0</v>
      </c>
      <c r="E4817" s="7">
        <f>+SUBTOTAL(9,E4818:E4823)</f>
        <v>1955742023</v>
      </c>
      <c r="F4817" s="7">
        <f>+SUBTOTAL(9,F4818:F4823)</f>
        <v>0</v>
      </c>
      <c r="G4817" s="7">
        <f>+SUBTOTAL(9,G4818:G4823)</f>
        <v>1955742023</v>
      </c>
      <c r="H4817" s="7">
        <f>+SUBTOTAL(9,H4818:H4823)</f>
        <v>0</v>
      </c>
      <c r="I4817" s="7">
        <f>+SUBTOTAL(9,I4818:I4823)</f>
        <v>1955742023</v>
      </c>
      <c r="K4817" s="34">
        <f t="shared" si="778"/>
        <v>2</v>
      </c>
    </row>
    <row r="4818" spans="1:11" x14ac:dyDescent="0.25">
      <c r="A4818" s="5" t="s">
        <v>2854</v>
      </c>
      <c r="B4818" s="26">
        <v>536801</v>
      </c>
      <c r="C4818" s="27" t="s">
        <v>1618</v>
      </c>
      <c r="D4818" s="13">
        <v>0</v>
      </c>
      <c r="E4818" s="14"/>
      <c r="F4818" s="14"/>
      <c r="G4818" s="15">
        <f t="shared" ref="G4818:G4823" si="780">+D4818+E4818-F4818</f>
        <v>0</v>
      </c>
      <c r="H4818" s="14"/>
      <c r="I4818" s="14"/>
      <c r="K4818" s="34">
        <f t="shared" si="778"/>
        <v>0</v>
      </c>
    </row>
    <row r="4819" spans="1:11" x14ac:dyDescent="0.25">
      <c r="A4819" s="5" t="s">
        <v>2854</v>
      </c>
      <c r="B4819" s="26">
        <v>536802</v>
      </c>
      <c r="C4819" s="27" t="s">
        <v>1619</v>
      </c>
      <c r="D4819" s="13">
        <v>0</v>
      </c>
      <c r="E4819" s="14"/>
      <c r="F4819" s="14"/>
      <c r="G4819" s="15">
        <f t="shared" si="780"/>
        <v>0</v>
      </c>
      <c r="H4819" s="14"/>
      <c r="I4819" s="14"/>
      <c r="K4819" s="34">
        <f t="shared" si="778"/>
        <v>0</v>
      </c>
    </row>
    <row r="4820" spans="1:11" x14ac:dyDescent="0.25">
      <c r="A4820" s="5" t="s">
        <v>2854</v>
      </c>
      <c r="B4820" s="26">
        <v>536803</v>
      </c>
      <c r="C4820" s="27" t="s">
        <v>1620</v>
      </c>
      <c r="D4820" s="13">
        <v>0</v>
      </c>
      <c r="E4820" s="14">
        <v>1955742023</v>
      </c>
      <c r="F4820" s="14">
        <v>0</v>
      </c>
      <c r="G4820" s="15">
        <f t="shared" si="780"/>
        <v>1955742023</v>
      </c>
      <c r="H4820" s="14"/>
      <c r="I4820" s="14">
        <f>+G4820</f>
        <v>1955742023</v>
      </c>
      <c r="K4820" s="34">
        <f t="shared" si="778"/>
        <v>2</v>
      </c>
    </row>
    <row r="4821" spans="1:11" x14ac:dyDescent="0.25">
      <c r="A4821" s="5" t="s">
        <v>2854</v>
      </c>
      <c r="B4821" s="26">
        <v>536804</v>
      </c>
      <c r="C4821" s="27" t="s">
        <v>1621</v>
      </c>
      <c r="D4821" s="13">
        <v>0</v>
      </c>
      <c r="E4821" s="14"/>
      <c r="F4821" s="14"/>
      <c r="G4821" s="15">
        <f t="shared" si="780"/>
        <v>0</v>
      </c>
      <c r="H4821" s="14"/>
      <c r="I4821" s="14"/>
      <c r="K4821" s="34">
        <f t="shared" si="778"/>
        <v>0</v>
      </c>
    </row>
    <row r="4822" spans="1:11" x14ac:dyDescent="0.25">
      <c r="A4822" s="5" t="s">
        <v>2854</v>
      </c>
      <c r="B4822" s="26">
        <v>536805</v>
      </c>
      <c r="C4822" s="27" t="s">
        <v>1622</v>
      </c>
      <c r="D4822" s="13">
        <v>0</v>
      </c>
      <c r="E4822" s="14"/>
      <c r="F4822" s="14"/>
      <c r="G4822" s="15">
        <f t="shared" si="780"/>
        <v>0</v>
      </c>
      <c r="H4822" s="14"/>
      <c r="I4822" s="14"/>
      <c r="K4822" s="34">
        <f t="shared" si="778"/>
        <v>0</v>
      </c>
    </row>
    <row r="4823" spans="1:11" x14ac:dyDescent="0.25">
      <c r="A4823" s="5" t="s">
        <v>2854</v>
      </c>
      <c r="B4823" s="26">
        <v>536890</v>
      </c>
      <c r="C4823" s="27" t="s">
        <v>1623</v>
      </c>
      <c r="D4823" s="13">
        <v>0</v>
      </c>
      <c r="E4823" s="14"/>
      <c r="F4823" s="14"/>
      <c r="G4823" s="15">
        <f t="shared" si="780"/>
        <v>0</v>
      </c>
      <c r="H4823" s="14"/>
      <c r="I4823" s="14"/>
      <c r="K4823" s="34">
        <f t="shared" si="778"/>
        <v>0</v>
      </c>
    </row>
    <row r="4824" spans="1:11" x14ac:dyDescent="0.25">
      <c r="A4824" s="5" t="s">
        <v>2854</v>
      </c>
      <c r="B4824" s="24">
        <v>5369</v>
      </c>
      <c r="C4824" s="25" t="s">
        <v>2562</v>
      </c>
      <c r="D4824" s="7">
        <v>0</v>
      </c>
      <c r="E4824" s="7">
        <f>+SUBTOTAL(9,E4825:E4827)</f>
        <v>0</v>
      </c>
      <c r="F4824" s="7">
        <f>+SUBTOTAL(9,F4825:F4827)</f>
        <v>0</v>
      </c>
      <c r="G4824" s="7">
        <f>+SUBTOTAL(9,G4825:G4827)</f>
        <v>0</v>
      </c>
      <c r="H4824" s="7">
        <f>+SUBTOTAL(9,H4825:H4827)</f>
        <v>0</v>
      </c>
      <c r="I4824" s="7">
        <f>+SUBTOTAL(9,I4825:I4827)</f>
        <v>0</v>
      </c>
      <c r="K4824" s="34">
        <f t="shared" si="778"/>
        <v>0</v>
      </c>
    </row>
    <row r="4825" spans="1:11" x14ac:dyDescent="0.25">
      <c r="A4825" s="5" t="s">
        <v>2854</v>
      </c>
      <c r="B4825" s="26">
        <v>536901</v>
      </c>
      <c r="C4825" s="27" t="s">
        <v>1628</v>
      </c>
      <c r="D4825" s="13">
        <v>0</v>
      </c>
      <c r="E4825" s="14"/>
      <c r="F4825" s="14"/>
      <c r="G4825" s="15">
        <f>+D4825+E4825-F4825</f>
        <v>0</v>
      </c>
      <c r="H4825" s="14"/>
      <c r="I4825" s="14"/>
      <c r="K4825" s="34">
        <f t="shared" si="778"/>
        <v>0</v>
      </c>
    </row>
    <row r="4826" spans="1:11" x14ac:dyDescent="0.25">
      <c r="A4826" s="5" t="s">
        <v>2854</v>
      </c>
      <c r="B4826" s="26">
        <v>536902</v>
      </c>
      <c r="C4826" s="27" t="s">
        <v>1515</v>
      </c>
      <c r="D4826" s="13">
        <v>0</v>
      </c>
      <c r="E4826" s="14"/>
      <c r="F4826" s="14"/>
      <c r="G4826" s="15">
        <f>+D4826+E4826-F4826</f>
        <v>0</v>
      </c>
      <c r="H4826" s="14"/>
      <c r="I4826" s="14"/>
      <c r="K4826" s="34">
        <f t="shared" si="778"/>
        <v>0</v>
      </c>
    </row>
    <row r="4827" spans="1:11" x14ac:dyDescent="0.25">
      <c r="A4827" s="5" t="s">
        <v>2854</v>
      </c>
      <c r="B4827" s="26">
        <v>536904</v>
      </c>
      <c r="C4827" s="27" t="s">
        <v>1629</v>
      </c>
      <c r="D4827" s="13">
        <v>0</v>
      </c>
      <c r="E4827" s="14"/>
      <c r="F4827" s="14"/>
      <c r="G4827" s="15">
        <f>+D4827+E4827-F4827</f>
        <v>0</v>
      </c>
      <c r="H4827" s="14"/>
      <c r="I4827" s="14"/>
      <c r="K4827" s="34">
        <f t="shared" si="778"/>
        <v>0</v>
      </c>
    </row>
    <row r="4828" spans="1:11" x14ac:dyDescent="0.25">
      <c r="A4828" s="5" t="s">
        <v>2854</v>
      </c>
      <c r="B4828" s="24">
        <v>5373</v>
      </c>
      <c r="C4828" s="25" t="s">
        <v>1663</v>
      </c>
      <c r="D4828" s="7">
        <v>0</v>
      </c>
      <c r="E4828" s="7">
        <f>+SUBTOTAL(9,E4829:E4838)</f>
        <v>0</v>
      </c>
      <c r="F4828" s="7">
        <f>+SUBTOTAL(9,F4829:F4838)</f>
        <v>0</v>
      </c>
      <c r="G4828" s="7">
        <f>+SUBTOTAL(9,G4829:G4838)</f>
        <v>0</v>
      </c>
      <c r="H4828" s="7">
        <f>+SUBTOTAL(9,H4829:H4838)</f>
        <v>0</v>
      </c>
      <c r="I4828" s="7">
        <f>+SUBTOTAL(9,I4829:I4838)</f>
        <v>0</v>
      </c>
      <c r="K4828" s="34">
        <f t="shared" si="778"/>
        <v>0</v>
      </c>
    </row>
    <row r="4829" spans="1:11" x14ac:dyDescent="0.25">
      <c r="A4829" s="5" t="s">
        <v>2854</v>
      </c>
      <c r="B4829" s="26">
        <v>537301</v>
      </c>
      <c r="C4829" s="27" t="s">
        <v>1637</v>
      </c>
      <c r="D4829" s="13">
        <v>0</v>
      </c>
      <c r="E4829" s="14"/>
      <c r="F4829" s="14"/>
      <c r="G4829" s="15">
        <f t="shared" ref="G4829:G4838" si="781">+D4829+E4829-F4829</f>
        <v>0</v>
      </c>
      <c r="H4829" s="14"/>
      <c r="I4829" s="14"/>
      <c r="K4829" s="34">
        <f t="shared" si="778"/>
        <v>0</v>
      </c>
    </row>
    <row r="4830" spans="1:11" x14ac:dyDescent="0.25">
      <c r="A4830" s="5" t="s">
        <v>2854</v>
      </c>
      <c r="B4830" s="26">
        <v>537302</v>
      </c>
      <c r="C4830" s="27" t="s">
        <v>1638</v>
      </c>
      <c r="D4830" s="13">
        <v>0</v>
      </c>
      <c r="E4830" s="14"/>
      <c r="F4830" s="14"/>
      <c r="G4830" s="15">
        <f t="shared" si="781"/>
        <v>0</v>
      </c>
      <c r="H4830" s="14"/>
      <c r="I4830" s="14"/>
      <c r="K4830" s="34">
        <f t="shared" si="778"/>
        <v>0</v>
      </c>
    </row>
    <row r="4831" spans="1:11" x14ac:dyDescent="0.25">
      <c r="A4831" s="5" t="s">
        <v>2854</v>
      </c>
      <c r="B4831" s="26">
        <v>537303</v>
      </c>
      <c r="C4831" s="27" t="s">
        <v>1639</v>
      </c>
      <c r="D4831" s="13">
        <v>0</v>
      </c>
      <c r="E4831" s="14"/>
      <c r="F4831" s="14"/>
      <c r="G4831" s="15">
        <f t="shared" si="781"/>
        <v>0</v>
      </c>
      <c r="H4831" s="14"/>
      <c r="I4831" s="14"/>
      <c r="K4831" s="34">
        <f t="shared" si="778"/>
        <v>0</v>
      </c>
    </row>
    <row r="4832" spans="1:11" x14ac:dyDescent="0.25">
      <c r="A4832" s="5" t="s">
        <v>2854</v>
      </c>
      <c r="B4832" s="26">
        <v>537304</v>
      </c>
      <c r="C4832" s="27" t="s">
        <v>1664</v>
      </c>
      <c r="D4832" s="13">
        <v>0</v>
      </c>
      <c r="E4832" s="14"/>
      <c r="F4832" s="14"/>
      <c r="G4832" s="15">
        <f t="shared" si="781"/>
        <v>0</v>
      </c>
      <c r="H4832" s="14"/>
      <c r="I4832" s="14"/>
      <c r="K4832" s="34">
        <f t="shared" si="778"/>
        <v>0</v>
      </c>
    </row>
    <row r="4833" spans="1:11" x14ac:dyDescent="0.25">
      <c r="A4833" s="5" t="s">
        <v>2854</v>
      </c>
      <c r="B4833" s="26">
        <v>537305</v>
      </c>
      <c r="C4833" s="27" t="s">
        <v>1665</v>
      </c>
      <c r="D4833" s="13">
        <v>0</v>
      </c>
      <c r="E4833" s="14"/>
      <c r="F4833" s="14"/>
      <c r="G4833" s="15">
        <f t="shared" si="781"/>
        <v>0</v>
      </c>
      <c r="H4833" s="14"/>
      <c r="I4833" s="14"/>
      <c r="K4833" s="34">
        <f t="shared" si="778"/>
        <v>0</v>
      </c>
    </row>
    <row r="4834" spans="1:11" x14ac:dyDescent="0.25">
      <c r="A4834" s="5" t="s">
        <v>2854</v>
      </c>
      <c r="B4834" s="26">
        <v>537306</v>
      </c>
      <c r="C4834" s="27" t="s">
        <v>1666</v>
      </c>
      <c r="D4834" s="13">
        <v>0</v>
      </c>
      <c r="E4834" s="14"/>
      <c r="F4834" s="14"/>
      <c r="G4834" s="15">
        <f t="shared" si="781"/>
        <v>0</v>
      </c>
      <c r="H4834" s="14"/>
      <c r="I4834" s="14"/>
      <c r="K4834" s="34">
        <f t="shared" si="778"/>
        <v>0</v>
      </c>
    </row>
    <row r="4835" spans="1:11" x14ac:dyDescent="0.25">
      <c r="A4835" s="5" t="s">
        <v>2854</v>
      </c>
      <c r="B4835" s="26">
        <v>537307</v>
      </c>
      <c r="C4835" s="27" t="s">
        <v>1667</v>
      </c>
      <c r="D4835" s="13">
        <v>0</v>
      </c>
      <c r="E4835" s="14"/>
      <c r="F4835" s="14"/>
      <c r="G4835" s="15">
        <f t="shared" si="781"/>
        <v>0</v>
      </c>
      <c r="H4835" s="14"/>
      <c r="I4835" s="14"/>
      <c r="K4835" s="34">
        <f t="shared" si="778"/>
        <v>0</v>
      </c>
    </row>
    <row r="4836" spans="1:11" x14ac:dyDescent="0.25">
      <c r="A4836" s="5" t="s">
        <v>2854</v>
      </c>
      <c r="B4836" s="26">
        <v>537308</v>
      </c>
      <c r="C4836" s="27" t="s">
        <v>1672</v>
      </c>
      <c r="D4836" s="13">
        <v>0</v>
      </c>
      <c r="E4836" s="14"/>
      <c r="F4836" s="14"/>
      <c r="G4836" s="15">
        <f t="shared" si="781"/>
        <v>0</v>
      </c>
      <c r="H4836" s="14"/>
      <c r="I4836" s="14"/>
      <c r="K4836" s="34">
        <f t="shared" si="778"/>
        <v>0</v>
      </c>
    </row>
    <row r="4837" spans="1:11" x14ac:dyDescent="0.25">
      <c r="A4837" s="5" t="s">
        <v>2854</v>
      </c>
      <c r="B4837" s="26">
        <v>537313</v>
      </c>
      <c r="C4837" s="27" t="s">
        <v>2561</v>
      </c>
      <c r="D4837" s="13">
        <v>0</v>
      </c>
      <c r="E4837" s="14"/>
      <c r="F4837" s="14"/>
      <c r="G4837" s="15">
        <f t="shared" si="781"/>
        <v>0</v>
      </c>
      <c r="H4837" s="14"/>
      <c r="I4837" s="14"/>
      <c r="K4837" s="34">
        <f t="shared" si="778"/>
        <v>0</v>
      </c>
    </row>
    <row r="4838" spans="1:11" x14ac:dyDescent="0.25">
      <c r="A4838" s="5" t="s">
        <v>2854</v>
      </c>
      <c r="B4838" s="26">
        <v>537390</v>
      </c>
      <c r="C4838" s="27" t="s">
        <v>1673</v>
      </c>
      <c r="D4838" s="13">
        <v>0</v>
      </c>
      <c r="E4838" s="14"/>
      <c r="F4838" s="14"/>
      <c r="G4838" s="15">
        <f t="shared" si="781"/>
        <v>0</v>
      </c>
      <c r="H4838" s="14"/>
      <c r="I4838" s="14"/>
      <c r="K4838" s="34">
        <f t="shared" si="778"/>
        <v>0</v>
      </c>
    </row>
    <row r="4839" spans="1:11" x14ac:dyDescent="0.25">
      <c r="A4839" s="5" t="s">
        <v>2854</v>
      </c>
      <c r="B4839" s="24">
        <v>5374</v>
      </c>
      <c r="C4839" s="25" t="s">
        <v>2560</v>
      </c>
      <c r="D4839" s="7">
        <v>0</v>
      </c>
      <c r="E4839" s="7">
        <f>+SUBTOTAL(9,E4840:E4852)</f>
        <v>0</v>
      </c>
      <c r="F4839" s="7">
        <f>+SUBTOTAL(9,F4840:F4852)</f>
        <v>0</v>
      </c>
      <c r="G4839" s="7">
        <f>+SUBTOTAL(9,G4840:G4852)</f>
        <v>0</v>
      </c>
      <c r="H4839" s="7">
        <f>+SUBTOTAL(9,H4840:H4852)</f>
        <v>0</v>
      </c>
      <c r="I4839" s="7">
        <f>+SUBTOTAL(9,I4840:I4852)</f>
        <v>0</v>
      </c>
      <c r="K4839" s="34">
        <f t="shared" si="778"/>
        <v>0</v>
      </c>
    </row>
    <row r="4840" spans="1:11" x14ac:dyDescent="0.25">
      <c r="A4840" s="5" t="s">
        <v>2854</v>
      </c>
      <c r="B4840" s="26">
        <v>537401</v>
      </c>
      <c r="C4840" s="27" t="s">
        <v>995</v>
      </c>
      <c r="D4840" s="13">
        <v>0</v>
      </c>
      <c r="E4840" s="14"/>
      <c r="F4840" s="14"/>
      <c r="G4840" s="15">
        <f t="shared" ref="G4840:G4852" si="782">+D4840+E4840-F4840</f>
        <v>0</v>
      </c>
      <c r="H4840" s="14"/>
      <c r="I4840" s="14"/>
      <c r="K4840" s="34">
        <f t="shared" si="778"/>
        <v>0</v>
      </c>
    </row>
    <row r="4841" spans="1:11" x14ac:dyDescent="0.25">
      <c r="A4841" s="5" t="s">
        <v>2854</v>
      </c>
      <c r="B4841" s="26">
        <v>537404</v>
      </c>
      <c r="C4841" s="27" t="s">
        <v>996</v>
      </c>
      <c r="D4841" s="13">
        <v>0</v>
      </c>
      <c r="E4841" s="14"/>
      <c r="F4841" s="14"/>
      <c r="G4841" s="15">
        <f t="shared" si="782"/>
        <v>0</v>
      </c>
      <c r="H4841" s="14"/>
      <c r="I4841" s="14"/>
      <c r="K4841" s="34">
        <f t="shared" si="778"/>
        <v>0</v>
      </c>
    </row>
    <row r="4842" spans="1:11" x14ac:dyDescent="0.25">
      <c r="A4842" s="5" t="s">
        <v>2854</v>
      </c>
      <c r="B4842" s="26">
        <v>537405</v>
      </c>
      <c r="C4842" s="27" t="s">
        <v>997</v>
      </c>
      <c r="D4842" s="13">
        <v>0</v>
      </c>
      <c r="E4842" s="14"/>
      <c r="F4842" s="14"/>
      <c r="G4842" s="15">
        <f t="shared" si="782"/>
        <v>0</v>
      </c>
      <c r="H4842" s="14"/>
      <c r="I4842" s="14"/>
      <c r="K4842" s="34">
        <f t="shared" si="778"/>
        <v>0</v>
      </c>
    </row>
    <row r="4843" spans="1:11" x14ac:dyDescent="0.25">
      <c r="A4843" s="5" t="s">
        <v>2854</v>
      </c>
      <c r="B4843" s="26">
        <v>537406</v>
      </c>
      <c r="C4843" s="27" t="s">
        <v>1003</v>
      </c>
      <c r="D4843" s="13">
        <v>0</v>
      </c>
      <c r="E4843" s="14"/>
      <c r="F4843" s="14"/>
      <c r="G4843" s="15">
        <f t="shared" si="782"/>
        <v>0</v>
      </c>
      <c r="H4843" s="14"/>
      <c r="I4843" s="14"/>
      <c r="K4843" s="34">
        <f t="shared" si="778"/>
        <v>0</v>
      </c>
    </row>
    <row r="4844" spans="1:11" x14ac:dyDescent="0.25">
      <c r="A4844" s="5" t="s">
        <v>2854</v>
      </c>
      <c r="B4844" s="26">
        <v>537407</v>
      </c>
      <c r="C4844" s="27" t="s">
        <v>1004</v>
      </c>
      <c r="D4844" s="13">
        <v>0</v>
      </c>
      <c r="E4844" s="14"/>
      <c r="F4844" s="14"/>
      <c r="G4844" s="15">
        <f t="shared" si="782"/>
        <v>0</v>
      </c>
      <c r="H4844" s="14"/>
      <c r="I4844" s="14"/>
      <c r="K4844" s="34">
        <f t="shared" si="778"/>
        <v>0</v>
      </c>
    </row>
    <row r="4845" spans="1:11" x14ac:dyDescent="0.25">
      <c r="A4845" s="5" t="s">
        <v>2854</v>
      </c>
      <c r="B4845" s="26">
        <v>537408</v>
      </c>
      <c r="C4845" s="27" t="s">
        <v>1005</v>
      </c>
      <c r="D4845" s="13">
        <v>0</v>
      </c>
      <c r="E4845" s="14"/>
      <c r="F4845" s="14"/>
      <c r="G4845" s="15">
        <f t="shared" si="782"/>
        <v>0</v>
      </c>
      <c r="H4845" s="14"/>
      <c r="I4845" s="14"/>
      <c r="K4845" s="34">
        <f t="shared" si="778"/>
        <v>0</v>
      </c>
    </row>
    <row r="4846" spans="1:11" x14ac:dyDescent="0.25">
      <c r="A4846" s="5" t="s">
        <v>2854</v>
      </c>
      <c r="B4846" s="26">
        <v>537409</v>
      </c>
      <c r="C4846" s="27" t="s">
        <v>1006</v>
      </c>
      <c r="D4846" s="13">
        <v>0</v>
      </c>
      <c r="E4846" s="14"/>
      <c r="F4846" s="14"/>
      <c r="G4846" s="15">
        <f t="shared" si="782"/>
        <v>0</v>
      </c>
      <c r="H4846" s="14"/>
      <c r="I4846" s="14"/>
      <c r="K4846" s="34">
        <f t="shared" si="778"/>
        <v>0</v>
      </c>
    </row>
    <row r="4847" spans="1:11" x14ac:dyDescent="0.25">
      <c r="A4847" s="5" t="s">
        <v>2854</v>
      </c>
      <c r="B4847" s="26">
        <v>537410</v>
      </c>
      <c r="C4847" s="27" t="s">
        <v>1001</v>
      </c>
      <c r="D4847" s="13">
        <v>0</v>
      </c>
      <c r="E4847" s="14"/>
      <c r="F4847" s="14"/>
      <c r="G4847" s="15">
        <f t="shared" si="782"/>
        <v>0</v>
      </c>
      <c r="H4847" s="14"/>
      <c r="I4847" s="14"/>
      <c r="K4847" s="34">
        <f t="shared" si="778"/>
        <v>0</v>
      </c>
    </row>
    <row r="4848" spans="1:11" x14ac:dyDescent="0.25">
      <c r="A4848" s="5" t="s">
        <v>2854</v>
      </c>
      <c r="B4848" s="26">
        <v>537411</v>
      </c>
      <c r="C4848" s="27" t="s">
        <v>1002</v>
      </c>
      <c r="D4848" s="13">
        <v>0</v>
      </c>
      <c r="E4848" s="14"/>
      <c r="F4848" s="14"/>
      <c r="G4848" s="15">
        <f t="shared" si="782"/>
        <v>0</v>
      </c>
      <c r="H4848" s="14"/>
      <c r="I4848" s="14"/>
      <c r="K4848" s="34">
        <f t="shared" si="778"/>
        <v>0</v>
      </c>
    </row>
    <row r="4849" spans="1:11" x14ac:dyDescent="0.25">
      <c r="A4849" s="5" t="s">
        <v>2854</v>
      </c>
      <c r="B4849" s="26">
        <v>537412</v>
      </c>
      <c r="C4849" s="27" t="s">
        <v>811</v>
      </c>
      <c r="D4849" s="13">
        <v>0</v>
      </c>
      <c r="E4849" s="14"/>
      <c r="F4849" s="14"/>
      <c r="G4849" s="15">
        <f t="shared" si="782"/>
        <v>0</v>
      </c>
      <c r="H4849" s="14"/>
      <c r="I4849" s="14"/>
      <c r="K4849" s="34">
        <f t="shared" si="778"/>
        <v>0</v>
      </c>
    </row>
    <row r="4850" spans="1:11" x14ac:dyDescent="0.25">
      <c r="A4850" s="5" t="s">
        <v>2854</v>
      </c>
      <c r="B4850" s="26">
        <v>537413</v>
      </c>
      <c r="C4850" s="27" t="s">
        <v>1023</v>
      </c>
      <c r="D4850" s="13">
        <v>0</v>
      </c>
      <c r="E4850" s="14"/>
      <c r="F4850" s="14"/>
      <c r="G4850" s="15">
        <f>+D4850+E4850-F4850</f>
        <v>0</v>
      </c>
      <c r="H4850" s="14"/>
      <c r="I4850" s="14"/>
      <c r="K4850" s="34">
        <f t="shared" si="778"/>
        <v>0</v>
      </c>
    </row>
    <row r="4851" spans="1:11" x14ac:dyDescent="0.25">
      <c r="A4851" s="5" t="s">
        <v>2854</v>
      </c>
      <c r="B4851" s="26">
        <v>537414</v>
      </c>
      <c r="C4851" s="27" t="s">
        <v>715</v>
      </c>
      <c r="D4851" s="13">
        <v>0</v>
      </c>
      <c r="E4851" s="14"/>
      <c r="F4851" s="14"/>
      <c r="G4851" s="15">
        <f t="shared" si="782"/>
        <v>0</v>
      </c>
      <c r="H4851" s="14"/>
      <c r="I4851" s="14"/>
      <c r="K4851" s="34">
        <f t="shared" si="778"/>
        <v>0</v>
      </c>
    </row>
    <row r="4852" spans="1:11" x14ac:dyDescent="0.25">
      <c r="A4852" s="5" t="s">
        <v>2854</v>
      </c>
      <c r="B4852" s="26">
        <v>537490</v>
      </c>
      <c r="C4852" s="27" t="s">
        <v>1024</v>
      </c>
      <c r="D4852" s="13">
        <v>0</v>
      </c>
      <c r="E4852" s="14"/>
      <c r="F4852" s="14"/>
      <c r="G4852" s="15">
        <f t="shared" si="782"/>
        <v>0</v>
      </c>
      <c r="H4852" s="14"/>
      <c r="I4852" s="14"/>
      <c r="K4852" s="34">
        <f t="shared" si="778"/>
        <v>0</v>
      </c>
    </row>
    <row r="4853" spans="1:11" x14ac:dyDescent="0.25">
      <c r="A4853" s="5" t="s">
        <v>2854</v>
      </c>
      <c r="B4853" s="24">
        <v>54</v>
      </c>
      <c r="C4853" s="25" t="s">
        <v>2559</v>
      </c>
      <c r="D4853" s="7">
        <v>0</v>
      </c>
      <c r="E4853" s="7">
        <f>+SUBTOTAL(9,E4854:E4907)</f>
        <v>0</v>
      </c>
      <c r="F4853" s="7">
        <f>+SUBTOTAL(9,F4854:F4907)</f>
        <v>0</v>
      </c>
      <c r="G4853" s="7">
        <f>+SUBTOTAL(9,G4854:G4907)</f>
        <v>0</v>
      </c>
      <c r="H4853" s="7">
        <f>+SUBTOTAL(9,H4854:H4907)</f>
        <v>0</v>
      </c>
      <c r="I4853" s="7">
        <f>+SUBTOTAL(9,I4854:I4907)</f>
        <v>0</v>
      </c>
      <c r="K4853" s="34">
        <f t="shared" si="778"/>
        <v>0</v>
      </c>
    </row>
    <row r="4854" spans="1:11" x14ac:dyDescent="0.25">
      <c r="A4854" s="5" t="s">
        <v>2854</v>
      </c>
      <c r="B4854" s="24">
        <v>5408</v>
      </c>
      <c r="C4854" s="25" t="s">
        <v>2558</v>
      </c>
      <c r="D4854" s="7">
        <v>0</v>
      </c>
      <c r="E4854" s="7">
        <f>+SUBTOTAL(9,E4855:E4863)</f>
        <v>0</v>
      </c>
      <c r="F4854" s="7">
        <f>+SUBTOTAL(9,F4855:F4863)</f>
        <v>0</v>
      </c>
      <c r="G4854" s="7">
        <f>+SUBTOTAL(9,G4855:G4863)</f>
        <v>0</v>
      </c>
      <c r="H4854" s="7">
        <f>+SUBTOTAL(9,H4855:H4863)</f>
        <v>0</v>
      </c>
      <c r="I4854" s="7">
        <f>+SUBTOTAL(9,I4855:I4863)</f>
        <v>0</v>
      </c>
      <c r="K4854" s="34">
        <f t="shared" si="778"/>
        <v>0</v>
      </c>
    </row>
    <row r="4855" spans="1:11" x14ac:dyDescent="0.25">
      <c r="A4855" s="5" t="s">
        <v>2854</v>
      </c>
      <c r="B4855" s="26">
        <v>540817</v>
      </c>
      <c r="C4855" s="27" t="s">
        <v>2557</v>
      </c>
      <c r="D4855" s="13">
        <v>0</v>
      </c>
      <c r="E4855" s="14"/>
      <c r="F4855" s="14"/>
      <c r="G4855" s="15">
        <f t="shared" ref="G4855:G4863" si="783">+D4855+E4855-F4855</f>
        <v>0</v>
      </c>
      <c r="H4855" s="14"/>
      <c r="I4855" s="14"/>
      <c r="K4855" s="34">
        <f t="shared" si="778"/>
        <v>0</v>
      </c>
    </row>
    <row r="4856" spans="1:11" x14ac:dyDescent="0.25">
      <c r="A4856" s="5" t="s">
        <v>2854</v>
      </c>
      <c r="B4856" s="26">
        <v>540818</v>
      </c>
      <c r="C4856" s="27" t="s">
        <v>2556</v>
      </c>
      <c r="D4856" s="13">
        <v>0</v>
      </c>
      <c r="E4856" s="14"/>
      <c r="F4856" s="14"/>
      <c r="G4856" s="15">
        <f t="shared" si="783"/>
        <v>0</v>
      </c>
      <c r="H4856" s="14"/>
      <c r="I4856" s="14"/>
      <c r="K4856" s="34">
        <f t="shared" si="778"/>
        <v>0</v>
      </c>
    </row>
    <row r="4857" spans="1:11" x14ac:dyDescent="0.25">
      <c r="A4857" s="5" t="s">
        <v>2854</v>
      </c>
      <c r="B4857" s="26">
        <v>540819</v>
      </c>
      <c r="C4857" s="27" t="s">
        <v>2555</v>
      </c>
      <c r="D4857" s="13">
        <v>0</v>
      </c>
      <c r="E4857" s="14"/>
      <c r="F4857" s="14"/>
      <c r="G4857" s="15">
        <f t="shared" si="783"/>
        <v>0</v>
      </c>
      <c r="H4857" s="14"/>
      <c r="I4857" s="14"/>
      <c r="K4857" s="34">
        <f t="shared" si="778"/>
        <v>0</v>
      </c>
    </row>
    <row r="4858" spans="1:11" x14ac:dyDescent="0.25">
      <c r="A4858" s="5" t="s">
        <v>2854</v>
      </c>
      <c r="B4858" s="26">
        <v>540820</v>
      </c>
      <c r="C4858" s="27" t="s">
        <v>2554</v>
      </c>
      <c r="D4858" s="13">
        <v>0</v>
      </c>
      <c r="E4858" s="14"/>
      <c r="F4858" s="14"/>
      <c r="G4858" s="15">
        <f t="shared" si="783"/>
        <v>0</v>
      </c>
      <c r="H4858" s="14"/>
      <c r="I4858" s="14"/>
      <c r="K4858" s="34">
        <f t="shared" si="778"/>
        <v>0</v>
      </c>
    </row>
    <row r="4859" spans="1:11" x14ac:dyDescent="0.25">
      <c r="A4859" s="5" t="s">
        <v>2854</v>
      </c>
      <c r="B4859" s="26">
        <v>540821</v>
      </c>
      <c r="C4859" s="27" t="s">
        <v>2553</v>
      </c>
      <c r="D4859" s="13">
        <v>0</v>
      </c>
      <c r="E4859" s="14"/>
      <c r="F4859" s="14"/>
      <c r="G4859" s="15">
        <f t="shared" si="783"/>
        <v>0</v>
      </c>
      <c r="H4859" s="14"/>
      <c r="I4859" s="14"/>
      <c r="K4859" s="34">
        <f t="shared" si="778"/>
        <v>0</v>
      </c>
    </row>
    <row r="4860" spans="1:11" x14ac:dyDescent="0.25">
      <c r="A4860" s="5" t="s">
        <v>2854</v>
      </c>
      <c r="B4860" s="26">
        <v>540822</v>
      </c>
      <c r="C4860" s="27" t="s">
        <v>2552</v>
      </c>
      <c r="D4860" s="13">
        <v>0</v>
      </c>
      <c r="E4860" s="14"/>
      <c r="F4860" s="14"/>
      <c r="G4860" s="15">
        <f t="shared" si="783"/>
        <v>0</v>
      </c>
      <c r="H4860" s="14"/>
      <c r="I4860" s="14"/>
      <c r="K4860" s="34">
        <f t="shared" si="778"/>
        <v>0</v>
      </c>
    </row>
    <row r="4861" spans="1:11" x14ac:dyDescent="0.25">
      <c r="A4861" s="5" t="s">
        <v>2854</v>
      </c>
      <c r="B4861" s="26">
        <v>540823</v>
      </c>
      <c r="C4861" s="27" t="s">
        <v>2551</v>
      </c>
      <c r="D4861" s="13">
        <v>0</v>
      </c>
      <c r="E4861" s="14"/>
      <c r="F4861" s="14"/>
      <c r="G4861" s="15">
        <f t="shared" si="783"/>
        <v>0</v>
      </c>
      <c r="H4861" s="14"/>
      <c r="I4861" s="14"/>
      <c r="K4861" s="34">
        <f t="shared" si="778"/>
        <v>0</v>
      </c>
    </row>
    <row r="4862" spans="1:11" x14ac:dyDescent="0.25">
      <c r="A4862" s="5" t="s">
        <v>2854</v>
      </c>
      <c r="B4862" s="26">
        <v>540824</v>
      </c>
      <c r="C4862" s="27" t="s">
        <v>2550</v>
      </c>
      <c r="D4862" s="13">
        <v>0</v>
      </c>
      <c r="E4862" s="14"/>
      <c r="F4862" s="14"/>
      <c r="G4862" s="15">
        <f t="shared" si="783"/>
        <v>0</v>
      </c>
      <c r="H4862" s="14"/>
      <c r="I4862" s="14"/>
      <c r="K4862" s="34">
        <f t="shared" si="778"/>
        <v>0</v>
      </c>
    </row>
    <row r="4863" spans="1:11" x14ac:dyDescent="0.25">
      <c r="A4863" s="5" t="s">
        <v>2854</v>
      </c>
      <c r="B4863" s="26">
        <v>540825</v>
      </c>
      <c r="C4863" s="27" t="s">
        <v>2549</v>
      </c>
      <c r="D4863" s="13">
        <v>0</v>
      </c>
      <c r="E4863" s="14"/>
      <c r="F4863" s="14"/>
      <c r="G4863" s="15">
        <f t="shared" si="783"/>
        <v>0</v>
      </c>
      <c r="H4863" s="14"/>
      <c r="I4863" s="14"/>
      <c r="K4863" s="34">
        <f t="shared" si="778"/>
        <v>0</v>
      </c>
    </row>
    <row r="4864" spans="1:11" x14ac:dyDescent="0.25">
      <c r="A4864" s="5" t="s">
        <v>2854</v>
      </c>
      <c r="B4864" s="24">
        <v>5413</v>
      </c>
      <c r="C4864" s="25" t="s">
        <v>2548</v>
      </c>
      <c r="D4864" s="7">
        <v>0</v>
      </c>
      <c r="E4864" s="7">
        <f>+SUBTOTAL(9,E4865:E4875)</f>
        <v>0</v>
      </c>
      <c r="F4864" s="7">
        <f>+SUBTOTAL(9,F4865:F4875)</f>
        <v>0</v>
      </c>
      <c r="G4864" s="7">
        <f>+SUBTOTAL(9,G4865:G4875)</f>
        <v>0</v>
      </c>
      <c r="H4864" s="7">
        <f>+SUBTOTAL(9,H4865:H4875)</f>
        <v>0</v>
      </c>
      <c r="I4864" s="7">
        <f>+SUBTOTAL(9,I4865:I4875)</f>
        <v>0</v>
      </c>
      <c r="K4864" s="34">
        <f t="shared" si="778"/>
        <v>0</v>
      </c>
    </row>
    <row r="4865" spans="1:11" x14ac:dyDescent="0.25">
      <c r="A4865" s="5" t="s">
        <v>2854</v>
      </c>
      <c r="B4865" s="26">
        <v>541301</v>
      </c>
      <c r="C4865" s="27" t="s">
        <v>1737</v>
      </c>
      <c r="D4865" s="13">
        <v>0</v>
      </c>
      <c r="E4865" s="14"/>
      <c r="F4865" s="14"/>
      <c r="G4865" s="15">
        <f t="shared" ref="G4865:G4875" si="784">+D4865+E4865-F4865</f>
        <v>0</v>
      </c>
      <c r="H4865" s="14"/>
      <c r="I4865" s="14"/>
      <c r="K4865" s="34">
        <f t="shared" si="778"/>
        <v>0</v>
      </c>
    </row>
    <row r="4866" spans="1:11" x14ac:dyDescent="0.25">
      <c r="A4866" s="5" t="s">
        <v>2854</v>
      </c>
      <c r="B4866" s="26">
        <v>541302</v>
      </c>
      <c r="C4866" s="27" t="s">
        <v>2547</v>
      </c>
      <c r="D4866" s="13">
        <v>0</v>
      </c>
      <c r="E4866" s="14"/>
      <c r="F4866" s="14"/>
      <c r="G4866" s="15">
        <f t="shared" si="784"/>
        <v>0</v>
      </c>
      <c r="H4866" s="14"/>
      <c r="I4866" s="14"/>
      <c r="K4866" s="34">
        <f t="shared" si="778"/>
        <v>0</v>
      </c>
    </row>
    <row r="4867" spans="1:11" x14ac:dyDescent="0.25">
      <c r="A4867" s="5" t="s">
        <v>2854</v>
      </c>
      <c r="B4867" s="26">
        <v>541303</v>
      </c>
      <c r="C4867" s="27" t="s">
        <v>2546</v>
      </c>
      <c r="D4867" s="13">
        <v>0</v>
      </c>
      <c r="E4867" s="14"/>
      <c r="F4867" s="14"/>
      <c r="G4867" s="15">
        <f t="shared" si="784"/>
        <v>0</v>
      </c>
      <c r="H4867" s="14"/>
      <c r="I4867" s="14"/>
      <c r="K4867" s="34">
        <f t="shared" si="778"/>
        <v>0</v>
      </c>
    </row>
    <row r="4868" spans="1:11" x14ac:dyDescent="0.25">
      <c r="A4868" s="5" t="s">
        <v>2854</v>
      </c>
      <c r="B4868" s="26">
        <v>541304</v>
      </c>
      <c r="C4868" s="27" t="s">
        <v>2545</v>
      </c>
      <c r="D4868" s="13">
        <v>0</v>
      </c>
      <c r="E4868" s="14"/>
      <c r="F4868" s="14"/>
      <c r="G4868" s="15">
        <f t="shared" si="784"/>
        <v>0</v>
      </c>
      <c r="H4868" s="14"/>
      <c r="I4868" s="14"/>
      <c r="K4868" s="34">
        <f t="shared" ref="K4868:K4931" si="785">IF(D4868&lt;&gt;0,1,IF(G4868&lt;&gt;0,2,IF(F4868&lt;&gt;0,3,IF(E4868&lt;&gt;0,4,0))))</f>
        <v>0</v>
      </c>
    </row>
    <row r="4869" spans="1:11" x14ac:dyDescent="0.25">
      <c r="A4869" s="5" t="s">
        <v>2854</v>
      </c>
      <c r="B4869" s="26">
        <v>541305</v>
      </c>
      <c r="C4869" s="27" t="s">
        <v>2544</v>
      </c>
      <c r="D4869" s="13">
        <v>0</v>
      </c>
      <c r="E4869" s="14"/>
      <c r="F4869" s="14"/>
      <c r="G4869" s="15">
        <f t="shared" si="784"/>
        <v>0</v>
      </c>
      <c r="H4869" s="14"/>
      <c r="I4869" s="14"/>
      <c r="K4869" s="34">
        <f t="shared" si="785"/>
        <v>0</v>
      </c>
    </row>
    <row r="4870" spans="1:11" x14ac:dyDescent="0.25">
      <c r="A4870" s="5" t="s">
        <v>2854</v>
      </c>
      <c r="B4870" s="26">
        <v>541306</v>
      </c>
      <c r="C4870" s="27" t="s">
        <v>2543</v>
      </c>
      <c r="D4870" s="13">
        <v>0</v>
      </c>
      <c r="E4870" s="14"/>
      <c r="F4870" s="14"/>
      <c r="G4870" s="15">
        <f t="shared" si="784"/>
        <v>0</v>
      </c>
      <c r="H4870" s="14"/>
      <c r="I4870" s="14"/>
      <c r="K4870" s="34">
        <f t="shared" si="785"/>
        <v>0</v>
      </c>
    </row>
    <row r="4871" spans="1:11" x14ac:dyDescent="0.25">
      <c r="A4871" s="5" t="s">
        <v>2854</v>
      </c>
      <c r="B4871" s="26">
        <v>541307</v>
      </c>
      <c r="C4871" s="27" t="s">
        <v>2542</v>
      </c>
      <c r="D4871" s="13">
        <v>0</v>
      </c>
      <c r="E4871" s="14"/>
      <c r="F4871" s="14"/>
      <c r="G4871" s="15">
        <f t="shared" si="784"/>
        <v>0</v>
      </c>
      <c r="H4871" s="14"/>
      <c r="I4871" s="14"/>
      <c r="K4871" s="34">
        <f t="shared" si="785"/>
        <v>0</v>
      </c>
    </row>
    <row r="4872" spans="1:11" x14ac:dyDescent="0.25">
      <c r="A4872" s="5" t="s">
        <v>2854</v>
      </c>
      <c r="B4872" s="26">
        <v>541308</v>
      </c>
      <c r="C4872" s="27" t="s">
        <v>2541</v>
      </c>
      <c r="D4872" s="13">
        <v>0</v>
      </c>
      <c r="E4872" s="14"/>
      <c r="F4872" s="14"/>
      <c r="G4872" s="15">
        <f t="shared" si="784"/>
        <v>0</v>
      </c>
      <c r="H4872" s="14"/>
      <c r="I4872" s="14"/>
      <c r="K4872" s="34">
        <f t="shared" si="785"/>
        <v>0</v>
      </c>
    </row>
    <row r="4873" spans="1:11" x14ac:dyDescent="0.25">
      <c r="A4873" s="5" t="s">
        <v>2854</v>
      </c>
      <c r="B4873" s="26">
        <v>541309</v>
      </c>
      <c r="C4873" s="27" t="s">
        <v>2540</v>
      </c>
      <c r="D4873" s="13">
        <v>0</v>
      </c>
      <c r="E4873" s="14"/>
      <c r="F4873" s="14"/>
      <c r="G4873" s="15">
        <f t="shared" si="784"/>
        <v>0</v>
      </c>
      <c r="H4873" s="14"/>
      <c r="I4873" s="14"/>
      <c r="K4873" s="34">
        <f t="shared" si="785"/>
        <v>0</v>
      </c>
    </row>
    <row r="4874" spans="1:11" x14ac:dyDescent="0.25">
      <c r="A4874" s="5" t="s">
        <v>2854</v>
      </c>
      <c r="B4874" s="26">
        <v>541310</v>
      </c>
      <c r="C4874" s="27" t="s">
        <v>1744</v>
      </c>
      <c r="D4874" s="13">
        <v>0</v>
      </c>
      <c r="E4874" s="14"/>
      <c r="F4874" s="14"/>
      <c r="G4874" s="15">
        <f t="shared" si="784"/>
        <v>0</v>
      </c>
      <c r="H4874" s="14"/>
      <c r="I4874" s="14"/>
      <c r="K4874" s="34">
        <f t="shared" si="785"/>
        <v>0</v>
      </c>
    </row>
    <row r="4875" spans="1:11" x14ac:dyDescent="0.25">
      <c r="A4875" s="5" t="s">
        <v>2854</v>
      </c>
      <c r="B4875" s="26">
        <v>541390</v>
      </c>
      <c r="C4875" s="27" t="s">
        <v>2539</v>
      </c>
      <c r="D4875" s="13">
        <v>0</v>
      </c>
      <c r="E4875" s="14"/>
      <c r="F4875" s="14"/>
      <c r="G4875" s="15">
        <f t="shared" si="784"/>
        <v>0</v>
      </c>
      <c r="H4875" s="14"/>
      <c r="I4875" s="14"/>
      <c r="K4875" s="34">
        <f t="shared" si="785"/>
        <v>0</v>
      </c>
    </row>
    <row r="4876" spans="1:11" x14ac:dyDescent="0.25">
      <c r="A4876" s="5" t="s">
        <v>2854</v>
      </c>
      <c r="B4876" s="24">
        <v>5421</v>
      </c>
      <c r="C4876" s="25" t="s">
        <v>2538</v>
      </c>
      <c r="D4876" s="7">
        <v>0</v>
      </c>
      <c r="E4876" s="7">
        <f>+SUBTOTAL(9,E4877:E4877)</f>
        <v>0</v>
      </c>
      <c r="F4876" s="7">
        <f>+SUBTOTAL(9,F4877:F4877)</f>
        <v>0</v>
      </c>
      <c r="G4876" s="7">
        <f>+SUBTOTAL(9,G4877:G4877)</f>
        <v>0</v>
      </c>
      <c r="H4876" s="7">
        <f>+SUBTOTAL(9,H4877:H4877)</f>
        <v>0</v>
      </c>
      <c r="I4876" s="7">
        <f>+SUBTOTAL(9,I4877:I4877)</f>
        <v>0</v>
      </c>
      <c r="K4876" s="34">
        <f t="shared" si="785"/>
        <v>0</v>
      </c>
    </row>
    <row r="4877" spans="1:11" x14ac:dyDescent="0.25">
      <c r="A4877" s="5" t="s">
        <v>2854</v>
      </c>
      <c r="B4877" s="26">
        <v>542104</v>
      </c>
      <c r="C4877" s="27" t="s">
        <v>2821</v>
      </c>
      <c r="D4877" s="13">
        <v>0</v>
      </c>
      <c r="E4877" s="14"/>
      <c r="F4877" s="14"/>
      <c r="G4877" s="15">
        <f>+D4877+E4877-F4877</f>
        <v>0</v>
      </c>
      <c r="H4877" s="14"/>
      <c r="I4877" s="14"/>
      <c r="K4877" s="34">
        <f t="shared" si="785"/>
        <v>0</v>
      </c>
    </row>
    <row r="4878" spans="1:11" x14ac:dyDescent="0.25">
      <c r="A4878" s="5" t="s">
        <v>2854</v>
      </c>
      <c r="B4878" s="24">
        <v>5423</v>
      </c>
      <c r="C4878" s="25" t="s">
        <v>2537</v>
      </c>
      <c r="D4878" s="7">
        <v>0</v>
      </c>
      <c r="E4878" s="7">
        <f>+SUBTOTAL(9,E4879:E4892)</f>
        <v>0</v>
      </c>
      <c r="F4878" s="7">
        <f>+SUBTOTAL(9,F4879:F4892)</f>
        <v>0</v>
      </c>
      <c r="G4878" s="7">
        <f>+SUBTOTAL(9,G4879:G4892)</f>
        <v>0</v>
      </c>
      <c r="H4878" s="7">
        <f>+SUBTOTAL(9,H4879:H4892)</f>
        <v>0</v>
      </c>
      <c r="I4878" s="7">
        <f>+SUBTOTAL(9,I4879:I4892)</f>
        <v>0</v>
      </c>
      <c r="K4878" s="34">
        <f t="shared" si="785"/>
        <v>0</v>
      </c>
    </row>
    <row r="4879" spans="1:11" x14ac:dyDescent="0.25">
      <c r="A4879" s="5" t="s">
        <v>2854</v>
      </c>
      <c r="B4879" s="26">
        <v>542301</v>
      </c>
      <c r="C4879" s="27" t="s">
        <v>2536</v>
      </c>
      <c r="D4879" s="13">
        <v>0</v>
      </c>
      <c r="E4879" s="14"/>
      <c r="F4879" s="14"/>
      <c r="G4879" s="15">
        <f t="shared" ref="G4879:G4892" si="786">+D4879+E4879-F4879</f>
        <v>0</v>
      </c>
      <c r="H4879" s="14"/>
      <c r="I4879" s="14"/>
      <c r="K4879" s="34">
        <f t="shared" si="785"/>
        <v>0</v>
      </c>
    </row>
    <row r="4880" spans="1:11" x14ac:dyDescent="0.25">
      <c r="A4880" s="5" t="s">
        <v>2854</v>
      </c>
      <c r="B4880" s="26">
        <v>542302</v>
      </c>
      <c r="C4880" s="27" t="s">
        <v>2535</v>
      </c>
      <c r="D4880" s="13">
        <v>0</v>
      </c>
      <c r="E4880" s="14"/>
      <c r="F4880" s="14"/>
      <c r="G4880" s="15">
        <f t="shared" si="786"/>
        <v>0</v>
      </c>
      <c r="H4880" s="14"/>
      <c r="I4880" s="14"/>
      <c r="K4880" s="34">
        <f t="shared" si="785"/>
        <v>0</v>
      </c>
    </row>
    <row r="4881" spans="1:11" x14ac:dyDescent="0.25">
      <c r="A4881" s="5" t="s">
        <v>2854</v>
      </c>
      <c r="B4881" s="26">
        <v>542303</v>
      </c>
      <c r="C4881" s="27" t="s">
        <v>2534</v>
      </c>
      <c r="D4881" s="13">
        <v>0</v>
      </c>
      <c r="E4881" s="14"/>
      <c r="F4881" s="14"/>
      <c r="G4881" s="15">
        <f t="shared" si="786"/>
        <v>0</v>
      </c>
      <c r="H4881" s="14"/>
      <c r="I4881" s="14"/>
      <c r="K4881" s="34">
        <f t="shared" si="785"/>
        <v>0</v>
      </c>
    </row>
    <row r="4882" spans="1:11" x14ac:dyDescent="0.25">
      <c r="A4882" s="5" t="s">
        <v>2854</v>
      </c>
      <c r="B4882" s="26">
        <v>542304</v>
      </c>
      <c r="C4882" s="27" t="s">
        <v>2533</v>
      </c>
      <c r="D4882" s="13">
        <v>0</v>
      </c>
      <c r="E4882" s="14"/>
      <c r="F4882" s="14"/>
      <c r="G4882" s="15">
        <f t="shared" si="786"/>
        <v>0</v>
      </c>
      <c r="H4882" s="14"/>
      <c r="I4882" s="14"/>
      <c r="K4882" s="34">
        <f t="shared" si="785"/>
        <v>0</v>
      </c>
    </row>
    <row r="4883" spans="1:11" x14ac:dyDescent="0.25">
      <c r="A4883" s="5" t="s">
        <v>2854</v>
      </c>
      <c r="B4883" s="26">
        <v>542305</v>
      </c>
      <c r="C4883" s="27" t="s">
        <v>2532</v>
      </c>
      <c r="D4883" s="13">
        <v>0</v>
      </c>
      <c r="E4883" s="14"/>
      <c r="F4883" s="14"/>
      <c r="G4883" s="15">
        <f t="shared" si="786"/>
        <v>0</v>
      </c>
      <c r="H4883" s="14"/>
      <c r="I4883" s="14"/>
      <c r="K4883" s="34">
        <f t="shared" si="785"/>
        <v>0</v>
      </c>
    </row>
    <row r="4884" spans="1:11" x14ac:dyDescent="0.25">
      <c r="A4884" s="5" t="s">
        <v>2854</v>
      </c>
      <c r="B4884" s="26">
        <v>542306</v>
      </c>
      <c r="C4884" s="27" t="s">
        <v>2531</v>
      </c>
      <c r="D4884" s="13">
        <v>0</v>
      </c>
      <c r="E4884" s="14"/>
      <c r="F4884" s="14"/>
      <c r="G4884" s="15">
        <f t="shared" si="786"/>
        <v>0</v>
      </c>
      <c r="H4884" s="14"/>
      <c r="I4884" s="14"/>
      <c r="K4884" s="34">
        <f t="shared" si="785"/>
        <v>0</v>
      </c>
    </row>
    <row r="4885" spans="1:11" x14ac:dyDescent="0.25">
      <c r="A4885" s="5" t="s">
        <v>2854</v>
      </c>
      <c r="B4885" s="26">
        <v>542307</v>
      </c>
      <c r="C4885" s="27" t="s">
        <v>2522</v>
      </c>
      <c r="D4885" s="13">
        <v>0</v>
      </c>
      <c r="E4885" s="14"/>
      <c r="F4885" s="14"/>
      <c r="G4885" s="15">
        <f t="shared" si="786"/>
        <v>0</v>
      </c>
      <c r="H4885" s="14"/>
      <c r="I4885" s="14"/>
      <c r="K4885" s="34">
        <f t="shared" si="785"/>
        <v>0</v>
      </c>
    </row>
    <row r="4886" spans="1:11" x14ac:dyDescent="0.25">
      <c r="A4886" s="5" t="s">
        <v>2854</v>
      </c>
      <c r="B4886" s="26">
        <v>542314</v>
      </c>
      <c r="C4886" s="27" t="s">
        <v>2530</v>
      </c>
      <c r="D4886" s="13">
        <v>0</v>
      </c>
      <c r="E4886" s="14"/>
      <c r="F4886" s="14"/>
      <c r="G4886" s="15">
        <f t="shared" si="786"/>
        <v>0</v>
      </c>
      <c r="H4886" s="14"/>
      <c r="I4886" s="14"/>
      <c r="K4886" s="34">
        <f t="shared" si="785"/>
        <v>0</v>
      </c>
    </row>
    <row r="4887" spans="1:11" x14ac:dyDescent="0.25">
      <c r="A4887" s="5" t="s">
        <v>2854</v>
      </c>
      <c r="B4887" s="26">
        <v>542315</v>
      </c>
      <c r="C4887" s="27" t="s">
        <v>2529</v>
      </c>
      <c r="D4887" s="13">
        <v>0</v>
      </c>
      <c r="E4887" s="14"/>
      <c r="F4887" s="14"/>
      <c r="G4887" s="15">
        <f t="shared" si="786"/>
        <v>0</v>
      </c>
      <c r="H4887" s="14"/>
      <c r="I4887" s="14"/>
      <c r="K4887" s="34">
        <f t="shared" si="785"/>
        <v>0</v>
      </c>
    </row>
    <row r="4888" spans="1:11" x14ac:dyDescent="0.25">
      <c r="A4888" s="5" t="s">
        <v>2854</v>
      </c>
      <c r="B4888" s="26">
        <v>542316</v>
      </c>
      <c r="C4888" s="27" t="s">
        <v>2528</v>
      </c>
      <c r="D4888" s="13">
        <v>0</v>
      </c>
      <c r="E4888" s="14"/>
      <c r="F4888" s="14"/>
      <c r="G4888" s="15">
        <f t="shared" si="786"/>
        <v>0</v>
      </c>
      <c r="H4888" s="14"/>
      <c r="I4888" s="14"/>
      <c r="K4888" s="34">
        <f t="shared" si="785"/>
        <v>0</v>
      </c>
    </row>
    <row r="4889" spans="1:11" x14ac:dyDescent="0.25">
      <c r="A4889" s="5" t="s">
        <v>2854</v>
      </c>
      <c r="B4889" s="26">
        <v>542318</v>
      </c>
      <c r="C4889" s="27" t="s">
        <v>2822</v>
      </c>
      <c r="D4889" s="13">
        <v>0</v>
      </c>
      <c r="E4889" s="14"/>
      <c r="F4889" s="14"/>
      <c r="G4889" s="15">
        <f t="shared" si="786"/>
        <v>0</v>
      </c>
      <c r="H4889" s="14"/>
      <c r="I4889" s="14"/>
      <c r="K4889" s="34">
        <f t="shared" si="785"/>
        <v>0</v>
      </c>
    </row>
    <row r="4890" spans="1:11" x14ac:dyDescent="0.25">
      <c r="A4890" s="5" t="s">
        <v>2854</v>
      </c>
      <c r="B4890" s="26">
        <v>542319</v>
      </c>
      <c r="C4890" s="27" t="s">
        <v>2845</v>
      </c>
      <c r="D4890" s="13">
        <v>0</v>
      </c>
      <c r="E4890" s="14"/>
      <c r="F4890" s="14"/>
      <c r="G4890" s="15">
        <f t="shared" si="786"/>
        <v>0</v>
      </c>
      <c r="H4890" s="14"/>
      <c r="I4890" s="14"/>
      <c r="K4890" s="34">
        <f t="shared" si="785"/>
        <v>0</v>
      </c>
    </row>
    <row r="4891" spans="1:11" x14ac:dyDescent="0.25">
      <c r="A4891" s="5" t="s">
        <v>2854</v>
      </c>
      <c r="B4891" s="26">
        <v>542320</v>
      </c>
      <c r="C4891" s="27" t="s">
        <v>2401</v>
      </c>
      <c r="D4891" s="13">
        <v>0</v>
      </c>
      <c r="E4891" s="14"/>
      <c r="F4891" s="14"/>
      <c r="G4891" s="15">
        <f t="shared" si="786"/>
        <v>0</v>
      </c>
      <c r="H4891" s="14"/>
      <c r="I4891" s="14"/>
      <c r="K4891" s="34">
        <f t="shared" si="785"/>
        <v>0</v>
      </c>
    </row>
    <row r="4892" spans="1:11" x14ac:dyDescent="0.25">
      <c r="A4892" s="5" t="s">
        <v>2854</v>
      </c>
      <c r="B4892" s="26">
        <v>542390</v>
      </c>
      <c r="C4892" s="27" t="s">
        <v>455</v>
      </c>
      <c r="D4892" s="13">
        <v>0</v>
      </c>
      <c r="E4892" s="14"/>
      <c r="F4892" s="14"/>
      <c r="G4892" s="15">
        <f t="shared" si="786"/>
        <v>0</v>
      </c>
      <c r="H4892" s="14"/>
      <c r="I4892" s="14"/>
      <c r="K4892" s="34">
        <f t="shared" si="785"/>
        <v>0</v>
      </c>
    </row>
    <row r="4893" spans="1:11" x14ac:dyDescent="0.25">
      <c r="A4893" s="5" t="s">
        <v>2854</v>
      </c>
      <c r="B4893" s="24">
        <v>5424</v>
      </c>
      <c r="C4893" s="25" t="s">
        <v>2527</v>
      </c>
      <c r="D4893" s="7">
        <v>0</v>
      </c>
      <c r="E4893" s="7">
        <f>+SUBTOTAL(9,E4894:E4907)</f>
        <v>0</v>
      </c>
      <c r="F4893" s="7">
        <f>+SUBTOTAL(9,F4894:F4907)</f>
        <v>0</v>
      </c>
      <c r="G4893" s="7">
        <f>+SUBTOTAL(9,G4894:G4907)</f>
        <v>0</v>
      </c>
      <c r="H4893" s="7">
        <f>+SUBTOTAL(9,H4894:H4907)</f>
        <v>0</v>
      </c>
      <c r="I4893" s="7">
        <f>+SUBTOTAL(9,I4894:I4907)</f>
        <v>0</v>
      </c>
      <c r="K4893" s="34">
        <f t="shared" si="785"/>
        <v>0</v>
      </c>
    </row>
    <row r="4894" spans="1:11" x14ac:dyDescent="0.25">
      <c r="A4894" s="5" t="s">
        <v>2854</v>
      </c>
      <c r="B4894" s="26">
        <v>542401</v>
      </c>
      <c r="C4894" s="27" t="s">
        <v>2526</v>
      </c>
      <c r="D4894" s="13">
        <v>0</v>
      </c>
      <c r="E4894" s="14"/>
      <c r="F4894" s="14"/>
      <c r="G4894" s="15">
        <f t="shared" ref="G4894:G4907" si="787">+D4894+E4894-F4894</f>
        <v>0</v>
      </c>
      <c r="H4894" s="14"/>
      <c r="I4894" s="14"/>
      <c r="K4894" s="34">
        <f t="shared" si="785"/>
        <v>0</v>
      </c>
    </row>
    <row r="4895" spans="1:11" x14ac:dyDescent="0.25">
      <c r="A4895" s="5" t="s">
        <v>2854</v>
      </c>
      <c r="B4895" s="26">
        <v>542402</v>
      </c>
      <c r="C4895" s="27" t="s">
        <v>2525</v>
      </c>
      <c r="D4895" s="13">
        <v>0</v>
      </c>
      <c r="E4895" s="14"/>
      <c r="F4895" s="14"/>
      <c r="G4895" s="15">
        <f t="shared" si="787"/>
        <v>0</v>
      </c>
      <c r="H4895" s="14"/>
      <c r="I4895" s="14"/>
      <c r="K4895" s="34">
        <f t="shared" si="785"/>
        <v>0</v>
      </c>
    </row>
    <row r="4896" spans="1:11" x14ac:dyDescent="0.25">
      <c r="A4896" s="5" t="s">
        <v>2854</v>
      </c>
      <c r="B4896" s="26">
        <v>542403</v>
      </c>
      <c r="C4896" s="27" t="s">
        <v>2524</v>
      </c>
      <c r="D4896" s="13">
        <v>0</v>
      </c>
      <c r="E4896" s="14"/>
      <c r="F4896" s="14"/>
      <c r="G4896" s="15">
        <f t="shared" si="787"/>
        <v>0</v>
      </c>
      <c r="H4896" s="14"/>
      <c r="I4896" s="14"/>
      <c r="K4896" s="34">
        <f t="shared" si="785"/>
        <v>0</v>
      </c>
    </row>
    <row r="4897" spans="1:11" x14ac:dyDescent="0.25">
      <c r="A4897" s="5" t="s">
        <v>2854</v>
      </c>
      <c r="B4897" s="26">
        <v>542405</v>
      </c>
      <c r="C4897" s="27" t="s">
        <v>1277</v>
      </c>
      <c r="D4897" s="13">
        <v>0</v>
      </c>
      <c r="E4897" s="14"/>
      <c r="F4897" s="14"/>
      <c r="G4897" s="15">
        <f t="shared" si="787"/>
        <v>0</v>
      </c>
      <c r="H4897" s="14"/>
      <c r="I4897" s="14"/>
      <c r="K4897" s="34">
        <f t="shared" si="785"/>
        <v>0</v>
      </c>
    </row>
    <row r="4898" spans="1:11" x14ac:dyDescent="0.25">
      <c r="A4898" s="5" t="s">
        <v>2854</v>
      </c>
      <c r="B4898" s="26">
        <v>542406</v>
      </c>
      <c r="C4898" s="27" t="s">
        <v>2523</v>
      </c>
      <c r="D4898" s="13">
        <v>0</v>
      </c>
      <c r="E4898" s="14"/>
      <c r="F4898" s="14"/>
      <c r="G4898" s="15">
        <f t="shared" si="787"/>
        <v>0</v>
      </c>
      <c r="H4898" s="14"/>
      <c r="I4898" s="14"/>
      <c r="K4898" s="34">
        <f t="shared" si="785"/>
        <v>0</v>
      </c>
    </row>
    <row r="4899" spans="1:11" x14ac:dyDescent="0.25">
      <c r="A4899" s="5" t="s">
        <v>2854</v>
      </c>
      <c r="B4899" s="26">
        <v>542407</v>
      </c>
      <c r="C4899" s="27" t="s">
        <v>2522</v>
      </c>
      <c r="D4899" s="13">
        <v>0</v>
      </c>
      <c r="E4899" s="14"/>
      <c r="F4899" s="14"/>
      <c r="G4899" s="15">
        <f t="shared" si="787"/>
        <v>0</v>
      </c>
      <c r="H4899" s="14"/>
      <c r="I4899" s="14"/>
      <c r="K4899" s="34">
        <f t="shared" si="785"/>
        <v>0</v>
      </c>
    </row>
    <row r="4900" spans="1:11" x14ac:dyDescent="0.25">
      <c r="A4900" s="5" t="s">
        <v>2854</v>
      </c>
      <c r="B4900" s="26">
        <v>542408</v>
      </c>
      <c r="C4900" s="27" t="s">
        <v>2521</v>
      </c>
      <c r="D4900" s="13">
        <v>0</v>
      </c>
      <c r="E4900" s="14"/>
      <c r="F4900" s="14"/>
      <c r="G4900" s="15">
        <f t="shared" si="787"/>
        <v>0</v>
      </c>
      <c r="H4900" s="14"/>
      <c r="I4900" s="14"/>
      <c r="K4900" s="34">
        <f t="shared" si="785"/>
        <v>0</v>
      </c>
    </row>
    <row r="4901" spans="1:11" x14ac:dyDescent="0.25">
      <c r="A4901" s="5" t="s">
        <v>2854</v>
      </c>
      <c r="B4901" s="26">
        <v>542409</v>
      </c>
      <c r="C4901" s="27" t="s">
        <v>2520</v>
      </c>
      <c r="D4901" s="13">
        <v>0</v>
      </c>
      <c r="E4901" s="14"/>
      <c r="F4901" s="14"/>
      <c r="G4901" s="15">
        <f t="shared" si="787"/>
        <v>0</v>
      </c>
      <c r="H4901" s="14"/>
      <c r="I4901" s="14"/>
      <c r="K4901" s="34">
        <f t="shared" si="785"/>
        <v>0</v>
      </c>
    </row>
    <row r="4902" spans="1:11" x14ac:dyDescent="0.25">
      <c r="A4902" s="5" t="s">
        <v>2854</v>
      </c>
      <c r="B4902" s="26">
        <v>542410</v>
      </c>
      <c r="C4902" s="27" t="s">
        <v>2519</v>
      </c>
      <c r="D4902" s="13">
        <v>0</v>
      </c>
      <c r="E4902" s="14"/>
      <c r="F4902" s="14"/>
      <c r="G4902" s="15">
        <f t="shared" si="787"/>
        <v>0</v>
      </c>
      <c r="H4902" s="14"/>
      <c r="I4902" s="14"/>
      <c r="K4902" s="34">
        <f t="shared" si="785"/>
        <v>0</v>
      </c>
    </row>
    <row r="4903" spans="1:11" x14ac:dyDescent="0.25">
      <c r="A4903" s="5" t="s">
        <v>2854</v>
      </c>
      <c r="B4903" s="26">
        <v>542411</v>
      </c>
      <c r="C4903" s="27" t="s">
        <v>2518</v>
      </c>
      <c r="D4903" s="13">
        <v>0</v>
      </c>
      <c r="E4903" s="14"/>
      <c r="F4903" s="14"/>
      <c r="G4903" s="15">
        <f t="shared" si="787"/>
        <v>0</v>
      </c>
      <c r="H4903" s="14"/>
      <c r="I4903" s="14"/>
      <c r="K4903" s="34">
        <f t="shared" si="785"/>
        <v>0</v>
      </c>
    </row>
    <row r="4904" spans="1:11" x14ac:dyDescent="0.25">
      <c r="A4904" s="5" t="s">
        <v>2854</v>
      </c>
      <c r="B4904" s="26">
        <v>542412</v>
      </c>
      <c r="C4904" s="27" t="s">
        <v>1633</v>
      </c>
      <c r="D4904" s="13">
        <v>0</v>
      </c>
      <c r="E4904" s="14"/>
      <c r="F4904" s="14"/>
      <c r="G4904" s="15">
        <f t="shared" si="787"/>
        <v>0</v>
      </c>
      <c r="H4904" s="14"/>
      <c r="I4904" s="14"/>
      <c r="K4904" s="34">
        <f t="shared" si="785"/>
        <v>0</v>
      </c>
    </row>
    <row r="4905" spans="1:11" x14ac:dyDescent="0.25">
      <c r="A4905" s="5" t="s">
        <v>2854</v>
      </c>
      <c r="B4905" s="26">
        <v>542413</v>
      </c>
      <c r="C4905" s="27" t="s">
        <v>2517</v>
      </c>
      <c r="D4905" s="13">
        <v>0</v>
      </c>
      <c r="E4905" s="14"/>
      <c r="F4905" s="14"/>
      <c r="G4905" s="15">
        <f t="shared" si="787"/>
        <v>0</v>
      </c>
      <c r="H4905" s="14"/>
      <c r="I4905" s="14"/>
      <c r="K4905" s="34">
        <f t="shared" si="785"/>
        <v>0</v>
      </c>
    </row>
    <row r="4906" spans="1:11" x14ac:dyDescent="0.25">
      <c r="A4906" s="5" t="s">
        <v>2854</v>
      </c>
      <c r="B4906" s="26">
        <v>542415</v>
      </c>
      <c r="C4906" s="27" t="s">
        <v>1279</v>
      </c>
      <c r="D4906" s="13">
        <v>0</v>
      </c>
      <c r="E4906" s="14"/>
      <c r="F4906" s="14"/>
      <c r="G4906" s="15">
        <f t="shared" si="787"/>
        <v>0</v>
      </c>
      <c r="H4906" s="14"/>
      <c r="I4906" s="14"/>
      <c r="K4906" s="34">
        <f t="shared" si="785"/>
        <v>0</v>
      </c>
    </row>
    <row r="4907" spans="1:11" x14ac:dyDescent="0.25">
      <c r="A4907" s="5" t="s">
        <v>2854</v>
      </c>
      <c r="B4907" s="26">
        <v>542490</v>
      </c>
      <c r="C4907" s="27" t="s">
        <v>1280</v>
      </c>
      <c r="D4907" s="13">
        <v>0</v>
      </c>
      <c r="E4907" s="14"/>
      <c r="F4907" s="14"/>
      <c r="G4907" s="15">
        <f t="shared" si="787"/>
        <v>0</v>
      </c>
      <c r="H4907" s="14"/>
      <c r="I4907" s="14"/>
      <c r="K4907" s="34">
        <f t="shared" si="785"/>
        <v>0</v>
      </c>
    </row>
    <row r="4908" spans="1:11" x14ac:dyDescent="0.25">
      <c r="A4908" s="5" t="s">
        <v>2854</v>
      </c>
      <c r="B4908" s="24">
        <v>55</v>
      </c>
      <c r="C4908" s="25" t="s">
        <v>2516</v>
      </c>
      <c r="D4908" s="7">
        <v>0</v>
      </c>
      <c r="E4908" s="7">
        <f>+SUBTOTAL(9,E4909:E5003)</f>
        <v>0</v>
      </c>
      <c r="F4908" s="7">
        <f>+SUBTOTAL(9,F4909:F5003)</f>
        <v>0</v>
      </c>
      <c r="G4908" s="7">
        <f>+SUBTOTAL(9,G4909:G5003)</f>
        <v>0</v>
      </c>
      <c r="H4908" s="7">
        <f>+SUBTOTAL(9,H4909:H5003)</f>
        <v>0</v>
      </c>
      <c r="I4908" s="7">
        <f>+SUBTOTAL(9,I4909:I5003)</f>
        <v>0</v>
      </c>
      <c r="K4908" s="34">
        <f t="shared" si="785"/>
        <v>0</v>
      </c>
    </row>
    <row r="4909" spans="1:11" x14ac:dyDescent="0.25">
      <c r="A4909" s="5" t="s">
        <v>2854</v>
      </c>
      <c r="B4909" s="24">
        <v>5501</v>
      </c>
      <c r="C4909" s="25" t="s">
        <v>2515</v>
      </c>
      <c r="D4909" s="7">
        <v>0</v>
      </c>
      <c r="E4909" s="7">
        <f>+SUBTOTAL(9,E4910:E4917)</f>
        <v>0</v>
      </c>
      <c r="F4909" s="7">
        <f>+SUBTOTAL(9,F4910:F4917)</f>
        <v>0</v>
      </c>
      <c r="G4909" s="7">
        <f>+SUBTOTAL(9,G4910:G4917)</f>
        <v>0</v>
      </c>
      <c r="H4909" s="7">
        <f>+SUBTOTAL(9,H4910:H4917)</f>
        <v>0</v>
      </c>
      <c r="I4909" s="7">
        <f>+SUBTOTAL(9,I4910:I4917)</f>
        <v>0</v>
      </c>
      <c r="K4909" s="34">
        <f t="shared" si="785"/>
        <v>0</v>
      </c>
    </row>
    <row r="4910" spans="1:11" x14ac:dyDescent="0.25">
      <c r="A4910" s="5" t="s">
        <v>2854</v>
      </c>
      <c r="B4910" s="26">
        <v>550101</v>
      </c>
      <c r="C4910" s="27" t="s">
        <v>1058</v>
      </c>
      <c r="D4910" s="13">
        <v>0</v>
      </c>
      <c r="E4910" s="14"/>
      <c r="F4910" s="14"/>
      <c r="G4910" s="15">
        <f t="shared" ref="G4910:G4917" si="788">+D4910+E4910-F4910</f>
        <v>0</v>
      </c>
      <c r="H4910" s="14"/>
      <c r="I4910" s="14"/>
      <c r="K4910" s="34">
        <f t="shared" si="785"/>
        <v>0</v>
      </c>
    </row>
    <row r="4911" spans="1:11" x14ac:dyDescent="0.25">
      <c r="A4911" s="5" t="s">
        <v>2854</v>
      </c>
      <c r="B4911" s="26">
        <v>550102</v>
      </c>
      <c r="C4911" s="27" t="s">
        <v>2202</v>
      </c>
      <c r="D4911" s="13">
        <v>0</v>
      </c>
      <c r="E4911" s="14"/>
      <c r="F4911" s="14"/>
      <c r="G4911" s="15">
        <f t="shared" si="788"/>
        <v>0</v>
      </c>
      <c r="H4911" s="14"/>
      <c r="I4911" s="14"/>
      <c r="K4911" s="34">
        <f t="shared" si="785"/>
        <v>0</v>
      </c>
    </row>
    <row r="4912" spans="1:11" x14ac:dyDescent="0.25">
      <c r="A4912" s="5" t="s">
        <v>2854</v>
      </c>
      <c r="B4912" s="26">
        <v>550103</v>
      </c>
      <c r="C4912" s="27" t="s">
        <v>1059</v>
      </c>
      <c r="D4912" s="13">
        <v>0</v>
      </c>
      <c r="E4912" s="14"/>
      <c r="F4912" s="14"/>
      <c r="G4912" s="15">
        <f t="shared" si="788"/>
        <v>0</v>
      </c>
      <c r="H4912" s="14"/>
      <c r="I4912" s="14"/>
      <c r="K4912" s="34">
        <f t="shared" si="785"/>
        <v>0</v>
      </c>
    </row>
    <row r="4913" spans="1:11" x14ac:dyDescent="0.25">
      <c r="A4913" s="5" t="s">
        <v>2854</v>
      </c>
      <c r="B4913" s="26">
        <v>550104</v>
      </c>
      <c r="C4913" s="27" t="s">
        <v>507</v>
      </c>
      <c r="D4913" s="13">
        <v>0</v>
      </c>
      <c r="E4913" s="14"/>
      <c r="F4913" s="14"/>
      <c r="G4913" s="15">
        <f t="shared" si="788"/>
        <v>0</v>
      </c>
      <c r="H4913" s="14"/>
      <c r="I4913" s="14"/>
      <c r="K4913" s="34">
        <f t="shared" si="785"/>
        <v>0</v>
      </c>
    </row>
    <row r="4914" spans="1:11" x14ac:dyDescent="0.25">
      <c r="A4914" s="5" t="s">
        <v>2854</v>
      </c>
      <c r="B4914" s="26">
        <v>550105</v>
      </c>
      <c r="C4914" s="27" t="s">
        <v>2203</v>
      </c>
      <c r="D4914" s="13">
        <v>0</v>
      </c>
      <c r="E4914" s="14"/>
      <c r="F4914" s="14"/>
      <c r="G4914" s="15">
        <f t="shared" si="788"/>
        <v>0</v>
      </c>
      <c r="H4914" s="14"/>
      <c r="I4914" s="14"/>
      <c r="K4914" s="34">
        <f t="shared" si="785"/>
        <v>0</v>
      </c>
    </row>
    <row r="4915" spans="1:11" x14ac:dyDescent="0.25">
      <c r="A4915" s="5" t="s">
        <v>2854</v>
      </c>
      <c r="B4915" s="26">
        <v>550106</v>
      </c>
      <c r="C4915" s="27" t="s">
        <v>2506</v>
      </c>
      <c r="D4915" s="13">
        <v>0</v>
      </c>
      <c r="E4915" s="14"/>
      <c r="F4915" s="14"/>
      <c r="G4915" s="15">
        <f t="shared" si="788"/>
        <v>0</v>
      </c>
      <c r="H4915" s="14"/>
      <c r="I4915" s="14"/>
      <c r="K4915" s="34">
        <f t="shared" si="785"/>
        <v>0</v>
      </c>
    </row>
    <row r="4916" spans="1:11" x14ac:dyDescent="0.25">
      <c r="A4916" s="5" t="s">
        <v>2854</v>
      </c>
      <c r="B4916" s="26">
        <v>550107</v>
      </c>
      <c r="C4916" s="27" t="s">
        <v>2818</v>
      </c>
      <c r="D4916" s="13">
        <v>0</v>
      </c>
      <c r="E4916" s="14"/>
      <c r="F4916" s="14"/>
      <c r="G4916" s="15">
        <f t="shared" si="788"/>
        <v>0</v>
      </c>
      <c r="H4916" s="14"/>
      <c r="I4916" s="14"/>
      <c r="K4916" s="34">
        <f t="shared" si="785"/>
        <v>0</v>
      </c>
    </row>
    <row r="4917" spans="1:11" x14ac:dyDescent="0.25">
      <c r="A4917" s="5" t="s">
        <v>2854</v>
      </c>
      <c r="B4917" s="26">
        <v>550108</v>
      </c>
      <c r="C4917" s="27" t="s">
        <v>2017</v>
      </c>
      <c r="D4917" s="13">
        <v>0</v>
      </c>
      <c r="E4917" s="14"/>
      <c r="F4917" s="14"/>
      <c r="G4917" s="15">
        <f t="shared" si="788"/>
        <v>0</v>
      </c>
      <c r="H4917" s="14"/>
      <c r="I4917" s="14"/>
      <c r="K4917" s="34">
        <f t="shared" si="785"/>
        <v>0</v>
      </c>
    </row>
    <row r="4918" spans="1:11" x14ac:dyDescent="0.25">
      <c r="A4918" s="5" t="s">
        <v>2854</v>
      </c>
      <c r="B4918" s="24">
        <v>5502</v>
      </c>
      <c r="C4918" s="25" t="s">
        <v>2514</v>
      </c>
      <c r="D4918" s="7">
        <v>0</v>
      </c>
      <c r="E4918" s="7">
        <f>+SUBTOTAL(9,E4919:E4931)</f>
        <v>0</v>
      </c>
      <c r="F4918" s="7">
        <f>+SUBTOTAL(9,F4919:F4931)</f>
        <v>0</v>
      </c>
      <c r="G4918" s="7">
        <f>+SUBTOTAL(9,G4919:G4931)</f>
        <v>0</v>
      </c>
      <c r="H4918" s="7">
        <f>+SUBTOTAL(9,H4919:H4931)</f>
        <v>0</v>
      </c>
      <c r="I4918" s="7">
        <f>+SUBTOTAL(9,I4919:I4931)</f>
        <v>0</v>
      </c>
      <c r="K4918" s="34">
        <f t="shared" si="785"/>
        <v>0</v>
      </c>
    </row>
    <row r="4919" spans="1:11" x14ac:dyDescent="0.25">
      <c r="A4919" s="5" t="s">
        <v>2854</v>
      </c>
      <c r="B4919" s="26">
        <v>550201</v>
      </c>
      <c r="C4919" s="27" t="s">
        <v>1058</v>
      </c>
      <c r="D4919" s="13">
        <v>0</v>
      </c>
      <c r="E4919" s="14"/>
      <c r="F4919" s="14"/>
      <c r="G4919" s="15">
        <f t="shared" ref="G4919:G4931" si="789">+D4919+E4919-F4919</f>
        <v>0</v>
      </c>
      <c r="H4919" s="14"/>
      <c r="I4919" s="14"/>
      <c r="K4919" s="34">
        <f t="shared" si="785"/>
        <v>0</v>
      </c>
    </row>
    <row r="4920" spans="1:11" x14ac:dyDescent="0.25">
      <c r="A4920" s="5" t="s">
        <v>2854</v>
      </c>
      <c r="B4920" s="26">
        <v>550202</v>
      </c>
      <c r="C4920" s="27" t="s">
        <v>2202</v>
      </c>
      <c r="D4920" s="13">
        <v>0</v>
      </c>
      <c r="E4920" s="14"/>
      <c r="F4920" s="14"/>
      <c r="G4920" s="15">
        <f t="shared" si="789"/>
        <v>0</v>
      </c>
      <c r="H4920" s="14"/>
      <c r="I4920" s="14"/>
      <c r="K4920" s="34">
        <f t="shared" si="785"/>
        <v>0</v>
      </c>
    </row>
    <row r="4921" spans="1:11" x14ac:dyDescent="0.25">
      <c r="A4921" s="5" t="s">
        <v>2854</v>
      </c>
      <c r="B4921" s="26">
        <v>550203</v>
      </c>
      <c r="C4921" s="27" t="s">
        <v>1059</v>
      </c>
      <c r="D4921" s="13">
        <v>0</v>
      </c>
      <c r="E4921" s="14"/>
      <c r="F4921" s="14"/>
      <c r="G4921" s="15">
        <f t="shared" si="789"/>
        <v>0</v>
      </c>
      <c r="H4921" s="14"/>
      <c r="I4921" s="14"/>
      <c r="K4921" s="34">
        <f t="shared" si="785"/>
        <v>0</v>
      </c>
    </row>
    <row r="4922" spans="1:11" x14ac:dyDescent="0.25">
      <c r="A4922" s="5" t="s">
        <v>2854</v>
      </c>
      <c r="B4922" s="26">
        <v>550204</v>
      </c>
      <c r="C4922" s="27" t="s">
        <v>507</v>
      </c>
      <c r="D4922" s="13">
        <v>0</v>
      </c>
      <c r="E4922" s="14"/>
      <c r="F4922" s="14"/>
      <c r="G4922" s="15">
        <f t="shared" si="789"/>
        <v>0</v>
      </c>
      <c r="H4922" s="14"/>
      <c r="I4922" s="14"/>
      <c r="K4922" s="34">
        <f t="shared" si="785"/>
        <v>0</v>
      </c>
    </row>
    <row r="4923" spans="1:11" x14ac:dyDescent="0.25">
      <c r="A4923" s="5" t="s">
        <v>2854</v>
      </c>
      <c r="B4923" s="26">
        <v>550205</v>
      </c>
      <c r="C4923" s="27" t="s">
        <v>2203</v>
      </c>
      <c r="D4923" s="13">
        <v>0</v>
      </c>
      <c r="E4923" s="14"/>
      <c r="F4923" s="14"/>
      <c r="G4923" s="15">
        <f t="shared" si="789"/>
        <v>0</v>
      </c>
      <c r="H4923" s="14"/>
      <c r="I4923" s="14"/>
      <c r="K4923" s="34">
        <f t="shared" si="785"/>
        <v>0</v>
      </c>
    </row>
    <row r="4924" spans="1:11" x14ac:dyDescent="0.25">
      <c r="A4924" s="5" t="s">
        <v>2854</v>
      </c>
      <c r="B4924" s="26">
        <v>550206</v>
      </c>
      <c r="C4924" s="27" t="s">
        <v>2506</v>
      </c>
      <c r="D4924" s="13">
        <v>0</v>
      </c>
      <c r="E4924" s="14"/>
      <c r="F4924" s="14"/>
      <c r="G4924" s="15">
        <f t="shared" si="789"/>
        <v>0</v>
      </c>
      <c r="H4924" s="14"/>
      <c r="I4924" s="14"/>
      <c r="K4924" s="34">
        <f t="shared" si="785"/>
        <v>0</v>
      </c>
    </row>
    <row r="4925" spans="1:11" x14ac:dyDescent="0.25">
      <c r="A4925" s="5" t="s">
        <v>2854</v>
      </c>
      <c r="B4925" s="26">
        <v>550207</v>
      </c>
      <c r="C4925" s="27" t="s">
        <v>2513</v>
      </c>
      <c r="D4925" s="13">
        <v>0</v>
      </c>
      <c r="E4925" s="14"/>
      <c r="F4925" s="14"/>
      <c r="G4925" s="15">
        <f t="shared" si="789"/>
        <v>0</v>
      </c>
      <c r="H4925" s="14"/>
      <c r="I4925" s="14"/>
      <c r="K4925" s="34">
        <f t="shared" si="785"/>
        <v>0</v>
      </c>
    </row>
    <row r="4926" spans="1:11" x14ac:dyDescent="0.25">
      <c r="A4926" s="5" t="s">
        <v>2854</v>
      </c>
      <c r="B4926" s="26">
        <v>550208</v>
      </c>
      <c r="C4926" s="27" t="s">
        <v>1476</v>
      </c>
      <c r="D4926" s="13">
        <v>0</v>
      </c>
      <c r="E4926" s="14"/>
      <c r="F4926" s="14"/>
      <c r="G4926" s="15">
        <f t="shared" si="789"/>
        <v>0</v>
      </c>
      <c r="H4926" s="14"/>
      <c r="I4926" s="14"/>
      <c r="K4926" s="34">
        <f t="shared" si="785"/>
        <v>0</v>
      </c>
    </row>
    <row r="4927" spans="1:11" x14ac:dyDescent="0.25">
      <c r="A4927" s="5" t="s">
        <v>2854</v>
      </c>
      <c r="B4927" s="26">
        <v>550210</v>
      </c>
      <c r="C4927" s="27" t="s">
        <v>1477</v>
      </c>
      <c r="D4927" s="13">
        <v>0</v>
      </c>
      <c r="E4927" s="14"/>
      <c r="F4927" s="14"/>
      <c r="G4927" s="15">
        <f t="shared" si="789"/>
        <v>0</v>
      </c>
      <c r="H4927" s="14"/>
      <c r="I4927" s="14"/>
      <c r="K4927" s="34">
        <f t="shared" si="785"/>
        <v>0</v>
      </c>
    </row>
    <row r="4928" spans="1:11" x14ac:dyDescent="0.25">
      <c r="A4928" s="5" t="s">
        <v>2854</v>
      </c>
      <c r="B4928" s="26">
        <v>550211</v>
      </c>
      <c r="C4928" s="27" t="s">
        <v>2512</v>
      </c>
      <c r="D4928" s="13">
        <v>0</v>
      </c>
      <c r="E4928" s="14"/>
      <c r="F4928" s="14"/>
      <c r="G4928" s="15">
        <f t="shared" si="789"/>
        <v>0</v>
      </c>
      <c r="H4928" s="14"/>
      <c r="I4928" s="14"/>
      <c r="K4928" s="34">
        <f t="shared" si="785"/>
        <v>0</v>
      </c>
    </row>
    <row r="4929" spans="1:11" x14ac:dyDescent="0.25">
      <c r="A4929" s="5" t="s">
        <v>2854</v>
      </c>
      <c r="B4929" s="26">
        <v>550216</v>
      </c>
      <c r="C4929" s="27" t="s">
        <v>1478</v>
      </c>
      <c r="D4929" s="13">
        <v>0</v>
      </c>
      <c r="E4929" s="14"/>
      <c r="F4929" s="14"/>
      <c r="G4929" s="15">
        <f t="shared" si="789"/>
        <v>0</v>
      </c>
      <c r="H4929" s="14"/>
      <c r="I4929" s="14"/>
      <c r="K4929" s="34">
        <f t="shared" si="785"/>
        <v>0</v>
      </c>
    </row>
    <row r="4930" spans="1:11" x14ac:dyDescent="0.25">
      <c r="A4930" s="5" t="s">
        <v>2854</v>
      </c>
      <c r="B4930" s="26">
        <v>550217</v>
      </c>
      <c r="C4930" s="27" t="s">
        <v>2818</v>
      </c>
      <c r="D4930" s="13">
        <v>0</v>
      </c>
      <c r="E4930" s="14"/>
      <c r="F4930" s="14"/>
      <c r="G4930" s="15">
        <f t="shared" si="789"/>
        <v>0</v>
      </c>
      <c r="H4930" s="14"/>
      <c r="I4930" s="14"/>
      <c r="K4930" s="34">
        <f t="shared" si="785"/>
        <v>0</v>
      </c>
    </row>
    <row r="4931" spans="1:11" x14ac:dyDescent="0.25">
      <c r="A4931" s="5" t="s">
        <v>2854</v>
      </c>
      <c r="B4931" s="26">
        <v>550218</v>
      </c>
      <c r="C4931" s="27" t="s">
        <v>2017</v>
      </c>
      <c r="D4931" s="13">
        <v>0</v>
      </c>
      <c r="E4931" s="14"/>
      <c r="F4931" s="14"/>
      <c r="G4931" s="15">
        <f t="shared" si="789"/>
        <v>0</v>
      </c>
      <c r="H4931" s="14"/>
      <c r="I4931" s="14"/>
      <c r="K4931" s="34">
        <f t="shared" si="785"/>
        <v>0</v>
      </c>
    </row>
    <row r="4932" spans="1:11" x14ac:dyDescent="0.25">
      <c r="A4932" s="5" t="s">
        <v>2854</v>
      </c>
      <c r="B4932" s="24">
        <v>5503</v>
      </c>
      <c r="C4932" s="25" t="s">
        <v>2511</v>
      </c>
      <c r="D4932" s="7">
        <v>0</v>
      </c>
      <c r="E4932" s="7">
        <f>+SUBTOTAL(9,E4933:E4940)</f>
        <v>0</v>
      </c>
      <c r="F4932" s="7">
        <f>+SUBTOTAL(9,F4933:F4940)</f>
        <v>0</v>
      </c>
      <c r="G4932" s="7">
        <f>+SUBTOTAL(9,G4933:G4940)</f>
        <v>0</v>
      </c>
      <c r="H4932" s="7">
        <f>+SUBTOTAL(9,H4933:H4940)</f>
        <v>0</v>
      </c>
      <c r="I4932" s="7">
        <f>+SUBTOTAL(9,I4933:I4940)</f>
        <v>0</v>
      </c>
      <c r="K4932" s="34">
        <f t="shared" ref="K4932:K4995" si="790">IF(D4932&lt;&gt;0,1,IF(G4932&lt;&gt;0,2,IF(F4932&lt;&gt;0,3,IF(E4932&lt;&gt;0,4,0))))</f>
        <v>0</v>
      </c>
    </row>
    <row r="4933" spans="1:11" x14ac:dyDescent="0.25">
      <c r="A4933" s="5" t="s">
        <v>2854</v>
      </c>
      <c r="B4933" s="26">
        <v>550301</v>
      </c>
      <c r="C4933" s="27" t="s">
        <v>1058</v>
      </c>
      <c r="D4933" s="13">
        <v>0</v>
      </c>
      <c r="E4933" s="14"/>
      <c r="F4933" s="14"/>
      <c r="G4933" s="15">
        <f t="shared" ref="G4933:G4940" si="791">+D4933+E4933-F4933</f>
        <v>0</v>
      </c>
      <c r="H4933" s="14"/>
      <c r="I4933" s="14"/>
      <c r="K4933" s="34">
        <f t="shared" si="790"/>
        <v>0</v>
      </c>
    </row>
    <row r="4934" spans="1:11" x14ac:dyDescent="0.25">
      <c r="A4934" s="5" t="s">
        <v>2854</v>
      </c>
      <c r="B4934" s="26">
        <v>550302</v>
      </c>
      <c r="C4934" s="27" t="s">
        <v>2202</v>
      </c>
      <c r="D4934" s="13">
        <v>0</v>
      </c>
      <c r="E4934" s="14"/>
      <c r="F4934" s="14"/>
      <c r="G4934" s="15">
        <f t="shared" si="791"/>
        <v>0</v>
      </c>
      <c r="H4934" s="14"/>
      <c r="I4934" s="14"/>
      <c r="K4934" s="34">
        <f t="shared" si="790"/>
        <v>0</v>
      </c>
    </row>
    <row r="4935" spans="1:11" x14ac:dyDescent="0.25">
      <c r="A4935" s="5" t="s">
        <v>2854</v>
      </c>
      <c r="B4935" s="26">
        <v>550303</v>
      </c>
      <c r="C4935" s="27" t="s">
        <v>1059</v>
      </c>
      <c r="D4935" s="13">
        <v>0</v>
      </c>
      <c r="E4935" s="14"/>
      <c r="F4935" s="14"/>
      <c r="G4935" s="15">
        <f t="shared" si="791"/>
        <v>0</v>
      </c>
      <c r="H4935" s="14"/>
      <c r="I4935" s="14"/>
      <c r="K4935" s="34">
        <f t="shared" si="790"/>
        <v>0</v>
      </c>
    </row>
    <row r="4936" spans="1:11" x14ac:dyDescent="0.25">
      <c r="A4936" s="5" t="s">
        <v>2854</v>
      </c>
      <c r="B4936" s="26">
        <v>550304</v>
      </c>
      <c r="C4936" s="27" t="s">
        <v>507</v>
      </c>
      <c r="D4936" s="13">
        <v>0</v>
      </c>
      <c r="E4936" s="14"/>
      <c r="F4936" s="14"/>
      <c r="G4936" s="15">
        <f t="shared" si="791"/>
        <v>0</v>
      </c>
      <c r="H4936" s="14"/>
      <c r="I4936" s="14"/>
      <c r="K4936" s="34">
        <f t="shared" si="790"/>
        <v>0</v>
      </c>
    </row>
    <row r="4937" spans="1:11" x14ac:dyDescent="0.25">
      <c r="A4937" s="5" t="s">
        <v>2854</v>
      </c>
      <c r="B4937" s="26">
        <v>550305</v>
      </c>
      <c r="C4937" s="27" t="s">
        <v>2203</v>
      </c>
      <c r="D4937" s="13">
        <v>0</v>
      </c>
      <c r="E4937" s="14"/>
      <c r="F4937" s="14"/>
      <c r="G4937" s="15">
        <f t="shared" si="791"/>
        <v>0</v>
      </c>
      <c r="H4937" s="14"/>
      <c r="I4937" s="14"/>
      <c r="K4937" s="34">
        <f t="shared" si="790"/>
        <v>0</v>
      </c>
    </row>
    <row r="4938" spans="1:11" x14ac:dyDescent="0.25">
      <c r="A4938" s="5" t="s">
        <v>2854</v>
      </c>
      <c r="B4938" s="26">
        <v>550306</v>
      </c>
      <c r="C4938" s="27" t="s">
        <v>2506</v>
      </c>
      <c r="D4938" s="13">
        <v>0</v>
      </c>
      <c r="E4938" s="14"/>
      <c r="F4938" s="14"/>
      <c r="G4938" s="15">
        <f>+D4938+E4938-F4938</f>
        <v>0</v>
      </c>
      <c r="H4938" s="14"/>
      <c r="I4938" s="14"/>
      <c r="K4938" s="34">
        <f t="shared" si="790"/>
        <v>0</v>
      </c>
    </row>
    <row r="4939" spans="1:11" x14ac:dyDescent="0.25">
      <c r="A4939" s="5" t="s">
        <v>2854</v>
      </c>
      <c r="B4939" s="26">
        <v>550307</v>
      </c>
      <c r="C4939" s="27" t="s">
        <v>2016</v>
      </c>
      <c r="D4939" s="13">
        <v>0</v>
      </c>
      <c r="E4939" s="14"/>
      <c r="F4939" s="14"/>
      <c r="G4939" s="15">
        <f>+D4939+E4939-F4939</f>
        <v>0</v>
      </c>
      <c r="H4939" s="14"/>
      <c r="I4939" s="14"/>
      <c r="K4939" s="34">
        <f t="shared" si="790"/>
        <v>0</v>
      </c>
    </row>
    <row r="4940" spans="1:11" x14ac:dyDescent="0.25">
      <c r="A4940" s="5" t="s">
        <v>2854</v>
      </c>
      <c r="B4940" s="26">
        <v>550308</v>
      </c>
      <c r="C4940" s="27" t="s">
        <v>2017</v>
      </c>
      <c r="D4940" s="13">
        <v>0</v>
      </c>
      <c r="E4940" s="14"/>
      <c r="F4940" s="14"/>
      <c r="G4940" s="15">
        <f t="shared" si="791"/>
        <v>0</v>
      </c>
      <c r="H4940" s="14"/>
      <c r="I4940" s="14"/>
      <c r="K4940" s="34">
        <f t="shared" si="790"/>
        <v>0</v>
      </c>
    </row>
    <row r="4941" spans="1:11" x14ac:dyDescent="0.25">
      <c r="A4941" s="5" t="s">
        <v>2854</v>
      </c>
      <c r="B4941" s="24">
        <v>5504</v>
      </c>
      <c r="C4941" s="25" t="s">
        <v>2510</v>
      </c>
      <c r="D4941" s="7">
        <v>0</v>
      </c>
      <c r="E4941" s="7">
        <f>+SUBTOTAL(9,E4942:E4949)</f>
        <v>0</v>
      </c>
      <c r="F4941" s="7">
        <f>+SUBTOTAL(9,F4942:F4949)</f>
        <v>0</v>
      </c>
      <c r="G4941" s="7">
        <f>+SUBTOTAL(9,G4942:G4949)</f>
        <v>0</v>
      </c>
      <c r="H4941" s="7">
        <f>+SUBTOTAL(9,H4942:H4949)</f>
        <v>0</v>
      </c>
      <c r="I4941" s="7">
        <f>+SUBTOTAL(9,I4942:I4949)</f>
        <v>0</v>
      </c>
      <c r="K4941" s="34">
        <f t="shared" si="790"/>
        <v>0</v>
      </c>
    </row>
    <row r="4942" spans="1:11" x14ac:dyDescent="0.25">
      <c r="A4942" s="5" t="s">
        <v>2854</v>
      </c>
      <c r="B4942" s="26">
        <v>550401</v>
      </c>
      <c r="C4942" s="27" t="s">
        <v>1058</v>
      </c>
      <c r="D4942" s="13">
        <v>0</v>
      </c>
      <c r="E4942" s="14"/>
      <c r="F4942" s="14"/>
      <c r="G4942" s="15">
        <f t="shared" ref="G4942:G4949" si="792">+D4942+E4942-F4942</f>
        <v>0</v>
      </c>
      <c r="H4942" s="14"/>
      <c r="I4942" s="14"/>
      <c r="K4942" s="34">
        <f t="shared" si="790"/>
        <v>0</v>
      </c>
    </row>
    <row r="4943" spans="1:11" x14ac:dyDescent="0.25">
      <c r="A4943" s="5" t="s">
        <v>2854</v>
      </c>
      <c r="B4943" s="26">
        <v>550402</v>
      </c>
      <c r="C4943" s="27" t="s">
        <v>2202</v>
      </c>
      <c r="D4943" s="13">
        <v>0</v>
      </c>
      <c r="E4943" s="14"/>
      <c r="F4943" s="14"/>
      <c r="G4943" s="15">
        <f t="shared" si="792"/>
        <v>0</v>
      </c>
      <c r="H4943" s="14"/>
      <c r="I4943" s="14"/>
      <c r="K4943" s="34">
        <f t="shared" si="790"/>
        <v>0</v>
      </c>
    </row>
    <row r="4944" spans="1:11" x14ac:dyDescent="0.25">
      <c r="A4944" s="5" t="s">
        <v>2854</v>
      </c>
      <c r="B4944" s="26">
        <v>550403</v>
      </c>
      <c r="C4944" s="27" t="s">
        <v>1059</v>
      </c>
      <c r="D4944" s="13">
        <v>0</v>
      </c>
      <c r="E4944" s="14"/>
      <c r="F4944" s="14"/>
      <c r="G4944" s="15">
        <f t="shared" si="792"/>
        <v>0</v>
      </c>
      <c r="H4944" s="14"/>
      <c r="I4944" s="14"/>
      <c r="K4944" s="34">
        <f t="shared" si="790"/>
        <v>0</v>
      </c>
    </row>
    <row r="4945" spans="1:11" x14ac:dyDescent="0.25">
      <c r="A4945" s="5" t="s">
        <v>2854</v>
      </c>
      <c r="B4945" s="26">
        <v>550404</v>
      </c>
      <c r="C4945" s="27" t="s">
        <v>507</v>
      </c>
      <c r="D4945" s="13">
        <v>0</v>
      </c>
      <c r="E4945" s="14"/>
      <c r="F4945" s="14"/>
      <c r="G4945" s="15">
        <f t="shared" si="792"/>
        <v>0</v>
      </c>
      <c r="H4945" s="14"/>
      <c r="I4945" s="14"/>
      <c r="K4945" s="34">
        <f t="shared" si="790"/>
        <v>0</v>
      </c>
    </row>
    <row r="4946" spans="1:11" x14ac:dyDescent="0.25">
      <c r="A4946" s="5" t="s">
        <v>2854</v>
      </c>
      <c r="B4946" s="26">
        <v>550405</v>
      </c>
      <c r="C4946" s="27" t="s">
        <v>2203</v>
      </c>
      <c r="D4946" s="13">
        <v>0</v>
      </c>
      <c r="E4946" s="14"/>
      <c r="F4946" s="14"/>
      <c r="G4946" s="15">
        <f t="shared" si="792"/>
        <v>0</v>
      </c>
      <c r="H4946" s="14"/>
      <c r="I4946" s="14"/>
      <c r="K4946" s="34">
        <f t="shared" si="790"/>
        <v>0</v>
      </c>
    </row>
    <row r="4947" spans="1:11" x14ac:dyDescent="0.25">
      <c r="A4947" s="5" t="s">
        <v>2854</v>
      </c>
      <c r="B4947" s="26">
        <v>550406</v>
      </c>
      <c r="C4947" s="27" t="s">
        <v>2506</v>
      </c>
      <c r="D4947" s="13">
        <v>0</v>
      </c>
      <c r="E4947" s="14"/>
      <c r="F4947" s="14"/>
      <c r="G4947" s="15">
        <f>+D4947+E4947-F4947</f>
        <v>0</v>
      </c>
      <c r="H4947" s="14"/>
      <c r="I4947" s="14"/>
      <c r="K4947" s="34">
        <f t="shared" si="790"/>
        <v>0</v>
      </c>
    </row>
    <row r="4948" spans="1:11" x14ac:dyDescent="0.25">
      <c r="A4948" s="5" t="s">
        <v>2854</v>
      </c>
      <c r="B4948" s="26">
        <v>550407</v>
      </c>
      <c r="C4948" s="27" t="s">
        <v>2016</v>
      </c>
      <c r="D4948" s="13">
        <v>0</v>
      </c>
      <c r="E4948" s="14"/>
      <c r="F4948" s="14"/>
      <c r="G4948" s="15">
        <f>+D4948+E4948-F4948</f>
        <v>0</v>
      </c>
      <c r="H4948" s="14"/>
      <c r="I4948" s="14"/>
      <c r="K4948" s="34">
        <f t="shared" si="790"/>
        <v>0</v>
      </c>
    </row>
    <row r="4949" spans="1:11" x14ac:dyDescent="0.25">
      <c r="A4949" s="5" t="s">
        <v>2854</v>
      </c>
      <c r="B4949" s="26">
        <v>550408</v>
      </c>
      <c r="C4949" s="27" t="s">
        <v>2017</v>
      </c>
      <c r="D4949" s="13">
        <v>0</v>
      </c>
      <c r="E4949" s="14"/>
      <c r="F4949" s="14"/>
      <c r="G4949" s="15">
        <f t="shared" si="792"/>
        <v>0</v>
      </c>
      <c r="H4949" s="14"/>
      <c r="I4949" s="14"/>
      <c r="K4949" s="34">
        <f t="shared" si="790"/>
        <v>0</v>
      </c>
    </row>
    <row r="4950" spans="1:11" x14ac:dyDescent="0.25">
      <c r="A4950" s="5" t="s">
        <v>2854</v>
      </c>
      <c r="B4950" s="24">
        <v>5505</v>
      </c>
      <c r="C4950" s="25" t="s">
        <v>2509</v>
      </c>
      <c r="D4950" s="7">
        <v>0</v>
      </c>
      <c r="E4950" s="7">
        <f>+SUBTOTAL(9,E4951:E4958)</f>
        <v>0</v>
      </c>
      <c r="F4950" s="7">
        <f>+SUBTOTAL(9,F4951:F4958)</f>
        <v>0</v>
      </c>
      <c r="G4950" s="7">
        <f>+SUBTOTAL(9,G4951:G4958)</f>
        <v>0</v>
      </c>
      <c r="H4950" s="7">
        <f>+SUBTOTAL(9,H4951:H4958)</f>
        <v>0</v>
      </c>
      <c r="I4950" s="7">
        <f>+SUBTOTAL(9,I4951:I4958)</f>
        <v>0</v>
      </c>
      <c r="K4950" s="34">
        <f t="shared" si="790"/>
        <v>0</v>
      </c>
    </row>
    <row r="4951" spans="1:11" x14ac:dyDescent="0.25">
      <c r="A4951" s="5" t="s">
        <v>2854</v>
      </c>
      <c r="B4951" s="26">
        <v>550501</v>
      </c>
      <c r="C4951" s="27" t="s">
        <v>1058</v>
      </c>
      <c r="D4951" s="13">
        <v>0</v>
      </c>
      <c r="E4951" s="14"/>
      <c r="F4951" s="14"/>
      <c r="G4951" s="15">
        <f t="shared" ref="G4951:G4958" si="793">+D4951+E4951-F4951</f>
        <v>0</v>
      </c>
      <c r="H4951" s="14"/>
      <c r="I4951" s="14"/>
      <c r="K4951" s="34">
        <f t="shared" si="790"/>
        <v>0</v>
      </c>
    </row>
    <row r="4952" spans="1:11" x14ac:dyDescent="0.25">
      <c r="A4952" s="5" t="s">
        <v>2854</v>
      </c>
      <c r="B4952" s="26">
        <v>550502</v>
      </c>
      <c r="C4952" s="27" t="s">
        <v>2202</v>
      </c>
      <c r="D4952" s="13">
        <v>0</v>
      </c>
      <c r="E4952" s="14"/>
      <c r="F4952" s="14"/>
      <c r="G4952" s="15">
        <f t="shared" si="793"/>
        <v>0</v>
      </c>
      <c r="H4952" s="14"/>
      <c r="I4952" s="14"/>
      <c r="K4952" s="34">
        <f t="shared" si="790"/>
        <v>0</v>
      </c>
    </row>
    <row r="4953" spans="1:11" x14ac:dyDescent="0.25">
      <c r="A4953" s="5" t="s">
        <v>2854</v>
      </c>
      <c r="B4953" s="26">
        <v>550503</v>
      </c>
      <c r="C4953" s="27" t="s">
        <v>1059</v>
      </c>
      <c r="D4953" s="13">
        <v>0</v>
      </c>
      <c r="E4953" s="14"/>
      <c r="F4953" s="14"/>
      <c r="G4953" s="15">
        <f t="shared" si="793"/>
        <v>0</v>
      </c>
      <c r="H4953" s="14"/>
      <c r="I4953" s="14"/>
      <c r="K4953" s="34">
        <f t="shared" si="790"/>
        <v>0</v>
      </c>
    </row>
    <row r="4954" spans="1:11" x14ac:dyDescent="0.25">
      <c r="A4954" s="5" t="s">
        <v>2854</v>
      </c>
      <c r="B4954" s="26">
        <v>550504</v>
      </c>
      <c r="C4954" s="27" t="s">
        <v>507</v>
      </c>
      <c r="D4954" s="13">
        <v>0</v>
      </c>
      <c r="E4954" s="14"/>
      <c r="F4954" s="14"/>
      <c r="G4954" s="15">
        <f t="shared" si="793"/>
        <v>0</v>
      </c>
      <c r="H4954" s="14"/>
      <c r="I4954" s="14"/>
      <c r="K4954" s="34">
        <f t="shared" si="790"/>
        <v>0</v>
      </c>
    </row>
    <row r="4955" spans="1:11" x14ac:dyDescent="0.25">
      <c r="A4955" s="5" t="s">
        <v>2854</v>
      </c>
      <c r="B4955" s="26">
        <v>550505</v>
      </c>
      <c r="C4955" s="27" t="s">
        <v>2203</v>
      </c>
      <c r="D4955" s="13">
        <v>0</v>
      </c>
      <c r="E4955" s="14"/>
      <c r="F4955" s="14"/>
      <c r="G4955" s="15">
        <f t="shared" si="793"/>
        <v>0</v>
      </c>
      <c r="H4955" s="14"/>
      <c r="I4955" s="14"/>
      <c r="K4955" s="34">
        <f t="shared" si="790"/>
        <v>0</v>
      </c>
    </row>
    <row r="4956" spans="1:11" x14ac:dyDescent="0.25">
      <c r="A4956" s="5" t="s">
        <v>2854</v>
      </c>
      <c r="B4956" s="26">
        <v>550506</v>
      </c>
      <c r="C4956" s="27" t="s">
        <v>2506</v>
      </c>
      <c r="D4956" s="13">
        <v>0</v>
      </c>
      <c r="E4956" s="14"/>
      <c r="F4956" s="14"/>
      <c r="G4956" s="15">
        <f>+D4956+E4956-F4956</f>
        <v>0</v>
      </c>
      <c r="H4956" s="14"/>
      <c r="I4956" s="14"/>
      <c r="K4956" s="34">
        <f t="shared" si="790"/>
        <v>0</v>
      </c>
    </row>
    <row r="4957" spans="1:11" x14ac:dyDescent="0.25">
      <c r="A4957" s="5" t="s">
        <v>2854</v>
      </c>
      <c r="B4957" s="26">
        <v>550507</v>
      </c>
      <c r="C4957" s="27" t="s">
        <v>2016</v>
      </c>
      <c r="D4957" s="13">
        <v>0</v>
      </c>
      <c r="E4957" s="14"/>
      <c r="F4957" s="14"/>
      <c r="G4957" s="15">
        <f>+D4957+E4957-F4957</f>
        <v>0</v>
      </c>
      <c r="H4957" s="14"/>
      <c r="I4957" s="14"/>
      <c r="K4957" s="34">
        <f t="shared" si="790"/>
        <v>0</v>
      </c>
    </row>
    <row r="4958" spans="1:11" x14ac:dyDescent="0.25">
      <c r="A4958" s="5" t="s">
        <v>2854</v>
      </c>
      <c r="B4958" s="26">
        <v>550508</v>
      </c>
      <c r="C4958" s="27" t="s">
        <v>2017</v>
      </c>
      <c r="D4958" s="13">
        <v>0</v>
      </c>
      <c r="E4958" s="14"/>
      <c r="F4958" s="14"/>
      <c r="G4958" s="15">
        <f t="shared" si="793"/>
        <v>0</v>
      </c>
      <c r="H4958" s="14"/>
      <c r="I4958" s="14"/>
      <c r="K4958" s="34">
        <f t="shared" si="790"/>
        <v>0</v>
      </c>
    </row>
    <row r="4959" spans="1:11" x14ac:dyDescent="0.25">
      <c r="A4959" s="5" t="s">
        <v>2854</v>
      </c>
      <c r="B4959" s="24">
        <v>5506</v>
      </c>
      <c r="C4959" s="25" t="s">
        <v>2508</v>
      </c>
      <c r="D4959" s="7">
        <v>0</v>
      </c>
      <c r="E4959" s="7">
        <f>+SUBTOTAL(9,E4960:E4967)</f>
        <v>0</v>
      </c>
      <c r="F4959" s="7">
        <f>+SUBTOTAL(9,F4960:F4967)</f>
        <v>0</v>
      </c>
      <c r="G4959" s="7">
        <f>+SUBTOTAL(9,G4960:G4967)</f>
        <v>0</v>
      </c>
      <c r="H4959" s="7">
        <f>+SUBTOTAL(9,H4960:H4967)</f>
        <v>0</v>
      </c>
      <c r="I4959" s="7">
        <f>+SUBTOTAL(9,I4960:I4967)</f>
        <v>0</v>
      </c>
      <c r="K4959" s="34">
        <f t="shared" si="790"/>
        <v>0</v>
      </c>
    </row>
    <row r="4960" spans="1:11" x14ac:dyDescent="0.25">
      <c r="A4960" s="5" t="s">
        <v>2854</v>
      </c>
      <c r="B4960" s="26">
        <v>550601</v>
      </c>
      <c r="C4960" s="27" t="s">
        <v>1058</v>
      </c>
      <c r="D4960" s="13">
        <v>0</v>
      </c>
      <c r="E4960" s="14"/>
      <c r="F4960" s="14"/>
      <c r="G4960" s="15">
        <f t="shared" ref="G4960:G4967" si="794">+D4960+E4960-F4960</f>
        <v>0</v>
      </c>
      <c r="H4960" s="14"/>
      <c r="I4960" s="14"/>
      <c r="K4960" s="34">
        <f t="shared" si="790"/>
        <v>0</v>
      </c>
    </row>
    <row r="4961" spans="1:11" x14ac:dyDescent="0.25">
      <c r="A4961" s="5" t="s">
        <v>2854</v>
      </c>
      <c r="B4961" s="26">
        <v>550602</v>
      </c>
      <c r="C4961" s="27" t="s">
        <v>2202</v>
      </c>
      <c r="D4961" s="13">
        <v>0</v>
      </c>
      <c r="E4961" s="14"/>
      <c r="F4961" s="14"/>
      <c r="G4961" s="15">
        <f t="shared" si="794"/>
        <v>0</v>
      </c>
      <c r="H4961" s="14"/>
      <c r="I4961" s="14"/>
      <c r="K4961" s="34">
        <f t="shared" si="790"/>
        <v>0</v>
      </c>
    </row>
    <row r="4962" spans="1:11" x14ac:dyDescent="0.25">
      <c r="A4962" s="5" t="s">
        <v>2854</v>
      </c>
      <c r="B4962" s="26">
        <v>550603</v>
      </c>
      <c r="C4962" s="27" t="s">
        <v>1059</v>
      </c>
      <c r="D4962" s="13">
        <v>0</v>
      </c>
      <c r="E4962" s="14"/>
      <c r="F4962" s="14"/>
      <c r="G4962" s="15">
        <f t="shared" si="794"/>
        <v>0</v>
      </c>
      <c r="H4962" s="14"/>
      <c r="I4962" s="14"/>
      <c r="K4962" s="34">
        <f t="shared" si="790"/>
        <v>0</v>
      </c>
    </row>
    <row r="4963" spans="1:11" x14ac:dyDescent="0.25">
      <c r="A4963" s="5" t="s">
        <v>2854</v>
      </c>
      <c r="B4963" s="26">
        <v>550604</v>
      </c>
      <c r="C4963" s="27" t="s">
        <v>507</v>
      </c>
      <c r="D4963" s="13">
        <v>0</v>
      </c>
      <c r="E4963" s="14"/>
      <c r="F4963" s="14"/>
      <c r="G4963" s="15">
        <f t="shared" si="794"/>
        <v>0</v>
      </c>
      <c r="H4963" s="14"/>
      <c r="I4963" s="14"/>
      <c r="K4963" s="34">
        <f t="shared" si="790"/>
        <v>0</v>
      </c>
    </row>
    <row r="4964" spans="1:11" x14ac:dyDescent="0.25">
      <c r="A4964" s="5" t="s">
        <v>2854</v>
      </c>
      <c r="B4964" s="26">
        <v>550605</v>
      </c>
      <c r="C4964" s="27" t="s">
        <v>2203</v>
      </c>
      <c r="D4964" s="13">
        <v>0</v>
      </c>
      <c r="E4964" s="14"/>
      <c r="F4964" s="14"/>
      <c r="G4964" s="15">
        <f t="shared" si="794"/>
        <v>0</v>
      </c>
      <c r="H4964" s="14"/>
      <c r="I4964" s="14"/>
      <c r="K4964" s="34">
        <f t="shared" si="790"/>
        <v>0</v>
      </c>
    </row>
    <row r="4965" spans="1:11" x14ac:dyDescent="0.25">
      <c r="A4965" s="5" t="s">
        <v>2854</v>
      </c>
      <c r="B4965" s="26">
        <v>550606</v>
      </c>
      <c r="C4965" s="27" t="s">
        <v>2506</v>
      </c>
      <c r="D4965" s="13">
        <v>0</v>
      </c>
      <c r="E4965" s="14"/>
      <c r="F4965" s="14"/>
      <c r="G4965" s="15">
        <f>+D4965+E4965-F4965</f>
        <v>0</v>
      </c>
      <c r="H4965" s="14"/>
      <c r="I4965" s="14"/>
      <c r="K4965" s="34">
        <f t="shared" si="790"/>
        <v>0</v>
      </c>
    </row>
    <row r="4966" spans="1:11" x14ac:dyDescent="0.25">
      <c r="A4966" s="5" t="s">
        <v>2854</v>
      </c>
      <c r="B4966" s="26">
        <v>550607</v>
      </c>
      <c r="C4966" s="27" t="s">
        <v>2016</v>
      </c>
      <c r="D4966" s="13">
        <v>0</v>
      </c>
      <c r="E4966" s="14"/>
      <c r="F4966" s="14"/>
      <c r="G4966" s="15">
        <f>+D4966+E4966-F4966</f>
        <v>0</v>
      </c>
      <c r="H4966" s="14"/>
      <c r="I4966" s="14"/>
      <c r="K4966" s="34">
        <f t="shared" si="790"/>
        <v>0</v>
      </c>
    </row>
    <row r="4967" spans="1:11" x14ac:dyDescent="0.25">
      <c r="A4967" s="5" t="s">
        <v>2854</v>
      </c>
      <c r="B4967" s="26">
        <v>550608</v>
      </c>
      <c r="C4967" s="27" t="s">
        <v>2017</v>
      </c>
      <c r="D4967" s="13">
        <v>0</v>
      </c>
      <c r="E4967" s="14"/>
      <c r="F4967" s="14"/>
      <c r="G4967" s="15">
        <f t="shared" si="794"/>
        <v>0</v>
      </c>
      <c r="H4967" s="14"/>
      <c r="I4967" s="14"/>
      <c r="K4967" s="34">
        <f t="shared" si="790"/>
        <v>0</v>
      </c>
    </row>
    <row r="4968" spans="1:11" x14ac:dyDescent="0.25">
      <c r="A4968" s="5" t="s">
        <v>2854</v>
      </c>
      <c r="B4968" s="24">
        <v>5507</v>
      </c>
      <c r="C4968" s="25" t="s">
        <v>2507</v>
      </c>
      <c r="D4968" s="7">
        <v>0</v>
      </c>
      <c r="E4968" s="7">
        <f>+SUBTOTAL(9,E4969:E4976)</f>
        <v>0</v>
      </c>
      <c r="F4968" s="7">
        <f>+SUBTOTAL(9,F4969:F4976)</f>
        <v>0</v>
      </c>
      <c r="G4968" s="7">
        <f>+SUBTOTAL(9,G4969:G4976)</f>
        <v>0</v>
      </c>
      <c r="H4968" s="7">
        <f>+SUBTOTAL(9,H4969:H4976)</f>
        <v>0</v>
      </c>
      <c r="I4968" s="7">
        <f>+SUBTOTAL(9,I4969:I4976)</f>
        <v>0</v>
      </c>
      <c r="K4968" s="34">
        <f t="shared" si="790"/>
        <v>0</v>
      </c>
    </row>
    <row r="4969" spans="1:11" x14ac:dyDescent="0.25">
      <c r="A4969" s="5" t="s">
        <v>2854</v>
      </c>
      <c r="B4969" s="26">
        <v>550701</v>
      </c>
      <c r="C4969" s="27" t="s">
        <v>1058</v>
      </c>
      <c r="D4969" s="13">
        <v>0</v>
      </c>
      <c r="E4969" s="14"/>
      <c r="F4969" s="14"/>
      <c r="G4969" s="15">
        <f t="shared" ref="G4969:G4976" si="795">+D4969+E4969-F4969</f>
        <v>0</v>
      </c>
      <c r="H4969" s="14"/>
      <c r="I4969" s="14"/>
      <c r="K4969" s="34">
        <f t="shared" si="790"/>
        <v>0</v>
      </c>
    </row>
    <row r="4970" spans="1:11" x14ac:dyDescent="0.25">
      <c r="A4970" s="5" t="s">
        <v>2854</v>
      </c>
      <c r="B4970" s="26">
        <v>550702</v>
      </c>
      <c r="C4970" s="27" t="s">
        <v>2202</v>
      </c>
      <c r="D4970" s="13">
        <v>0</v>
      </c>
      <c r="E4970" s="14"/>
      <c r="F4970" s="14"/>
      <c r="G4970" s="15">
        <f t="shared" si="795"/>
        <v>0</v>
      </c>
      <c r="H4970" s="14"/>
      <c r="I4970" s="14"/>
      <c r="K4970" s="34">
        <f t="shared" si="790"/>
        <v>0</v>
      </c>
    </row>
    <row r="4971" spans="1:11" x14ac:dyDescent="0.25">
      <c r="A4971" s="5" t="s">
        <v>2854</v>
      </c>
      <c r="B4971" s="26">
        <v>550703</v>
      </c>
      <c r="C4971" s="27" t="s">
        <v>1059</v>
      </c>
      <c r="D4971" s="13">
        <v>0</v>
      </c>
      <c r="E4971" s="14"/>
      <c r="F4971" s="14"/>
      <c r="G4971" s="15">
        <f t="shared" si="795"/>
        <v>0</v>
      </c>
      <c r="H4971" s="14"/>
      <c r="I4971" s="14"/>
      <c r="K4971" s="34">
        <f t="shared" si="790"/>
        <v>0</v>
      </c>
    </row>
    <row r="4972" spans="1:11" x14ac:dyDescent="0.25">
      <c r="A4972" s="5" t="s">
        <v>2854</v>
      </c>
      <c r="B4972" s="26">
        <v>550704</v>
      </c>
      <c r="C4972" s="27" t="s">
        <v>507</v>
      </c>
      <c r="D4972" s="13">
        <v>0</v>
      </c>
      <c r="E4972" s="14"/>
      <c r="F4972" s="14"/>
      <c r="G4972" s="15">
        <f t="shared" si="795"/>
        <v>0</v>
      </c>
      <c r="H4972" s="14"/>
      <c r="I4972" s="14"/>
      <c r="K4972" s="34">
        <f t="shared" si="790"/>
        <v>0</v>
      </c>
    </row>
    <row r="4973" spans="1:11" x14ac:dyDescent="0.25">
      <c r="A4973" s="5" t="s">
        <v>2854</v>
      </c>
      <c r="B4973" s="26">
        <v>550705</v>
      </c>
      <c r="C4973" s="27" t="s">
        <v>2203</v>
      </c>
      <c r="D4973" s="13">
        <v>0</v>
      </c>
      <c r="E4973" s="14"/>
      <c r="F4973" s="14"/>
      <c r="G4973" s="15">
        <f t="shared" si="795"/>
        <v>0</v>
      </c>
      <c r="H4973" s="14"/>
      <c r="I4973" s="14"/>
      <c r="K4973" s="34">
        <f t="shared" si="790"/>
        <v>0</v>
      </c>
    </row>
    <row r="4974" spans="1:11" x14ac:dyDescent="0.25">
      <c r="A4974" s="5" t="s">
        <v>2854</v>
      </c>
      <c r="B4974" s="26">
        <v>550706</v>
      </c>
      <c r="C4974" s="27" t="s">
        <v>2506</v>
      </c>
      <c r="D4974" s="13">
        <v>0</v>
      </c>
      <c r="E4974" s="14"/>
      <c r="F4974" s="14"/>
      <c r="G4974" s="15">
        <f>+D4974+E4974-F4974</f>
        <v>0</v>
      </c>
      <c r="H4974" s="14"/>
      <c r="I4974" s="14"/>
      <c r="K4974" s="34">
        <f t="shared" si="790"/>
        <v>0</v>
      </c>
    </row>
    <row r="4975" spans="1:11" x14ac:dyDescent="0.25">
      <c r="A4975" s="5" t="s">
        <v>2854</v>
      </c>
      <c r="B4975" s="26">
        <v>550707</v>
      </c>
      <c r="C4975" s="27" t="s">
        <v>2016</v>
      </c>
      <c r="D4975" s="13">
        <v>0</v>
      </c>
      <c r="E4975" s="14"/>
      <c r="F4975" s="14"/>
      <c r="G4975" s="15">
        <f>+D4975+E4975-F4975</f>
        <v>0</v>
      </c>
      <c r="H4975" s="14"/>
      <c r="I4975" s="14"/>
      <c r="K4975" s="34">
        <f t="shared" si="790"/>
        <v>0</v>
      </c>
    </row>
    <row r="4976" spans="1:11" x14ac:dyDescent="0.25">
      <c r="A4976" s="5" t="s">
        <v>2854</v>
      </c>
      <c r="B4976" s="26">
        <v>550708</v>
      </c>
      <c r="C4976" s="27" t="s">
        <v>2017</v>
      </c>
      <c r="D4976" s="13">
        <v>0</v>
      </c>
      <c r="E4976" s="14"/>
      <c r="F4976" s="14"/>
      <c r="G4976" s="15">
        <f t="shared" si="795"/>
        <v>0</v>
      </c>
      <c r="H4976" s="14"/>
      <c r="I4976" s="14"/>
      <c r="K4976" s="34">
        <f t="shared" si="790"/>
        <v>0</v>
      </c>
    </row>
    <row r="4977" spans="1:11" x14ac:dyDescent="0.25">
      <c r="A4977" s="5" t="s">
        <v>2854</v>
      </c>
      <c r="B4977" s="24">
        <v>5508</v>
      </c>
      <c r="C4977" s="25" t="s">
        <v>2505</v>
      </c>
      <c r="D4977" s="7">
        <v>0</v>
      </c>
      <c r="E4977" s="7">
        <f>+SUBTOTAL(9,E4978:E4987)</f>
        <v>0</v>
      </c>
      <c r="F4977" s="7">
        <f>+SUBTOTAL(9,F4978:F4987)</f>
        <v>0</v>
      </c>
      <c r="G4977" s="7">
        <f>+SUBTOTAL(9,G4978:G4987)</f>
        <v>0</v>
      </c>
      <c r="H4977" s="7">
        <f>+SUBTOTAL(9,H4978:H4987)</f>
        <v>0</v>
      </c>
      <c r="I4977" s="7">
        <f>+SUBTOTAL(9,I4978:I4987)</f>
        <v>0</v>
      </c>
      <c r="K4977" s="34">
        <f t="shared" si="790"/>
        <v>0</v>
      </c>
    </row>
    <row r="4978" spans="1:11" x14ac:dyDescent="0.25">
      <c r="A4978" s="5" t="s">
        <v>2854</v>
      </c>
      <c r="B4978" s="26">
        <v>550801</v>
      </c>
      <c r="C4978" s="27" t="s">
        <v>2504</v>
      </c>
      <c r="D4978" s="13">
        <v>0</v>
      </c>
      <c r="E4978" s="14"/>
      <c r="F4978" s="14"/>
      <c r="G4978" s="15">
        <f t="shared" ref="G4978:G4987" si="796">+D4978+E4978-F4978</f>
        <v>0</v>
      </c>
      <c r="H4978" s="14"/>
      <c r="I4978" s="14"/>
      <c r="K4978" s="34">
        <f t="shared" si="790"/>
        <v>0</v>
      </c>
    </row>
    <row r="4979" spans="1:11" x14ac:dyDescent="0.25">
      <c r="A4979" s="5" t="s">
        <v>2854</v>
      </c>
      <c r="B4979" s="26">
        <v>550802</v>
      </c>
      <c r="C4979" s="27" t="s">
        <v>2503</v>
      </c>
      <c r="D4979" s="13">
        <v>0</v>
      </c>
      <c r="E4979" s="14"/>
      <c r="F4979" s="14"/>
      <c r="G4979" s="15">
        <f t="shared" si="796"/>
        <v>0</v>
      </c>
      <c r="H4979" s="14"/>
      <c r="I4979" s="14"/>
      <c r="K4979" s="34">
        <f t="shared" si="790"/>
        <v>0</v>
      </c>
    </row>
    <row r="4980" spans="1:11" x14ac:dyDescent="0.25">
      <c r="A4980" s="5" t="s">
        <v>2854</v>
      </c>
      <c r="B4980" s="26">
        <v>550803</v>
      </c>
      <c r="C4980" s="27" t="s">
        <v>2502</v>
      </c>
      <c r="D4980" s="13">
        <v>0</v>
      </c>
      <c r="E4980" s="14"/>
      <c r="F4980" s="14"/>
      <c r="G4980" s="15">
        <f t="shared" si="796"/>
        <v>0</v>
      </c>
      <c r="H4980" s="14"/>
      <c r="I4980" s="14"/>
      <c r="K4980" s="34">
        <f t="shared" si="790"/>
        <v>0</v>
      </c>
    </row>
    <row r="4981" spans="1:11" x14ac:dyDescent="0.25">
      <c r="A4981" s="5" t="s">
        <v>2854</v>
      </c>
      <c r="B4981" s="26">
        <v>550804</v>
      </c>
      <c r="C4981" s="27" t="s">
        <v>2501</v>
      </c>
      <c r="D4981" s="13">
        <v>0</v>
      </c>
      <c r="E4981" s="14"/>
      <c r="F4981" s="14"/>
      <c r="G4981" s="15">
        <f t="shared" si="796"/>
        <v>0</v>
      </c>
      <c r="H4981" s="14"/>
      <c r="I4981" s="14"/>
      <c r="K4981" s="34">
        <f t="shared" si="790"/>
        <v>0</v>
      </c>
    </row>
    <row r="4982" spans="1:11" x14ac:dyDescent="0.25">
      <c r="A4982" s="5" t="s">
        <v>2854</v>
      </c>
      <c r="B4982" s="26">
        <v>550805</v>
      </c>
      <c r="C4982" s="27" t="s">
        <v>2500</v>
      </c>
      <c r="D4982" s="13">
        <v>0</v>
      </c>
      <c r="E4982" s="14"/>
      <c r="F4982" s="14"/>
      <c r="G4982" s="15">
        <f t="shared" si="796"/>
        <v>0</v>
      </c>
      <c r="H4982" s="14"/>
      <c r="I4982" s="14"/>
      <c r="K4982" s="34">
        <f t="shared" si="790"/>
        <v>0</v>
      </c>
    </row>
    <row r="4983" spans="1:11" x14ac:dyDescent="0.25">
      <c r="A4983" s="5" t="s">
        <v>2854</v>
      </c>
      <c r="B4983" s="26">
        <v>550806</v>
      </c>
      <c r="C4983" s="27" t="s">
        <v>1060</v>
      </c>
      <c r="D4983" s="13">
        <v>0</v>
      </c>
      <c r="E4983" s="14"/>
      <c r="F4983" s="14"/>
      <c r="G4983" s="15">
        <f t="shared" si="796"/>
        <v>0</v>
      </c>
      <c r="H4983" s="14"/>
      <c r="I4983" s="14"/>
      <c r="K4983" s="34">
        <f t="shared" si="790"/>
        <v>0</v>
      </c>
    </row>
    <row r="4984" spans="1:11" x14ac:dyDescent="0.25">
      <c r="A4984" s="5" t="s">
        <v>2854</v>
      </c>
      <c r="B4984" s="26">
        <v>550807</v>
      </c>
      <c r="C4984" s="27" t="s">
        <v>330</v>
      </c>
      <c r="D4984" s="13">
        <v>0</v>
      </c>
      <c r="E4984" s="14"/>
      <c r="F4984" s="14"/>
      <c r="G4984" s="15">
        <f t="shared" si="796"/>
        <v>0</v>
      </c>
      <c r="H4984" s="14"/>
      <c r="I4984" s="14"/>
      <c r="K4984" s="34">
        <f t="shared" si="790"/>
        <v>0</v>
      </c>
    </row>
    <row r="4985" spans="1:11" x14ac:dyDescent="0.25">
      <c r="A4985" s="5" t="s">
        <v>2854</v>
      </c>
      <c r="B4985" s="26">
        <v>550808</v>
      </c>
      <c r="C4985" s="27" t="s">
        <v>329</v>
      </c>
      <c r="D4985" s="13">
        <v>0</v>
      </c>
      <c r="E4985" s="14"/>
      <c r="F4985" s="14"/>
      <c r="G4985" s="15">
        <f t="shared" si="796"/>
        <v>0</v>
      </c>
      <c r="H4985" s="14"/>
      <c r="I4985" s="14"/>
      <c r="K4985" s="34">
        <f t="shared" si="790"/>
        <v>0</v>
      </c>
    </row>
    <row r="4986" spans="1:11" x14ac:dyDescent="0.25">
      <c r="A4986" s="5" t="s">
        <v>2854</v>
      </c>
      <c r="B4986" s="26">
        <v>550809</v>
      </c>
      <c r="C4986" s="27" t="s">
        <v>2499</v>
      </c>
      <c r="D4986" s="13">
        <v>0</v>
      </c>
      <c r="E4986" s="14"/>
      <c r="F4986" s="14"/>
      <c r="G4986" s="15">
        <f t="shared" si="796"/>
        <v>0</v>
      </c>
      <c r="H4986" s="14"/>
      <c r="I4986" s="14"/>
      <c r="K4986" s="34">
        <f t="shared" si="790"/>
        <v>0</v>
      </c>
    </row>
    <row r="4987" spans="1:11" x14ac:dyDescent="0.25">
      <c r="A4987" s="5" t="s">
        <v>2854</v>
      </c>
      <c r="B4987" s="26">
        <v>550890</v>
      </c>
      <c r="C4987" s="27" t="s">
        <v>2498</v>
      </c>
      <c r="D4987" s="13">
        <v>0</v>
      </c>
      <c r="E4987" s="14"/>
      <c r="F4987" s="14"/>
      <c r="G4987" s="15">
        <f t="shared" si="796"/>
        <v>0</v>
      </c>
      <c r="H4987" s="14"/>
      <c r="I4987" s="14"/>
      <c r="K4987" s="34">
        <f t="shared" si="790"/>
        <v>0</v>
      </c>
    </row>
    <row r="4988" spans="1:11" x14ac:dyDescent="0.25">
      <c r="A4988" s="5" t="s">
        <v>2854</v>
      </c>
      <c r="B4988" s="24">
        <v>5550</v>
      </c>
      <c r="C4988" s="25" t="s">
        <v>1396</v>
      </c>
      <c r="D4988" s="7">
        <v>0</v>
      </c>
      <c r="E4988" s="7">
        <f>+SUBTOTAL(9,E4989:E5003)</f>
        <v>0</v>
      </c>
      <c r="F4988" s="7">
        <f>+SUBTOTAL(9,F4989:F5003)</f>
        <v>0</v>
      </c>
      <c r="G4988" s="7">
        <f>+SUBTOTAL(9,G4989:G5003)</f>
        <v>0</v>
      </c>
      <c r="H4988" s="7">
        <f>+SUBTOTAL(9,H4989:H5003)</f>
        <v>0</v>
      </c>
      <c r="I4988" s="7">
        <f>+SUBTOTAL(9,I4989:I5003)</f>
        <v>0</v>
      </c>
      <c r="K4988" s="34">
        <f t="shared" si="790"/>
        <v>0</v>
      </c>
    </row>
    <row r="4989" spans="1:11" x14ac:dyDescent="0.25">
      <c r="A4989" s="5" t="s">
        <v>2854</v>
      </c>
      <c r="B4989" s="26">
        <v>555001</v>
      </c>
      <c r="C4989" s="27" t="s">
        <v>2497</v>
      </c>
      <c r="D4989" s="13">
        <v>0</v>
      </c>
      <c r="E4989" s="14"/>
      <c r="F4989" s="14"/>
      <c r="G4989" s="15">
        <f t="shared" ref="G4989:G5003" si="797">+D4989+E4989-F4989</f>
        <v>0</v>
      </c>
      <c r="H4989" s="14"/>
      <c r="I4989" s="14"/>
      <c r="K4989" s="34">
        <f t="shared" si="790"/>
        <v>0</v>
      </c>
    </row>
    <row r="4990" spans="1:11" x14ac:dyDescent="0.25">
      <c r="A4990" s="5" t="s">
        <v>2854</v>
      </c>
      <c r="B4990" s="26">
        <v>555002</v>
      </c>
      <c r="C4990" s="27" t="s">
        <v>2496</v>
      </c>
      <c r="D4990" s="13">
        <v>0</v>
      </c>
      <c r="E4990" s="14"/>
      <c r="F4990" s="14"/>
      <c r="G4990" s="15">
        <f t="shared" si="797"/>
        <v>0</v>
      </c>
      <c r="H4990" s="14"/>
      <c r="I4990" s="14"/>
      <c r="K4990" s="34">
        <f t="shared" si="790"/>
        <v>0</v>
      </c>
    </row>
    <row r="4991" spans="1:11" x14ac:dyDescent="0.25">
      <c r="A4991" s="5" t="s">
        <v>2854</v>
      </c>
      <c r="B4991" s="26">
        <v>555003</v>
      </c>
      <c r="C4991" s="27" t="s">
        <v>2495</v>
      </c>
      <c r="D4991" s="13">
        <v>0</v>
      </c>
      <c r="E4991" s="14"/>
      <c r="F4991" s="14"/>
      <c r="G4991" s="15">
        <f t="shared" si="797"/>
        <v>0</v>
      </c>
      <c r="H4991" s="14"/>
      <c r="I4991" s="14"/>
      <c r="K4991" s="34">
        <f t="shared" si="790"/>
        <v>0</v>
      </c>
    </row>
    <row r="4992" spans="1:11" x14ac:dyDescent="0.25">
      <c r="A4992" s="5" t="s">
        <v>2854</v>
      </c>
      <c r="B4992" s="26">
        <v>555005</v>
      </c>
      <c r="C4992" s="27" t="s">
        <v>2494</v>
      </c>
      <c r="D4992" s="13">
        <v>0</v>
      </c>
      <c r="E4992" s="14"/>
      <c r="F4992" s="14"/>
      <c r="G4992" s="15">
        <f t="shared" si="797"/>
        <v>0</v>
      </c>
      <c r="H4992" s="14"/>
      <c r="I4992" s="14"/>
      <c r="K4992" s="34">
        <f t="shared" si="790"/>
        <v>0</v>
      </c>
    </row>
    <row r="4993" spans="1:11" x14ac:dyDescent="0.25">
      <c r="A4993" s="5" t="s">
        <v>2854</v>
      </c>
      <c r="B4993" s="26">
        <v>555006</v>
      </c>
      <c r="C4993" s="27" t="s">
        <v>1402</v>
      </c>
      <c r="D4993" s="13">
        <v>0</v>
      </c>
      <c r="E4993" s="14"/>
      <c r="F4993" s="14"/>
      <c r="G4993" s="15">
        <f t="shared" si="797"/>
        <v>0</v>
      </c>
      <c r="H4993" s="14"/>
      <c r="I4993" s="14"/>
      <c r="K4993" s="34">
        <f t="shared" si="790"/>
        <v>0</v>
      </c>
    </row>
    <row r="4994" spans="1:11" x14ac:dyDescent="0.25">
      <c r="A4994" s="5" t="s">
        <v>2854</v>
      </c>
      <c r="B4994" s="26">
        <v>555007</v>
      </c>
      <c r="C4994" s="27" t="s">
        <v>1403</v>
      </c>
      <c r="D4994" s="13">
        <v>0</v>
      </c>
      <c r="E4994" s="14"/>
      <c r="F4994" s="14"/>
      <c r="G4994" s="15">
        <f t="shared" si="797"/>
        <v>0</v>
      </c>
      <c r="H4994" s="14"/>
      <c r="I4994" s="14"/>
      <c r="K4994" s="34">
        <f t="shared" si="790"/>
        <v>0</v>
      </c>
    </row>
    <row r="4995" spans="1:11" x14ac:dyDescent="0.25">
      <c r="A4995" s="5" t="s">
        <v>2854</v>
      </c>
      <c r="B4995" s="26">
        <v>555008</v>
      </c>
      <c r="C4995" s="27" t="s">
        <v>344</v>
      </c>
      <c r="D4995" s="13">
        <v>0</v>
      </c>
      <c r="E4995" s="14"/>
      <c r="F4995" s="14"/>
      <c r="G4995" s="15">
        <f t="shared" si="797"/>
        <v>0</v>
      </c>
      <c r="H4995" s="14"/>
      <c r="I4995" s="14"/>
      <c r="K4995" s="34">
        <f t="shared" si="790"/>
        <v>0</v>
      </c>
    </row>
    <row r="4996" spans="1:11" x14ac:dyDescent="0.25">
      <c r="A4996" s="5" t="s">
        <v>2854</v>
      </c>
      <c r="B4996" s="26">
        <v>555009</v>
      </c>
      <c r="C4996" s="27" t="s">
        <v>345</v>
      </c>
      <c r="D4996" s="13">
        <v>0</v>
      </c>
      <c r="E4996" s="14"/>
      <c r="F4996" s="14"/>
      <c r="G4996" s="15">
        <f t="shared" si="797"/>
        <v>0</v>
      </c>
      <c r="H4996" s="14"/>
      <c r="I4996" s="14"/>
      <c r="K4996" s="34">
        <f t="shared" ref="K4996:K5059" si="798">IF(D4996&lt;&gt;0,1,IF(G4996&lt;&gt;0,2,IF(F4996&lt;&gt;0,3,IF(E4996&lt;&gt;0,4,0))))</f>
        <v>0</v>
      </c>
    </row>
    <row r="4997" spans="1:11" x14ac:dyDescent="0.25">
      <c r="A4997" s="5" t="s">
        <v>2854</v>
      </c>
      <c r="B4997" s="26">
        <v>555010</v>
      </c>
      <c r="C4997" s="27" t="s">
        <v>346</v>
      </c>
      <c r="D4997" s="13">
        <v>0</v>
      </c>
      <c r="E4997" s="14"/>
      <c r="F4997" s="14"/>
      <c r="G4997" s="15">
        <f t="shared" si="797"/>
        <v>0</v>
      </c>
      <c r="H4997" s="14"/>
      <c r="I4997" s="14"/>
      <c r="K4997" s="34">
        <f t="shared" si="798"/>
        <v>0</v>
      </c>
    </row>
    <row r="4998" spans="1:11" x14ac:dyDescent="0.25">
      <c r="A4998" s="5" t="s">
        <v>2854</v>
      </c>
      <c r="B4998" s="26">
        <v>555011</v>
      </c>
      <c r="C4998" s="27" t="s">
        <v>347</v>
      </c>
      <c r="D4998" s="13">
        <v>0</v>
      </c>
      <c r="E4998" s="14"/>
      <c r="F4998" s="14"/>
      <c r="G4998" s="15">
        <f t="shared" si="797"/>
        <v>0</v>
      </c>
      <c r="H4998" s="14"/>
      <c r="I4998" s="14"/>
      <c r="K4998" s="34">
        <f t="shared" si="798"/>
        <v>0</v>
      </c>
    </row>
    <row r="4999" spans="1:11" x14ac:dyDescent="0.25">
      <c r="A4999" s="5" t="s">
        <v>2854</v>
      </c>
      <c r="B4999" s="26">
        <v>555012</v>
      </c>
      <c r="C4999" s="27" t="s">
        <v>348</v>
      </c>
      <c r="D4999" s="13">
        <v>0</v>
      </c>
      <c r="E4999" s="14"/>
      <c r="F4999" s="14"/>
      <c r="G4999" s="15">
        <f t="shared" si="797"/>
        <v>0</v>
      </c>
      <c r="H4999" s="14"/>
      <c r="I4999" s="14"/>
      <c r="K4999" s="34">
        <f t="shared" si="798"/>
        <v>0</v>
      </c>
    </row>
    <row r="5000" spans="1:11" x14ac:dyDescent="0.25">
      <c r="A5000" s="5" t="s">
        <v>2854</v>
      </c>
      <c r="B5000" s="26">
        <v>555013</v>
      </c>
      <c r="C5000" s="27" t="s">
        <v>349</v>
      </c>
      <c r="D5000" s="13">
        <v>0</v>
      </c>
      <c r="E5000" s="14"/>
      <c r="F5000" s="14"/>
      <c r="G5000" s="15">
        <f t="shared" si="797"/>
        <v>0</v>
      </c>
      <c r="H5000" s="14"/>
      <c r="I5000" s="14"/>
      <c r="K5000" s="34">
        <f t="shared" si="798"/>
        <v>0</v>
      </c>
    </row>
    <row r="5001" spans="1:11" x14ac:dyDescent="0.25">
      <c r="A5001" s="5" t="s">
        <v>2854</v>
      </c>
      <c r="B5001" s="26">
        <v>555014</v>
      </c>
      <c r="C5001" s="27" t="s">
        <v>1404</v>
      </c>
      <c r="D5001" s="13">
        <v>0</v>
      </c>
      <c r="E5001" s="14"/>
      <c r="F5001" s="14"/>
      <c r="G5001" s="15">
        <f t="shared" si="797"/>
        <v>0</v>
      </c>
      <c r="H5001" s="14"/>
      <c r="I5001" s="14"/>
      <c r="K5001" s="34">
        <f t="shared" si="798"/>
        <v>0</v>
      </c>
    </row>
    <row r="5002" spans="1:11" x14ac:dyDescent="0.25">
      <c r="A5002" s="5" t="s">
        <v>2854</v>
      </c>
      <c r="B5002" s="26">
        <v>555015</v>
      </c>
      <c r="C5002" s="27" t="s">
        <v>1405</v>
      </c>
      <c r="D5002" s="13">
        <v>0</v>
      </c>
      <c r="E5002" s="14"/>
      <c r="F5002" s="14"/>
      <c r="G5002" s="15">
        <f t="shared" si="797"/>
        <v>0</v>
      </c>
      <c r="H5002" s="14"/>
      <c r="I5002" s="14"/>
      <c r="K5002" s="34">
        <f t="shared" si="798"/>
        <v>0</v>
      </c>
    </row>
    <row r="5003" spans="1:11" x14ac:dyDescent="0.25">
      <c r="A5003" s="5" t="s">
        <v>2854</v>
      </c>
      <c r="B5003" s="26">
        <v>555090</v>
      </c>
      <c r="C5003" s="27" t="s">
        <v>2493</v>
      </c>
      <c r="D5003" s="13">
        <v>0</v>
      </c>
      <c r="E5003" s="14"/>
      <c r="F5003" s="14"/>
      <c r="G5003" s="15">
        <f t="shared" si="797"/>
        <v>0</v>
      </c>
      <c r="H5003" s="14"/>
      <c r="I5003" s="14"/>
      <c r="K5003" s="34">
        <f t="shared" si="798"/>
        <v>0</v>
      </c>
    </row>
    <row r="5004" spans="1:11" x14ac:dyDescent="0.25">
      <c r="A5004" s="5" t="s">
        <v>2854</v>
      </c>
      <c r="B5004" s="24">
        <v>56</v>
      </c>
      <c r="C5004" s="25" t="s">
        <v>2492</v>
      </c>
      <c r="D5004" s="7">
        <v>0</v>
      </c>
      <c r="E5004" s="7">
        <f>+SUBTOTAL(9,E5005:E5036)</f>
        <v>0</v>
      </c>
      <c r="F5004" s="7">
        <f>+SUBTOTAL(9,F5005:F5036)</f>
        <v>0</v>
      </c>
      <c r="G5004" s="7">
        <f>+SUBTOTAL(9,G5005:G5036)</f>
        <v>0</v>
      </c>
      <c r="H5004" s="7">
        <f>+SUBTOTAL(9,H5005:H5036)</f>
        <v>0</v>
      </c>
      <c r="I5004" s="7">
        <f>+SUBTOTAL(9,I5005:I5036)</f>
        <v>0</v>
      </c>
      <c r="K5004" s="34">
        <f t="shared" si="798"/>
        <v>0</v>
      </c>
    </row>
    <row r="5005" spans="1:11" x14ac:dyDescent="0.25">
      <c r="A5005" s="5" t="s">
        <v>2854</v>
      </c>
      <c r="B5005" s="24">
        <v>5613</v>
      </c>
      <c r="C5005" s="25" t="s">
        <v>1482</v>
      </c>
      <c r="D5005" s="7">
        <v>0</v>
      </c>
      <c r="E5005" s="7">
        <f>+SUBTOTAL(9,E5006:E5027)</f>
        <v>0</v>
      </c>
      <c r="F5005" s="7">
        <f>+SUBTOTAL(9,F5006:F5027)</f>
        <v>0</v>
      </c>
      <c r="G5005" s="7">
        <f>+SUBTOTAL(9,G5006:G5027)</f>
        <v>0</v>
      </c>
      <c r="H5005" s="7">
        <f>+SUBTOTAL(9,H5006:H5027)</f>
        <v>0</v>
      </c>
      <c r="I5005" s="7">
        <f>+SUBTOTAL(9,I5006:I5027)</f>
        <v>0</v>
      </c>
      <c r="K5005" s="34">
        <f t="shared" si="798"/>
        <v>0</v>
      </c>
    </row>
    <row r="5006" spans="1:11" x14ac:dyDescent="0.25">
      <c r="A5006" s="5" t="s">
        <v>2854</v>
      </c>
      <c r="B5006" s="26">
        <v>561301</v>
      </c>
      <c r="C5006" s="27" t="s">
        <v>1483</v>
      </c>
      <c r="D5006" s="13">
        <v>0</v>
      </c>
      <c r="E5006" s="14"/>
      <c r="F5006" s="14"/>
      <c r="G5006" s="15">
        <f t="shared" ref="G5006:G5027" si="799">+D5006+E5006-F5006</f>
        <v>0</v>
      </c>
      <c r="H5006" s="14"/>
      <c r="I5006" s="14"/>
      <c r="K5006" s="34">
        <f t="shared" si="798"/>
        <v>0</v>
      </c>
    </row>
    <row r="5007" spans="1:11" x14ac:dyDescent="0.25">
      <c r="A5007" s="5" t="s">
        <v>2854</v>
      </c>
      <c r="B5007" s="26">
        <v>561302</v>
      </c>
      <c r="C5007" s="27" t="s">
        <v>2491</v>
      </c>
      <c r="D5007" s="13">
        <v>0</v>
      </c>
      <c r="E5007" s="14"/>
      <c r="F5007" s="14"/>
      <c r="G5007" s="15">
        <f t="shared" si="799"/>
        <v>0</v>
      </c>
      <c r="H5007" s="14"/>
      <c r="I5007" s="14"/>
      <c r="K5007" s="34">
        <f t="shared" si="798"/>
        <v>0</v>
      </c>
    </row>
    <row r="5008" spans="1:11" x14ac:dyDescent="0.25">
      <c r="A5008" s="5" t="s">
        <v>2854</v>
      </c>
      <c r="B5008" s="26">
        <v>561303</v>
      </c>
      <c r="C5008" s="27" t="s">
        <v>1485</v>
      </c>
      <c r="D5008" s="13">
        <v>0</v>
      </c>
      <c r="E5008" s="14"/>
      <c r="F5008" s="14"/>
      <c r="G5008" s="15">
        <f t="shared" si="799"/>
        <v>0</v>
      </c>
      <c r="H5008" s="14"/>
      <c r="I5008" s="14"/>
      <c r="K5008" s="34">
        <f t="shared" si="798"/>
        <v>0</v>
      </c>
    </row>
    <row r="5009" spans="1:11" x14ac:dyDescent="0.25">
      <c r="A5009" s="5" t="s">
        <v>2854</v>
      </c>
      <c r="B5009" s="26">
        <v>561304</v>
      </c>
      <c r="C5009" s="27" t="s">
        <v>1486</v>
      </c>
      <c r="D5009" s="13">
        <v>0</v>
      </c>
      <c r="E5009" s="14"/>
      <c r="F5009" s="14"/>
      <c r="G5009" s="15">
        <f t="shared" si="799"/>
        <v>0</v>
      </c>
      <c r="H5009" s="14"/>
      <c r="I5009" s="14"/>
      <c r="K5009" s="34">
        <f t="shared" si="798"/>
        <v>0</v>
      </c>
    </row>
    <row r="5010" spans="1:11" x14ac:dyDescent="0.25">
      <c r="A5010" s="5" t="s">
        <v>2854</v>
      </c>
      <c r="B5010" s="26">
        <v>561305</v>
      </c>
      <c r="C5010" s="27" t="s">
        <v>1487</v>
      </c>
      <c r="D5010" s="13">
        <v>0</v>
      </c>
      <c r="E5010" s="14"/>
      <c r="F5010" s="14"/>
      <c r="G5010" s="15">
        <f t="shared" si="799"/>
        <v>0</v>
      </c>
      <c r="H5010" s="14"/>
      <c r="I5010" s="14"/>
      <c r="K5010" s="34">
        <f t="shared" si="798"/>
        <v>0</v>
      </c>
    </row>
    <row r="5011" spans="1:11" x14ac:dyDescent="0.25">
      <c r="A5011" s="5" t="s">
        <v>2854</v>
      </c>
      <c r="B5011" s="26">
        <v>561306</v>
      </c>
      <c r="C5011" s="27" t="s">
        <v>1488</v>
      </c>
      <c r="D5011" s="13">
        <v>0</v>
      </c>
      <c r="E5011" s="14"/>
      <c r="F5011" s="14"/>
      <c r="G5011" s="15">
        <f t="shared" si="799"/>
        <v>0</v>
      </c>
      <c r="H5011" s="14"/>
      <c r="I5011" s="14"/>
      <c r="K5011" s="34">
        <f t="shared" si="798"/>
        <v>0</v>
      </c>
    </row>
    <row r="5012" spans="1:11" x14ac:dyDescent="0.25">
      <c r="A5012" s="5" t="s">
        <v>2854</v>
      </c>
      <c r="B5012" s="26">
        <v>561307</v>
      </c>
      <c r="C5012" s="27" t="s">
        <v>1489</v>
      </c>
      <c r="D5012" s="13">
        <v>0</v>
      </c>
      <c r="E5012" s="14"/>
      <c r="F5012" s="14"/>
      <c r="G5012" s="15">
        <f t="shared" si="799"/>
        <v>0</v>
      </c>
      <c r="H5012" s="14"/>
      <c r="I5012" s="14"/>
      <c r="K5012" s="34">
        <f t="shared" si="798"/>
        <v>0</v>
      </c>
    </row>
    <row r="5013" spans="1:11" x14ac:dyDescent="0.25">
      <c r="A5013" s="5" t="s">
        <v>2854</v>
      </c>
      <c r="B5013" s="26">
        <v>561308</v>
      </c>
      <c r="C5013" s="27" t="s">
        <v>2490</v>
      </c>
      <c r="D5013" s="13">
        <v>0</v>
      </c>
      <c r="E5013" s="14"/>
      <c r="F5013" s="14"/>
      <c r="G5013" s="15">
        <f t="shared" si="799"/>
        <v>0</v>
      </c>
      <c r="H5013" s="14"/>
      <c r="I5013" s="14"/>
      <c r="K5013" s="34">
        <f t="shared" si="798"/>
        <v>0</v>
      </c>
    </row>
    <row r="5014" spans="1:11" x14ac:dyDescent="0.25">
      <c r="A5014" s="5" t="s">
        <v>2854</v>
      </c>
      <c r="B5014" s="26">
        <v>561309</v>
      </c>
      <c r="C5014" s="27" t="s">
        <v>1491</v>
      </c>
      <c r="D5014" s="13">
        <v>0</v>
      </c>
      <c r="E5014" s="14"/>
      <c r="F5014" s="14"/>
      <c r="G5014" s="15">
        <f t="shared" si="799"/>
        <v>0</v>
      </c>
      <c r="H5014" s="14"/>
      <c r="I5014" s="14"/>
      <c r="K5014" s="34">
        <f t="shared" si="798"/>
        <v>0</v>
      </c>
    </row>
    <row r="5015" spans="1:11" x14ac:dyDescent="0.25">
      <c r="A5015" s="5" t="s">
        <v>2854</v>
      </c>
      <c r="B5015" s="26">
        <v>561310</v>
      </c>
      <c r="C5015" s="27" t="s">
        <v>1492</v>
      </c>
      <c r="D5015" s="13">
        <v>0</v>
      </c>
      <c r="E5015" s="14"/>
      <c r="F5015" s="14"/>
      <c r="G5015" s="15">
        <f t="shared" si="799"/>
        <v>0</v>
      </c>
      <c r="H5015" s="14"/>
      <c r="I5015" s="14"/>
      <c r="K5015" s="34">
        <f t="shared" si="798"/>
        <v>0</v>
      </c>
    </row>
    <row r="5016" spans="1:11" x14ac:dyDescent="0.25">
      <c r="A5016" s="5" t="s">
        <v>2854</v>
      </c>
      <c r="B5016" s="26">
        <v>561311</v>
      </c>
      <c r="C5016" s="27" t="s">
        <v>1493</v>
      </c>
      <c r="D5016" s="13">
        <v>0</v>
      </c>
      <c r="E5016" s="14"/>
      <c r="F5016" s="14"/>
      <c r="G5016" s="15">
        <f t="shared" si="799"/>
        <v>0</v>
      </c>
      <c r="H5016" s="14"/>
      <c r="I5016" s="14"/>
      <c r="K5016" s="34">
        <f t="shared" si="798"/>
        <v>0</v>
      </c>
    </row>
    <row r="5017" spans="1:11" x14ac:dyDescent="0.25">
      <c r="A5017" s="5" t="s">
        <v>2854</v>
      </c>
      <c r="B5017" s="26">
        <v>561312</v>
      </c>
      <c r="C5017" s="27" t="s">
        <v>2489</v>
      </c>
      <c r="D5017" s="13">
        <v>0</v>
      </c>
      <c r="E5017" s="14"/>
      <c r="F5017" s="14"/>
      <c r="G5017" s="15">
        <f t="shared" si="799"/>
        <v>0</v>
      </c>
      <c r="H5017" s="14"/>
      <c r="I5017" s="14"/>
      <c r="K5017" s="34">
        <f t="shared" si="798"/>
        <v>0</v>
      </c>
    </row>
    <row r="5018" spans="1:11" x14ac:dyDescent="0.25">
      <c r="A5018" s="5" t="s">
        <v>2854</v>
      </c>
      <c r="B5018" s="26">
        <v>561315</v>
      </c>
      <c r="C5018" s="27" t="s">
        <v>1497</v>
      </c>
      <c r="D5018" s="13">
        <v>0</v>
      </c>
      <c r="E5018" s="14"/>
      <c r="F5018" s="14"/>
      <c r="G5018" s="15">
        <f t="shared" si="799"/>
        <v>0</v>
      </c>
      <c r="H5018" s="14"/>
      <c r="I5018" s="14"/>
      <c r="K5018" s="34">
        <f t="shared" si="798"/>
        <v>0</v>
      </c>
    </row>
    <row r="5019" spans="1:11" x14ac:dyDescent="0.25">
      <c r="A5019" s="5" t="s">
        <v>2854</v>
      </c>
      <c r="B5019" s="26">
        <v>561316</v>
      </c>
      <c r="C5019" s="27" t="s">
        <v>1498</v>
      </c>
      <c r="D5019" s="13">
        <v>0</v>
      </c>
      <c r="E5019" s="14"/>
      <c r="F5019" s="14"/>
      <c r="G5019" s="15">
        <f t="shared" si="799"/>
        <v>0</v>
      </c>
      <c r="H5019" s="14"/>
      <c r="I5019" s="14"/>
      <c r="K5019" s="34">
        <f t="shared" si="798"/>
        <v>0</v>
      </c>
    </row>
    <row r="5020" spans="1:11" x14ac:dyDescent="0.25">
      <c r="A5020" s="5" t="s">
        <v>2854</v>
      </c>
      <c r="B5020" s="26">
        <v>561317</v>
      </c>
      <c r="C5020" s="27" t="s">
        <v>1499</v>
      </c>
      <c r="D5020" s="13">
        <v>0</v>
      </c>
      <c r="E5020" s="14"/>
      <c r="F5020" s="14"/>
      <c r="G5020" s="15">
        <f t="shared" si="799"/>
        <v>0</v>
      </c>
      <c r="H5020" s="14"/>
      <c r="I5020" s="14"/>
      <c r="K5020" s="34">
        <f t="shared" si="798"/>
        <v>0</v>
      </c>
    </row>
    <row r="5021" spans="1:11" x14ac:dyDescent="0.25">
      <c r="A5021" s="5" t="s">
        <v>2854</v>
      </c>
      <c r="B5021" s="26">
        <v>561318</v>
      </c>
      <c r="C5021" s="27" t="s">
        <v>417</v>
      </c>
      <c r="D5021" s="13">
        <v>0</v>
      </c>
      <c r="E5021" s="14"/>
      <c r="F5021" s="14"/>
      <c r="G5021" s="15">
        <f t="shared" si="799"/>
        <v>0</v>
      </c>
      <c r="H5021" s="14"/>
      <c r="I5021" s="14"/>
      <c r="K5021" s="34">
        <f t="shared" si="798"/>
        <v>0</v>
      </c>
    </row>
    <row r="5022" spans="1:11" x14ac:dyDescent="0.25">
      <c r="A5022" s="5" t="s">
        <v>2854</v>
      </c>
      <c r="B5022" s="26">
        <v>561319</v>
      </c>
      <c r="C5022" s="27" t="s">
        <v>2488</v>
      </c>
      <c r="D5022" s="13">
        <v>0</v>
      </c>
      <c r="E5022" s="14"/>
      <c r="F5022" s="14"/>
      <c r="G5022" s="15">
        <f t="shared" si="799"/>
        <v>0</v>
      </c>
      <c r="H5022" s="14"/>
      <c r="I5022" s="14"/>
      <c r="K5022" s="34">
        <f t="shared" si="798"/>
        <v>0</v>
      </c>
    </row>
    <row r="5023" spans="1:11" x14ac:dyDescent="0.25">
      <c r="A5023" s="5" t="s">
        <v>2854</v>
      </c>
      <c r="B5023" s="26">
        <v>561320</v>
      </c>
      <c r="C5023" s="27" t="s">
        <v>1668</v>
      </c>
      <c r="D5023" s="13">
        <v>0</v>
      </c>
      <c r="E5023" s="14"/>
      <c r="F5023" s="14"/>
      <c r="G5023" s="15">
        <f>+D5023+E5023-F5023</f>
        <v>0</v>
      </c>
      <c r="H5023" s="14"/>
      <c r="I5023" s="14"/>
      <c r="K5023" s="34">
        <f t="shared" si="798"/>
        <v>0</v>
      </c>
    </row>
    <row r="5024" spans="1:11" x14ac:dyDescent="0.25">
      <c r="A5024" s="5" t="s">
        <v>2854</v>
      </c>
      <c r="B5024" s="26">
        <v>561321</v>
      </c>
      <c r="C5024" s="27" t="s">
        <v>1669</v>
      </c>
      <c r="D5024" s="13">
        <v>0</v>
      </c>
      <c r="E5024" s="14"/>
      <c r="F5024" s="14"/>
      <c r="G5024" s="15">
        <f>+D5024+E5024-F5024</f>
        <v>0</v>
      </c>
      <c r="H5024" s="14"/>
      <c r="I5024" s="14"/>
      <c r="K5024" s="34">
        <f t="shared" si="798"/>
        <v>0</v>
      </c>
    </row>
    <row r="5025" spans="1:11" x14ac:dyDescent="0.25">
      <c r="A5025" s="5" t="s">
        <v>2854</v>
      </c>
      <c r="B5025" s="26">
        <v>561322</v>
      </c>
      <c r="C5025" s="27" t="s">
        <v>1670</v>
      </c>
      <c r="D5025" s="13">
        <v>0</v>
      </c>
      <c r="E5025" s="14"/>
      <c r="F5025" s="14"/>
      <c r="G5025" s="15">
        <f>+D5025+E5025-F5025</f>
        <v>0</v>
      </c>
      <c r="H5025" s="14"/>
      <c r="I5025" s="14"/>
      <c r="K5025" s="34">
        <f t="shared" si="798"/>
        <v>0</v>
      </c>
    </row>
    <row r="5026" spans="1:11" x14ac:dyDescent="0.25">
      <c r="A5026" s="5" t="s">
        <v>2854</v>
      </c>
      <c r="B5026" s="26">
        <v>561323</v>
      </c>
      <c r="C5026" s="27" t="s">
        <v>1671</v>
      </c>
      <c r="D5026" s="13">
        <v>0</v>
      </c>
      <c r="E5026" s="14"/>
      <c r="F5026" s="14"/>
      <c r="G5026" s="15">
        <f>+D5026+E5026-F5026</f>
        <v>0</v>
      </c>
      <c r="H5026" s="14"/>
      <c r="I5026" s="14"/>
      <c r="K5026" s="34">
        <f t="shared" si="798"/>
        <v>0</v>
      </c>
    </row>
    <row r="5027" spans="1:11" x14ac:dyDescent="0.25">
      <c r="A5027" s="5" t="s">
        <v>2854</v>
      </c>
      <c r="B5027" s="26">
        <v>561390</v>
      </c>
      <c r="C5027" s="27" t="s">
        <v>2487</v>
      </c>
      <c r="D5027" s="13">
        <v>0</v>
      </c>
      <c r="E5027" s="14"/>
      <c r="F5027" s="14"/>
      <c r="G5027" s="15">
        <f t="shared" si="799"/>
        <v>0</v>
      </c>
      <c r="H5027" s="14"/>
      <c r="I5027" s="14"/>
      <c r="K5027" s="34">
        <f t="shared" si="798"/>
        <v>0</v>
      </c>
    </row>
    <row r="5028" spans="1:11" x14ac:dyDescent="0.25">
      <c r="A5028" s="5" t="s">
        <v>2854</v>
      </c>
      <c r="B5028" s="24">
        <v>5618</v>
      </c>
      <c r="C5028" s="25" t="s">
        <v>2486</v>
      </c>
      <c r="D5028" s="7">
        <v>0</v>
      </c>
      <c r="E5028" s="7">
        <f>+SUBTOTAL(9,E5029:E5036)</f>
        <v>0</v>
      </c>
      <c r="F5028" s="7">
        <f>+SUBTOTAL(9,F5029:F5036)</f>
        <v>0</v>
      </c>
      <c r="G5028" s="7">
        <f>+SUBTOTAL(9,G5029:G5036)</f>
        <v>0</v>
      </c>
      <c r="H5028" s="7">
        <f>+SUBTOTAL(9,H5029:H5036)</f>
        <v>0</v>
      </c>
      <c r="I5028" s="7">
        <f>+SUBTOTAL(9,I5029:I5036)</f>
        <v>0</v>
      </c>
      <c r="K5028" s="34">
        <f t="shared" si="798"/>
        <v>0</v>
      </c>
    </row>
    <row r="5029" spans="1:11" x14ac:dyDescent="0.25">
      <c r="A5029" s="5" t="s">
        <v>2854</v>
      </c>
      <c r="B5029" s="26">
        <v>561802</v>
      </c>
      <c r="C5029" s="27" t="s">
        <v>2485</v>
      </c>
      <c r="D5029" s="13">
        <v>0</v>
      </c>
      <c r="E5029" s="14"/>
      <c r="F5029" s="14"/>
      <c r="G5029" s="15">
        <f t="shared" ref="G5029:G5036" si="800">+D5029+E5029-F5029</f>
        <v>0</v>
      </c>
      <c r="H5029" s="14"/>
      <c r="I5029" s="14"/>
      <c r="K5029" s="34">
        <f t="shared" si="798"/>
        <v>0</v>
      </c>
    </row>
    <row r="5030" spans="1:11" x14ac:dyDescent="0.25">
      <c r="A5030" s="5" t="s">
        <v>2854</v>
      </c>
      <c r="B5030" s="26">
        <v>561804</v>
      </c>
      <c r="C5030" s="27" t="s">
        <v>2484</v>
      </c>
      <c r="D5030" s="13">
        <v>0</v>
      </c>
      <c r="E5030" s="14"/>
      <c r="F5030" s="14"/>
      <c r="G5030" s="15">
        <f t="shared" si="800"/>
        <v>0</v>
      </c>
      <c r="H5030" s="14"/>
      <c r="I5030" s="14"/>
      <c r="K5030" s="34">
        <f t="shared" si="798"/>
        <v>0</v>
      </c>
    </row>
    <row r="5031" spans="1:11" x14ac:dyDescent="0.25">
      <c r="A5031" s="5" t="s">
        <v>2854</v>
      </c>
      <c r="B5031" s="26">
        <v>561805</v>
      </c>
      <c r="C5031" s="27" t="s">
        <v>2483</v>
      </c>
      <c r="D5031" s="13">
        <v>0</v>
      </c>
      <c r="E5031" s="14"/>
      <c r="F5031" s="14"/>
      <c r="G5031" s="15">
        <f t="shared" si="800"/>
        <v>0</v>
      </c>
      <c r="H5031" s="14"/>
      <c r="I5031" s="14"/>
      <c r="K5031" s="34">
        <f t="shared" si="798"/>
        <v>0</v>
      </c>
    </row>
    <row r="5032" spans="1:11" x14ac:dyDescent="0.25">
      <c r="A5032" s="5" t="s">
        <v>2854</v>
      </c>
      <c r="B5032" s="26">
        <v>561807</v>
      </c>
      <c r="C5032" s="27" t="s">
        <v>2482</v>
      </c>
      <c r="D5032" s="13">
        <v>0</v>
      </c>
      <c r="E5032" s="14"/>
      <c r="F5032" s="14"/>
      <c r="G5032" s="15">
        <f t="shared" si="800"/>
        <v>0</v>
      </c>
      <c r="H5032" s="14"/>
      <c r="I5032" s="14"/>
      <c r="K5032" s="34">
        <f t="shared" si="798"/>
        <v>0</v>
      </c>
    </row>
    <row r="5033" spans="1:11" x14ac:dyDescent="0.25">
      <c r="A5033" s="5" t="s">
        <v>2854</v>
      </c>
      <c r="B5033" s="26">
        <v>561808</v>
      </c>
      <c r="C5033" s="27" t="s">
        <v>2481</v>
      </c>
      <c r="D5033" s="13">
        <v>0</v>
      </c>
      <c r="E5033" s="14"/>
      <c r="F5033" s="14"/>
      <c r="G5033" s="15">
        <f t="shared" si="800"/>
        <v>0</v>
      </c>
      <c r="H5033" s="14"/>
      <c r="I5033" s="14"/>
      <c r="K5033" s="34">
        <f t="shared" si="798"/>
        <v>0</v>
      </c>
    </row>
    <row r="5034" spans="1:11" x14ac:dyDescent="0.25">
      <c r="A5034" s="5" t="s">
        <v>2854</v>
      </c>
      <c r="B5034" s="26">
        <v>561809</v>
      </c>
      <c r="C5034" s="27" t="s">
        <v>2480</v>
      </c>
      <c r="D5034" s="13">
        <v>0</v>
      </c>
      <c r="E5034" s="14"/>
      <c r="F5034" s="14"/>
      <c r="G5034" s="15">
        <f t="shared" si="800"/>
        <v>0</v>
      </c>
      <c r="H5034" s="14"/>
      <c r="I5034" s="14"/>
      <c r="K5034" s="34">
        <f t="shared" si="798"/>
        <v>0</v>
      </c>
    </row>
    <row r="5035" spans="1:11" x14ac:dyDescent="0.25">
      <c r="A5035" s="5" t="s">
        <v>2854</v>
      </c>
      <c r="B5035" s="26">
        <v>561810</v>
      </c>
      <c r="C5035" s="27" t="s">
        <v>1639</v>
      </c>
      <c r="D5035" s="13">
        <v>0</v>
      </c>
      <c r="E5035" s="14"/>
      <c r="F5035" s="14"/>
      <c r="G5035" s="15">
        <f t="shared" si="800"/>
        <v>0</v>
      </c>
      <c r="H5035" s="14"/>
      <c r="I5035" s="14"/>
      <c r="K5035" s="34">
        <f t="shared" si="798"/>
        <v>0</v>
      </c>
    </row>
    <row r="5036" spans="1:11" x14ac:dyDescent="0.25">
      <c r="A5036" s="5" t="s">
        <v>2854</v>
      </c>
      <c r="B5036" s="26">
        <v>561890</v>
      </c>
      <c r="C5036" s="27" t="s">
        <v>2479</v>
      </c>
      <c r="D5036" s="13">
        <v>0</v>
      </c>
      <c r="E5036" s="14"/>
      <c r="F5036" s="14"/>
      <c r="G5036" s="15">
        <f t="shared" si="800"/>
        <v>0</v>
      </c>
      <c r="H5036" s="14"/>
      <c r="I5036" s="14"/>
      <c r="K5036" s="34">
        <f t="shared" si="798"/>
        <v>0</v>
      </c>
    </row>
    <row r="5037" spans="1:11" x14ac:dyDescent="0.25">
      <c r="A5037" s="5" t="s">
        <v>2854</v>
      </c>
      <c r="B5037" s="24">
        <v>57</v>
      </c>
      <c r="C5037" s="25" t="s">
        <v>2478</v>
      </c>
      <c r="D5037" s="7">
        <f t="shared" ref="D5037:I5037" si="801">+SUBTOTAL(9,D5038:D5053)</f>
        <v>0</v>
      </c>
      <c r="E5037" s="7">
        <f t="shared" si="801"/>
        <v>2233680669</v>
      </c>
      <c r="F5037" s="7">
        <f t="shared" si="801"/>
        <v>0</v>
      </c>
      <c r="G5037" s="7">
        <f t="shared" si="801"/>
        <v>2233680669</v>
      </c>
      <c r="H5037" s="7">
        <f t="shared" si="801"/>
        <v>0</v>
      </c>
      <c r="I5037" s="7">
        <f t="shared" si="801"/>
        <v>2233680669</v>
      </c>
      <c r="K5037" s="34">
        <f t="shared" si="798"/>
        <v>2</v>
      </c>
    </row>
    <row r="5038" spans="1:11" x14ac:dyDescent="0.25">
      <c r="A5038" s="5" t="s">
        <v>2854</v>
      </c>
      <c r="B5038" s="24">
        <v>5705</v>
      </c>
      <c r="C5038" s="25" t="s">
        <v>2477</v>
      </c>
      <c r="D5038" s="7">
        <v>0</v>
      </c>
      <c r="E5038" s="7">
        <f>+SUBTOTAL(9,E5039:E5041)</f>
        <v>0</v>
      </c>
      <c r="F5038" s="7">
        <f>+SUBTOTAL(9,F5039:F5041)</f>
        <v>0</v>
      </c>
      <c r="G5038" s="7">
        <f>+SUBTOTAL(9,G5039:G5041)</f>
        <v>0</v>
      </c>
      <c r="H5038" s="7">
        <f>+SUBTOTAL(9,H5039:H5041)</f>
        <v>0</v>
      </c>
      <c r="I5038" s="7">
        <f>+SUBTOTAL(9,I5039:I5041)</f>
        <v>0</v>
      </c>
      <c r="K5038" s="34">
        <f t="shared" si="798"/>
        <v>0</v>
      </c>
    </row>
    <row r="5039" spans="1:11" x14ac:dyDescent="0.25">
      <c r="A5039" s="5" t="s">
        <v>2854</v>
      </c>
      <c r="B5039" s="26">
        <v>570508</v>
      </c>
      <c r="C5039" s="27" t="s">
        <v>2476</v>
      </c>
      <c r="D5039" s="13">
        <v>0</v>
      </c>
      <c r="E5039" s="14"/>
      <c r="F5039" s="14"/>
      <c r="G5039" s="15">
        <f>+D5039+E5039-F5039</f>
        <v>0</v>
      </c>
      <c r="H5039" s="14"/>
      <c r="I5039" s="14"/>
      <c r="K5039" s="34">
        <f t="shared" si="798"/>
        <v>0</v>
      </c>
    </row>
    <row r="5040" spans="1:11" x14ac:dyDescent="0.25">
      <c r="A5040" s="5" t="s">
        <v>2854</v>
      </c>
      <c r="B5040" s="26">
        <v>570509</v>
      </c>
      <c r="C5040" s="27" t="s">
        <v>2475</v>
      </c>
      <c r="D5040" s="13">
        <v>0</v>
      </c>
      <c r="E5040" s="14"/>
      <c r="F5040" s="14"/>
      <c r="G5040" s="15">
        <f>+D5040+E5040-F5040</f>
        <v>0</v>
      </c>
      <c r="H5040" s="14"/>
      <c r="I5040" s="14"/>
      <c r="K5040" s="34">
        <f t="shared" si="798"/>
        <v>0</v>
      </c>
    </row>
    <row r="5041" spans="1:13" x14ac:dyDescent="0.25">
      <c r="A5041" s="5" t="s">
        <v>2854</v>
      </c>
      <c r="B5041" s="26">
        <v>570510</v>
      </c>
      <c r="C5041" s="27" t="s">
        <v>2474</v>
      </c>
      <c r="D5041" s="13">
        <v>0</v>
      </c>
      <c r="E5041" s="14"/>
      <c r="F5041" s="14"/>
      <c r="G5041" s="15">
        <f>+D5041+E5041-F5041</f>
        <v>0</v>
      </c>
      <c r="H5041" s="14"/>
      <c r="I5041" s="14"/>
      <c r="K5041" s="34">
        <f t="shared" si="798"/>
        <v>0</v>
      </c>
    </row>
    <row r="5042" spans="1:13" x14ac:dyDescent="0.25">
      <c r="A5042" s="5" t="s">
        <v>2854</v>
      </c>
      <c r="B5042" s="24">
        <v>5720</v>
      </c>
      <c r="C5042" s="25" t="s">
        <v>2473</v>
      </c>
      <c r="D5042" s="7">
        <f t="shared" ref="D5042:I5042" si="802">+SUBTOTAL(9,D5043:D5044)</f>
        <v>0</v>
      </c>
      <c r="E5042" s="7">
        <f t="shared" si="802"/>
        <v>2233680669</v>
      </c>
      <c r="F5042" s="7">
        <f t="shared" si="802"/>
        <v>0</v>
      </c>
      <c r="G5042" s="7">
        <f t="shared" si="802"/>
        <v>2233680669</v>
      </c>
      <c r="H5042" s="7">
        <f t="shared" si="802"/>
        <v>0</v>
      </c>
      <c r="I5042" s="7">
        <f t="shared" si="802"/>
        <v>2233680669</v>
      </c>
      <c r="K5042" s="34">
        <f t="shared" si="798"/>
        <v>2</v>
      </c>
    </row>
    <row r="5043" spans="1:13" x14ac:dyDescent="0.25">
      <c r="A5043" s="5" t="s">
        <v>2854</v>
      </c>
      <c r="B5043" s="26">
        <v>572080</v>
      </c>
      <c r="C5043" s="27" t="s">
        <v>2472</v>
      </c>
      <c r="D5043" s="13">
        <v>0</v>
      </c>
      <c r="E5043" s="14">
        <f>2233382515+298154</f>
        <v>2233680669</v>
      </c>
      <c r="F5043" s="14">
        <v>0</v>
      </c>
      <c r="G5043" s="15">
        <f>+D5043+E5043-F5043</f>
        <v>2233680669</v>
      </c>
      <c r="H5043" s="14"/>
      <c r="I5043" s="14">
        <f>+G5043</f>
        <v>2233680669</v>
      </c>
      <c r="K5043" s="34">
        <f t="shared" si="798"/>
        <v>2</v>
      </c>
      <c r="L5043" s="15">
        <v>4151335648</v>
      </c>
      <c r="M5043" s="361">
        <f>+L5043-G5043</f>
        <v>1917654979</v>
      </c>
    </row>
    <row r="5044" spans="1:13" x14ac:dyDescent="0.25">
      <c r="A5044" s="5" t="s">
        <v>2854</v>
      </c>
      <c r="B5044" s="26">
        <v>572081</v>
      </c>
      <c r="C5044" s="27" t="s">
        <v>2471</v>
      </c>
      <c r="D5044" s="13">
        <v>0</v>
      </c>
      <c r="E5044" s="14"/>
      <c r="F5044" s="14"/>
      <c r="G5044" s="15">
        <f>+D5044+E5044-F5044</f>
        <v>0</v>
      </c>
      <c r="H5044" s="14"/>
      <c r="I5044" s="14"/>
      <c r="K5044" s="34">
        <f t="shared" si="798"/>
        <v>0</v>
      </c>
    </row>
    <row r="5045" spans="1:13" x14ac:dyDescent="0.25">
      <c r="A5045" s="5" t="s">
        <v>2854</v>
      </c>
      <c r="B5045" s="24">
        <v>5722</v>
      </c>
      <c r="C5045" s="25" t="s">
        <v>2470</v>
      </c>
      <c r="D5045" s="7">
        <v>0</v>
      </c>
      <c r="E5045" s="7">
        <f>+SUBTOTAL(9,E5046:E5053)</f>
        <v>0</v>
      </c>
      <c r="F5045" s="7">
        <f>+SUBTOTAL(9,F5046:F5053)</f>
        <v>0</v>
      </c>
      <c r="G5045" s="7">
        <f>+SUBTOTAL(9,G5046:G5053)</f>
        <v>0</v>
      </c>
      <c r="H5045" s="7">
        <f>+SUBTOTAL(9,H5046:H5053)</f>
        <v>0</v>
      </c>
      <c r="I5045" s="7">
        <f>+SUBTOTAL(9,I5046:I5053)</f>
        <v>0</v>
      </c>
      <c r="K5045" s="34">
        <f t="shared" si="798"/>
        <v>0</v>
      </c>
    </row>
    <row r="5046" spans="1:13" x14ac:dyDescent="0.25">
      <c r="A5046" s="5" t="s">
        <v>2854</v>
      </c>
      <c r="B5046" s="26">
        <v>572201</v>
      </c>
      <c r="C5046" s="27" t="s">
        <v>2469</v>
      </c>
      <c r="D5046" s="13">
        <v>0</v>
      </c>
      <c r="E5046" s="14"/>
      <c r="F5046" s="14"/>
      <c r="G5046" s="15">
        <f t="shared" ref="G5046:G5053" si="803">+D5046+E5046-F5046</f>
        <v>0</v>
      </c>
      <c r="H5046" s="14"/>
      <c r="I5046" s="14"/>
      <c r="K5046" s="34">
        <f t="shared" si="798"/>
        <v>0</v>
      </c>
    </row>
    <row r="5047" spans="1:13" x14ac:dyDescent="0.25">
      <c r="A5047" s="5" t="s">
        <v>2854</v>
      </c>
      <c r="B5047" s="26">
        <v>572203</v>
      </c>
      <c r="C5047" s="27" t="s">
        <v>287</v>
      </c>
      <c r="D5047" s="13">
        <v>0</v>
      </c>
      <c r="E5047" s="14"/>
      <c r="F5047" s="14"/>
      <c r="G5047" s="15">
        <f t="shared" si="803"/>
        <v>0</v>
      </c>
      <c r="H5047" s="14"/>
      <c r="I5047" s="14"/>
      <c r="K5047" s="34">
        <f t="shared" si="798"/>
        <v>0</v>
      </c>
    </row>
    <row r="5048" spans="1:13" x14ac:dyDescent="0.25">
      <c r="A5048" s="5" t="s">
        <v>2854</v>
      </c>
      <c r="B5048" s="26">
        <v>572205</v>
      </c>
      <c r="C5048" s="27" t="s">
        <v>2468</v>
      </c>
      <c r="D5048" s="13">
        <v>0</v>
      </c>
      <c r="E5048" s="14"/>
      <c r="F5048" s="14"/>
      <c r="G5048" s="15">
        <f t="shared" si="803"/>
        <v>0</v>
      </c>
      <c r="H5048" s="14"/>
      <c r="I5048" s="14"/>
      <c r="K5048" s="34">
        <f t="shared" si="798"/>
        <v>0</v>
      </c>
    </row>
    <row r="5049" spans="1:13" x14ac:dyDescent="0.25">
      <c r="A5049" s="5" t="s">
        <v>2854</v>
      </c>
      <c r="B5049" s="26">
        <v>572207</v>
      </c>
      <c r="C5049" s="27" t="s">
        <v>2467</v>
      </c>
      <c r="D5049" s="13">
        <v>0</v>
      </c>
      <c r="E5049" s="14"/>
      <c r="F5049" s="14"/>
      <c r="G5049" s="15">
        <f t="shared" si="803"/>
        <v>0</v>
      </c>
      <c r="H5049" s="14"/>
      <c r="I5049" s="14"/>
      <c r="K5049" s="34">
        <f t="shared" si="798"/>
        <v>0</v>
      </c>
    </row>
    <row r="5050" spans="1:13" x14ac:dyDescent="0.25">
      <c r="A5050" s="5" t="s">
        <v>2854</v>
      </c>
      <c r="B5050" s="26">
        <v>572209</v>
      </c>
      <c r="C5050" s="27" t="s">
        <v>2466</v>
      </c>
      <c r="D5050" s="13">
        <v>0</v>
      </c>
      <c r="E5050" s="14"/>
      <c r="F5050" s="14"/>
      <c r="G5050" s="15">
        <f t="shared" si="803"/>
        <v>0</v>
      </c>
      <c r="H5050" s="14"/>
      <c r="I5050" s="14"/>
      <c r="K5050" s="34">
        <f t="shared" si="798"/>
        <v>0</v>
      </c>
    </row>
    <row r="5051" spans="1:13" x14ac:dyDescent="0.25">
      <c r="A5051" s="5" t="s">
        <v>2854</v>
      </c>
      <c r="B5051" s="26">
        <v>572210</v>
      </c>
      <c r="C5051" s="27" t="s">
        <v>2465</v>
      </c>
      <c r="D5051" s="13">
        <v>0</v>
      </c>
      <c r="E5051" s="14"/>
      <c r="F5051" s="14"/>
      <c r="G5051" s="15">
        <f t="shared" si="803"/>
        <v>0</v>
      </c>
      <c r="H5051" s="14"/>
      <c r="I5051" s="14"/>
      <c r="K5051" s="34">
        <f t="shared" si="798"/>
        <v>0</v>
      </c>
    </row>
    <row r="5052" spans="1:13" x14ac:dyDescent="0.25">
      <c r="A5052" s="5" t="s">
        <v>2854</v>
      </c>
      <c r="B5052" s="26">
        <v>572211</v>
      </c>
      <c r="C5052" s="27" t="s">
        <v>2464</v>
      </c>
      <c r="D5052" s="13">
        <v>0</v>
      </c>
      <c r="E5052" s="14"/>
      <c r="F5052" s="14"/>
      <c r="G5052" s="15">
        <f t="shared" si="803"/>
        <v>0</v>
      </c>
      <c r="H5052" s="14"/>
      <c r="I5052" s="14"/>
      <c r="K5052" s="34">
        <f t="shared" si="798"/>
        <v>0</v>
      </c>
    </row>
    <row r="5053" spans="1:13" x14ac:dyDescent="0.25">
      <c r="A5053" s="5" t="s">
        <v>2854</v>
      </c>
      <c r="B5053" s="26">
        <v>572290</v>
      </c>
      <c r="C5053" s="27" t="s">
        <v>2463</v>
      </c>
      <c r="D5053" s="13">
        <v>0</v>
      </c>
      <c r="E5053" s="14"/>
      <c r="F5053" s="14"/>
      <c r="G5053" s="15">
        <f t="shared" si="803"/>
        <v>0</v>
      </c>
      <c r="H5053" s="14"/>
      <c r="I5053" s="14"/>
      <c r="K5053" s="34">
        <f t="shared" si="798"/>
        <v>0</v>
      </c>
    </row>
    <row r="5054" spans="1:13" x14ac:dyDescent="0.25">
      <c r="A5054" s="5" t="s">
        <v>2854</v>
      </c>
      <c r="B5054" s="24">
        <v>58</v>
      </c>
      <c r="C5054" s="25" t="s">
        <v>2462</v>
      </c>
      <c r="D5054" s="7">
        <f>+SUBTOTAL(9,D5055:D5273)</f>
        <v>0</v>
      </c>
      <c r="E5054" s="7">
        <f>+SUBTOTAL(9,E5055:E5273)</f>
        <v>273150</v>
      </c>
      <c r="F5054" s="7">
        <f>+SUBTOTAL(9,F5055:F5273)</f>
        <v>0</v>
      </c>
      <c r="G5054" s="7">
        <f>+SUBTOTAL(9,G5055:G5273)</f>
        <v>273150</v>
      </c>
      <c r="H5054" s="7">
        <f>+SUBTOTAL(9,H5055:H5273)</f>
        <v>0</v>
      </c>
      <c r="I5054" s="8">
        <f>+G5054</f>
        <v>273150</v>
      </c>
      <c r="K5054" s="34">
        <f t="shared" si="798"/>
        <v>2</v>
      </c>
    </row>
    <row r="5055" spans="1:13" x14ac:dyDescent="0.25">
      <c r="A5055" s="5" t="s">
        <v>2854</v>
      </c>
      <c r="B5055" s="24">
        <v>5802</v>
      </c>
      <c r="C5055" s="25" t="s">
        <v>2461</v>
      </c>
      <c r="D5055" s="7">
        <f>+SUBTOTAL(9,D5056:D5060)</f>
        <v>0</v>
      </c>
      <c r="E5055" s="7">
        <f>+SUBTOTAL(9,E5056:E5060)</f>
        <v>273138</v>
      </c>
      <c r="F5055" s="7">
        <f>+SUBTOTAL(9,F5056:F5060)</f>
        <v>0</v>
      </c>
      <c r="G5055" s="7">
        <f>+SUBTOTAL(9,G5056:G5060)</f>
        <v>273138</v>
      </c>
      <c r="H5055" s="7">
        <f>+SUBTOTAL(9,H5056:H5060)</f>
        <v>0</v>
      </c>
      <c r="I5055" s="8">
        <f>+G5055</f>
        <v>273138</v>
      </c>
      <c r="K5055" s="34">
        <f t="shared" si="798"/>
        <v>2</v>
      </c>
    </row>
    <row r="5056" spans="1:13" x14ac:dyDescent="0.25">
      <c r="A5056" s="5" t="s">
        <v>2854</v>
      </c>
      <c r="B5056" s="26">
        <v>580206</v>
      </c>
      <c r="C5056" s="27" t="s">
        <v>2460</v>
      </c>
      <c r="D5056" s="13">
        <v>0</v>
      </c>
      <c r="E5056" s="14"/>
      <c r="F5056" s="14"/>
      <c r="G5056" s="15">
        <f>+D5056+E5056-F5056</f>
        <v>0</v>
      </c>
      <c r="H5056" s="14"/>
      <c r="I5056" s="14"/>
      <c r="K5056" s="34">
        <f t="shared" si="798"/>
        <v>0</v>
      </c>
    </row>
    <row r="5057" spans="1:11" x14ac:dyDescent="0.25">
      <c r="A5057" s="5" t="s">
        <v>2854</v>
      </c>
      <c r="B5057" s="26">
        <v>580237</v>
      </c>
      <c r="C5057" s="27" t="s">
        <v>2459</v>
      </c>
      <c r="D5057" s="13">
        <v>0</v>
      </c>
      <c r="E5057" s="14">
        <v>273138</v>
      </c>
      <c r="F5057" s="14">
        <v>0</v>
      </c>
      <c r="G5057" s="15">
        <f>+D5057+E5057-F5057</f>
        <v>273138</v>
      </c>
      <c r="H5057" s="14"/>
      <c r="I5057" s="8">
        <f>+G5057</f>
        <v>273138</v>
      </c>
      <c r="K5057" s="34">
        <f t="shared" si="798"/>
        <v>2</v>
      </c>
    </row>
    <row r="5058" spans="1:11" x14ac:dyDescent="0.25">
      <c r="A5058" s="5" t="s">
        <v>2854</v>
      </c>
      <c r="B5058" s="26">
        <v>580239</v>
      </c>
      <c r="C5058" s="27" t="s">
        <v>1051</v>
      </c>
      <c r="D5058" s="13">
        <v>0</v>
      </c>
      <c r="E5058" s="14"/>
      <c r="F5058" s="14"/>
      <c r="G5058" s="15">
        <f>+D5058+E5058-F5058</f>
        <v>0</v>
      </c>
      <c r="H5058" s="14"/>
      <c r="I5058" s="14"/>
      <c r="K5058" s="34">
        <f t="shared" si="798"/>
        <v>0</v>
      </c>
    </row>
    <row r="5059" spans="1:11" x14ac:dyDescent="0.25">
      <c r="A5059" s="5" t="s">
        <v>2854</v>
      </c>
      <c r="B5059" s="26">
        <v>580240</v>
      </c>
      <c r="C5059" s="27" t="s">
        <v>2458</v>
      </c>
      <c r="D5059" s="13">
        <v>0</v>
      </c>
      <c r="E5059" s="14"/>
      <c r="F5059" s="14"/>
      <c r="G5059" s="15">
        <f>+D5059+E5059-F5059</f>
        <v>0</v>
      </c>
      <c r="H5059" s="14"/>
      <c r="I5059" s="14"/>
      <c r="K5059" s="34">
        <f t="shared" si="798"/>
        <v>0</v>
      </c>
    </row>
    <row r="5060" spans="1:11" x14ac:dyDescent="0.25">
      <c r="A5060" s="5" t="s">
        <v>2854</v>
      </c>
      <c r="B5060" s="26">
        <v>580290</v>
      </c>
      <c r="C5060" s="27" t="s">
        <v>2457</v>
      </c>
      <c r="D5060" s="13">
        <v>0</v>
      </c>
      <c r="E5060" s="14"/>
      <c r="F5060" s="14"/>
      <c r="G5060" s="15">
        <f>+D5060+E5060-F5060</f>
        <v>0</v>
      </c>
      <c r="H5060" s="14"/>
      <c r="I5060" s="14"/>
      <c r="K5060" s="34">
        <f t="shared" ref="K5060:K5123" si="804">IF(D5060&lt;&gt;0,1,IF(G5060&lt;&gt;0,2,IF(F5060&lt;&gt;0,3,IF(E5060&lt;&gt;0,4,0))))</f>
        <v>0</v>
      </c>
    </row>
    <row r="5061" spans="1:11" x14ac:dyDescent="0.25">
      <c r="A5061" s="5" t="s">
        <v>2854</v>
      </c>
      <c r="B5061" s="24">
        <v>5803</v>
      </c>
      <c r="C5061" s="25" t="s">
        <v>2456</v>
      </c>
      <c r="D5061" s="7">
        <v>0</v>
      </c>
      <c r="E5061" s="7">
        <f>+SUBTOTAL(9,E5062:E5079)</f>
        <v>0</v>
      </c>
      <c r="F5061" s="7">
        <f>+SUBTOTAL(9,F5062:F5079)</f>
        <v>0</v>
      </c>
      <c r="G5061" s="7">
        <f>+SUBTOTAL(9,G5062:G5079)</f>
        <v>0</v>
      </c>
      <c r="H5061" s="7">
        <f>+SUBTOTAL(9,H5062:H5079)</f>
        <v>0</v>
      </c>
      <c r="I5061" s="7">
        <f>+SUBTOTAL(9,I5062:I5079)</f>
        <v>0</v>
      </c>
      <c r="K5061" s="34">
        <f t="shared" si="804"/>
        <v>0</v>
      </c>
    </row>
    <row r="5062" spans="1:11" x14ac:dyDescent="0.25">
      <c r="A5062" s="5" t="s">
        <v>2854</v>
      </c>
      <c r="B5062" s="26">
        <v>580301</v>
      </c>
      <c r="C5062" s="27" t="s">
        <v>1045</v>
      </c>
      <c r="D5062" s="13">
        <v>0</v>
      </c>
      <c r="E5062" s="14"/>
      <c r="F5062" s="14"/>
      <c r="G5062" s="15">
        <f t="shared" ref="G5062:G5079" si="805">+D5062+E5062-F5062</f>
        <v>0</v>
      </c>
      <c r="H5062" s="14"/>
      <c r="I5062" s="14"/>
      <c r="K5062" s="34">
        <f t="shared" si="804"/>
        <v>0</v>
      </c>
    </row>
    <row r="5063" spans="1:11" x14ac:dyDescent="0.25">
      <c r="A5063" s="5" t="s">
        <v>2854</v>
      </c>
      <c r="B5063" s="26">
        <v>580302</v>
      </c>
      <c r="C5063" s="27" t="s">
        <v>440</v>
      </c>
      <c r="D5063" s="13">
        <v>0</v>
      </c>
      <c r="E5063" s="14"/>
      <c r="F5063" s="14"/>
      <c r="G5063" s="15">
        <f t="shared" si="805"/>
        <v>0</v>
      </c>
      <c r="H5063" s="14"/>
      <c r="I5063" s="14"/>
      <c r="K5063" s="34">
        <f t="shared" si="804"/>
        <v>0</v>
      </c>
    </row>
    <row r="5064" spans="1:11" x14ac:dyDescent="0.25">
      <c r="A5064" s="5" t="s">
        <v>2854</v>
      </c>
      <c r="B5064" s="26">
        <v>580303</v>
      </c>
      <c r="C5064" s="27" t="s">
        <v>659</v>
      </c>
      <c r="D5064" s="13">
        <v>0</v>
      </c>
      <c r="E5064" s="14"/>
      <c r="F5064" s="14"/>
      <c r="G5064" s="15">
        <f t="shared" si="805"/>
        <v>0</v>
      </c>
      <c r="H5064" s="14"/>
      <c r="I5064" s="14"/>
      <c r="K5064" s="34">
        <f t="shared" si="804"/>
        <v>0</v>
      </c>
    </row>
    <row r="5065" spans="1:11" x14ac:dyDescent="0.25">
      <c r="A5065" s="5" t="s">
        <v>2854</v>
      </c>
      <c r="B5065" s="26">
        <v>580312</v>
      </c>
      <c r="C5065" s="27" t="s">
        <v>2455</v>
      </c>
      <c r="D5065" s="13">
        <v>0</v>
      </c>
      <c r="E5065" s="14"/>
      <c r="F5065" s="14"/>
      <c r="G5065" s="15">
        <f t="shared" si="805"/>
        <v>0</v>
      </c>
      <c r="H5065" s="14"/>
      <c r="I5065" s="14"/>
      <c r="K5065" s="34">
        <f t="shared" si="804"/>
        <v>0</v>
      </c>
    </row>
    <row r="5066" spans="1:11" x14ac:dyDescent="0.25">
      <c r="A5066" s="5" t="s">
        <v>2854</v>
      </c>
      <c r="B5066" s="26">
        <v>580313</v>
      </c>
      <c r="C5066" s="27" t="s">
        <v>2454</v>
      </c>
      <c r="D5066" s="13">
        <v>0</v>
      </c>
      <c r="E5066" s="14"/>
      <c r="F5066" s="14"/>
      <c r="G5066" s="15">
        <f t="shared" si="805"/>
        <v>0</v>
      </c>
      <c r="H5066" s="14"/>
      <c r="I5066" s="14"/>
      <c r="K5066" s="34">
        <f t="shared" si="804"/>
        <v>0</v>
      </c>
    </row>
    <row r="5067" spans="1:11" x14ac:dyDescent="0.25">
      <c r="A5067" s="5" t="s">
        <v>2854</v>
      </c>
      <c r="B5067" s="26">
        <v>580336</v>
      </c>
      <c r="C5067" s="27" t="s">
        <v>1040</v>
      </c>
      <c r="D5067" s="13">
        <v>0</v>
      </c>
      <c r="E5067" s="14"/>
      <c r="F5067" s="14"/>
      <c r="G5067" s="15">
        <f t="shared" si="805"/>
        <v>0</v>
      </c>
      <c r="H5067" s="14"/>
      <c r="I5067" s="14"/>
      <c r="K5067" s="34">
        <f t="shared" si="804"/>
        <v>0</v>
      </c>
    </row>
    <row r="5068" spans="1:11" x14ac:dyDescent="0.25">
      <c r="A5068" s="5" t="s">
        <v>2854</v>
      </c>
      <c r="B5068" s="26">
        <v>580337</v>
      </c>
      <c r="C5068" s="27" t="s">
        <v>2453</v>
      </c>
      <c r="D5068" s="13">
        <v>0</v>
      </c>
      <c r="E5068" s="14"/>
      <c r="F5068" s="14"/>
      <c r="G5068" s="15">
        <f t="shared" si="805"/>
        <v>0</v>
      </c>
      <c r="H5068" s="14"/>
      <c r="I5068" s="14"/>
      <c r="K5068" s="34">
        <f t="shared" si="804"/>
        <v>0</v>
      </c>
    </row>
    <row r="5069" spans="1:11" x14ac:dyDescent="0.25">
      <c r="A5069" s="5" t="s">
        <v>2854</v>
      </c>
      <c r="B5069" s="26">
        <v>580338</v>
      </c>
      <c r="C5069" s="27" t="s">
        <v>2452</v>
      </c>
      <c r="D5069" s="13">
        <v>0</v>
      </c>
      <c r="E5069" s="14"/>
      <c r="F5069" s="14"/>
      <c r="G5069" s="15">
        <f t="shared" si="805"/>
        <v>0</v>
      </c>
      <c r="H5069" s="14"/>
      <c r="I5069" s="14"/>
      <c r="K5069" s="34">
        <f t="shared" si="804"/>
        <v>0</v>
      </c>
    </row>
    <row r="5070" spans="1:11" x14ac:dyDescent="0.25">
      <c r="A5070" s="5" t="s">
        <v>2854</v>
      </c>
      <c r="B5070" s="26">
        <v>580339</v>
      </c>
      <c r="C5070" s="27" t="s">
        <v>2451</v>
      </c>
      <c r="D5070" s="13">
        <v>0</v>
      </c>
      <c r="E5070" s="14"/>
      <c r="F5070" s="14"/>
      <c r="G5070" s="15">
        <f t="shared" si="805"/>
        <v>0</v>
      </c>
      <c r="H5070" s="14"/>
      <c r="I5070" s="14"/>
      <c r="K5070" s="34">
        <f t="shared" si="804"/>
        <v>0</v>
      </c>
    </row>
    <row r="5071" spans="1:11" x14ac:dyDescent="0.25">
      <c r="A5071" s="5" t="s">
        <v>2854</v>
      </c>
      <c r="B5071" s="26">
        <v>580340</v>
      </c>
      <c r="C5071" s="27" t="s">
        <v>2450</v>
      </c>
      <c r="D5071" s="13">
        <v>0</v>
      </c>
      <c r="E5071" s="14"/>
      <c r="F5071" s="14"/>
      <c r="G5071" s="15">
        <f t="shared" si="805"/>
        <v>0</v>
      </c>
      <c r="H5071" s="14"/>
      <c r="I5071" s="14"/>
      <c r="K5071" s="34">
        <f t="shared" si="804"/>
        <v>0</v>
      </c>
    </row>
    <row r="5072" spans="1:11" x14ac:dyDescent="0.25">
      <c r="A5072" s="5" t="s">
        <v>2854</v>
      </c>
      <c r="B5072" s="26">
        <v>580341</v>
      </c>
      <c r="C5072" s="27" t="s">
        <v>2449</v>
      </c>
      <c r="D5072" s="13">
        <v>0</v>
      </c>
      <c r="E5072" s="14"/>
      <c r="F5072" s="14"/>
      <c r="G5072" s="15">
        <f t="shared" si="805"/>
        <v>0</v>
      </c>
      <c r="H5072" s="14"/>
      <c r="I5072" s="14"/>
      <c r="K5072" s="34">
        <f t="shared" si="804"/>
        <v>0</v>
      </c>
    </row>
    <row r="5073" spans="1:11" x14ac:dyDescent="0.25">
      <c r="A5073" s="5" t="s">
        <v>2854</v>
      </c>
      <c r="B5073" s="26">
        <v>580342</v>
      </c>
      <c r="C5073" s="27" t="s">
        <v>2448</v>
      </c>
      <c r="D5073" s="13">
        <v>0</v>
      </c>
      <c r="E5073" s="14"/>
      <c r="F5073" s="14"/>
      <c r="G5073" s="15">
        <f t="shared" si="805"/>
        <v>0</v>
      </c>
      <c r="H5073" s="14"/>
      <c r="I5073" s="14"/>
      <c r="K5073" s="34">
        <f t="shared" si="804"/>
        <v>0</v>
      </c>
    </row>
    <row r="5074" spans="1:11" x14ac:dyDescent="0.25">
      <c r="A5074" s="5" t="s">
        <v>2854</v>
      </c>
      <c r="B5074" s="26">
        <v>580343</v>
      </c>
      <c r="C5074" s="27" t="s">
        <v>2447</v>
      </c>
      <c r="D5074" s="13">
        <v>0</v>
      </c>
      <c r="E5074" s="14"/>
      <c r="F5074" s="14"/>
      <c r="G5074" s="15">
        <f t="shared" si="805"/>
        <v>0</v>
      </c>
      <c r="H5074" s="14"/>
      <c r="I5074" s="14"/>
      <c r="K5074" s="34">
        <f t="shared" si="804"/>
        <v>0</v>
      </c>
    </row>
    <row r="5075" spans="1:11" x14ac:dyDescent="0.25">
      <c r="A5075" s="5" t="s">
        <v>2854</v>
      </c>
      <c r="B5075" s="26">
        <v>580344</v>
      </c>
      <c r="C5075" s="27" t="s">
        <v>2446</v>
      </c>
      <c r="D5075" s="13">
        <v>0</v>
      </c>
      <c r="E5075" s="14"/>
      <c r="F5075" s="14"/>
      <c r="G5075" s="15">
        <f t="shared" si="805"/>
        <v>0</v>
      </c>
      <c r="H5075" s="14"/>
      <c r="I5075" s="14"/>
      <c r="K5075" s="34">
        <f t="shared" si="804"/>
        <v>0</v>
      </c>
    </row>
    <row r="5076" spans="1:11" x14ac:dyDescent="0.25">
      <c r="A5076" s="5" t="s">
        <v>2854</v>
      </c>
      <c r="B5076" s="26">
        <v>580345</v>
      </c>
      <c r="C5076" s="27" t="s">
        <v>2445</v>
      </c>
      <c r="D5076" s="13">
        <v>0</v>
      </c>
      <c r="E5076" s="14"/>
      <c r="F5076" s="14"/>
      <c r="G5076" s="15">
        <f t="shared" si="805"/>
        <v>0</v>
      </c>
      <c r="H5076" s="14"/>
      <c r="I5076" s="14"/>
      <c r="K5076" s="34">
        <f t="shared" si="804"/>
        <v>0</v>
      </c>
    </row>
    <row r="5077" spans="1:11" x14ac:dyDescent="0.25">
      <c r="A5077" s="5" t="s">
        <v>2854</v>
      </c>
      <c r="B5077" s="26">
        <v>580346</v>
      </c>
      <c r="C5077" s="27" t="s">
        <v>1163</v>
      </c>
      <c r="D5077" s="13">
        <v>0</v>
      </c>
      <c r="E5077" s="14"/>
      <c r="F5077" s="14"/>
      <c r="G5077" s="15">
        <f t="shared" si="805"/>
        <v>0</v>
      </c>
      <c r="H5077" s="14"/>
      <c r="I5077" s="14"/>
      <c r="K5077" s="34">
        <f t="shared" si="804"/>
        <v>0</v>
      </c>
    </row>
    <row r="5078" spans="1:11" x14ac:dyDescent="0.25">
      <c r="A5078" s="5" t="s">
        <v>2854</v>
      </c>
      <c r="B5078" s="26">
        <v>580349</v>
      </c>
      <c r="C5078" s="27" t="s">
        <v>1039</v>
      </c>
      <c r="D5078" s="13">
        <v>0</v>
      </c>
      <c r="E5078" s="14"/>
      <c r="F5078" s="14"/>
      <c r="G5078" s="15">
        <f>+D5078+E5078-F5078</f>
        <v>0</v>
      </c>
      <c r="H5078" s="14"/>
      <c r="I5078" s="14"/>
      <c r="K5078" s="34">
        <f t="shared" si="804"/>
        <v>0</v>
      </c>
    </row>
    <row r="5079" spans="1:11" x14ac:dyDescent="0.25">
      <c r="A5079" s="5" t="s">
        <v>2854</v>
      </c>
      <c r="B5079" s="26">
        <v>580390</v>
      </c>
      <c r="C5079" s="27" t="s">
        <v>2444</v>
      </c>
      <c r="D5079" s="13">
        <v>0</v>
      </c>
      <c r="E5079" s="14"/>
      <c r="F5079" s="14"/>
      <c r="G5079" s="15">
        <f t="shared" si="805"/>
        <v>0</v>
      </c>
      <c r="H5079" s="14"/>
      <c r="I5079" s="14"/>
      <c r="K5079" s="34">
        <f t="shared" si="804"/>
        <v>0</v>
      </c>
    </row>
    <row r="5080" spans="1:11" x14ac:dyDescent="0.25">
      <c r="A5080" s="5" t="s">
        <v>2854</v>
      </c>
      <c r="B5080" s="24">
        <v>5804</v>
      </c>
      <c r="C5080" s="25" t="s">
        <v>2443</v>
      </c>
      <c r="D5080" s="7">
        <v>0</v>
      </c>
      <c r="E5080" s="7">
        <f>+SUBTOTAL(9,E5081:E5122)</f>
        <v>0</v>
      </c>
      <c r="F5080" s="7">
        <f>+SUBTOTAL(9,F5081:F5122)</f>
        <v>0</v>
      </c>
      <c r="G5080" s="7">
        <f>+SUBTOTAL(9,G5081:G5122)</f>
        <v>0</v>
      </c>
      <c r="H5080" s="7">
        <f>+SUBTOTAL(9,H5081:H5122)</f>
        <v>0</v>
      </c>
      <c r="I5080" s="7">
        <f>+SUBTOTAL(9,I5081:I5122)</f>
        <v>0</v>
      </c>
      <c r="K5080" s="34">
        <f t="shared" si="804"/>
        <v>0</v>
      </c>
    </row>
    <row r="5081" spans="1:11" x14ac:dyDescent="0.25">
      <c r="A5081" s="5" t="s">
        <v>2854</v>
      </c>
      <c r="B5081" s="26">
        <v>580401</v>
      </c>
      <c r="C5081" s="27" t="s">
        <v>2442</v>
      </c>
      <c r="D5081" s="13">
        <v>0</v>
      </c>
      <c r="E5081" s="14"/>
      <c r="F5081" s="14"/>
      <c r="G5081" s="15">
        <f t="shared" ref="G5081:G5122" si="806">+D5081+E5081-F5081</f>
        <v>0</v>
      </c>
      <c r="H5081" s="14"/>
      <c r="I5081" s="14"/>
      <c r="K5081" s="34">
        <f t="shared" si="804"/>
        <v>0</v>
      </c>
    </row>
    <row r="5082" spans="1:11" x14ac:dyDescent="0.25">
      <c r="A5082" s="5" t="s">
        <v>2854</v>
      </c>
      <c r="B5082" s="26">
        <v>580402</v>
      </c>
      <c r="C5082" s="27" t="s">
        <v>2441</v>
      </c>
      <c r="D5082" s="13">
        <v>0</v>
      </c>
      <c r="E5082" s="14"/>
      <c r="F5082" s="14"/>
      <c r="G5082" s="15">
        <f t="shared" si="806"/>
        <v>0</v>
      </c>
      <c r="H5082" s="14"/>
      <c r="I5082" s="14"/>
      <c r="K5082" s="34">
        <f t="shared" si="804"/>
        <v>0</v>
      </c>
    </row>
    <row r="5083" spans="1:11" x14ac:dyDescent="0.25">
      <c r="A5083" s="5" t="s">
        <v>2854</v>
      </c>
      <c r="B5083" s="26">
        <v>580403</v>
      </c>
      <c r="C5083" s="27" t="s">
        <v>2440</v>
      </c>
      <c r="D5083" s="13">
        <v>0</v>
      </c>
      <c r="E5083" s="14"/>
      <c r="F5083" s="14"/>
      <c r="G5083" s="15">
        <f t="shared" si="806"/>
        <v>0</v>
      </c>
      <c r="H5083" s="14"/>
      <c r="I5083" s="14"/>
      <c r="K5083" s="34">
        <f t="shared" si="804"/>
        <v>0</v>
      </c>
    </row>
    <row r="5084" spans="1:11" x14ac:dyDescent="0.25">
      <c r="A5084" s="5" t="s">
        <v>2854</v>
      </c>
      <c r="B5084" s="26">
        <v>580404</v>
      </c>
      <c r="C5084" s="27" t="s">
        <v>1390</v>
      </c>
      <c r="D5084" s="13">
        <v>0</v>
      </c>
      <c r="E5084" s="14"/>
      <c r="F5084" s="14"/>
      <c r="G5084" s="15">
        <f t="shared" si="806"/>
        <v>0</v>
      </c>
      <c r="H5084" s="14"/>
      <c r="I5084" s="14"/>
      <c r="K5084" s="34">
        <f t="shared" si="804"/>
        <v>0</v>
      </c>
    </row>
    <row r="5085" spans="1:11" x14ac:dyDescent="0.25">
      <c r="A5085" s="5" t="s">
        <v>2854</v>
      </c>
      <c r="B5085" s="26">
        <v>580405</v>
      </c>
      <c r="C5085" s="27" t="s">
        <v>1057</v>
      </c>
      <c r="D5085" s="13">
        <v>0</v>
      </c>
      <c r="E5085" s="14"/>
      <c r="F5085" s="14"/>
      <c r="G5085" s="15">
        <f t="shared" si="806"/>
        <v>0</v>
      </c>
      <c r="H5085" s="14"/>
      <c r="I5085" s="14"/>
      <c r="K5085" s="34">
        <f t="shared" si="804"/>
        <v>0</v>
      </c>
    </row>
    <row r="5086" spans="1:11" x14ac:dyDescent="0.25">
      <c r="A5086" s="5" t="s">
        <v>2854</v>
      </c>
      <c r="B5086" s="26">
        <v>580406</v>
      </c>
      <c r="C5086" s="27" t="s">
        <v>2439</v>
      </c>
      <c r="D5086" s="13">
        <v>0</v>
      </c>
      <c r="E5086" s="14"/>
      <c r="F5086" s="14"/>
      <c r="G5086" s="15">
        <f t="shared" si="806"/>
        <v>0</v>
      </c>
      <c r="H5086" s="14"/>
      <c r="I5086" s="14"/>
      <c r="K5086" s="34">
        <f t="shared" si="804"/>
        <v>0</v>
      </c>
    </row>
    <row r="5087" spans="1:11" x14ac:dyDescent="0.25">
      <c r="A5087" s="5" t="s">
        <v>2854</v>
      </c>
      <c r="B5087" s="26">
        <v>580407</v>
      </c>
      <c r="C5087" s="27" t="s">
        <v>2438</v>
      </c>
      <c r="D5087" s="13">
        <v>0</v>
      </c>
      <c r="E5087" s="14"/>
      <c r="F5087" s="14"/>
      <c r="G5087" s="15">
        <f t="shared" si="806"/>
        <v>0</v>
      </c>
      <c r="H5087" s="14"/>
      <c r="I5087" s="14"/>
      <c r="K5087" s="34">
        <f t="shared" si="804"/>
        <v>0</v>
      </c>
    </row>
    <row r="5088" spans="1:11" x14ac:dyDescent="0.25">
      <c r="A5088" s="5" t="s">
        <v>2854</v>
      </c>
      <c r="B5088" s="26">
        <v>580408</v>
      </c>
      <c r="C5088" s="27" t="s">
        <v>2437</v>
      </c>
      <c r="D5088" s="13">
        <v>0</v>
      </c>
      <c r="E5088" s="14"/>
      <c r="F5088" s="14"/>
      <c r="G5088" s="15">
        <f t="shared" si="806"/>
        <v>0</v>
      </c>
      <c r="H5088" s="14"/>
      <c r="I5088" s="14"/>
      <c r="K5088" s="34">
        <f t="shared" si="804"/>
        <v>0</v>
      </c>
    </row>
    <row r="5089" spans="1:11" x14ac:dyDescent="0.25">
      <c r="A5089" s="5" t="s">
        <v>2854</v>
      </c>
      <c r="B5089" s="26">
        <v>580409</v>
      </c>
      <c r="C5089" s="27" t="s">
        <v>2436</v>
      </c>
      <c r="D5089" s="13">
        <v>0</v>
      </c>
      <c r="E5089" s="14"/>
      <c r="F5089" s="14"/>
      <c r="G5089" s="15">
        <f t="shared" si="806"/>
        <v>0</v>
      </c>
      <c r="H5089" s="14"/>
      <c r="I5089" s="14"/>
      <c r="K5089" s="34">
        <f t="shared" si="804"/>
        <v>0</v>
      </c>
    </row>
    <row r="5090" spans="1:11" x14ac:dyDescent="0.25">
      <c r="A5090" s="5" t="s">
        <v>2854</v>
      </c>
      <c r="B5090" s="26">
        <v>580410</v>
      </c>
      <c r="C5090" s="27" t="s">
        <v>2434</v>
      </c>
      <c r="D5090" s="13">
        <v>0</v>
      </c>
      <c r="E5090" s="14"/>
      <c r="F5090" s="14"/>
      <c r="G5090" s="15">
        <f t="shared" si="806"/>
        <v>0</v>
      </c>
      <c r="H5090" s="14"/>
      <c r="I5090" s="14"/>
      <c r="K5090" s="34">
        <f t="shared" si="804"/>
        <v>0</v>
      </c>
    </row>
    <row r="5091" spans="1:11" x14ac:dyDescent="0.25">
      <c r="A5091" s="5" t="s">
        <v>2854</v>
      </c>
      <c r="B5091" s="26">
        <v>580411</v>
      </c>
      <c r="C5091" s="27" t="s">
        <v>2435</v>
      </c>
      <c r="D5091" s="13">
        <v>0</v>
      </c>
      <c r="E5091" s="14"/>
      <c r="F5091" s="14"/>
      <c r="G5091" s="15">
        <f t="shared" si="806"/>
        <v>0</v>
      </c>
      <c r="H5091" s="14"/>
      <c r="I5091" s="14"/>
      <c r="K5091" s="34">
        <f t="shared" si="804"/>
        <v>0</v>
      </c>
    </row>
    <row r="5092" spans="1:11" x14ac:dyDescent="0.25">
      <c r="A5092" s="5" t="s">
        <v>2854</v>
      </c>
      <c r="B5092" s="26">
        <v>580412</v>
      </c>
      <c r="C5092" s="27" t="s">
        <v>2433</v>
      </c>
      <c r="D5092" s="13">
        <v>0</v>
      </c>
      <c r="E5092" s="14"/>
      <c r="F5092" s="14"/>
      <c r="G5092" s="15">
        <f t="shared" si="806"/>
        <v>0</v>
      </c>
      <c r="H5092" s="14"/>
      <c r="I5092" s="14"/>
      <c r="K5092" s="34">
        <f t="shared" si="804"/>
        <v>0</v>
      </c>
    </row>
    <row r="5093" spans="1:11" x14ac:dyDescent="0.25">
      <c r="A5093" s="5" t="s">
        <v>2854</v>
      </c>
      <c r="B5093" s="26">
        <v>580413</v>
      </c>
      <c r="C5093" s="27" t="s">
        <v>2434</v>
      </c>
      <c r="D5093" s="13">
        <v>0</v>
      </c>
      <c r="E5093" s="14"/>
      <c r="F5093" s="14"/>
      <c r="G5093" s="15">
        <f t="shared" si="806"/>
        <v>0</v>
      </c>
      <c r="H5093" s="14"/>
      <c r="I5093" s="14"/>
      <c r="K5093" s="34">
        <f t="shared" si="804"/>
        <v>0</v>
      </c>
    </row>
    <row r="5094" spans="1:11" x14ac:dyDescent="0.25">
      <c r="A5094" s="5" t="s">
        <v>2854</v>
      </c>
      <c r="B5094" s="26">
        <v>580414</v>
      </c>
      <c r="C5094" s="27" t="s">
        <v>2433</v>
      </c>
      <c r="D5094" s="13">
        <v>0</v>
      </c>
      <c r="E5094" s="14"/>
      <c r="F5094" s="14"/>
      <c r="G5094" s="15">
        <f t="shared" si="806"/>
        <v>0</v>
      </c>
      <c r="H5094" s="14"/>
      <c r="I5094" s="14"/>
      <c r="K5094" s="34">
        <f t="shared" si="804"/>
        <v>0</v>
      </c>
    </row>
    <row r="5095" spans="1:11" x14ac:dyDescent="0.25">
      <c r="A5095" s="5" t="s">
        <v>2854</v>
      </c>
      <c r="B5095" s="26">
        <v>580415</v>
      </c>
      <c r="C5095" s="27" t="s">
        <v>2432</v>
      </c>
      <c r="D5095" s="13">
        <v>0</v>
      </c>
      <c r="E5095" s="14"/>
      <c r="F5095" s="14"/>
      <c r="G5095" s="15">
        <f t="shared" si="806"/>
        <v>0</v>
      </c>
      <c r="H5095" s="14"/>
      <c r="I5095" s="14"/>
      <c r="K5095" s="34">
        <f t="shared" si="804"/>
        <v>0</v>
      </c>
    </row>
    <row r="5096" spans="1:11" x14ac:dyDescent="0.25">
      <c r="A5096" s="5" t="s">
        <v>2854</v>
      </c>
      <c r="B5096" s="26">
        <v>580416</v>
      </c>
      <c r="C5096" s="27" t="s">
        <v>2431</v>
      </c>
      <c r="D5096" s="13">
        <v>0</v>
      </c>
      <c r="E5096" s="14"/>
      <c r="F5096" s="14"/>
      <c r="G5096" s="15">
        <f t="shared" si="806"/>
        <v>0</v>
      </c>
      <c r="H5096" s="14"/>
      <c r="I5096" s="14"/>
      <c r="K5096" s="34">
        <f t="shared" si="804"/>
        <v>0</v>
      </c>
    </row>
    <row r="5097" spans="1:11" x14ac:dyDescent="0.25">
      <c r="A5097" s="5" t="s">
        <v>2854</v>
      </c>
      <c r="B5097" s="26">
        <v>580417</v>
      </c>
      <c r="C5097" s="27" t="s">
        <v>2430</v>
      </c>
      <c r="D5097" s="13">
        <v>0</v>
      </c>
      <c r="E5097" s="14"/>
      <c r="F5097" s="14"/>
      <c r="G5097" s="15">
        <f t="shared" si="806"/>
        <v>0</v>
      </c>
      <c r="H5097" s="14"/>
      <c r="I5097" s="14"/>
      <c r="K5097" s="34">
        <f t="shared" si="804"/>
        <v>0</v>
      </c>
    </row>
    <row r="5098" spans="1:11" x14ac:dyDescent="0.25">
      <c r="A5098" s="5" t="s">
        <v>2854</v>
      </c>
      <c r="B5098" s="26">
        <v>580418</v>
      </c>
      <c r="C5098" s="27" t="s">
        <v>2429</v>
      </c>
      <c r="D5098" s="13">
        <v>0</v>
      </c>
      <c r="E5098" s="14"/>
      <c r="F5098" s="14"/>
      <c r="G5098" s="15">
        <f t="shared" si="806"/>
        <v>0</v>
      </c>
      <c r="H5098" s="14"/>
      <c r="I5098" s="14"/>
      <c r="K5098" s="34">
        <f t="shared" si="804"/>
        <v>0</v>
      </c>
    </row>
    <row r="5099" spans="1:11" x14ac:dyDescent="0.25">
      <c r="A5099" s="5" t="s">
        <v>2854</v>
      </c>
      <c r="B5099" s="26">
        <v>580419</v>
      </c>
      <c r="C5099" s="27" t="s">
        <v>2428</v>
      </c>
      <c r="D5099" s="13">
        <v>0</v>
      </c>
      <c r="E5099" s="14"/>
      <c r="F5099" s="14"/>
      <c r="G5099" s="15">
        <f t="shared" si="806"/>
        <v>0</v>
      </c>
      <c r="H5099" s="14"/>
      <c r="I5099" s="14"/>
      <c r="K5099" s="34">
        <f t="shared" si="804"/>
        <v>0</v>
      </c>
    </row>
    <row r="5100" spans="1:11" x14ac:dyDescent="0.25">
      <c r="A5100" s="5" t="s">
        <v>2854</v>
      </c>
      <c r="B5100" s="26">
        <v>580420</v>
      </c>
      <c r="C5100" s="27" t="s">
        <v>2427</v>
      </c>
      <c r="D5100" s="13">
        <v>0</v>
      </c>
      <c r="E5100" s="14"/>
      <c r="F5100" s="14"/>
      <c r="G5100" s="15">
        <f t="shared" si="806"/>
        <v>0</v>
      </c>
      <c r="H5100" s="14"/>
      <c r="I5100" s="14"/>
      <c r="K5100" s="34">
        <f t="shared" si="804"/>
        <v>0</v>
      </c>
    </row>
    <row r="5101" spans="1:11" x14ac:dyDescent="0.25">
      <c r="A5101" s="5" t="s">
        <v>2854</v>
      </c>
      <c r="B5101" s="26">
        <v>580423</v>
      </c>
      <c r="C5101" s="27" t="s">
        <v>2426</v>
      </c>
      <c r="D5101" s="13">
        <v>0</v>
      </c>
      <c r="E5101" s="14"/>
      <c r="F5101" s="14"/>
      <c r="G5101" s="15">
        <f t="shared" si="806"/>
        <v>0</v>
      </c>
      <c r="H5101" s="14"/>
      <c r="I5101" s="14"/>
      <c r="K5101" s="34">
        <f t="shared" si="804"/>
        <v>0</v>
      </c>
    </row>
    <row r="5102" spans="1:11" x14ac:dyDescent="0.25">
      <c r="A5102" s="5" t="s">
        <v>2854</v>
      </c>
      <c r="B5102" s="26">
        <v>580426</v>
      </c>
      <c r="C5102" s="27" t="s">
        <v>2425</v>
      </c>
      <c r="D5102" s="13">
        <v>0</v>
      </c>
      <c r="E5102" s="14"/>
      <c r="F5102" s="14"/>
      <c r="G5102" s="15">
        <f t="shared" si="806"/>
        <v>0</v>
      </c>
      <c r="H5102" s="14"/>
      <c r="I5102" s="14"/>
      <c r="K5102" s="34">
        <f t="shared" si="804"/>
        <v>0</v>
      </c>
    </row>
    <row r="5103" spans="1:11" x14ac:dyDescent="0.25">
      <c r="A5103" s="5" t="s">
        <v>2854</v>
      </c>
      <c r="B5103" s="26">
        <v>580427</v>
      </c>
      <c r="C5103" s="27" t="s">
        <v>2424</v>
      </c>
      <c r="D5103" s="13">
        <v>0</v>
      </c>
      <c r="E5103" s="14"/>
      <c r="F5103" s="14"/>
      <c r="G5103" s="15">
        <f t="shared" si="806"/>
        <v>0</v>
      </c>
      <c r="H5103" s="14"/>
      <c r="I5103" s="14"/>
      <c r="K5103" s="34">
        <f t="shared" si="804"/>
        <v>0</v>
      </c>
    </row>
    <row r="5104" spans="1:11" x14ac:dyDescent="0.25">
      <c r="A5104" s="5" t="s">
        <v>2854</v>
      </c>
      <c r="B5104" s="26">
        <v>580428</v>
      </c>
      <c r="C5104" s="27" t="s">
        <v>2423</v>
      </c>
      <c r="D5104" s="13">
        <v>0</v>
      </c>
      <c r="E5104" s="14"/>
      <c r="F5104" s="14"/>
      <c r="G5104" s="15">
        <f t="shared" si="806"/>
        <v>0</v>
      </c>
      <c r="H5104" s="14"/>
      <c r="I5104" s="14"/>
      <c r="K5104" s="34">
        <f t="shared" si="804"/>
        <v>0</v>
      </c>
    </row>
    <row r="5105" spans="1:11" x14ac:dyDescent="0.25">
      <c r="A5105" s="5" t="s">
        <v>2854</v>
      </c>
      <c r="B5105" s="26">
        <v>580429</v>
      </c>
      <c r="C5105" s="27" t="s">
        <v>2422</v>
      </c>
      <c r="D5105" s="13">
        <v>0</v>
      </c>
      <c r="E5105" s="14"/>
      <c r="F5105" s="14"/>
      <c r="G5105" s="15">
        <f t="shared" si="806"/>
        <v>0</v>
      </c>
      <c r="H5105" s="14"/>
      <c r="I5105" s="14"/>
      <c r="K5105" s="34">
        <f t="shared" si="804"/>
        <v>0</v>
      </c>
    </row>
    <row r="5106" spans="1:11" x14ac:dyDescent="0.25">
      <c r="A5106" s="5" t="s">
        <v>2854</v>
      </c>
      <c r="B5106" s="26">
        <v>580430</v>
      </c>
      <c r="C5106" s="27" t="s">
        <v>2421</v>
      </c>
      <c r="D5106" s="13">
        <v>0</v>
      </c>
      <c r="E5106" s="14"/>
      <c r="F5106" s="14"/>
      <c r="G5106" s="15">
        <f t="shared" si="806"/>
        <v>0</v>
      </c>
      <c r="H5106" s="14"/>
      <c r="I5106" s="14"/>
      <c r="K5106" s="34">
        <f t="shared" si="804"/>
        <v>0</v>
      </c>
    </row>
    <row r="5107" spans="1:11" x14ac:dyDescent="0.25">
      <c r="A5107" s="5" t="s">
        <v>2854</v>
      </c>
      <c r="B5107" s="26">
        <v>580431</v>
      </c>
      <c r="C5107" s="27" t="s">
        <v>2420</v>
      </c>
      <c r="D5107" s="13">
        <v>0</v>
      </c>
      <c r="E5107" s="14"/>
      <c r="F5107" s="14"/>
      <c r="G5107" s="15">
        <f t="shared" si="806"/>
        <v>0</v>
      </c>
      <c r="H5107" s="14"/>
      <c r="I5107" s="14"/>
      <c r="K5107" s="34">
        <f t="shared" si="804"/>
        <v>0</v>
      </c>
    </row>
    <row r="5108" spans="1:11" x14ac:dyDescent="0.25">
      <c r="A5108" s="5" t="s">
        <v>2854</v>
      </c>
      <c r="B5108" s="26">
        <v>580432</v>
      </c>
      <c r="C5108" s="27" t="s">
        <v>2419</v>
      </c>
      <c r="D5108" s="13">
        <v>0</v>
      </c>
      <c r="E5108" s="14"/>
      <c r="F5108" s="14"/>
      <c r="G5108" s="15">
        <f t="shared" si="806"/>
        <v>0</v>
      </c>
      <c r="H5108" s="14"/>
      <c r="I5108" s="14"/>
      <c r="K5108" s="34">
        <f t="shared" si="804"/>
        <v>0</v>
      </c>
    </row>
    <row r="5109" spans="1:11" x14ac:dyDescent="0.25">
      <c r="A5109" s="5" t="s">
        <v>2854</v>
      </c>
      <c r="B5109" s="26">
        <v>580433</v>
      </c>
      <c r="C5109" s="27" t="s">
        <v>2418</v>
      </c>
      <c r="D5109" s="13">
        <v>0</v>
      </c>
      <c r="E5109" s="14"/>
      <c r="F5109" s="14"/>
      <c r="G5109" s="15">
        <f t="shared" si="806"/>
        <v>0</v>
      </c>
      <c r="H5109" s="14"/>
      <c r="I5109" s="14"/>
      <c r="K5109" s="34">
        <f t="shared" si="804"/>
        <v>0</v>
      </c>
    </row>
    <row r="5110" spans="1:11" x14ac:dyDescent="0.25">
      <c r="A5110" s="5" t="s">
        <v>2854</v>
      </c>
      <c r="B5110" s="26">
        <v>580434</v>
      </c>
      <c r="C5110" s="27" t="s">
        <v>2417</v>
      </c>
      <c r="D5110" s="13">
        <v>0</v>
      </c>
      <c r="E5110" s="14"/>
      <c r="F5110" s="14"/>
      <c r="G5110" s="15">
        <f t="shared" si="806"/>
        <v>0</v>
      </c>
      <c r="H5110" s="14"/>
      <c r="I5110" s="14"/>
      <c r="K5110" s="34">
        <f t="shared" si="804"/>
        <v>0</v>
      </c>
    </row>
    <row r="5111" spans="1:11" x14ac:dyDescent="0.25">
      <c r="A5111" s="5" t="s">
        <v>2854</v>
      </c>
      <c r="B5111" s="26">
        <v>580435</v>
      </c>
      <c r="C5111" s="27" t="s">
        <v>2416</v>
      </c>
      <c r="D5111" s="13">
        <v>0</v>
      </c>
      <c r="E5111" s="14"/>
      <c r="F5111" s="14"/>
      <c r="G5111" s="15">
        <f t="shared" si="806"/>
        <v>0</v>
      </c>
      <c r="H5111" s="14"/>
      <c r="I5111" s="14"/>
      <c r="K5111" s="34">
        <f t="shared" si="804"/>
        <v>0</v>
      </c>
    </row>
    <row r="5112" spans="1:11" x14ac:dyDescent="0.25">
      <c r="A5112" s="5" t="s">
        <v>2854</v>
      </c>
      <c r="B5112" s="26">
        <v>580436</v>
      </c>
      <c r="C5112" s="27" t="s">
        <v>2415</v>
      </c>
      <c r="D5112" s="13">
        <v>0</v>
      </c>
      <c r="E5112" s="14"/>
      <c r="F5112" s="14"/>
      <c r="G5112" s="15">
        <f t="shared" si="806"/>
        <v>0</v>
      </c>
      <c r="H5112" s="14"/>
      <c r="I5112" s="14"/>
      <c r="K5112" s="34">
        <f t="shared" si="804"/>
        <v>0</v>
      </c>
    </row>
    <row r="5113" spans="1:11" x14ac:dyDescent="0.25">
      <c r="A5113" s="5" t="s">
        <v>2854</v>
      </c>
      <c r="B5113" s="26">
        <v>580437</v>
      </c>
      <c r="C5113" s="27" t="s">
        <v>2414</v>
      </c>
      <c r="D5113" s="13">
        <v>0</v>
      </c>
      <c r="E5113" s="14"/>
      <c r="F5113" s="14"/>
      <c r="G5113" s="15">
        <f t="shared" si="806"/>
        <v>0</v>
      </c>
      <c r="H5113" s="14"/>
      <c r="I5113" s="14"/>
      <c r="K5113" s="34">
        <f t="shared" si="804"/>
        <v>0</v>
      </c>
    </row>
    <row r="5114" spans="1:11" x14ac:dyDescent="0.25">
      <c r="A5114" s="5" t="s">
        <v>2854</v>
      </c>
      <c r="B5114" s="26">
        <v>580438</v>
      </c>
      <c r="C5114" s="27" t="s">
        <v>2413</v>
      </c>
      <c r="D5114" s="13">
        <v>0</v>
      </c>
      <c r="E5114" s="14"/>
      <c r="F5114" s="14"/>
      <c r="G5114" s="15">
        <f t="shared" si="806"/>
        <v>0</v>
      </c>
      <c r="H5114" s="14"/>
      <c r="I5114" s="14"/>
      <c r="K5114" s="34">
        <f t="shared" si="804"/>
        <v>0</v>
      </c>
    </row>
    <row r="5115" spans="1:11" x14ac:dyDescent="0.25">
      <c r="A5115" s="5" t="s">
        <v>2854</v>
      </c>
      <c r="B5115" s="26">
        <v>580439</v>
      </c>
      <c r="C5115" s="27" t="s">
        <v>487</v>
      </c>
      <c r="D5115" s="13">
        <v>0</v>
      </c>
      <c r="E5115" s="14"/>
      <c r="F5115" s="14"/>
      <c r="G5115" s="15">
        <f t="shared" si="806"/>
        <v>0</v>
      </c>
      <c r="H5115" s="14"/>
      <c r="I5115" s="14"/>
      <c r="K5115" s="34">
        <f t="shared" si="804"/>
        <v>0</v>
      </c>
    </row>
    <row r="5116" spans="1:11" x14ac:dyDescent="0.25">
      <c r="A5116" s="5" t="s">
        <v>2854</v>
      </c>
      <c r="B5116" s="26">
        <v>580443</v>
      </c>
      <c r="C5116" s="27" t="s">
        <v>2412</v>
      </c>
      <c r="D5116" s="13">
        <v>0</v>
      </c>
      <c r="E5116" s="14"/>
      <c r="F5116" s="14"/>
      <c r="G5116" s="15">
        <f t="shared" si="806"/>
        <v>0</v>
      </c>
      <c r="H5116" s="14"/>
      <c r="I5116" s="14"/>
      <c r="K5116" s="34">
        <f t="shared" si="804"/>
        <v>0</v>
      </c>
    </row>
    <row r="5117" spans="1:11" x14ac:dyDescent="0.25">
      <c r="A5117" s="5" t="s">
        <v>2854</v>
      </c>
      <c r="B5117" s="26">
        <v>580444</v>
      </c>
      <c r="C5117" s="27" t="s">
        <v>2411</v>
      </c>
      <c r="D5117" s="13">
        <v>0</v>
      </c>
      <c r="E5117" s="14"/>
      <c r="F5117" s="14"/>
      <c r="G5117" s="15">
        <f t="shared" si="806"/>
        <v>0</v>
      </c>
      <c r="H5117" s="14"/>
      <c r="I5117" s="14"/>
      <c r="K5117" s="34">
        <f t="shared" si="804"/>
        <v>0</v>
      </c>
    </row>
    <row r="5118" spans="1:11" x14ac:dyDescent="0.25">
      <c r="A5118" s="5" t="s">
        <v>2854</v>
      </c>
      <c r="B5118" s="26">
        <v>580445</v>
      </c>
      <c r="C5118" s="27" t="s">
        <v>1606</v>
      </c>
      <c r="D5118" s="13">
        <v>0</v>
      </c>
      <c r="E5118" s="14"/>
      <c r="F5118" s="14"/>
      <c r="G5118" s="15">
        <f t="shared" si="806"/>
        <v>0</v>
      </c>
      <c r="H5118" s="14"/>
      <c r="I5118" s="14"/>
      <c r="K5118" s="34">
        <f t="shared" si="804"/>
        <v>0</v>
      </c>
    </row>
    <row r="5119" spans="1:11" x14ac:dyDescent="0.25">
      <c r="A5119" s="5" t="s">
        <v>2854</v>
      </c>
      <c r="B5119" s="26">
        <v>580447</v>
      </c>
      <c r="C5119" s="27" t="s">
        <v>2846</v>
      </c>
      <c r="D5119" s="13">
        <v>0</v>
      </c>
      <c r="E5119" s="14"/>
      <c r="F5119" s="14"/>
      <c r="G5119" s="15">
        <f>+D5119+E5119-F5119</f>
        <v>0</v>
      </c>
      <c r="H5119" s="14"/>
      <c r="I5119" s="14"/>
      <c r="K5119" s="34">
        <f t="shared" si="804"/>
        <v>0</v>
      </c>
    </row>
    <row r="5120" spans="1:11" x14ac:dyDescent="0.25">
      <c r="A5120" s="5" t="s">
        <v>2854</v>
      </c>
      <c r="B5120" s="26">
        <v>580448</v>
      </c>
      <c r="C5120" s="27" t="s">
        <v>2847</v>
      </c>
      <c r="D5120" s="13">
        <v>0</v>
      </c>
      <c r="E5120" s="14"/>
      <c r="F5120" s="14"/>
      <c r="G5120" s="15">
        <f>+D5120+E5120-F5120</f>
        <v>0</v>
      </c>
      <c r="H5120" s="14"/>
      <c r="I5120" s="14"/>
      <c r="K5120" s="34">
        <f t="shared" si="804"/>
        <v>0</v>
      </c>
    </row>
    <row r="5121" spans="1:11" x14ac:dyDescent="0.25">
      <c r="A5121" s="5" t="s">
        <v>2854</v>
      </c>
      <c r="B5121" s="26">
        <v>580450</v>
      </c>
      <c r="C5121" s="27" t="s">
        <v>2848</v>
      </c>
      <c r="D5121" s="13">
        <v>0</v>
      </c>
      <c r="E5121" s="14"/>
      <c r="F5121" s="14"/>
      <c r="G5121" s="15">
        <f>+D5121+E5121-F5121</f>
        <v>0</v>
      </c>
      <c r="H5121" s="14"/>
      <c r="I5121" s="14"/>
      <c r="K5121" s="34">
        <f t="shared" si="804"/>
        <v>0</v>
      </c>
    </row>
    <row r="5122" spans="1:11" x14ac:dyDescent="0.25">
      <c r="A5122" s="5" t="s">
        <v>2854</v>
      </c>
      <c r="B5122" s="26">
        <v>580490</v>
      </c>
      <c r="C5122" s="27" t="s">
        <v>1392</v>
      </c>
      <c r="D5122" s="13">
        <v>0</v>
      </c>
      <c r="E5122" s="14"/>
      <c r="F5122" s="14"/>
      <c r="G5122" s="15">
        <f t="shared" si="806"/>
        <v>0</v>
      </c>
      <c r="H5122" s="14"/>
      <c r="I5122" s="14"/>
      <c r="K5122" s="34">
        <f t="shared" si="804"/>
        <v>0</v>
      </c>
    </row>
    <row r="5123" spans="1:11" x14ac:dyDescent="0.25">
      <c r="A5123" s="5" t="s">
        <v>2854</v>
      </c>
      <c r="B5123" s="24">
        <v>5811</v>
      </c>
      <c r="C5123" s="25" t="s">
        <v>2410</v>
      </c>
      <c r="D5123" s="7">
        <v>0</v>
      </c>
      <c r="E5123" s="7">
        <f>+SUBTOTAL(9,E5124:E5127)</f>
        <v>0</v>
      </c>
      <c r="F5123" s="7">
        <f>+SUBTOTAL(9,F5124:F5127)</f>
        <v>0</v>
      </c>
      <c r="G5123" s="7">
        <f>+SUBTOTAL(9,G5124:G5127)</f>
        <v>0</v>
      </c>
      <c r="H5123" s="7">
        <f>+SUBTOTAL(9,H5124:H5127)</f>
        <v>0</v>
      </c>
      <c r="I5123" s="7">
        <f>+SUBTOTAL(9,I5124:I5127)</f>
        <v>0</v>
      </c>
      <c r="K5123" s="34">
        <f t="shared" si="804"/>
        <v>0</v>
      </c>
    </row>
    <row r="5124" spans="1:11" x14ac:dyDescent="0.25">
      <c r="A5124" s="5" t="s">
        <v>2854</v>
      </c>
      <c r="B5124" s="26">
        <v>581101</v>
      </c>
      <c r="C5124" s="27" t="s">
        <v>133</v>
      </c>
      <c r="D5124" s="13">
        <v>0</v>
      </c>
      <c r="E5124" s="14"/>
      <c r="F5124" s="14"/>
      <c r="G5124" s="15">
        <f>+D5124+E5124-F5124</f>
        <v>0</v>
      </c>
      <c r="H5124" s="14"/>
      <c r="I5124" s="14"/>
      <c r="K5124" s="34">
        <f t="shared" ref="K5124:K5187" si="807">IF(D5124&lt;&gt;0,1,IF(G5124&lt;&gt;0,2,IF(F5124&lt;&gt;0,3,IF(E5124&lt;&gt;0,4,0))))</f>
        <v>0</v>
      </c>
    </row>
    <row r="5125" spans="1:11" x14ac:dyDescent="0.25">
      <c r="A5125" s="5" t="s">
        <v>2854</v>
      </c>
      <c r="B5125" s="26">
        <v>581103</v>
      </c>
      <c r="C5125" s="27" t="s">
        <v>130</v>
      </c>
      <c r="D5125" s="13">
        <v>0</v>
      </c>
      <c r="E5125" s="14"/>
      <c r="F5125" s="14"/>
      <c r="G5125" s="15">
        <f>+D5125+E5125-F5125</f>
        <v>0</v>
      </c>
      <c r="H5125" s="14"/>
      <c r="I5125" s="14"/>
      <c r="K5125" s="34">
        <f t="shared" si="807"/>
        <v>0</v>
      </c>
    </row>
    <row r="5126" spans="1:11" x14ac:dyDescent="0.25">
      <c r="A5126" s="5" t="s">
        <v>2854</v>
      </c>
      <c r="B5126" s="26">
        <v>581104</v>
      </c>
      <c r="C5126" s="27" t="s">
        <v>131</v>
      </c>
      <c r="D5126" s="13">
        <v>0</v>
      </c>
      <c r="E5126" s="14"/>
      <c r="F5126" s="14"/>
      <c r="G5126" s="15">
        <f>+D5126+E5126-F5126</f>
        <v>0</v>
      </c>
      <c r="H5126" s="14"/>
      <c r="I5126" s="14"/>
      <c r="K5126" s="34">
        <f t="shared" si="807"/>
        <v>0</v>
      </c>
    </row>
    <row r="5127" spans="1:11" x14ac:dyDescent="0.25">
      <c r="A5127" s="5" t="s">
        <v>2854</v>
      </c>
      <c r="B5127" s="26">
        <v>581105</v>
      </c>
      <c r="C5127" s="27" t="s">
        <v>132</v>
      </c>
      <c r="D5127" s="13">
        <v>0</v>
      </c>
      <c r="E5127" s="14"/>
      <c r="F5127" s="14"/>
      <c r="G5127" s="15">
        <f>+D5127+E5127-F5127</f>
        <v>0</v>
      </c>
      <c r="H5127" s="14"/>
      <c r="I5127" s="14"/>
      <c r="K5127" s="34">
        <f t="shared" si="807"/>
        <v>0</v>
      </c>
    </row>
    <row r="5128" spans="1:11" x14ac:dyDescent="0.25">
      <c r="A5128" s="5" t="s">
        <v>2854</v>
      </c>
      <c r="B5128" s="24">
        <v>5812</v>
      </c>
      <c r="C5128" s="25" t="s">
        <v>2410</v>
      </c>
      <c r="D5128" s="7">
        <v>0</v>
      </c>
      <c r="E5128" s="7">
        <f>+SUBTOTAL(9,E5129:E5132)</f>
        <v>0</v>
      </c>
      <c r="F5128" s="7">
        <f>+SUBTOTAL(9,F5129:F5132)</f>
        <v>0</v>
      </c>
      <c r="G5128" s="7">
        <f>+SUBTOTAL(9,G5129:G5132)</f>
        <v>0</v>
      </c>
      <c r="H5128" s="7">
        <f>+SUBTOTAL(9,H5129:H5132)</f>
        <v>0</v>
      </c>
      <c r="I5128" s="7">
        <f>+SUBTOTAL(9,I5129:I5132)</f>
        <v>0</v>
      </c>
      <c r="K5128" s="34">
        <f t="shared" si="807"/>
        <v>0</v>
      </c>
    </row>
    <row r="5129" spans="1:11" x14ac:dyDescent="0.25">
      <c r="A5129" s="5" t="s">
        <v>2854</v>
      </c>
      <c r="B5129" s="26">
        <v>581201</v>
      </c>
      <c r="C5129" s="27" t="s">
        <v>133</v>
      </c>
      <c r="D5129" s="13">
        <v>0</v>
      </c>
      <c r="E5129" s="14"/>
      <c r="F5129" s="14"/>
      <c r="G5129" s="15">
        <f>+D5129+E5129-F5129</f>
        <v>0</v>
      </c>
      <c r="H5129" s="14"/>
      <c r="I5129" s="14"/>
      <c r="K5129" s="34">
        <f t="shared" si="807"/>
        <v>0</v>
      </c>
    </row>
    <row r="5130" spans="1:11" x14ac:dyDescent="0.25">
      <c r="A5130" s="5" t="s">
        <v>2854</v>
      </c>
      <c r="B5130" s="26">
        <v>581203</v>
      </c>
      <c r="C5130" s="27" t="s">
        <v>130</v>
      </c>
      <c r="D5130" s="13">
        <v>0</v>
      </c>
      <c r="E5130" s="14"/>
      <c r="F5130" s="14"/>
      <c r="G5130" s="15">
        <f>+D5130+E5130-F5130</f>
        <v>0</v>
      </c>
      <c r="H5130" s="14"/>
      <c r="I5130" s="14"/>
      <c r="K5130" s="34">
        <f t="shared" si="807"/>
        <v>0</v>
      </c>
    </row>
    <row r="5131" spans="1:11" x14ac:dyDescent="0.25">
      <c r="A5131" s="5" t="s">
        <v>2854</v>
      </c>
      <c r="B5131" s="26">
        <v>581204</v>
      </c>
      <c r="C5131" s="27" t="s">
        <v>131</v>
      </c>
      <c r="D5131" s="13">
        <v>0</v>
      </c>
      <c r="E5131" s="14"/>
      <c r="F5131" s="14"/>
      <c r="G5131" s="15">
        <f>+D5131+E5131-F5131</f>
        <v>0</v>
      </c>
      <c r="H5131" s="14"/>
      <c r="I5131" s="14"/>
      <c r="K5131" s="34">
        <f t="shared" si="807"/>
        <v>0</v>
      </c>
    </row>
    <row r="5132" spans="1:11" x14ac:dyDescent="0.25">
      <c r="A5132" s="5" t="s">
        <v>2854</v>
      </c>
      <c r="B5132" s="26">
        <v>581205</v>
      </c>
      <c r="C5132" s="27" t="s">
        <v>132</v>
      </c>
      <c r="D5132" s="13">
        <v>0</v>
      </c>
      <c r="E5132" s="14"/>
      <c r="F5132" s="14"/>
      <c r="G5132" s="15">
        <f>+D5132+E5132-F5132</f>
        <v>0</v>
      </c>
      <c r="H5132" s="14"/>
      <c r="I5132" s="14"/>
      <c r="K5132" s="34">
        <f t="shared" si="807"/>
        <v>0</v>
      </c>
    </row>
    <row r="5133" spans="1:11" x14ac:dyDescent="0.25">
      <c r="A5133" s="5" t="s">
        <v>2854</v>
      </c>
      <c r="B5133" s="24">
        <v>5813</v>
      </c>
      <c r="C5133" s="25" t="s">
        <v>2410</v>
      </c>
      <c r="D5133" s="7">
        <v>0</v>
      </c>
      <c r="E5133" s="7">
        <f>+SUBTOTAL(9,E5134:E5137)</f>
        <v>0</v>
      </c>
      <c r="F5133" s="7">
        <f>+SUBTOTAL(9,F5134:F5137)</f>
        <v>0</v>
      </c>
      <c r="G5133" s="7">
        <f>+SUBTOTAL(9,G5134:G5137)</f>
        <v>0</v>
      </c>
      <c r="H5133" s="7">
        <f>+SUBTOTAL(9,H5134:H5137)</f>
        <v>0</v>
      </c>
      <c r="I5133" s="7">
        <f>+SUBTOTAL(9,I5134:I5137)</f>
        <v>0</v>
      </c>
      <c r="K5133" s="34">
        <f t="shared" si="807"/>
        <v>0</v>
      </c>
    </row>
    <row r="5134" spans="1:11" x14ac:dyDescent="0.25">
      <c r="A5134" s="5" t="s">
        <v>2854</v>
      </c>
      <c r="B5134" s="26">
        <v>581301</v>
      </c>
      <c r="C5134" s="27" t="s">
        <v>133</v>
      </c>
      <c r="D5134" s="13">
        <v>0</v>
      </c>
      <c r="E5134" s="14"/>
      <c r="F5134" s="14"/>
      <c r="G5134" s="15">
        <f>+D5134+E5134-F5134</f>
        <v>0</v>
      </c>
      <c r="H5134" s="14"/>
      <c r="I5134" s="14"/>
      <c r="K5134" s="34">
        <f t="shared" si="807"/>
        <v>0</v>
      </c>
    </row>
    <row r="5135" spans="1:11" x14ac:dyDescent="0.25">
      <c r="A5135" s="5" t="s">
        <v>2854</v>
      </c>
      <c r="B5135" s="26">
        <v>581303</v>
      </c>
      <c r="C5135" s="27" t="s">
        <v>130</v>
      </c>
      <c r="D5135" s="13">
        <v>0</v>
      </c>
      <c r="E5135" s="14"/>
      <c r="F5135" s="14"/>
      <c r="G5135" s="15">
        <f>+D5135+E5135-F5135</f>
        <v>0</v>
      </c>
      <c r="H5135" s="14"/>
      <c r="I5135" s="14"/>
      <c r="K5135" s="34">
        <f t="shared" si="807"/>
        <v>0</v>
      </c>
    </row>
    <row r="5136" spans="1:11" x14ac:dyDescent="0.25">
      <c r="A5136" s="5" t="s">
        <v>2854</v>
      </c>
      <c r="B5136" s="26">
        <v>581304</v>
      </c>
      <c r="C5136" s="27" t="s">
        <v>131</v>
      </c>
      <c r="D5136" s="13">
        <v>0</v>
      </c>
      <c r="E5136" s="14"/>
      <c r="F5136" s="14"/>
      <c r="G5136" s="15">
        <f>+D5136+E5136-F5136</f>
        <v>0</v>
      </c>
      <c r="H5136" s="14"/>
      <c r="I5136" s="14"/>
      <c r="K5136" s="34">
        <f t="shared" si="807"/>
        <v>0</v>
      </c>
    </row>
    <row r="5137" spans="1:11" x14ac:dyDescent="0.25">
      <c r="A5137" s="5" t="s">
        <v>2854</v>
      </c>
      <c r="B5137" s="26">
        <v>581305</v>
      </c>
      <c r="C5137" s="27" t="s">
        <v>132</v>
      </c>
      <c r="D5137" s="13">
        <v>0</v>
      </c>
      <c r="E5137" s="14"/>
      <c r="F5137" s="14"/>
      <c r="G5137" s="15">
        <f>+D5137+E5137-F5137</f>
        <v>0</v>
      </c>
      <c r="H5137" s="14"/>
      <c r="I5137" s="14"/>
      <c r="K5137" s="34">
        <f t="shared" si="807"/>
        <v>0</v>
      </c>
    </row>
    <row r="5138" spans="1:11" x14ac:dyDescent="0.25">
      <c r="A5138" s="5" t="s">
        <v>2854</v>
      </c>
      <c r="B5138" s="24">
        <v>5816</v>
      </c>
      <c r="C5138" s="25" t="s">
        <v>2409</v>
      </c>
      <c r="D5138" s="7">
        <v>0</v>
      </c>
      <c r="E5138" s="7">
        <f>+SUBTOTAL(9,E5139:E5140)</f>
        <v>0</v>
      </c>
      <c r="F5138" s="7">
        <f>+SUBTOTAL(9,F5139:F5140)</f>
        <v>0</v>
      </c>
      <c r="G5138" s="7">
        <f>+SUBTOTAL(9,G5139:G5140)</f>
        <v>0</v>
      </c>
      <c r="H5138" s="7">
        <f>+SUBTOTAL(9,H5139:H5140)</f>
        <v>0</v>
      </c>
      <c r="I5138" s="7">
        <f>+SUBTOTAL(9,I5139:I5140)</f>
        <v>0</v>
      </c>
      <c r="K5138" s="34">
        <f t="shared" si="807"/>
        <v>0</v>
      </c>
    </row>
    <row r="5139" spans="1:11" x14ac:dyDescent="0.25">
      <c r="A5139" s="5" t="s">
        <v>2854</v>
      </c>
      <c r="B5139" s="26">
        <v>581601</v>
      </c>
      <c r="C5139" s="27" t="s">
        <v>2408</v>
      </c>
      <c r="D5139" s="13">
        <v>0</v>
      </c>
      <c r="E5139" s="14"/>
      <c r="F5139" s="14"/>
      <c r="G5139" s="15">
        <f>+D5139+E5139-F5139</f>
        <v>0</v>
      </c>
      <c r="H5139" s="14"/>
      <c r="I5139" s="14"/>
      <c r="K5139" s="34">
        <f t="shared" si="807"/>
        <v>0</v>
      </c>
    </row>
    <row r="5140" spans="1:11" x14ac:dyDescent="0.25">
      <c r="A5140" s="5" t="s">
        <v>2854</v>
      </c>
      <c r="B5140" s="26">
        <v>581602</v>
      </c>
      <c r="C5140" s="27" t="s">
        <v>2407</v>
      </c>
      <c r="D5140" s="13">
        <v>0</v>
      </c>
      <c r="E5140" s="14"/>
      <c r="F5140" s="14"/>
      <c r="G5140" s="15">
        <f>+D5140+E5140-F5140</f>
        <v>0</v>
      </c>
      <c r="H5140" s="14"/>
      <c r="I5140" s="14"/>
      <c r="K5140" s="34">
        <f t="shared" si="807"/>
        <v>0</v>
      </c>
    </row>
    <row r="5141" spans="1:11" x14ac:dyDescent="0.25">
      <c r="A5141" s="5" t="s">
        <v>2854</v>
      </c>
      <c r="B5141" s="24">
        <v>5820</v>
      </c>
      <c r="C5141" s="25" t="s">
        <v>2406</v>
      </c>
      <c r="D5141" s="7">
        <v>0</v>
      </c>
      <c r="E5141" s="7">
        <f>+SUBTOTAL(9,E5142:E5145)</f>
        <v>0</v>
      </c>
      <c r="F5141" s="7">
        <f>+SUBTOTAL(9,F5142:F5145)</f>
        <v>0</v>
      </c>
      <c r="G5141" s="7">
        <f>+SUBTOTAL(9,G5142:G5145)</f>
        <v>0</v>
      </c>
      <c r="H5141" s="7">
        <f>+SUBTOTAL(9,H5142:H5145)</f>
        <v>0</v>
      </c>
      <c r="I5141" s="7">
        <f>+SUBTOTAL(9,I5142:I5145)</f>
        <v>0</v>
      </c>
      <c r="K5141" s="34">
        <f t="shared" si="807"/>
        <v>0</v>
      </c>
    </row>
    <row r="5142" spans="1:11" x14ac:dyDescent="0.25">
      <c r="A5142" s="5" t="s">
        <v>2854</v>
      </c>
      <c r="B5142" s="26">
        <v>582001</v>
      </c>
      <c r="C5142" s="27" t="s">
        <v>1147</v>
      </c>
      <c r="D5142" s="13">
        <v>0</v>
      </c>
      <c r="E5142" s="14"/>
      <c r="F5142" s="14"/>
      <c r="G5142" s="15">
        <f>+D5142+E5142-F5142</f>
        <v>0</v>
      </c>
      <c r="H5142" s="14"/>
      <c r="I5142" s="14"/>
      <c r="K5142" s="34">
        <f t="shared" si="807"/>
        <v>0</v>
      </c>
    </row>
    <row r="5143" spans="1:11" x14ac:dyDescent="0.25">
      <c r="A5143" s="5" t="s">
        <v>2854</v>
      </c>
      <c r="B5143" s="26">
        <v>582002</v>
      </c>
      <c r="C5143" s="27" t="s">
        <v>1148</v>
      </c>
      <c r="D5143" s="13">
        <v>0</v>
      </c>
      <c r="E5143" s="14"/>
      <c r="F5143" s="14"/>
      <c r="G5143" s="15">
        <f>+D5143+E5143-F5143</f>
        <v>0</v>
      </c>
      <c r="H5143" s="14"/>
      <c r="I5143" s="14"/>
      <c r="K5143" s="34">
        <f t="shared" si="807"/>
        <v>0</v>
      </c>
    </row>
    <row r="5144" spans="1:11" x14ac:dyDescent="0.25">
      <c r="A5144" s="5" t="s">
        <v>2854</v>
      </c>
      <c r="B5144" s="26">
        <v>582003</v>
      </c>
      <c r="C5144" s="27" t="s">
        <v>1149</v>
      </c>
      <c r="D5144" s="13">
        <v>0</v>
      </c>
      <c r="E5144" s="14"/>
      <c r="F5144" s="14"/>
      <c r="G5144" s="15">
        <f>+D5144+E5144-F5144</f>
        <v>0</v>
      </c>
      <c r="H5144" s="14"/>
      <c r="I5144" s="14"/>
      <c r="K5144" s="34">
        <f t="shared" si="807"/>
        <v>0</v>
      </c>
    </row>
    <row r="5145" spans="1:11" x14ac:dyDescent="0.25">
      <c r="A5145" s="5" t="s">
        <v>2854</v>
      </c>
      <c r="B5145" s="26">
        <v>582004</v>
      </c>
      <c r="C5145" s="27" t="s">
        <v>1150</v>
      </c>
      <c r="D5145" s="13">
        <v>0</v>
      </c>
      <c r="E5145" s="14"/>
      <c r="F5145" s="14"/>
      <c r="G5145" s="15">
        <f>+D5145+E5145-F5145</f>
        <v>0</v>
      </c>
      <c r="H5145" s="14"/>
      <c r="I5145" s="14"/>
      <c r="K5145" s="34">
        <f t="shared" si="807"/>
        <v>0</v>
      </c>
    </row>
    <row r="5146" spans="1:11" x14ac:dyDescent="0.25">
      <c r="A5146" s="5" t="s">
        <v>2854</v>
      </c>
      <c r="B5146" s="24">
        <v>5821</v>
      </c>
      <c r="C5146" s="25" t="s">
        <v>2849</v>
      </c>
      <c r="D5146" s="7">
        <v>0</v>
      </c>
      <c r="E5146" s="7">
        <f>+SUBTOTAL(9,E5147:E5148)</f>
        <v>0</v>
      </c>
      <c r="F5146" s="7">
        <f>+SUBTOTAL(9,F5147:F5148)</f>
        <v>0</v>
      </c>
      <c r="G5146" s="7">
        <f>+SUBTOTAL(9,G5147:G5148)</f>
        <v>0</v>
      </c>
      <c r="H5146" s="7">
        <f>+SUBTOTAL(9,H5147:H5148)</f>
        <v>0</v>
      </c>
      <c r="I5146" s="7">
        <f>+SUBTOTAL(9,I5147:I5148)</f>
        <v>0</v>
      </c>
      <c r="K5146" s="34">
        <f t="shared" si="807"/>
        <v>0</v>
      </c>
    </row>
    <row r="5147" spans="1:11" x14ac:dyDescent="0.25">
      <c r="A5147" s="5" t="s">
        <v>2854</v>
      </c>
      <c r="B5147" s="26">
        <v>582101</v>
      </c>
      <c r="C5147" s="27" t="s">
        <v>201</v>
      </c>
      <c r="D5147" s="13">
        <v>0</v>
      </c>
      <c r="E5147" s="14"/>
      <c r="F5147" s="14"/>
      <c r="G5147" s="15">
        <f>+D5147+E5147-F5147</f>
        <v>0</v>
      </c>
      <c r="H5147" s="14"/>
      <c r="I5147" s="14"/>
      <c r="K5147" s="34">
        <f t="shared" si="807"/>
        <v>0</v>
      </c>
    </row>
    <row r="5148" spans="1:11" x14ac:dyDescent="0.25">
      <c r="A5148" s="5" t="s">
        <v>2854</v>
      </c>
      <c r="B5148" s="26">
        <v>582104</v>
      </c>
      <c r="C5148" s="27" t="s">
        <v>1730</v>
      </c>
      <c r="D5148" s="13">
        <v>0</v>
      </c>
      <c r="E5148" s="14"/>
      <c r="F5148" s="14"/>
      <c r="G5148" s="15">
        <f>+D5148+E5148-F5148</f>
        <v>0</v>
      </c>
      <c r="H5148" s="14"/>
      <c r="I5148" s="14"/>
      <c r="K5148" s="34">
        <f t="shared" si="807"/>
        <v>0</v>
      </c>
    </row>
    <row r="5149" spans="1:11" x14ac:dyDescent="0.25">
      <c r="A5149" s="5" t="s">
        <v>2854</v>
      </c>
      <c r="B5149" s="24">
        <v>5822</v>
      </c>
      <c r="C5149" s="25" t="s">
        <v>2826</v>
      </c>
      <c r="D5149" s="7">
        <v>0</v>
      </c>
      <c r="E5149" s="7">
        <f>+SUBTOTAL(9,E5150:E5167)</f>
        <v>0</v>
      </c>
      <c r="F5149" s="7">
        <f>+SUBTOTAL(9,F5150:F5167)</f>
        <v>0</v>
      </c>
      <c r="G5149" s="7">
        <f>+SUBTOTAL(9,G5150:G5167)</f>
        <v>0</v>
      </c>
      <c r="H5149" s="7">
        <f>+SUBTOTAL(9,H5150:H5167)</f>
        <v>0</v>
      </c>
      <c r="I5149" s="7">
        <f>+SUBTOTAL(9,I5150:I5167)</f>
        <v>0</v>
      </c>
      <c r="K5149" s="34">
        <f t="shared" si="807"/>
        <v>0</v>
      </c>
    </row>
    <row r="5150" spans="1:11" x14ac:dyDescent="0.25">
      <c r="A5150" s="5" t="s">
        <v>2854</v>
      </c>
      <c r="B5150" s="26">
        <v>582201</v>
      </c>
      <c r="C5150" s="27" t="s">
        <v>2827</v>
      </c>
      <c r="D5150" s="13">
        <v>0</v>
      </c>
      <c r="E5150" s="14"/>
      <c r="F5150" s="14"/>
      <c r="G5150" s="15">
        <f t="shared" ref="G5150:G5160" si="808">+D5150+E5150-F5150</f>
        <v>0</v>
      </c>
      <c r="H5150" s="14"/>
      <c r="I5150" s="14"/>
      <c r="K5150" s="34">
        <f t="shared" si="807"/>
        <v>0</v>
      </c>
    </row>
    <row r="5151" spans="1:11" x14ac:dyDescent="0.25">
      <c r="A5151" s="5" t="s">
        <v>2854</v>
      </c>
      <c r="B5151" s="26">
        <v>582202</v>
      </c>
      <c r="C5151" s="27" t="s">
        <v>2828</v>
      </c>
      <c r="D5151" s="13">
        <v>0</v>
      </c>
      <c r="E5151" s="14"/>
      <c r="F5151" s="14"/>
      <c r="G5151" s="15">
        <f>+D5151+E5151-F5151</f>
        <v>0</v>
      </c>
      <c r="H5151" s="14"/>
      <c r="I5151" s="14"/>
      <c r="K5151" s="34">
        <f t="shared" si="807"/>
        <v>0</v>
      </c>
    </row>
    <row r="5152" spans="1:11" x14ac:dyDescent="0.25">
      <c r="A5152" s="5" t="s">
        <v>2854</v>
      </c>
      <c r="B5152" s="26">
        <v>582203</v>
      </c>
      <c r="C5152" s="27" t="s">
        <v>440</v>
      </c>
      <c r="D5152" s="13">
        <v>0</v>
      </c>
      <c r="E5152" s="14"/>
      <c r="F5152" s="14"/>
      <c r="G5152" s="15">
        <f>+D5152+E5152-F5152</f>
        <v>0</v>
      </c>
      <c r="H5152" s="14"/>
      <c r="I5152" s="14"/>
      <c r="K5152" s="34">
        <f t="shared" si="807"/>
        <v>0</v>
      </c>
    </row>
    <row r="5153" spans="1:11" x14ac:dyDescent="0.25">
      <c r="A5153" s="5" t="s">
        <v>2854</v>
      </c>
      <c r="B5153" s="26">
        <v>582204</v>
      </c>
      <c r="C5153" s="27" t="s">
        <v>659</v>
      </c>
      <c r="D5153" s="13">
        <v>0</v>
      </c>
      <c r="E5153" s="14"/>
      <c r="F5153" s="14"/>
      <c r="G5153" s="15">
        <f>+D5153+E5153-F5153</f>
        <v>0</v>
      </c>
      <c r="H5153" s="14"/>
      <c r="I5153" s="14"/>
      <c r="K5153" s="34">
        <f t="shared" si="807"/>
        <v>0</v>
      </c>
    </row>
    <row r="5154" spans="1:11" x14ac:dyDescent="0.25">
      <c r="A5154" s="5" t="s">
        <v>2854</v>
      </c>
      <c r="B5154" s="26">
        <v>582205</v>
      </c>
      <c r="C5154" s="27" t="s">
        <v>2829</v>
      </c>
      <c r="D5154" s="13">
        <v>0</v>
      </c>
      <c r="E5154" s="14"/>
      <c r="F5154" s="14"/>
      <c r="G5154" s="15">
        <f>+D5154+E5154-F5154</f>
        <v>0</v>
      </c>
      <c r="H5154" s="14"/>
      <c r="I5154" s="14"/>
      <c r="K5154" s="34">
        <f t="shared" si="807"/>
        <v>0</v>
      </c>
    </row>
    <row r="5155" spans="1:11" x14ac:dyDescent="0.25">
      <c r="A5155" s="5" t="s">
        <v>2854</v>
      </c>
      <c r="B5155" s="26">
        <v>582206</v>
      </c>
      <c r="C5155" s="27" t="s">
        <v>2830</v>
      </c>
      <c r="D5155" s="13">
        <v>0</v>
      </c>
      <c r="E5155" s="14"/>
      <c r="F5155" s="14"/>
      <c r="G5155" s="15">
        <f>+D5155+E5155-F5155</f>
        <v>0</v>
      </c>
      <c r="H5155" s="14"/>
      <c r="I5155" s="14"/>
      <c r="K5155" s="34">
        <f t="shared" si="807"/>
        <v>0</v>
      </c>
    </row>
    <row r="5156" spans="1:11" x14ac:dyDescent="0.25">
      <c r="A5156" s="5" t="s">
        <v>2854</v>
      </c>
      <c r="B5156" s="26">
        <v>582207</v>
      </c>
      <c r="C5156" s="27" t="s">
        <v>2831</v>
      </c>
      <c r="D5156" s="13">
        <v>0</v>
      </c>
      <c r="E5156" s="14"/>
      <c r="F5156" s="14"/>
      <c r="G5156" s="15">
        <f t="shared" si="808"/>
        <v>0</v>
      </c>
      <c r="H5156" s="14"/>
      <c r="I5156" s="14"/>
      <c r="K5156" s="34">
        <f t="shared" si="807"/>
        <v>0</v>
      </c>
    </row>
    <row r="5157" spans="1:11" x14ac:dyDescent="0.25">
      <c r="A5157" s="5" t="s">
        <v>2854</v>
      </c>
      <c r="B5157" s="26">
        <v>582208</v>
      </c>
      <c r="C5157" s="27" t="s">
        <v>1046</v>
      </c>
      <c r="D5157" s="13">
        <v>0</v>
      </c>
      <c r="E5157" s="14"/>
      <c r="F5157" s="14"/>
      <c r="G5157" s="15">
        <f t="shared" si="808"/>
        <v>0</v>
      </c>
      <c r="H5157" s="14"/>
      <c r="I5157" s="14"/>
      <c r="K5157" s="34">
        <f t="shared" si="807"/>
        <v>0</v>
      </c>
    </row>
    <row r="5158" spans="1:11" x14ac:dyDescent="0.25">
      <c r="A5158" s="5" t="s">
        <v>2854</v>
      </c>
      <c r="B5158" s="26">
        <v>582209</v>
      </c>
      <c r="C5158" s="27" t="s">
        <v>1159</v>
      </c>
      <c r="D5158" s="13">
        <v>0</v>
      </c>
      <c r="E5158" s="14"/>
      <c r="F5158" s="14"/>
      <c r="G5158" s="15">
        <f t="shared" si="808"/>
        <v>0</v>
      </c>
      <c r="H5158" s="14"/>
      <c r="I5158" s="14"/>
      <c r="K5158" s="34">
        <f t="shared" si="807"/>
        <v>0</v>
      </c>
    </row>
    <row r="5159" spans="1:11" x14ac:dyDescent="0.25">
      <c r="A5159" s="5" t="s">
        <v>2854</v>
      </c>
      <c r="B5159" s="26">
        <v>582210</v>
      </c>
      <c r="C5159" s="27" t="s">
        <v>2832</v>
      </c>
      <c r="D5159" s="13">
        <v>0</v>
      </c>
      <c r="E5159" s="14"/>
      <c r="F5159" s="14"/>
      <c r="G5159" s="15">
        <f t="shared" si="808"/>
        <v>0</v>
      </c>
      <c r="H5159" s="14"/>
      <c r="I5159" s="14"/>
      <c r="K5159" s="34">
        <f t="shared" si="807"/>
        <v>0</v>
      </c>
    </row>
    <row r="5160" spans="1:11" x14ac:dyDescent="0.25">
      <c r="A5160" s="5" t="s">
        <v>2854</v>
      </c>
      <c r="B5160" s="26">
        <v>582211</v>
      </c>
      <c r="C5160" s="27" t="s">
        <v>1160</v>
      </c>
      <c r="D5160" s="13">
        <v>0</v>
      </c>
      <c r="E5160" s="14"/>
      <c r="F5160" s="14"/>
      <c r="G5160" s="15">
        <f t="shared" si="808"/>
        <v>0</v>
      </c>
      <c r="H5160" s="14"/>
      <c r="I5160" s="14"/>
      <c r="K5160" s="34">
        <f t="shared" si="807"/>
        <v>0</v>
      </c>
    </row>
    <row r="5161" spans="1:11" x14ac:dyDescent="0.25">
      <c r="A5161" s="5" t="s">
        <v>2854</v>
      </c>
      <c r="B5161" s="26">
        <v>582212</v>
      </c>
      <c r="C5161" s="27" t="s">
        <v>2833</v>
      </c>
      <c r="D5161" s="13">
        <v>0</v>
      </c>
      <c r="E5161" s="14"/>
      <c r="F5161" s="14"/>
      <c r="G5161" s="15">
        <f t="shared" ref="G5161:G5166" si="809">+D5161+E5161-F5161</f>
        <v>0</v>
      </c>
      <c r="H5161" s="14"/>
      <c r="I5161" s="14"/>
      <c r="K5161" s="34">
        <f t="shared" si="807"/>
        <v>0</v>
      </c>
    </row>
    <row r="5162" spans="1:11" x14ac:dyDescent="0.25">
      <c r="A5162" s="5" t="s">
        <v>2854</v>
      </c>
      <c r="B5162" s="26">
        <v>582213</v>
      </c>
      <c r="C5162" s="27" t="s">
        <v>2834</v>
      </c>
      <c r="D5162" s="13">
        <v>0</v>
      </c>
      <c r="E5162" s="14"/>
      <c r="F5162" s="14"/>
      <c r="G5162" s="15">
        <f t="shared" si="809"/>
        <v>0</v>
      </c>
      <c r="H5162" s="14"/>
      <c r="I5162" s="14"/>
      <c r="K5162" s="34">
        <f t="shared" si="807"/>
        <v>0</v>
      </c>
    </row>
    <row r="5163" spans="1:11" x14ac:dyDescent="0.25">
      <c r="A5163" s="5" t="s">
        <v>2854</v>
      </c>
      <c r="B5163" s="26">
        <v>582214</v>
      </c>
      <c r="C5163" s="27" t="s">
        <v>2835</v>
      </c>
      <c r="D5163" s="13">
        <v>0</v>
      </c>
      <c r="E5163" s="14"/>
      <c r="F5163" s="14"/>
      <c r="G5163" s="15">
        <f t="shared" si="809"/>
        <v>0</v>
      </c>
      <c r="H5163" s="14"/>
      <c r="I5163" s="14"/>
      <c r="K5163" s="34">
        <f t="shared" si="807"/>
        <v>0</v>
      </c>
    </row>
    <row r="5164" spans="1:11" x14ac:dyDescent="0.25">
      <c r="A5164" s="5" t="s">
        <v>2854</v>
      </c>
      <c r="B5164" s="26">
        <v>582215</v>
      </c>
      <c r="C5164" s="27" t="s">
        <v>2836</v>
      </c>
      <c r="D5164" s="13">
        <v>0</v>
      </c>
      <c r="E5164" s="14"/>
      <c r="F5164" s="14"/>
      <c r="G5164" s="15">
        <f t="shared" si="809"/>
        <v>0</v>
      </c>
      <c r="H5164" s="14"/>
      <c r="I5164" s="14"/>
      <c r="K5164" s="34">
        <f t="shared" si="807"/>
        <v>0</v>
      </c>
    </row>
    <row r="5165" spans="1:11" x14ac:dyDescent="0.25">
      <c r="A5165" s="5" t="s">
        <v>2854</v>
      </c>
      <c r="B5165" s="26">
        <v>582216</v>
      </c>
      <c r="C5165" s="27" t="s">
        <v>2837</v>
      </c>
      <c r="D5165" s="13">
        <v>0</v>
      </c>
      <c r="E5165" s="14"/>
      <c r="F5165" s="14"/>
      <c r="G5165" s="15">
        <f t="shared" si="809"/>
        <v>0</v>
      </c>
      <c r="H5165" s="14"/>
      <c r="I5165" s="14"/>
      <c r="K5165" s="34">
        <f t="shared" si="807"/>
        <v>0</v>
      </c>
    </row>
    <row r="5166" spans="1:11" x14ac:dyDescent="0.25">
      <c r="A5166" s="5" t="s">
        <v>2854</v>
      </c>
      <c r="B5166" s="26">
        <v>582217</v>
      </c>
      <c r="C5166" s="27" t="s">
        <v>2838</v>
      </c>
      <c r="D5166" s="13">
        <v>0</v>
      </c>
      <c r="E5166" s="14"/>
      <c r="F5166" s="14"/>
      <c r="G5166" s="15">
        <f t="shared" si="809"/>
        <v>0</v>
      </c>
      <c r="H5166" s="14"/>
      <c r="I5166" s="14"/>
      <c r="K5166" s="34">
        <f t="shared" si="807"/>
        <v>0</v>
      </c>
    </row>
    <row r="5167" spans="1:11" x14ac:dyDescent="0.25">
      <c r="A5167" s="5" t="s">
        <v>2854</v>
      </c>
      <c r="B5167" s="26">
        <v>582218</v>
      </c>
      <c r="C5167" s="27" t="s">
        <v>2839</v>
      </c>
      <c r="D5167" s="13">
        <v>0</v>
      </c>
      <c r="E5167" s="14"/>
      <c r="F5167" s="14"/>
      <c r="G5167" s="15">
        <f>+D5167+E5167-F5167</f>
        <v>0</v>
      </c>
      <c r="H5167" s="14"/>
      <c r="I5167" s="14"/>
      <c r="K5167" s="34">
        <f t="shared" si="807"/>
        <v>0</v>
      </c>
    </row>
    <row r="5168" spans="1:11" x14ac:dyDescent="0.25">
      <c r="A5168" s="5" t="s">
        <v>2854</v>
      </c>
      <c r="B5168" s="24">
        <v>5890</v>
      </c>
      <c r="C5168" s="25" t="s">
        <v>2405</v>
      </c>
      <c r="D5168" s="7">
        <f t="shared" ref="D5168:I5168" si="810">+SUBTOTAL(9,D5169:D5192)</f>
        <v>0</v>
      </c>
      <c r="E5168" s="360">
        <f t="shared" si="810"/>
        <v>12</v>
      </c>
      <c r="F5168" s="360">
        <f t="shared" si="810"/>
        <v>0</v>
      </c>
      <c r="G5168" s="360">
        <f t="shared" si="810"/>
        <v>12</v>
      </c>
      <c r="H5168" s="7">
        <f t="shared" si="810"/>
        <v>0</v>
      </c>
      <c r="I5168" s="7">
        <f t="shared" si="810"/>
        <v>12</v>
      </c>
      <c r="K5168" s="34">
        <f t="shared" si="807"/>
        <v>2</v>
      </c>
    </row>
    <row r="5169" spans="1:11" x14ac:dyDescent="0.25">
      <c r="A5169" s="5" t="s">
        <v>2854</v>
      </c>
      <c r="B5169" s="26">
        <v>589003</v>
      </c>
      <c r="C5169" s="27" t="s">
        <v>2404</v>
      </c>
      <c r="D5169" s="13">
        <v>0</v>
      </c>
      <c r="E5169" s="14"/>
      <c r="F5169" s="14"/>
      <c r="G5169" s="15">
        <f t="shared" ref="G5169:G5192" si="811">+D5169+E5169-F5169</f>
        <v>0</v>
      </c>
      <c r="H5169" s="14"/>
      <c r="I5169" s="14"/>
      <c r="K5169" s="34">
        <f t="shared" si="807"/>
        <v>0</v>
      </c>
    </row>
    <row r="5170" spans="1:11" x14ac:dyDescent="0.25">
      <c r="A5170" s="5" t="s">
        <v>2854</v>
      </c>
      <c r="B5170" s="26">
        <v>589004</v>
      </c>
      <c r="C5170" s="27" t="s">
        <v>2403</v>
      </c>
      <c r="D5170" s="13">
        <v>0</v>
      </c>
      <c r="E5170" s="14"/>
      <c r="F5170" s="14"/>
      <c r="G5170" s="15">
        <f t="shared" si="811"/>
        <v>0</v>
      </c>
      <c r="H5170" s="14"/>
      <c r="I5170" s="14"/>
      <c r="K5170" s="34">
        <f t="shared" si="807"/>
        <v>0</v>
      </c>
    </row>
    <row r="5171" spans="1:11" x14ac:dyDescent="0.25">
      <c r="A5171" s="5" t="s">
        <v>2854</v>
      </c>
      <c r="B5171" s="26">
        <v>589006</v>
      </c>
      <c r="C5171" s="27" t="s">
        <v>2039</v>
      </c>
      <c r="D5171" s="13">
        <v>0</v>
      </c>
      <c r="E5171" s="14"/>
      <c r="F5171" s="14"/>
      <c r="G5171" s="15">
        <f t="shared" si="811"/>
        <v>0</v>
      </c>
      <c r="H5171" s="14"/>
      <c r="I5171" s="14"/>
      <c r="K5171" s="34">
        <f t="shared" si="807"/>
        <v>0</v>
      </c>
    </row>
    <row r="5172" spans="1:11" x14ac:dyDescent="0.25">
      <c r="A5172" s="5" t="s">
        <v>2854</v>
      </c>
      <c r="B5172" s="26">
        <v>589007</v>
      </c>
      <c r="C5172" s="27" t="s">
        <v>1081</v>
      </c>
      <c r="D5172" s="13">
        <v>0</v>
      </c>
      <c r="E5172" s="14"/>
      <c r="F5172" s="14"/>
      <c r="G5172" s="15">
        <f t="shared" si="811"/>
        <v>0</v>
      </c>
      <c r="H5172" s="14"/>
      <c r="I5172" s="14"/>
      <c r="K5172" s="34">
        <f t="shared" si="807"/>
        <v>0</v>
      </c>
    </row>
    <row r="5173" spans="1:11" x14ac:dyDescent="0.25">
      <c r="A5173" s="5" t="s">
        <v>2854</v>
      </c>
      <c r="B5173" s="26">
        <v>589009</v>
      </c>
      <c r="C5173" s="27" t="s">
        <v>2402</v>
      </c>
      <c r="D5173" s="13">
        <v>0</v>
      </c>
      <c r="E5173" s="14"/>
      <c r="F5173" s="14"/>
      <c r="G5173" s="15">
        <f t="shared" si="811"/>
        <v>0</v>
      </c>
      <c r="H5173" s="14"/>
      <c r="I5173" s="14"/>
      <c r="K5173" s="34">
        <f t="shared" si="807"/>
        <v>0</v>
      </c>
    </row>
    <row r="5174" spans="1:11" x14ac:dyDescent="0.25">
      <c r="A5174" s="5" t="s">
        <v>2854</v>
      </c>
      <c r="B5174" s="26">
        <v>589012</v>
      </c>
      <c r="C5174" s="27" t="s">
        <v>1454</v>
      </c>
      <c r="D5174" s="13">
        <v>0</v>
      </c>
      <c r="E5174" s="14"/>
      <c r="F5174" s="14"/>
      <c r="G5174" s="15">
        <f t="shared" si="811"/>
        <v>0</v>
      </c>
      <c r="H5174" s="14"/>
      <c r="I5174" s="14"/>
      <c r="K5174" s="34">
        <f t="shared" si="807"/>
        <v>0</v>
      </c>
    </row>
    <row r="5175" spans="1:11" x14ac:dyDescent="0.25">
      <c r="A5175" s="5" t="s">
        <v>2854</v>
      </c>
      <c r="B5175" s="26">
        <v>589013</v>
      </c>
      <c r="C5175" s="27" t="s">
        <v>1455</v>
      </c>
      <c r="D5175" s="13">
        <v>0</v>
      </c>
      <c r="E5175" s="14"/>
      <c r="F5175" s="14"/>
      <c r="G5175" s="15">
        <f t="shared" si="811"/>
        <v>0</v>
      </c>
      <c r="H5175" s="14"/>
      <c r="I5175" s="14"/>
      <c r="K5175" s="34">
        <f t="shared" si="807"/>
        <v>0</v>
      </c>
    </row>
    <row r="5176" spans="1:11" x14ac:dyDescent="0.25">
      <c r="A5176" s="5" t="s">
        <v>2854</v>
      </c>
      <c r="B5176" s="26">
        <v>589014</v>
      </c>
      <c r="C5176" s="27" t="s">
        <v>2400</v>
      </c>
      <c r="D5176" s="13">
        <v>0</v>
      </c>
      <c r="E5176" s="14"/>
      <c r="F5176" s="14"/>
      <c r="G5176" s="15">
        <f t="shared" si="811"/>
        <v>0</v>
      </c>
      <c r="H5176" s="14"/>
      <c r="I5176" s="14"/>
      <c r="K5176" s="34">
        <f t="shared" si="807"/>
        <v>0</v>
      </c>
    </row>
    <row r="5177" spans="1:11" x14ac:dyDescent="0.25">
      <c r="A5177" s="5" t="s">
        <v>2854</v>
      </c>
      <c r="B5177" s="26">
        <v>589015</v>
      </c>
      <c r="C5177" s="27" t="s">
        <v>478</v>
      </c>
      <c r="D5177" s="13">
        <v>0</v>
      </c>
      <c r="E5177" s="14"/>
      <c r="F5177" s="14"/>
      <c r="G5177" s="15">
        <f t="shared" si="811"/>
        <v>0</v>
      </c>
      <c r="H5177" s="14"/>
      <c r="I5177" s="14"/>
      <c r="K5177" s="34">
        <f t="shared" si="807"/>
        <v>0</v>
      </c>
    </row>
    <row r="5178" spans="1:11" x14ac:dyDescent="0.25">
      <c r="A5178" s="5" t="s">
        <v>2854</v>
      </c>
      <c r="B5178" s="26">
        <v>589016</v>
      </c>
      <c r="C5178" s="27" t="s">
        <v>2399</v>
      </c>
      <c r="D5178" s="13">
        <v>0</v>
      </c>
      <c r="E5178" s="29">
        <v>12</v>
      </c>
      <c r="F5178" s="29">
        <v>0</v>
      </c>
      <c r="G5178" s="30">
        <f t="shared" si="811"/>
        <v>12</v>
      </c>
      <c r="H5178" s="14"/>
      <c r="I5178" s="14">
        <f>+G5178</f>
        <v>12</v>
      </c>
      <c r="K5178" s="34">
        <f t="shared" si="807"/>
        <v>2</v>
      </c>
    </row>
    <row r="5179" spans="1:11" x14ac:dyDescent="0.25">
      <c r="A5179" s="5" t="s">
        <v>2854</v>
      </c>
      <c r="B5179" s="26">
        <v>589017</v>
      </c>
      <c r="C5179" s="27" t="s">
        <v>2398</v>
      </c>
      <c r="D5179" s="13">
        <v>0</v>
      </c>
      <c r="E5179" s="14"/>
      <c r="F5179" s="14"/>
      <c r="G5179" s="15">
        <f t="shared" si="811"/>
        <v>0</v>
      </c>
      <c r="H5179" s="14"/>
      <c r="I5179" s="14"/>
      <c r="K5179" s="34">
        <f t="shared" si="807"/>
        <v>0</v>
      </c>
    </row>
    <row r="5180" spans="1:11" x14ac:dyDescent="0.25">
      <c r="A5180" s="5" t="s">
        <v>2854</v>
      </c>
      <c r="B5180" s="26">
        <v>589018</v>
      </c>
      <c r="C5180" s="27" t="s">
        <v>2397</v>
      </c>
      <c r="D5180" s="13">
        <v>0</v>
      </c>
      <c r="E5180" s="14"/>
      <c r="F5180" s="14"/>
      <c r="G5180" s="15">
        <f t="shared" si="811"/>
        <v>0</v>
      </c>
      <c r="H5180" s="14"/>
      <c r="I5180" s="14"/>
      <c r="K5180" s="34">
        <f t="shared" si="807"/>
        <v>0</v>
      </c>
    </row>
    <row r="5181" spans="1:11" x14ac:dyDescent="0.25">
      <c r="A5181" s="5" t="s">
        <v>2854</v>
      </c>
      <c r="B5181" s="26">
        <v>589019</v>
      </c>
      <c r="C5181" s="27" t="s">
        <v>2396</v>
      </c>
      <c r="D5181" s="13">
        <v>0</v>
      </c>
      <c r="E5181" s="14"/>
      <c r="F5181" s="14"/>
      <c r="G5181" s="15">
        <f t="shared" si="811"/>
        <v>0</v>
      </c>
      <c r="H5181" s="14"/>
      <c r="I5181" s="14"/>
      <c r="K5181" s="34">
        <f t="shared" si="807"/>
        <v>0</v>
      </c>
    </row>
    <row r="5182" spans="1:11" x14ac:dyDescent="0.25">
      <c r="A5182" s="5" t="s">
        <v>2854</v>
      </c>
      <c r="B5182" s="26">
        <v>589020</v>
      </c>
      <c r="C5182" s="27" t="s">
        <v>2395</v>
      </c>
      <c r="D5182" s="13">
        <v>0</v>
      </c>
      <c r="E5182" s="14"/>
      <c r="F5182" s="14"/>
      <c r="G5182" s="15">
        <f t="shared" si="811"/>
        <v>0</v>
      </c>
      <c r="H5182" s="14"/>
      <c r="I5182" s="14"/>
      <c r="K5182" s="34">
        <f t="shared" si="807"/>
        <v>0</v>
      </c>
    </row>
    <row r="5183" spans="1:11" x14ac:dyDescent="0.25">
      <c r="A5183" s="5" t="s">
        <v>2854</v>
      </c>
      <c r="B5183" s="26">
        <v>589021</v>
      </c>
      <c r="C5183" s="27" t="s">
        <v>2394</v>
      </c>
      <c r="D5183" s="13">
        <v>0</v>
      </c>
      <c r="E5183" s="14"/>
      <c r="F5183" s="14"/>
      <c r="G5183" s="15">
        <f t="shared" si="811"/>
        <v>0</v>
      </c>
      <c r="H5183" s="14"/>
      <c r="I5183" s="14"/>
      <c r="K5183" s="34">
        <f t="shared" si="807"/>
        <v>0</v>
      </c>
    </row>
    <row r="5184" spans="1:11" x14ac:dyDescent="0.25">
      <c r="A5184" s="5" t="s">
        <v>2854</v>
      </c>
      <c r="B5184" s="26">
        <v>589022</v>
      </c>
      <c r="C5184" s="27" t="s">
        <v>2393</v>
      </c>
      <c r="D5184" s="13">
        <v>0</v>
      </c>
      <c r="E5184" s="14"/>
      <c r="F5184" s="14"/>
      <c r="G5184" s="15">
        <f t="shared" si="811"/>
        <v>0</v>
      </c>
      <c r="H5184" s="14"/>
      <c r="I5184" s="14"/>
      <c r="K5184" s="34">
        <f t="shared" si="807"/>
        <v>0</v>
      </c>
    </row>
    <row r="5185" spans="1:11" x14ac:dyDescent="0.25">
      <c r="A5185" s="5" t="s">
        <v>2854</v>
      </c>
      <c r="B5185" s="26">
        <v>589023</v>
      </c>
      <c r="C5185" s="27" t="s">
        <v>102</v>
      </c>
      <c r="D5185" s="13">
        <v>0</v>
      </c>
      <c r="E5185" s="14"/>
      <c r="F5185" s="14"/>
      <c r="G5185" s="15">
        <f t="shared" si="811"/>
        <v>0</v>
      </c>
      <c r="H5185" s="14"/>
      <c r="I5185" s="14"/>
      <c r="K5185" s="34">
        <f t="shared" si="807"/>
        <v>0</v>
      </c>
    </row>
    <row r="5186" spans="1:11" x14ac:dyDescent="0.25">
      <c r="A5186" s="5" t="s">
        <v>2854</v>
      </c>
      <c r="B5186" s="26">
        <v>589024</v>
      </c>
      <c r="C5186" s="27" t="s">
        <v>2392</v>
      </c>
      <c r="D5186" s="13">
        <v>0</v>
      </c>
      <c r="E5186" s="14"/>
      <c r="F5186" s="14"/>
      <c r="G5186" s="15">
        <f t="shared" si="811"/>
        <v>0</v>
      </c>
      <c r="H5186" s="14"/>
      <c r="I5186" s="14"/>
      <c r="K5186" s="34">
        <f t="shared" si="807"/>
        <v>0</v>
      </c>
    </row>
    <row r="5187" spans="1:11" x14ac:dyDescent="0.25">
      <c r="A5187" s="5" t="s">
        <v>2854</v>
      </c>
      <c r="B5187" s="26">
        <v>589025</v>
      </c>
      <c r="C5187" s="27" t="s">
        <v>1517</v>
      </c>
      <c r="D5187" s="13">
        <v>0</v>
      </c>
      <c r="E5187" s="14"/>
      <c r="F5187" s="14"/>
      <c r="G5187" s="15">
        <f t="shared" si="811"/>
        <v>0</v>
      </c>
      <c r="H5187" s="14"/>
      <c r="I5187" s="14"/>
      <c r="K5187" s="34">
        <f t="shared" si="807"/>
        <v>0</v>
      </c>
    </row>
    <row r="5188" spans="1:11" x14ac:dyDescent="0.25">
      <c r="A5188" s="5" t="s">
        <v>2854</v>
      </c>
      <c r="B5188" s="26">
        <v>589026</v>
      </c>
      <c r="C5188" s="27" t="s">
        <v>529</v>
      </c>
      <c r="D5188" s="13">
        <v>0</v>
      </c>
      <c r="E5188" s="14"/>
      <c r="F5188" s="14"/>
      <c r="G5188" s="15">
        <f t="shared" si="811"/>
        <v>0</v>
      </c>
      <c r="H5188" s="14"/>
      <c r="I5188" s="14"/>
      <c r="K5188" s="34">
        <f t="shared" ref="K5188:K5251" si="812">IF(D5188&lt;&gt;0,1,IF(G5188&lt;&gt;0,2,IF(F5188&lt;&gt;0,3,IF(E5188&lt;&gt;0,4,0))))</f>
        <v>0</v>
      </c>
    </row>
    <row r="5189" spans="1:11" x14ac:dyDescent="0.25">
      <c r="A5189" s="5" t="s">
        <v>2854</v>
      </c>
      <c r="B5189" s="26">
        <v>589027</v>
      </c>
      <c r="C5189" s="27" t="s">
        <v>475</v>
      </c>
      <c r="D5189" s="13">
        <v>0</v>
      </c>
      <c r="E5189" s="14"/>
      <c r="F5189" s="14"/>
      <c r="G5189" s="15">
        <f t="shared" si="811"/>
        <v>0</v>
      </c>
      <c r="H5189" s="14"/>
      <c r="I5189" s="14"/>
      <c r="K5189" s="34">
        <f t="shared" si="812"/>
        <v>0</v>
      </c>
    </row>
    <row r="5190" spans="1:11" x14ac:dyDescent="0.25">
      <c r="A5190" s="5" t="s">
        <v>2854</v>
      </c>
      <c r="B5190" s="26">
        <v>589028</v>
      </c>
      <c r="C5190" s="27" t="s">
        <v>2391</v>
      </c>
      <c r="D5190" s="13">
        <v>0</v>
      </c>
      <c r="E5190" s="14"/>
      <c r="F5190" s="14"/>
      <c r="G5190" s="15">
        <f t="shared" si="811"/>
        <v>0</v>
      </c>
      <c r="H5190" s="14"/>
      <c r="I5190" s="14"/>
      <c r="K5190" s="34">
        <f t="shared" si="812"/>
        <v>0</v>
      </c>
    </row>
    <row r="5191" spans="1:11" x14ac:dyDescent="0.25">
      <c r="A5191" s="5" t="s">
        <v>2854</v>
      </c>
      <c r="B5191" s="26">
        <v>589034</v>
      </c>
      <c r="C5191" s="27" t="s">
        <v>2850</v>
      </c>
      <c r="D5191" s="13">
        <v>0</v>
      </c>
      <c r="E5191" s="14"/>
      <c r="F5191" s="14"/>
      <c r="G5191" s="15">
        <f>+D5191+E5191-F5191</f>
        <v>0</v>
      </c>
      <c r="H5191" s="14"/>
      <c r="I5191" s="14"/>
      <c r="K5191" s="34">
        <f t="shared" si="812"/>
        <v>0</v>
      </c>
    </row>
    <row r="5192" spans="1:11" x14ac:dyDescent="0.25">
      <c r="A5192" s="5" t="s">
        <v>2854</v>
      </c>
      <c r="B5192" s="26">
        <v>589090</v>
      </c>
      <c r="C5192" s="27" t="s">
        <v>2390</v>
      </c>
      <c r="D5192" s="13">
        <v>0</v>
      </c>
      <c r="E5192" s="14"/>
      <c r="F5192" s="14"/>
      <c r="G5192" s="15">
        <f t="shared" si="811"/>
        <v>0</v>
      </c>
      <c r="H5192" s="14"/>
      <c r="I5192" s="14"/>
      <c r="K5192" s="34">
        <f t="shared" si="812"/>
        <v>0</v>
      </c>
    </row>
    <row r="5193" spans="1:11" x14ac:dyDescent="0.25">
      <c r="A5193" s="5" t="s">
        <v>2854</v>
      </c>
      <c r="B5193" s="24">
        <v>5893</v>
      </c>
      <c r="C5193" s="25" t="s">
        <v>2389</v>
      </c>
      <c r="D5193" s="7">
        <v>0</v>
      </c>
      <c r="E5193" s="7">
        <f>+SUBTOTAL(9,E5194:E5248)</f>
        <v>0</v>
      </c>
      <c r="F5193" s="7">
        <f>+SUBTOTAL(9,F5194:F5248)</f>
        <v>0</v>
      </c>
      <c r="G5193" s="7">
        <f>+SUBTOTAL(9,G5194:G5248)</f>
        <v>0</v>
      </c>
      <c r="H5193" s="7">
        <f>+SUBTOTAL(9,H5194:H5248)</f>
        <v>0</v>
      </c>
      <c r="I5193" s="7">
        <f>+SUBTOTAL(9,I5194:I5248)</f>
        <v>0</v>
      </c>
      <c r="K5193" s="34">
        <f t="shared" si="812"/>
        <v>0</v>
      </c>
    </row>
    <row r="5194" spans="1:11" x14ac:dyDescent="0.25">
      <c r="A5194" s="5" t="s">
        <v>2854</v>
      </c>
      <c r="B5194" s="26">
        <v>589301</v>
      </c>
      <c r="C5194" s="27" t="s">
        <v>2388</v>
      </c>
      <c r="D5194" s="13">
        <v>0</v>
      </c>
      <c r="E5194" s="14"/>
      <c r="F5194" s="14"/>
      <c r="G5194" s="15">
        <f t="shared" ref="G5194:G5248" si="813">+D5194+E5194-F5194</f>
        <v>0</v>
      </c>
      <c r="H5194" s="14"/>
      <c r="I5194" s="14"/>
      <c r="K5194" s="34">
        <f t="shared" si="812"/>
        <v>0</v>
      </c>
    </row>
    <row r="5195" spans="1:11" x14ac:dyDescent="0.25">
      <c r="A5195" s="5" t="s">
        <v>2854</v>
      </c>
      <c r="B5195" s="26">
        <v>589302</v>
      </c>
      <c r="C5195" s="27" t="s">
        <v>508</v>
      </c>
      <c r="D5195" s="13">
        <v>0</v>
      </c>
      <c r="E5195" s="14"/>
      <c r="F5195" s="14"/>
      <c r="G5195" s="15">
        <f t="shared" si="813"/>
        <v>0</v>
      </c>
      <c r="H5195" s="14"/>
      <c r="I5195" s="14"/>
      <c r="K5195" s="34">
        <f t="shared" si="812"/>
        <v>0</v>
      </c>
    </row>
    <row r="5196" spans="1:11" x14ac:dyDescent="0.25">
      <c r="A5196" s="5" t="s">
        <v>2854</v>
      </c>
      <c r="B5196" s="26">
        <v>589303</v>
      </c>
      <c r="C5196" s="27" t="s">
        <v>2387</v>
      </c>
      <c r="D5196" s="13">
        <v>0</v>
      </c>
      <c r="E5196" s="14"/>
      <c r="F5196" s="14"/>
      <c r="G5196" s="15">
        <f t="shared" si="813"/>
        <v>0</v>
      </c>
      <c r="H5196" s="14"/>
      <c r="I5196" s="14"/>
      <c r="K5196" s="34">
        <f t="shared" si="812"/>
        <v>0</v>
      </c>
    </row>
    <row r="5197" spans="1:11" x14ac:dyDescent="0.25">
      <c r="A5197" s="5" t="s">
        <v>2854</v>
      </c>
      <c r="B5197" s="26">
        <v>589304</v>
      </c>
      <c r="C5197" s="27" t="s">
        <v>201</v>
      </c>
      <c r="D5197" s="13">
        <v>0</v>
      </c>
      <c r="E5197" s="14"/>
      <c r="F5197" s="14"/>
      <c r="G5197" s="15">
        <f t="shared" si="813"/>
        <v>0</v>
      </c>
      <c r="H5197" s="14"/>
      <c r="I5197" s="14"/>
      <c r="K5197" s="34">
        <f t="shared" si="812"/>
        <v>0</v>
      </c>
    </row>
    <row r="5198" spans="1:11" x14ac:dyDescent="0.25">
      <c r="A5198" s="5" t="s">
        <v>2854</v>
      </c>
      <c r="B5198" s="26">
        <v>589305</v>
      </c>
      <c r="C5198" s="27" t="s">
        <v>202</v>
      </c>
      <c r="D5198" s="13">
        <v>0</v>
      </c>
      <c r="E5198" s="14"/>
      <c r="F5198" s="14"/>
      <c r="G5198" s="15">
        <f t="shared" si="813"/>
        <v>0</v>
      </c>
      <c r="H5198" s="14"/>
      <c r="I5198" s="14"/>
      <c r="K5198" s="34">
        <f t="shared" si="812"/>
        <v>0</v>
      </c>
    </row>
    <row r="5199" spans="1:11" x14ac:dyDescent="0.25">
      <c r="A5199" s="5" t="s">
        <v>2854</v>
      </c>
      <c r="B5199" s="26">
        <v>589306</v>
      </c>
      <c r="C5199" s="27" t="s">
        <v>203</v>
      </c>
      <c r="D5199" s="13">
        <v>0</v>
      </c>
      <c r="E5199" s="14"/>
      <c r="F5199" s="14"/>
      <c r="G5199" s="15">
        <f t="shared" si="813"/>
        <v>0</v>
      </c>
      <c r="H5199" s="14"/>
      <c r="I5199" s="14"/>
      <c r="K5199" s="34">
        <f t="shared" si="812"/>
        <v>0</v>
      </c>
    </row>
    <row r="5200" spans="1:11" x14ac:dyDescent="0.25">
      <c r="A5200" s="5" t="s">
        <v>2854</v>
      </c>
      <c r="B5200" s="26">
        <v>589307</v>
      </c>
      <c r="C5200" s="27" t="s">
        <v>204</v>
      </c>
      <c r="D5200" s="13">
        <v>0</v>
      </c>
      <c r="E5200" s="14"/>
      <c r="F5200" s="14"/>
      <c r="G5200" s="15">
        <f t="shared" si="813"/>
        <v>0</v>
      </c>
      <c r="H5200" s="14"/>
      <c r="I5200" s="14"/>
      <c r="K5200" s="34">
        <f t="shared" si="812"/>
        <v>0</v>
      </c>
    </row>
    <row r="5201" spans="1:11" x14ac:dyDescent="0.25">
      <c r="A5201" s="5" t="s">
        <v>2854</v>
      </c>
      <c r="B5201" s="26">
        <v>589308</v>
      </c>
      <c r="C5201" s="27" t="s">
        <v>206</v>
      </c>
      <c r="D5201" s="13">
        <v>0</v>
      </c>
      <c r="E5201" s="14"/>
      <c r="F5201" s="14"/>
      <c r="G5201" s="15">
        <f t="shared" si="813"/>
        <v>0</v>
      </c>
      <c r="H5201" s="14"/>
      <c r="I5201" s="14"/>
      <c r="K5201" s="34">
        <f t="shared" si="812"/>
        <v>0</v>
      </c>
    </row>
    <row r="5202" spans="1:11" x14ac:dyDescent="0.25">
      <c r="A5202" s="5" t="s">
        <v>2854</v>
      </c>
      <c r="B5202" s="26">
        <v>589309</v>
      </c>
      <c r="C5202" s="27" t="s">
        <v>207</v>
      </c>
      <c r="D5202" s="13">
        <v>0</v>
      </c>
      <c r="E5202" s="14"/>
      <c r="F5202" s="14"/>
      <c r="G5202" s="15">
        <f t="shared" si="813"/>
        <v>0</v>
      </c>
      <c r="H5202" s="14"/>
      <c r="I5202" s="14"/>
      <c r="K5202" s="34">
        <f t="shared" si="812"/>
        <v>0</v>
      </c>
    </row>
    <row r="5203" spans="1:11" x14ac:dyDescent="0.25">
      <c r="A5203" s="5" t="s">
        <v>2854</v>
      </c>
      <c r="B5203" s="26">
        <v>589310</v>
      </c>
      <c r="C5203" s="27" t="s">
        <v>208</v>
      </c>
      <c r="D5203" s="13">
        <v>0</v>
      </c>
      <c r="E5203" s="14"/>
      <c r="F5203" s="14"/>
      <c r="G5203" s="15">
        <f t="shared" si="813"/>
        <v>0</v>
      </c>
      <c r="H5203" s="14"/>
      <c r="I5203" s="14"/>
      <c r="K5203" s="34">
        <f t="shared" si="812"/>
        <v>0</v>
      </c>
    </row>
    <row r="5204" spans="1:11" x14ac:dyDescent="0.25">
      <c r="A5204" s="5" t="s">
        <v>2854</v>
      </c>
      <c r="B5204" s="26">
        <v>589311</v>
      </c>
      <c r="C5204" s="27" t="s">
        <v>209</v>
      </c>
      <c r="D5204" s="13">
        <v>0</v>
      </c>
      <c r="E5204" s="14"/>
      <c r="F5204" s="14"/>
      <c r="G5204" s="15">
        <f t="shared" si="813"/>
        <v>0</v>
      </c>
      <c r="H5204" s="14"/>
      <c r="I5204" s="14"/>
      <c r="K5204" s="34">
        <f t="shared" si="812"/>
        <v>0</v>
      </c>
    </row>
    <row r="5205" spans="1:11" x14ac:dyDescent="0.25">
      <c r="A5205" s="5" t="s">
        <v>2854</v>
      </c>
      <c r="B5205" s="26">
        <v>589312</v>
      </c>
      <c r="C5205" s="27" t="s">
        <v>210</v>
      </c>
      <c r="D5205" s="13">
        <v>0</v>
      </c>
      <c r="E5205" s="14"/>
      <c r="F5205" s="14"/>
      <c r="G5205" s="15">
        <f t="shared" si="813"/>
        <v>0</v>
      </c>
      <c r="H5205" s="14"/>
      <c r="I5205" s="14"/>
      <c r="K5205" s="34">
        <f t="shared" si="812"/>
        <v>0</v>
      </c>
    </row>
    <row r="5206" spans="1:11" x14ac:dyDescent="0.25">
      <c r="A5206" s="5" t="s">
        <v>2854</v>
      </c>
      <c r="B5206" s="26">
        <v>589313</v>
      </c>
      <c r="C5206" s="27" t="s">
        <v>211</v>
      </c>
      <c r="D5206" s="13">
        <v>0</v>
      </c>
      <c r="E5206" s="14"/>
      <c r="F5206" s="14"/>
      <c r="G5206" s="15">
        <f t="shared" si="813"/>
        <v>0</v>
      </c>
      <c r="H5206" s="14"/>
      <c r="I5206" s="14"/>
      <c r="K5206" s="34">
        <f t="shared" si="812"/>
        <v>0</v>
      </c>
    </row>
    <row r="5207" spans="1:11" x14ac:dyDescent="0.25">
      <c r="A5207" s="5" t="s">
        <v>2854</v>
      </c>
      <c r="B5207" s="26">
        <v>589314</v>
      </c>
      <c r="C5207" s="27" t="s">
        <v>212</v>
      </c>
      <c r="D5207" s="13">
        <v>0</v>
      </c>
      <c r="E5207" s="14"/>
      <c r="F5207" s="14"/>
      <c r="G5207" s="15">
        <f t="shared" si="813"/>
        <v>0</v>
      </c>
      <c r="H5207" s="14"/>
      <c r="I5207" s="14"/>
      <c r="K5207" s="34">
        <f t="shared" si="812"/>
        <v>0</v>
      </c>
    </row>
    <row r="5208" spans="1:11" x14ac:dyDescent="0.25">
      <c r="A5208" s="5" t="s">
        <v>2854</v>
      </c>
      <c r="B5208" s="26">
        <v>589315</v>
      </c>
      <c r="C5208" s="27" t="s">
        <v>213</v>
      </c>
      <c r="D5208" s="13">
        <v>0</v>
      </c>
      <c r="E5208" s="14"/>
      <c r="F5208" s="14"/>
      <c r="G5208" s="15">
        <f t="shared" si="813"/>
        <v>0</v>
      </c>
      <c r="H5208" s="14"/>
      <c r="I5208" s="14"/>
      <c r="K5208" s="34">
        <f t="shared" si="812"/>
        <v>0</v>
      </c>
    </row>
    <row r="5209" spans="1:11" x14ac:dyDescent="0.25">
      <c r="A5209" s="5" t="s">
        <v>2854</v>
      </c>
      <c r="B5209" s="26">
        <v>589316</v>
      </c>
      <c r="C5209" s="27" t="s">
        <v>214</v>
      </c>
      <c r="D5209" s="13">
        <v>0</v>
      </c>
      <c r="E5209" s="14"/>
      <c r="F5209" s="14"/>
      <c r="G5209" s="15">
        <f t="shared" si="813"/>
        <v>0</v>
      </c>
      <c r="H5209" s="14"/>
      <c r="I5209" s="14"/>
      <c r="K5209" s="34">
        <f t="shared" si="812"/>
        <v>0</v>
      </c>
    </row>
    <row r="5210" spans="1:11" x14ac:dyDescent="0.25">
      <c r="A5210" s="5" t="s">
        <v>2854</v>
      </c>
      <c r="B5210" s="26">
        <v>589317</v>
      </c>
      <c r="C5210" s="27" t="s">
        <v>215</v>
      </c>
      <c r="D5210" s="13">
        <v>0</v>
      </c>
      <c r="E5210" s="14"/>
      <c r="F5210" s="14"/>
      <c r="G5210" s="15">
        <f t="shared" si="813"/>
        <v>0</v>
      </c>
      <c r="H5210" s="14"/>
      <c r="I5210" s="14"/>
      <c r="K5210" s="34">
        <f t="shared" si="812"/>
        <v>0</v>
      </c>
    </row>
    <row r="5211" spans="1:11" x14ac:dyDescent="0.25">
      <c r="A5211" s="5" t="s">
        <v>2854</v>
      </c>
      <c r="B5211" s="26">
        <v>589318</v>
      </c>
      <c r="C5211" s="27" t="s">
        <v>2386</v>
      </c>
      <c r="D5211" s="13">
        <v>0</v>
      </c>
      <c r="E5211" s="14"/>
      <c r="F5211" s="14"/>
      <c r="G5211" s="15">
        <f t="shared" si="813"/>
        <v>0</v>
      </c>
      <c r="H5211" s="14"/>
      <c r="I5211" s="14"/>
      <c r="K5211" s="34">
        <f t="shared" si="812"/>
        <v>0</v>
      </c>
    </row>
    <row r="5212" spans="1:11" x14ac:dyDescent="0.25">
      <c r="A5212" s="5" t="s">
        <v>2854</v>
      </c>
      <c r="B5212" s="26">
        <v>589319</v>
      </c>
      <c r="C5212" s="27" t="s">
        <v>217</v>
      </c>
      <c r="D5212" s="13">
        <v>0</v>
      </c>
      <c r="E5212" s="14"/>
      <c r="F5212" s="14"/>
      <c r="G5212" s="15">
        <f t="shared" si="813"/>
        <v>0</v>
      </c>
      <c r="H5212" s="14"/>
      <c r="I5212" s="14"/>
      <c r="K5212" s="34">
        <f t="shared" si="812"/>
        <v>0</v>
      </c>
    </row>
    <row r="5213" spans="1:11" x14ac:dyDescent="0.25">
      <c r="A5213" s="5" t="s">
        <v>2854</v>
      </c>
      <c r="B5213" s="26">
        <v>589320</v>
      </c>
      <c r="C5213" s="27" t="s">
        <v>218</v>
      </c>
      <c r="D5213" s="13">
        <v>0</v>
      </c>
      <c r="E5213" s="14"/>
      <c r="F5213" s="14"/>
      <c r="G5213" s="15">
        <f t="shared" si="813"/>
        <v>0</v>
      </c>
      <c r="H5213" s="14"/>
      <c r="I5213" s="14"/>
      <c r="K5213" s="34">
        <f t="shared" si="812"/>
        <v>0</v>
      </c>
    </row>
    <row r="5214" spans="1:11" x14ac:dyDescent="0.25">
      <c r="A5214" s="5" t="s">
        <v>2854</v>
      </c>
      <c r="B5214" s="26">
        <v>589321</v>
      </c>
      <c r="C5214" s="27" t="s">
        <v>219</v>
      </c>
      <c r="D5214" s="13">
        <v>0</v>
      </c>
      <c r="E5214" s="14"/>
      <c r="F5214" s="14"/>
      <c r="G5214" s="15">
        <f t="shared" si="813"/>
        <v>0</v>
      </c>
      <c r="H5214" s="14"/>
      <c r="I5214" s="14"/>
      <c r="K5214" s="34">
        <f t="shared" si="812"/>
        <v>0</v>
      </c>
    </row>
    <row r="5215" spans="1:11" x14ac:dyDescent="0.25">
      <c r="A5215" s="5" t="s">
        <v>2854</v>
      </c>
      <c r="B5215" s="26">
        <v>589322</v>
      </c>
      <c r="C5215" s="27" t="s">
        <v>220</v>
      </c>
      <c r="D5215" s="13">
        <v>0</v>
      </c>
      <c r="E5215" s="14"/>
      <c r="F5215" s="14"/>
      <c r="G5215" s="15">
        <f t="shared" si="813"/>
        <v>0</v>
      </c>
      <c r="H5215" s="14"/>
      <c r="I5215" s="14"/>
      <c r="K5215" s="34">
        <f t="shared" si="812"/>
        <v>0</v>
      </c>
    </row>
    <row r="5216" spans="1:11" x14ac:dyDescent="0.25">
      <c r="A5216" s="5" t="s">
        <v>2854</v>
      </c>
      <c r="B5216" s="26">
        <v>589323</v>
      </c>
      <c r="C5216" s="27" t="s">
        <v>221</v>
      </c>
      <c r="D5216" s="13">
        <v>0</v>
      </c>
      <c r="E5216" s="14"/>
      <c r="F5216" s="14"/>
      <c r="G5216" s="15">
        <f t="shared" si="813"/>
        <v>0</v>
      </c>
      <c r="H5216" s="14"/>
      <c r="I5216" s="14"/>
      <c r="K5216" s="34">
        <f t="shared" si="812"/>
        <v>0</v>
      </c>
    </row>
    <row r="5217" spans="1:11" x14ac:dyDescent="0.25">
      <c r="A5217" s="5" t="s">
        <v>2854</v>
      </c>
      <c r="B5217" s="26">
        <v>589324</v>
      </c>
      <c r="C5217" s="27" t="s">
        <v>222</v>
      </c>
      <c r="D5217" s="13">
        <v>0</v>
      </c>
      <c r="E5217" s="14"/>
      <c r="F5217" s="14"/>
      <c r="G5217" s="15">
        <f t="shared" si="813"/>
        <v>0</v>
      </c>
      <c r="H5217" s="14"/>
      <c r="I5217" s="14"/>
      <c r="K5217" s="34">
        <f t="shared" si="812"/>
        <v>0</v>
      </c>
    </row>
    <row r="5218" spans="1:11" x14ac:dyDescent="0.25">
      <c r="A5218" s="5" t="s">
        <v>2854</v>
      </c>
      <c r="B5218" s="26">
        <v>589325</v>
      </c>
      <c r="C5218" s="27" t="s">
        <v>223</v>
      </c>
      <c r="D5218" s="13">
        <v>0</v>
      </c>
      <c r="E5218" s="14"/>
      <c r="F5218" s="14"/>
      <c r="G5218" s="15">
        <f t="shared" si="813"/>
        <v>0</v>
      </c>
      <c r="H5218" s="14"/>
      <c r="I5218" s="14"/>
      <c r="K5218" s="34">
        <f t="shared" si="812"/>
        <v>0</v>
      </c>
    </row>
    <row r="5219" spans="1:11" x14ac:dyDescent="0.25">
      <c r="A5219" s="5" t="s">
        <v>2854</v>
      </c>
      <c r="B5219" s="26">
        <v>589326</v>
      </c>
      <c r="C5219" s="27" t="s">
        <v>224</v>
      </c>
      <c r="D5219" s="13">
        <v>0</v>
      </c>
      <c r="E5219" s="14"/>
      <c r="F5219" s="14"/>
      <c r="G5219" s="15">
        <f t="shared" si="813"/>
        <v>0</v>
      </c>
      <c r="H5219" s="14"/>
      <c r="I5219" s="14"/>
      <c r="K5219" s="34">
        <f t="shared" si="812"/>
        <v>0</v>
      </c>
    </row>
    <row r="5220" spans="1:11" x14ac:dyDescent="0.25">
      <c r="A5220" s="5" t="s">
        <v>2854</v>
      </c>
      <c r="B5220" s="26">
        <v>589327</v>
      </c>
      <c r="C5220" s="27" t="s">
        <v>2385</v>
      </c>
      <c r="D5220" s="13">
        <v>0</v>
      </c>
      <c r="E5220" s="14"/>
      <c r="F5220" s="14"/>
      <c r="G5220" s="15">
        <f t="shared" si="813"/>
        <v>0</v>
      </c>
      <c r="H5220" s="14"/>
      <c r="I5220" s="14"/>
      <c r="K5220" s="34">
        <f t="shared" si="812"/>
        <v>0</v>
      </c>
    </row>
    <row r="5221" spans="1:11" x14ac:dyDescent="0.25">
      <c r="A5221" s="5" t="s">
        <v>2854</v>
      </c>
      <c r="B5221" s="26">
        <v>589328</v>
      </c>
      <c r="C5221" s="27" t="s">
        <v>226</v>
      </c>
      <c r="D5221" s="13">
        <v>0</v>
      </c>
      <c r="E5221" s="14"/>
      <c r="F5221" s="14"/>
      <c r="G5221" s="15">
        <f t="shared" si="813"/>
        <v>0</v>
      </c>
      <c r="H5221" s="14"/>
      <c r="I5221" s="14"/>
      <c r="K5221" s="34">
        <f t="shared" si="812"/>
        <v>0</v>
      </c>
    </row>
    <row r="5222" spans="1:11" x14ac:dyDescent="0.25">
      <c r="A5222" s="5" t="s">
        <v>2854</v>
      </c>
      <c r="B5222" s="26">
        <v>589329</v>
      </c>
      <c r="C5222" s="27" t="s">
        <v>227</v>
      </c>
      <c r="D5222" s="13">
        <v>0</v>
      </c>
      <c r="E5222" s="14"/>
      <c r="F5222" s="14"/>
      <c r="G5222" s="15">
        <f t="shared" si="813"/>
        <v>0</v>
      </c>
      <c r="H5222" s="14"/>
      <c r="I5222" s="14"/>
      <c r="K5222" s="34">
        <f t="shared" si="812"/>
        <v>0</v>
      </c>
    </row>
    <row r="5223" spans="1:11" x14ac:dyDescent="0.25">
      <c r="A5223" s="5" t="s">
        <v>2854</v>
      </c>
      <c r="B5223" s="26">
        <v>589330</v>
      </c>
      <c r="C5223" s="27" t="s">
        <v>228</v>
      </c>
      <c r="D5223" s="13">
        <v>0</v>
      </c>
      <c r="E5223" s="14"/>
      <c r="F5223" s="14"/>
      <c r="G5223" s="15">
        <f t="shared" si="813"/>
        <v>0</v>
      </c>
      <c r="H5223" s="14"/>
      <c r="I5223" s="14"/>
      <c r="K5223" s="34">
        <f t="shared" si="812"/>
        <v>0</v>
      </c>
    </row>
    <row r="5224" spans="1:11" x14ac:dyDescent="0.25">
      <c r="A5224" s="5" t="s">
        <v>2854</v>
      </c>
      <c r="B5224" s="26">
        <v>589331</v>
      </c>
      <c r="C5224" s="27" t="s">
        <v>229</v>
      </c>
      <c r="D5224" s="13">
        <v>0</v>
      </c>
      <c r="E5224" s="14"/>
      <c r="F5224" s="14"/>
      <c r="G5224" s="15">
        <f t="shared" si="813"/>
        <v>0</v>
      </c>
      <c r="H5224" s="14"/>
      <c r="I5224" s="14"/>
      <c r="K5224" s="34">
        <f t="shared" si="812"/>
        <v>0</v>
      </c>
    </row>
    <row r="5225" spans="1:11" x14ac:dyDescent="0.25">
      <c r="A5225" s="5" t="s">
        <v>2854</v>
      </c>
      <c r="B5225" s="26">
        <v>589332</v>
      </c>
      <c r="C5225" s="27" t="s">
        <v>230</v>
      </c>
      <c r="D5225" s="13">
        <v>0</v>
      </c>
      <c r="E5225" s="14"/>
      <c r="F5225" s="14"/>
      <c r="G5225" s="15">
        <f t="shared" si="813"/>
        <v>0</v>
      </c>
      <c r="H5225" s="14"/>
      <c r="I5225" s="14"/>
      <c r="K5225" s="34">
        <f t="shared" si="812"/>
        <v>0</v>
      </c>
    </row>
    <row r="5226" spans="1:11" x14ac:dyDescent="0.25">
      <c r="A5226" s="5" t="s">
        <v>2854</v>
      </c>
      <c r="B5226" s="26">
        <v>589333</v>
      </c>
      <c r="C5226" s="27" t="s">
        <v>231</v>
      </c>
      <c r="D5226" s="13">
        <v>0</v>
      </c>
      <c r="E5226" s="14"/>
      <c r="F5226" s="14"/>
      <c r="G5226" s="15">
        <f t="shared" si="813"/>
        <v>0</v>
      </c>
      <c r="H5226" s="14"/>
      <c r="I5226" s="14"/>
      <c r="K5226" s="34">
        <f t="shared" si="812"/>
        <v>0</v>
      </c>
    </row>
    <row r="5227" spans="1:11" x14ac:dyDescent="0.25">
      <c r="A5227" s="5" t="s">
        <v>2854</v>
      </c>
      <c r="B5227" s="26">
        <v>589334</v>
      </c>
      <c r="C5227" s="27" t="s">
        <v>232</v>
      </c>
      <c r="D5227" s="13">
        <v>0</v>
      </c>
      <c r="E5227" s="14"/>
      <c r="F5227" s="14"/>
      <c r="G5227" s="15">
        <f t="shared" si="813"/>
        <v>0</v>
      </c>
      <c r="H5227" s="14"/>
      <c r="I5227" s="14"/>
      <c r="K5227" s="34">
        <f t="shared" si="812"/>
        <v>0</v>
      </c>
    </row>
    <row r="5228" spans="1:11" x14ac:dyDescent="0.25">
      <c r="A5228" s="5" t="s">
        <v>2854</v>
      </c>
      <c r="B5228" s="26">
        <v>589335</v>
      </c>
      <c r="C5228" s="27" t="s">
        <v>233</v>
      </c>
      <c r="D5228" s="13">
        <v>0</v>
      </c>
      <c r="E5228" s="14"/>
      <c r="F5228" s="14"/>
      <c r="G5228" s="15">
        <f t="shared" si="813"/>
        <v>0</v>
      </c>
      <c r="H5228" s="14"/>
      <c r="I5228" s="14"/>
      <c r="K5228" s="34">
        <f t="shared" si="812"/>
        <v>0</v>
      </c>
    </row>
    <row r="5229" spans="1:11" x14ac:dyDescent="0.25">
      <c r="A5229" s="5" t="s">
        <v>2854</v>
      </c>
      <c r="B5229" s="26">
        <v>589336</v>
      </c>
      <c r="C5229" s="27" t="s">
        <v>234</v>
      </c>
      <c r="D5229" s="13">
        <v>0</v>
      </c>
      <c r="E5229" s="14"/>
      <c r="F5229" s="14"/>
      <c r="G5229" s="15">
        <f t="shared" si="813"/>
        <v>0</v>
      </c>
      <c r="H5229" s="14"/>
      <c r="I5229" s="14"/>
      <c r="K5229" s="34">
        <f t="shared" si="812"/>
        <v>0</v>
      </c>
    </row>
    <row r="5230" spans="1:11" x14ac:dyDescent="0.25">
      <c r="A5230" s="5" t="s">
        <v>2854</v>
      </c>
      <c r="B5230" s="26">
        <v>589337</v>
      </c>
      <c r="C5230" s="27" t="s">
        <v>235</v>
      </c>
      <c r="D5230" s="13">
        <v>0</v>
      </c>
      <c r="E5230" s="14"/>
      <c r="F5230" s="14"/>
      <c r="G5230" s="15">
        <f t="shared" si="813"/>
        <v>0</v>
      </c>
      <c r="H5230" s="14"/>
      <c r="I5230" s="14"/>
      <c r="K5230" s="34">
        <f t="shared" si="812"/>
        <v>0</v>
      </c>
    </row>
    <row r="5231" spans="1:11" x14ac:dyDescent="0.25">
      <c r="A5231" s="5" t="s">
        <v>2854</v>
      </c>
      <c r="B5231" s="26">
        <v>589338</v>
      </c>
      <c r="C5231" s="27" t="s">
        <v>236</v>
      </c>
      <c r="D5231" s="13">
        <v>0</v>
      </c>
      <c r="E5231" s="14"/>
      <c r="F5231" s="14"/>
      <c r="G5231" s="15">
        <f t="shared" si="813"/>
        <v>0</v>
      </c>
      <c r="H5231" s="14"/>
      <c r="I5231" s="14"/>
      <c r="K5231" s="34">
        <f t="shared" si="812"/>
        <v>0</v>
      </c>
    </row>
    <row r="5232" spans="1:11" x14ac:dyDescent="0.25">
      <c r="A5232" s="5" t="s">
        <v>2854</v>
      </c>
      <c r="B5232" s="26">
        <v>589339</v>
      </c>
      <c r="C5232" s="27" t="s">
        <v>237</v>
      </c>
      <c r="D5232" s="13">
        <v>0</v>
      </c>
      <c r="E5232" s="14"/>
      <c r="F5232" s="14"/>
      <c r="G5232" s="15">
        <f t="shared" si="813"/>
        <v>0</v>
      </c>
      <c r="H5232" s="14"/>
      <c r="I5232" s="14"/>
      <c r="K5232" s="34">
        <f t="shared" si="812"/>
        <v>0</v>
      </c>
    </row>
    <row r="5233" spans="1:11" x14ac:dyDescent="0.25">
      <c r="A5233" s="5" t="s">
        <v>2854</v>
      </c>
      <c r="B5233" s="26">
        <v>589340</v>
      </c>
      <c r="C5233" s="27" t="s">
        <v>238</v>
      </c>
      <c r="D5233" s="13">
        <v>0</v>
      </c>
      <c r="E5233" s="14"/>
      <c r="F5233" s="14"/>
      <c r="G5233" s="15">
        <f t="shared" si="813"/>
        <v>0</v>
      </c>
      <c r="H5233" s="14"/>
      <c r="I5233" s="14"/>
      <c r="K5233" s="34">
        <f t="shared" si="812"/>
        <v>0</v>
      </c>
    </row>
    <row r="5234" spans="1:11" x14ac:dyDescent="0.25">
      <c r="A5234" s="5" t="s">
        <v>2854</v>
      </c>
      <c r="B5234" s="26">
        <v>589341</v>
      </c>
      <c r="C5234" s="27" t="s">
        <v>2384</v>
      </c>
      <c r="D5234" s="13">
        <v>0</v>
      </c>
      <c r="E5234" s="14"/>
      <c r="F5234" s="14"/>
      <c r="G5234" s="15">
        <f t="shared" si="813"/>
        <v>0</v>
      </c>
      <c r="H5234" s="14"/>
      <c r="I5234" s="14"/>
      <c r="K5234" s="34">
        <f t="shared" si="812"/>
        <v>0</v>
      </c>
    </row>
    <row r="5235" spans="1:11" x14ac:dyDescent="0.25">
      <c r="A5235" s="5" t="s">
        <v>2854</v>
      </c>
      <c r="B5235" s="26">
        <v>589342</v>
      </c>
      <c r="C5235" s="27" t="s">
        <v>241</v>
      </c>
      <c r="D5235" s="13">
        <v>0</v>
      </c>
      <c r="E5235" s="14"/>
      <c r="F5235" s="14"/>
      <c r="G5235" s="15">
        <f t="shared" si="813"/>
        <v>0</v>
      </c>
      <c r="H5235" s="14"/>
      <c r="I5235" s="14"/>
      <c r="K5235" s="34">
        <f t="shared" si="812"/>
        <v>0</v>
      </c>
    </row>
    <row r="5236" spans="1:11" x14ac:dyDescent="0.25">
      <c r="A5236" s="5" t="s">
        <v>2854</v>
      </c>
      <c r="B5236" s="26">
        <v>589343</v>
      </c>
      <c r="C5236" s="27" t="s">
        <v>242</v>
      </c>
      <c r="D5236" s="13">
        <v>0</v>
      </c>
      <c r="E5236" s="14"/>
      <c r="F5236" s="14"/>
      <c r="G5236" s="15">
        <f t="shared" si="813"/>
        <v>0</v>
      </c>
      <c r="H5236" s="14"/>
      <c r="I5236" s="14"/>
      <c r="K5236" s="34">
        <f t="shared" si="812"/>
        <v>0</v>
      </c>
    </row>
    <row r="5237" spans="1:11" x14ac:dyDescent="0.25">
      <c r="A5237" s="5" t="s">
        <v>2854</v>
      </c>
      <c r="B5237" s="26">
        <v>589344</v>
      </c>
      <c r="C5237" s="27" t="s">
        <v>243</v>
      </c>
      <c r="D5237" s="13">
        <v>0</v>
      </c>
      <c r="E5237" s="14"/>
      <c r="F5237" s="14"/>
      <c r="G5237" s="15">
        <f t="shared" si="813"/>
        <v>0</v>
      </c>
      <c r="H5237" s="14"/>
      <c r="I5237" s="14"/>
      <c r="K5237" s="34">
        <f t="shared" si="812"/>
        <v>0</v>
      </c>
    </row>
    <row r="5238" spans="1:11" x14ac:dyDescent="0.25">
      <c r="A5238" s="5" t="s">
        <v>2854</v>
      </c>
      <c r="B5238" s="26">
        <v>589345</v>
      </c>
      <c r="C5238" s="27" t="s">
        <v>244</v>
      </c>
      <c r="D5238" s="13">
        <v>0</v>
      </c>
      <c r="E5238" s="14"/>
      <c r="F5238" s="14"/>
      <c r="G5238" s="15">
        <f t="shared" si="813"/>
        <v>0</v>
      </c>
      <c r="H5238" s="14"/>
      <c r="I5238" s="14"/>
      <c r="K5238" s="34">
        <f t="shared" si="812"/>
        <v>0</v>
      </c>
    </row>
    <row r="5239" spans="1:11" x14ac:dyDescent="0.25">
      <c r="A5239" s="5" t="s">
        <v>2854</v>
      </c>
      <c r="B5239" s="26">
        <v>589346</v>
      </c>
      <c r="C5239" s="27" t="s">
        <v>245</v>
      </c>
      <c r="D5239" s="13">
        <v>0</v>
      </c>
      <c r="E5239" s="14"/>
      <c r="F5239" s="14"/>
      <c r="G5239" s="15">
        <f t="shared" si="813"/>
        <v>0</v>
      </c>
      <c r="H5239" s="14"/>
      <c r="I5239" s="14"/>
      <c r="K5239" s="34">
        <f t="shared" si="812"/>
        <v>0</v>
      </c>
    </row>
    <row r="5240" spans="1:11" x14ac:dyDescent="0.25">
      <c r="A5240" s="5" t="s">
        <v>2854</v>
      </c>
      <c r="B5240" s="26">
        <v>589347</v>
      </c>
      <c r="C5240" s="27" t="s">
        <v>2383</v>
      </c>
      <c r="D5240" s="13">
        <v>0</v>
      </c>
      <c r="E5240" s="14"/>
      <c r="F5240" s="14"/>
      <c r="G5240" s="15">
        <f t="shared" si="813"/>
        <v>0</v>
      </c>
      <c r="H5240" s="14"/>
      <c r="I5240" s="14"/>
      <c r="K5240" s="34">
        <f t="shared" si="812"/>
        <v>0</v>
      </c>
    </row>
    <row r="5241" spans="1:11" x14ac:dyDescent="0.25">
      <c r="A5241" s="5" t="s">
        <v>2854</v>
      </c>
      <c r="B5241" s="26">
        <v>589348</v>
      </c>
      <c r="C5241" s="27" t="s">
        <v>2382</v>
      </c>
      <c r="D5241" s="13">
        <v>0</v>
      </c>
      <c r="E5241" s="14"/>
      <c r="F5241" s="14"/>
      <c r="G5241" s="15">
        <f t="shared" si="813"/>
        <v>0</v>
      </c>
      <c r="H5241" s="14"/>
      <c r="I5241" s="14"/>
      <c r="K5241" s="34">
        <f t="shared" si="812"/>
        <v>0</v>
      </c>
    </row>
    <row r="5242" spans="1:11" x14ac:dyDescent="0.25">
      <c r="A5242" s="5" t="s">
        <v>2854</v>
      </c>
      <c r="B5242" s="26">
        <v>589349</v>
      </c>
      <c r="C5242" s="27" t="s">
        <v>2381</v>
      </c>
      <c r="D5242" s="13">
        <v>0</v>
      </c>
      <c r="E5242" s="14"/>
      <c r="F5242" s="14"/>
      <c r="G5242" s="15">
        <f t="shared" si="813"/>
        <v>0</v>
      </c>
      <c r="H5242" s="14"/>
      <c r="I5242" s="14"/>
      <c r="K5242" s="34">
        <f t="shared" si="812"/>
        <v>0</v>
      </c>
    </row>
    <row r="5243" spans="1:11" x14ac:dyDescent="0.25">
      <c r="A5243" s="5" t="s">
        <v>2854</v>
      </c>
      <c r="B5243" s="26">
        <v>589350</v>
      </c>
      <c r="C5243" s="27" t="s">
        <v>2380</v>
      </c>
      <c r="D5243" s="13">
        <v>0</v>
      </c>
      <c r="E5243" s="14"/>
      <c r="F5243" s="14"/>
      <c r="G5243" s="15">
        <f t="shared" si="813"/>
        <v>0</v>
      </c>
      <c r="H5243" s="14"/>
      <c r="I5243" s="14"/>
      <c r="K5243" s="34">
        <f t="shared" si="812"/>
        <v>0</v>
      </c>
    </row>
    <row r="5244" spans="1:11" x14ac:dyDescent="0.25">
      <c r="A5244" s="5" t="s">
        <v>2854</v>
      </c>
      <c r="B5244" s="26">
        <v>589352</v>
      </c>
      <c r="C5244" s="27" t="s">
        <v>247</v>
      </c>
      <c r="D5244" s="13">
        <v>0</v>
      </c>
      <c r="E5244" s="14"/>
      <c r="F5244" s="14"/>
      <c r="G5244" s="15">
        <f t="shared" si="813"/>
        <v>0</v>
      </c>
      <c r="H5244" s="14"/>
      <c r="I5244" s="14"/>
      <c r="K5244" s="34">
        <f t="shared" si="812"/>
        <v>0</v>
      </c>
    </row>
    <row r="5245" spans="1:11" x14ac:dyDescent="0.25">
      <c r="A5245" s="5" t="s">
        <v>2854</v>
      </c>
      <c r="B5245" s="26">
        <v>589353</v>
      </c>
      <c r="C5245" s="27" t="s">
        <v>248</v>
      </c>
      <c r="D5245" s="13">
        <v>0</v>
      </c>
      <c r="E5245" s="14"/>
      <c r="F5245" s="14"/>
      <c r="G5245" s="15">
        <f t="shared" si="813"/>
        <v>0</v>
      </c>
      <c r="H5245" s="14"/>
      <c r="I5245" s="14"/>
      <c r="K5245" s="34">
        <f t="shared" si="812"/>
        <v>0</v>
      </c>
    </row>
    <row r="5246" spans="1:11" x14ac:dyDescent="0.25">
      <c r="A5246" s="5" t="s">
        <v>2854</v>
      </c>
      <c r="B5246" s="26">
        <v>589354</v>
      </c>
      <c r="C5246" s="27" t="s">
        <v>250</v>
      </c>
      <c r="D5246" s="13">
        <v>0</v>
      </c>
      <c r="E5246" s="14"/>
      <c r="F5246" s="14"/>
      <c r="G5246" s="15">
        <f t="shared" si="813"/>
        <v>0</v>
      </c>
      <c r="H5246" s="14"/>
      <c r="I5246" s="14"/>
      <c r="K5246" s="34">
        <f t="shared" si="812"/>
        <v>0</v>
      </c>
    </row>
    <row r="5247" spans="1:11" x14ac:dyDescent="0.25">
      <c r="A5247" s="5" t="s">
        <v>2854</v>
      </c>
      <c r="B5247" s="26">
        <v>589355</v>
      </c>
      <c r="C5247" s="27" t="s">
        <v>251</v>
      </c>
      <c r="D5247" s="13">
        <v>0</v>
      </c>
      <c r="E5247" s="14"/>
      <c r="F5247" s="14"/>
      <c r="G5247" s="15">
        <f t="shared" si="813"/>
        <v>0</v>
      </c>
      <c r="H5247" s="14"/>
      <c r="I5247" s="14"/>
      <c r="K5247" s="34">
        <f t="shared" si="812"/>
        <v>0</v>
      </c>
    </row>
    <row r="5248" spans="1:11" x14ac:dyDescent="0.25">
      <c r="A5248" s="5" t="s">
        <v>2854</v>
      </c>
      <c r="B5248" s="26">
        <v>589357</v>
      </c>
      <c r="C5248" s="27" t="s">
        <v>253</v>
      </c>
      <c r="D5248" s="13">
        <v>0</v>
      </c>
      <c r="E5248" s="14"/>
      <c r="F5248" s="14"/>
      <c r="G5248" s="15">
        <f t="shared" si="813"/>
        <v>0</v>
      </c>
      <c r="H5248" s="14"/>
      <c r="I5248" s="14"/>
      <c r="K5248" s="34">
        <f t="shared" si="812"/>
        <v>0</v>
      </c>
    </row>
    <row r="5249" spans="1:11" x14ac:dyDescent="0.25">
      <c r="A5249" s="5" t="s">
        <v>2854</v>
      </c>
      <c r="B5249" s="24">
        <v>5894</v>
      </c>
      <c r="C5249" s="25" t="s">
        <v>2379</v>
      </c>
      <c r="D5249" s="7">
        <v>0</v>
      </c>
      <c r="E5249" s="7">
        <f>+SUBTOTAL(9,E5250:E5254)</f>
        <v>0</v>
      </c>
      <c r="F5249" s="7">
        <f>+SUBTOTAL(9,F5250:F5254)</f>
        <v>0</v>
      </c>
      <c r="G5249" s="7">
        <f>+SUBTOTAL(9,G5250:G5254)</f>
        <v>0</v>
      </c>
      <c r="H5249" s="7">
        <f>+SUBTOTAL(9,H5250:H5254)</f>
        <v>0</v>
      </c>
      <c r="I5249" s="7">
        <f>+SUBTOTAL(9,I5250:I5254)</f>
        <v>0</v>
      </c>
      <c r="K5249" s="34">
        <f t="shared" si="812"/>
        <v>0</v>
      </c>
    </row>
    <row r="5250" spans="1:11" x14ac:dyDescent="0.25">
      <c r="A5250" s="5" t="s">
        <v>2854</v>
      </c>
      <c r="B5250" s="26">
        <v>589401</v>
      </c>
      <c r="C5250" s="27" t="s">
        <v>317</v>
      </c>
      <c r="D5250" s="13">
        <v>0</v>
      </c>
      <c r="E5250" s="14"/>
      <c r="F5250" s="14"/>
      <c r="G5250" s="15">
        <f>+D5250+E5250-F5250</f>
        <v>0</v>
      </c>
      <c r="H5250" s="14"/>
      <c r="I5250" s="14"/>
      <c r="K5250" s="34">
        <f t="shared" si="812"/>
        <v>0</v>
      </c>
    </row>
    <row r="5251" spans="1:11" x14ac:dyDescent="0.25">
      <c r="A5251" s="5" t="s">
        <v>2854</v>
      </c>
      <c r="B5251" s="26">
        <v>589402</v>
      </c>
      <c r="C5251" s="27" t="s">
        <v>2378</v>
      </c>
      <c r="D5251" s="13">
        <v>0</v>
      </c>
      <c r="E5251" s="14"/>
      <c r="F5251" s="14"/>
      <c r="G5251" s="15">
        <f>+D5251+E5251-F5251</f>
        <v>0</v>
      </c>
      <c r="H5251" s="14"/>
      <c r="I5251" s="14"/>
      <c r="K5251" s="34">
        <f t="shared" si="812"/>
        <v>0</v>
      </c>
    </row>
    <row r="5252" spans="1:11" x14ac:dyDescent="0.25">
      <c r="A5252" s="5" t="s">
        <v>2854</v>
      </c>
      <c r="B5252" s="26">
        <v>589404</v>
      </c>
      <c r="C5252" s="27" t="s">
        <v>314</v>
      </c>
      <c r="D5252" s="13">
        <v>0</v>
      </c>
      <c r="E5252" s="14"/>
      <c r="F5252" s="14"/>
      <c r="G5252" s="15">
        <f>+D5252+E5252-F5252</f>
        <v>0</v>
      </c>
      <c r="H5252" s="14"/>
      <c r="I5252" s="14"/>
      <c r="K5252" s="34">
        <f t="shared" ref="K5252:K5315" si="814">IF(D5252&lt;&gt;0,1,IF(G5252&lt;&gt;0,2,IF(F5252&lt;&gt;0,3,IF(E5252&lt;&gt;0,4,0))))</f>
        <v>0</v>
      </c>
    </row>
    <row r="5253" spans="1:11" x14ac:dyDescent="0.25">
      <c r="A5253" s="5" t="s">
        <v>2854</v>
      </c>
      <c r="B5253" s="26">
        <v>589405</v>
      </c>
      <c r="C5253" s="27" t="s">
        <v>315</v>
      </c>
      <c r="D5253" s="13">
        <v>0</v>
      </c>
      <c r="E5253" s="14"/>
      <c r="F5253" s="14"/>
      <c r="G5253" s="15">
        <f>+D5253+E5253-F5253</f>
        <v>0</v>
      </c>
      <c r="H5253" s="14"/>
      <c r="I5253" s="14"/>
      <c r="K5253" s="34">
        <f t="shared" si="814"/>
        <v>0</v>
      </c>
    </row>
    <row r="5254" spans="1:11" x14ac:dyDescent="0.25">
      <c r="A5254" s="5" t="s">
        <v>2854</v>
      </c>
      <c r="B5254" s="26">
        <v>589406</v>
      </c>
      <c r="C5254" s="27" t="s">
        <v>316</v>
      </c>
      <c r="D5254" s="13">
        <v>0</v>
      </c>
      <c r="E5254" s="14"/>
      <c r="F5254" s="14"/>
      <c r="G5254" s="15">
        <f>+D5254+E5254-F5254</f>
        <v>0</v>
      </c>
      <c r="H5254" s="14"/>
      <c r="I5254" s="14"/>
      <c r="K5254" s="34">
        <f t="shared" si="814"/>
        <v>0</v>
      </c>
    </row>
    <row r="5255" spans="1:11" x14ac:dyDescent="0.25">
      <c r="A5255" s="5" t="s">
        <v>2854</v>
      </c>
      <c r="B5255" s="24">
        <v>5895</v>
      </c>
      <c r="C5255" s="25" t="s">
        <v>2377</v>
      </c>
      <c r="D5255" s="7">
        <v>0</v>
      </c>
      <c r="E5255" s="7">
        <f>+SUBTOTAL(9,E5256:E5270)</f>
        <v>0</v>
      </c>
      <c r="F5255" s="7">
        <f>+SUBTOTAL(9,F5256:F5270)</f>
        <v>0</v>
      </c>
      <c r="G5255" s="7">
        <f>+SUBTOTAL(9,G5256:G5270)</f>
        <v>0</v>
      </c>
      <c r="H5255" s="7">
        <f>+SUBTOTAL(9,H5256:H5270)</f>
        <v>0</v>
      </c>
      <c r="I5255" s="7">
        <f>+SUBTOTAL(9,I5256:I5270)</f>
        <v>0</v>
      </c>
      <c r="K5255" s="34">
        <f t="shared" si="814"/>
        <v>0</v>
      </c>
    </row>
    <row r="5256" spans="1:11" x14ac:dyDescent="0.25">
      <c r="A5256" s="5" t="s">
        <v>2854</v>
      </c>
      <c r="B5256" s="26">
        <v>589501</v>
      </c>
      <c r="C5256" s="27" t="s">
        <v>319</v>
      </c>
      <c r="D5256" s="13">
        <v>0</v>
      </c>
      <c r="E5256" s="14"/>
      <c r="F5256" s="14"/>
      <c r="G5256" s="15">
        <f t="shared" ref="G5256:G5270" si="815">+D5256+E5256-F5256</f>
        <v>0</v>
      </c>
      <c r="H5256" s="14"/>
      <c r="I5256" s="14"/>
      <c r="K5256" s="34">
        <f t="shared" si="814"/>
        <v>0</v>
      </c>
    </row>
    <row r="5257" spans="1:11" x14ac:dyDescent="0.25">
      <c r="A5257" s="5" t="s">
        <v>2854</v>
      </c>
      <c r="B5257" s="26">
        <v>589502</v>
      </c>
      <c r="C5257" s="27" t="s">
        <v>344</v>
      </c>
      <c r="D5257" s="13">
        <v>0</v>
      </c>
      <c r="E5257" s="14"/>
      <c r="F5257" s="14"/>
      <c r="G5257" s="15">
        <f t="shared" si="815"/>
        <v>0</v>
      </c>
      <c r="H5257" s="14"/>
      <c r="I5257" s="14"/>
      <c r="K5257" s="34">
        <f t="shared" si="814"/>
        <v>0</v>
      </c>
    </row>
    <row r="5258" spans="1:11" x14ac:dyDescent="0.25">
      <c r="A5258" s="5" t="s">
        <v>2854</v>
      </c>
      <c r="B5258" s="26">
        <v>589503</v>
      </c>
      <c r="C5258" s="27" t="s">
        <v>348</v>
      </c>
      <c r="D5258" s="13">
        <v>0</v>
      </c>
      <c r="E5258" s="14"/>
      <c r="F5258" s="14"/>
      <c r="G5258" s="15">
        <f t="shared" si="815"/>
        <v>0</v>
      </c>
      <c r="H5258" s="14"/>
      <c r="I5258" s="14"/>
      <c r="K5258" s="34">
        <f t="shared" si="814"/>
        <v>0</v>
      </c>
    </row>
    <row r="5259" spans="1:11" x14ac:dyDescent="0.25">
      <c r="A5259" s="5" t="s">
        <v>2854</v>
      </c>
      <c r="B5259" s="26">
        <v>589504</v>
      </c>
      <c r="C5259" s="27" t="s">
        <v>320</v>
      </c>
      <c r="D5259" s="13">
        <v>0</v>
      </c>
      <c r="E5259" s="14"/>
      <c r="F5259" s="14"/>
      <c r="G5259" s="15">
        <f t="shared" si="815"/>
        <v>0</v>
      </c>
      <c r="H5259" s="14"/>
      <c r="I5259" s="14"/>
      <c r="K5259" s="34">
        <f t="shared" si="814"/>
        <v>0</v>
      </c>
    </row>
    <row r="5260" spans="1:11" x14ac:dyDescent="0.25">
      <c r="A5260" s="5" t="s">
        <v>2854</v>
      </c>
      <c r="B5260" s="26">
        <v>589505</v>
      </c>
      <c r="C5260" s="27" t="s">
        <v>349</v>
      </c>
      <c r="D5260" s="13">
        <v>0</v>
      </c>
      <c r="E5260" s="14"/>
      <c r="F5260" s="14"/>
      <c r="G5260" s="15">
        <f t="shared" si="815"/>
        <v>0</v>
      </c>
      <c r="H5260" s="14"/>
      <c r="I5260" s="14"/>
      <c r="K5260" s="34">
        <f t="shared" si="814"/>
        <v>0</v>
      </c>
    </row>
    <row r="5261" spans="1:11" x14ac:dyDescent="0.25">
      <c r="A5261" s="5" t="s">
        <v>2854</v>
      </c>
      <c r="B5261" s="26">
        <v>589506</v>
      </c>
      <c r="C5261" s="27" t="s">
        <v>321</v>
      </c>
      <c r="D5261" s="13">
        <v>0</v>
      </c>
      <c r="E5261" s="14"/>
      <c r="F5261" s="14"/>
      <c r="G5261" s="15">
        <f t="shared" si="815"/>
        <v>0</v>
      </c>
      <c r="H5261" s="14"/>
      <c r="I5261" s="14"/>
      <c r="K5261" s="34">
        <f t="shared" si="814"/>
        <v>0</v>
      </c>
    </row>
    <row r="5262" spans="1:11" x14ac:dyDescent="0.25">
      <c r="A5262" s="5" t="s">
        <v>2854</v>
      </c>
      <c r="B5262" s="26">
        <v>589507</v>
      </c>
      <c r="C5262" s="27" t="s">
        <v>322</v>
      </c>
      <c r="D5262" s="13">
        <v>0</v>
      </c>
      <c r="E5262" s="14"/>
      <c r="F5262" s="14"/>
      <c r="G5262" s="15">
        <f t="shared" si="815"/>
        <v>0</v>
      </c>
      <c r="H5262" s="14"/>
      <c r="I5262" s="14"/>
      <c r="K5262" s="34">
        <f t="shared" si="814"/>
        <v>0</v>
      </c>
    </row>
    <row r="5263" spans="1:11" x14ac:dyDescent="0.25">
      <c r="A5263" s="5" t="s">
        <v>2854</v>
      </c>
      <c r="B5263" s="26">
        <v>589509</v>
      </c>
      <c r="C5263" s="27" t="s">
        <v>681</v>
      </c>
      <c r="D5263" s="13">
        <v>0</v>
      </c>
      <c r="E5263" s="14"/>
      <c r="F5263" s="14"/>
      <c r="G5263" s="15">
        <f t="shared" si="815"/>
        <v>0</v>
      </c>
      <c r="H5263" s="14"/>
      <c r="I5263" s="14"/>
      <c r="K5263" s="34">
        <f t="shared" si="814"/>
        <v>0</v>
      </c>
    </row>
    <row r="5264" spans="1:11" x14ac:dyDescent="0.25">
      <c r="A5264" s="5" t="s">
        <v>2854</v>
      </c>
      <c r="B5264" s="26">
        <v>589510</v>
      </c>
      <c r="C5264" s="27" t="s">
        <v>323</v>
      </c>
      <c r="D5264" s="13">
        <v>0</v>
      </c>
      <c r="E5264" s="14"/>
      <c r="F5264" s="14"/>
      <c r="G5264" s="15">
        <f t="shared" si="815"/>
        <v>0</v>
      </c>
      <c r="H5264" s="14"/>
      <c r="I5264" s="14"/>
      <c r="K5264" s="34">
        <f t="shared" si="814"/>
        <v>0</v>
      </c>
    </row>
    <row r="5265" spans="1:11" x14ac:dyDescent="0.25">
      <c r="A5265" s="5" t="s">
        <v>2854</v>
      </c>
      <c r="B5265" s="26">
        <v>589511</v>
      </c>
      <c r="C5265" s="27" t="s">
        <v>345</v>
      </c>
      <c r="D5265" s="13">
        <v>0</v>
      </c>
      <c r="E5265" s="14"/>
      <c r="F5265" s="14"/>
      <c r="G5265" s="15">
        <f t="shared" si="815"/>
        <v>0</v>
      </c>
      <c r="H5265" s="14"/>
      <c r="I5265" s="14"/>
      <c r="K5265" s="34">
        <f t="shared" si="814"/>
        <v>0</v>
      </c>
    </row>
    <row r="5266" spans="1:11" x14ac:dyDescent="0.25">
      <c r="A5266" s="5" t="s">
        <v>2854</v>
      </c>
      <c r="B5266" s="26">
        <v>589512</v>
      </c>
      <c r="C5266" s="27" t="s">
        <v>346</v>
      </c>
      <c r="D5266" s="13">
        <v>0</v>
      </c>
      <c r="E5266" s="14"/>
      <c r="F5266" s="14"/>
      <c r="G5266" s="15">
        <f t="shared" si="815"/>
        <v>0</v>
      </c>
      <c r="H5266" s="14"/>
      <c r="I5266" s="14"/>
      <c r="K5266" s="34">
        <f t="shared" si="814"/>
        <v>0</v>
      </c>
    </row>
    <row r="5267" spans="1:11" x14ac:dyDescent="0.25">
      <c r="A5267" s="5" t="s">
        <v>2854</v>
      </c>
      <c r="B5267" s="26">
        <v>589513</v>
      </c>
      <c r="C5267" s="27" t="s">
        <v>347</v>
      </c>
      <c r="D5267" s="13">
        <v>0</v>
      </c>
      <c r="E5267" s="14"/>
      <c r="F5267" s="14"/>
      <c r="G5267" s="15">
        <f t="shared" si="815"/>
        <v>0</v>
      </c>
      <c r="H5267" s="14"/>
      <c r="I5267" s="14"/>
      <c r="K5267" s="34">
        <f t="shared" si="814"/>
        <v>0</v>
      </c>
    </row>
    <row r="5268" spans="1:11" x14ac:dyDescent="0.25">
      <c r="A5268" s="5" t="s">
        <v>2854</v>
      </c>
      <c r="B5268" s="26">
        <v>589514</v>
      </c>
      <c r="C5268" s="27" t="s">
        <v>324</v>
      </c>
      <c r="D5268" s="13">
        <v>0</v>
      </c>
      <c r="E5268" s="14"/>
      <c r="F5268" s="14"/>
      <c r="G5268" s="15">
        <f t="shared" si="815"/>
        <v>0</v>
      </c>
      <c r="H5268" s="14"/>
      <c r="I5268" s="14"/>
      <c r="K5268" s="34">
        <f t="shared" si="814"/>
        <v>0</v>
      </c>
    </row>
    <row r="5269" spans="1:11" x14ac:dyDescent="0.25">
      <c r="A5269" s="5" t="s">
        <v>2854</v>
      </c>
      <c r="B5269" s="26">
        <v>589516</v>
      </c>
      <c r="C5269" s="27" t="s">
        <v>342</v>
      </c>
      <c r="D5269" s="13">
        <v>0</v>
      </c>
      <c r="E5269" s="14"/>
      <c r="F5269" s="14"/>
      <c r="G5269" s="15">
        <f>+D5269+E5269-F5269</f>
        <v>0</v>
      </c>
      <c r="H5269" s="14"/>
      <c r="I5269" s="14"/>
      <c r="K5269" s="34">
        <f t="shared" si="814"/>
        <v>0</v>
      </c>
    </row>
    <row r="5270" spans="1:11" x14ac:dyDescent="0.25">
      <c r="A5270" s="5" t="s">
        <v>2854</v>
      </c>
      <c r="B5270" s="26">
        <v>589358</v>
      </c>
      <c r="C5270" s="27" t="s">
        <v>1730</v>
      </c>
      <c r="D5270" s="13">
        <v>0</v>
      </c>
      <c r="E5270" s="14"/>
      <c r="F5270" s="14"/>
      <c r="G5270" s="15">
        <f t="shared" si="815"/>
        <v>0</v>
      </c>
      <c r="H5270" s="14"/>
      <c r="I5270" s="14"/>
      <c r="K5270" s="34">
        <f t="shared" si="814"/>
        <v>0</v>
      </c>
    </row>
    <row r="5271" spans="1:11" x14ac:dyDescent="0.25">
      <c r="A5271" s="5" t="s">
        <v>2854</v>
      </c>
      <c r="B5271" s="24">
        <v>5897</v>
      </c>
      <c r="C5271" s="25" t="s">
        <v>2376</v>
      </c>
      <c r="D5271" s="7">
        <v>0</v>
      </c>
      <c r="E5271" s="7">
        <f>+SUBTOTAL(9,E5272:E5273)</f>
        <v>0</v>
      </c>
      <c r="F5271" s="7">
        <f>+SUBTOTAL(9,F5272:F5273)</f>
        <v>0</v>
      </c>
      <c r="G5271" s="7">
        <f>+SUBTOTAL(9,G5272:G5273)</f>
        <v>0</v>
      </c>
      <c r="H5271" s="7">
        <f>+SUBTOTAL(9,H5272:H5273)</f>
        <v>0</v>
      </c>
      <c r="I5271" s="7">
        <f>+SUBTOTAL(9,I5272:I5273)</f>
        <v>0</v>
      </c>
      <c r="K5271" s="34">
        <f t="shared" si="814"/>
        <v>0</v>
      </c>
    </row>
    <row r="5272" spans="1:11" x14ac:dyDescent="0.25">
      <c r="A5272" s="5" t="s">
        <v>2854</v>
      </c>
      <c r="B5272" s="26">
        <v>589701</v>
      </c>
      <c r="C5272" s="27" t="s">
        <v>783</v>
      </c>
      <c r="D5272" s="13">
        <v>0</v>
      </c>
      <c r="E5272" s="14"/>
      <c r="F5272" s="14"/>
      <c r="G5272" s="15">
        <f>+D5272+E5272-F5272</f>
        <v>0</v>
      </c>
      <c r="H5272" s="14"/>
      <c r="I5272" s="14"/>
      <c r="K5272" s="34">
        <f t="shared" si="814"/>
        <v>0</v>
      </c>
    </row>
    <row r="5273" spans="1:11" x14ac:dyDescent="0.25">
      <c r="A5273" s="5" t="s">
        <v>2854</v>
      </c>
      <c r="B5273" s="26">
        <v>589723</v>
      </c>
      <c r="C5273" s="27" t="s">
        <v>1376</v>
      </c>
      <c r="D5273" s="13">
        <v>0</v>
      </c>
      <c r="E5273" s="14"/>
      <c r="F5273" s="14"/>
      <c r="G5273" s="15">
        <f>+D5273+E5273-F5273</f>
        <v>0</v>
      </c>
      <c r="H5273" s="14"/>
      <c r="I5273" s="14"/>
      <c r="K5273" s="34">
        <f t="shared" si="814"/>
        <v>0</v>
      </c>
    </row>
    <row r="5274" spans="1:11" x14ac:dyDescent="0.25">
      <c r="A5274" s="5" t="s">
        <v>2854</v>
      </c>
      <c r="B5274" s="24">
        <v>59</v>
      </c>
      <c r="C5274" s="25" t="s">
        <v>2375</v>
      </c>
      <c r="D5274" s="7">
        <f t="shared" ref="D5274:I5274" si="816">+SUBTOTAL(9,D5275:D5276)</f>
        <v>0</v>
      </c>
      <c r="E5274" s="7">
        <f t="shared" si="816"/>
        <v>0</v>
      </c>
      <c r="F5274" s="7">
        <f t="shared" si="816"/>
        <v>0</v>
      </c>
      <c r="G5274" s="7">
        <f t="shared" si="816"/>
        <v>0</v>
      </c>
      <c r="H5274" s="7">
        <f t="shared" si="816"/>
        <v>0</v>
      </c>
      <c r="I5274" s="7">
        <f t="shared" si="816"/>
        <v>0</v>
      </c>
      <c r="K5274" s="34">
        <f t="shared" si="814"/>
        <v>0</v>
      </c>
    </row>
    <row r="5275" spans="1:11" x14ac:dyDescent="0.25">
      <c r="A5275" s="5" t="s">
        <v>2854</v>
      </c>
      <c r="B5275" s="24">
        <v>5905</v>
      </c>
      <c r="C5275" s="25" t="s">
        <v>2375</v>
      </c>
      <c r="D5275" s="7">
        <f t="shared" ref="D5275:I5275" si="817">+SUBTOTAL(9,D5276)</f>
        <v>0</v>
      </c>
      <c r="E5275" s="7">
        <f t="shared" si="817"/>
        <v>0</v>
      </c>
      <c r="F5275" s="7">
        <f t="shared" si="817"/>
        <v>0</v>
      </c>
      <c r="G5275" s="7">
        <f t="shared" si="817"/>
        <v>0</v>
      </c>
      <c r="H5275" s="7">
        <f t="shared" si="817"/>
        <v>0</v>
      </c>
      <c r="I5275" s="7">
        <f t="shared" si="817"/>
        <v>0</v>
      </c>
      <c r="K5275" s="34">
        <f t="shared" si="814"/>
        <v>0</v>
      </c>
    </row>
    <row r="5276" spans="1:11" x14ac:dyDescent="0.25">
      <c r="A5276" s="5" t="s">
        <v>2854</v>
      </c>
      <c r="B5276" s="26">
        <v>590501</v>
      </c>
      <c r="C5276" s="27" t="s">
        <v>2374</v>
      </c>
      <c r="D5276" s="13">
        <v>0</v>
      </c>
      <c r="E5276" s="14"/>
      <c r="F5276" s="14"/>
      <c r="G5276" s="15">
        <f>+D5276+E5276-F5276</f>
        <v>0</v>
      </c>
      <c r="H5276" s="14"/>
      <c r="I5276" s="14">
        <f>+G5276</f>
        <v>0</v>
      </c>
      <c r="K5276" s="34">
        <f t="shared" si="814"/>
        <v>0</v>
      </c>
    </row>
    <row r="5277" spans="1:11" x14ac:dyDescent="0.25">
      <c r="A5277" s="5" t="s">
        <v>2854</v>
      </c>
      <c r="B5277" s="24">
        <v>6</v>
      </c>
      <c r="C5277" s="25" t="s">
        <v>2373</v>
      </c>
      <c r="D5277" s="7">
        <f t="shared" ref="D5277:I5277" si="818">+SUBTOTAL(9,D5278:D5401)</f>
        <v>0</v>
      </c>
      <c r="E5277" s="7">
        <f t="shared" si="818"/>
        <v>0</v>
      </c>
      <c r="F5277" s="7">
        <f t="shared" si="818"/>
        <v>0</v>
      </c>
      <c r="G5277" s="7">
        <f t="shared" si="818"/>
        <v>0</v>
      </c>
      <c r="H5277" s="7">
        <f t="shared" si="818"/>
        <v>0</v>
      </c>
      <c r="I5277" s="7">
        <f t="shared" si="818"/>
        <v>0</v>
      </c>
      <c r="K5277" s="34">
        <f t="shared" si="814"/>
        <v>0</v>
      </c>
    </row>
    <row r="5278" spans="1:11" x14ac:dyDescent="0.25">
      <c r="A5278" s="5" t="s">
        <v>2854</v>
      </c>
      <c r="B5278" s="24">
        <v>62</v>
      </c>
      <c r="C5278" s="25" t="s">
        <v>2372</v>
      </c>
      <c r="D5278" s="7">
        <f t="shared" ref="D5278:I5278" si="819">+SUBTOTAL(9,D5279:D5317)</f>
        <v>0</v>
      </c>
      <c r="E5278" s="7">
        <f t="shared" si="819"/>
        <v>0</v>
      </c>
      <c r="F5278" s="7">
        <f t="shared" si="819"/>
        <v>0</v>
      </c>
      <c r="G5278" s="7">
        <f t="shared" si="819"/>
        <v>0</v>
      </c>
      <c r="H5278" s="7">
        <f t="shared" si="819"/>
        <v>0</v>
      </c>
      <c r="I5278" s="7">
        <f t="shared" si="819"/>
        <v>0</v>
      </c>
      <c r="K5278" s="34">
        <f t="shared" si="814"/>
        <v>0</v>
      </c>
    </row>
    <row r="5279" spans="1:11" x14ac:dyDescent="0.25">
      <c r="A5279" s="5" t="s">
        <v>2854</v>
      </c>
      <c r="B5279" s="24">
        <v>6205</v>
      </c>
      <c r="C5279" s="25" t="s">
        <v>689</v>
      </c>
      <c r="D5279" s="7">
        <f t="shared" ref="D5279:I5279" si="820">+SUBTOTAL(9,D5280:D5290)</f>
        <v>0</v>
      </c>
      <c r="E5279" s="7">
        <f t="shared" si="820"/>
        <v>0</v>
      </c>
      <c r="F5279" s="7">
        <f t="shared" si="820"/>
        <v>0</v>
      </c>
      <c r="G5279" s="7">
        <f t="shared" si="820"/>
        <v>0</v>
      </c>
      <c r="H5279" s="7">
        <f t="shared" si="820"/>
        <v>0</v>
      </c>
      <c r="I5279" s="7">
        <f t="shared" si="820"/>
        <v>0</v>
      </c>
      <c r="K5279" s="34">
        <f t="shared" si="814"/>
        <v>0</v>
      </c>
    </row>
    <row r="5280" spans="1:11" x14ac:dyDescent="0.25">
      <c r="A5280" s="5" t="s">
        <v>2854</v>
      </c>
      <c r="B5280" s="26">
        <v>620507</v>
      </c>
      <c r="C5280" s="27" t="s">
        <v>690</v>
      </c>
      <c r="D5280" s="13">
        <v>0</v>
      </c>
      <c r="E5280" s="14"/>
      <c r="F5280" s="14"/>
      <c r="G5280" s="15">
        <f t="shared" ref="G5280:G5290" si="821">+D5280+E5280-F5280</f>
        <v>0</v>
      </c>
      <c r="H5280" s="14"/>
      <c r="I5280" s="14"/>
      <c r="K5280" s="34">
        <f t="shared" si="814"/>
        <v>0</v>
      </c>
    </row>
    <row r="5281" spans="1:11" x14ac:dyDescent="0.25">
      <c r="A5281" s="5" t="s">
        <v>2854</v>
      </c>
      <c r="B5281" s="26">
        <v>620511</v>
      </c>
      <c r="C5281" s="27" t="s">
        <v>692</v>
      </c>
      <c r="D5281" s="13">
        <v>0</v>
      </c>
      <c r="E5281" s="14"/>
      <c r="F5281" s="14"/>
      <c r="G5281" s="15">
        <f t="shared" si="821"/>
        <v>0</v>
      </c>
      <c r="H5281" s="14"/>
      <c r="I5281" s="14"/>
      <c r="K5281" s="34">
        <f t="shared" si="814"/>
        <v>0</v>
      </c>
    </row>
    <row r="5282" spans="1:11" x14ac:dyDescent="0.25">
      <c r="A5282" s="5" t="s">
        <v>2854</v>
      </c>
      <c r="B5282" s="26">
        <v>620513</v>
      </c>
      <c r="C5282" s="27" t="s">
        <v>693</v>
      </c>
      <c r="D5282" s="13">
        <v>0</v>
      </c>
      <c r="E5282" s="14"/>
      <c r="F5282" s="14"/>
      <c r="G5282" s="15">
        <f t="shared" si="821"/>
        <v>0</v>
      </c>
      <c r="H5282" s="14"/>
      <c r="I5282" s="14"/>
      <c r="K5282" s="34">
        <f t="shared" si="814"/>
        <v>0</v>
      </c>
    </row>
    <row r="5283" spans="1:11" x14ac:dyDescent="0.25">
      <c r="A5283" s="5" t="s">
        <v>2854</v>
      </c>
      <c r="B5283" s="26">
        <v>620516</v>
      </c>
      <c r="C5283" s="27" t="s">
        <v>695</v>
      </c>
      <c r="D5283" s="13">
        <v>0</v>
      </c>
      <c r="E5283" s="14"/>
      <c r="F5283" s="14"/>
      <c r="G5283" s="15">
        <f t="shared" si="821"/>
        <v>0</v>
      </c>
      <c r="H5283" s="14"/>
      <c r="I5283" s="14"/>
      <c r="K5283" s="34">
        <f t="shared" si="814"/>
        <v>0</v>
      </c>
    </row>
    <row r="5284" spans="1:11" x14ac:dyDescent="0.25">
      <c r="A5284" s="5" t="s">
        <v>2854</v>
      </c>
      <c r="B5284" s="26">
        <v>620518</v>
      </c>
      <c r="C5284" s="27" t="s">
        <v>696</v>
      </c>
      <c r="D5284" s="13">
        <v>0</v>
      </c>
      <c r="E5284" s="14"/>
      <c r="F5284" s="14"/>
      <c r="G5284" s="15">
        <f t="shared" si="821"/>
        <v>0</v>
      </c>
      <c r="H5284" s="14"/>
      <c r="I5284" s="14"/>
      <c r="K5284" s="34">
        <f t="shared" si="814"/>
        <v>0</v>
      </c>
    </row>
    <row r="5285" spans="1:11" x14ac:dyDescent="0.25">
      <c r="A5285" s="5" t="s">
        <v>2854</v>
      </c>
      <c r="B5285" s="26">
        <v>620519</v>
      </c>
      <c r="C5285" s="27" t="s">
        <v>691</v>
      </c>
      <c r="D5285" s="13">
        <v>0</v>
      </c>
      <c r="E5285" s="14"/>
      <c r="F5285" s="14"/>
      <c r="G5285" s="15">
        <f t="shared" si="821"/>
        <v>0</v>
      </c>
      <c r="H5285" s="14"/>
      <c r="I5285" s="14"/>
      <c r="K5285" s="34">
        <f t="shared" si="814"/>
        <v>0</v>
      </c>
    </row>
    <row r="5286" spans="1:11" x14ac:dyDescent="0.25">
      <c r="A5286" s="5" t="s">
        <v>2854</v>
      </c>
      <c r="B5286" s="26">
        <v>620520</v>
      </c>
      <c r="C5286" s="27" t="s">
        <v>694</v>
      </c>
      <c r="D5286" s="13">
        <v>0</v>
      </c>
      <c r="E5286" s="14"/>
      <c r="F5286" s="14"/>
      <c r="G5286" s="15">
        <f t="shared" si="821"/>
        <v>0</v>
      </c>
      <c r="H5286" s="14"/>
      <c r="I5286" s="14"/>
      <c r="K5286" s="34">
        <f t="shared" si="814"/>
        <v>0</v>
      </c>
    </row>
    <row r="5287" spans="1:11" x14ac:dyDescent="0.25">
      <c r="A5287" s="5" t="s">
        <v>2854</v>
      </c>
      <c r="B5287" s="26">
        <v>620521</v>
      </c>
      <c r="C5287" s="27" t="s">
        <v>316</v>
      </c>
      <c r="D5287" s="13">
        <v>0</v>
      </c>
      <c r="E5287" s="14"/>
      <c r="F5287" s="14"/>
      <c r="G5287" s="15">
        <f t="shared" si="821"/>
        <v>0</v>
      </c>
      <c r="H5287" s="14"/>
      <c r="I5287" s="14"/>
      <c r="K5287" s="34">
        <f t="shared" si="814"/>
        <v>0</v>
      </c>
    </row>
    <row r="5288" spans="1:11" x14ac:dyDescent="0.25">
      <c r="A5288" s="5" t="s">
        <v>2854</v>
      </c>
      <c r="B5288" s="26">
        <v>620526</v>
      </c>
      <c r="C5288" s="27" t="s">
        <v>697</v>
      </c>
      <c r="D5288" s="13">
        <v>0</v>
      </c>
      <c r="E5288" s="14"/>
      <c r="F5288" s="14"/>
      <c r="G5288" s="15">
        <f t="shared" si="821"/>
        <v>0</v>
      </c>
      <c r="H5288" s="14"/>
      <c r="I5288" s="14"/>
      <c r="K5288" s="34">
        <f t="shared" si="814"/>
        <v>0</v>
      </c>
    </row>
    <row r="5289" spans="1:11" x14ac:dyDescent="0.25">
      <c r="A5289" s="5" t="s">
        <v>2854</v>
      </c>
      <c r="B5289" s="26">
        <v>620529</v>
      </c>
      <c r="C5289" s="27" t="s">
        <v>313</v>
      </c>
      <c r="D5289" s="13">
        <v>0</v>
      </c>
      <c r="E5289" s="14"/>
      <c r="F5289" s="14"/>
      <c r="G5289" s="15">
        <f t="shared" si="821"/>
        <v>0</v>
      </c>
      <c r="H5289" s="14"/>
      <c r="I5289" s="14"/>
      <c r="K5289" s="34">
        <f t="shared" si="814"/>
        <v>0</v>
      </c>
    </row>
    <row r="5290" spans="1:11" x14ac:dyDescent="0.25">
      <c r="A5290" s="5" t="s">
        <v>2854</v>
      </c>
      <c r="B5290" s="26">
        <v>620590</v>
      </c>
      <c r="C5290" s="27" t="s">
        <v>698</v>
      </c>
      <c r="D5290" s="13">
        <v>0</v>
      </c>
      <c r="E5290" s="14"/>
      <c r="F5290" s="14"/>
      <c r="G5290" s="15">
        <f t="shared" si="821"/>
        <v>0</v>
      </c>
      <c r="H5290" s="14"/>
      <c r="I5290" s="14"/>
      <c r="K5290" s="34">
        <f t="shared" si="814"/>
        <v>0</v>
      </c>
    </row>
    <row r="5291" spans="1:11" x14ac:dyDescent="0.25">
      <c r="A5291" s="5" t="s">
        <v>2854</v>
      </c>
      <c r="B5291" s="24">
        <v>6210</v>
      </c>
      <c r="C5291" s="25" t="s">
        <v>2371</v>
      </c>
      <c r="D5291" s="7">
        <f t="shared" ref="D5291:I5291" si="822">+SUBTOTAL(9,D5292:D5317)</f>
        <v>0</v>
      </c>
      <c r="E5291" s="7">
        <f t="shared" si="822"/>
        <v>0</v>
      </c>
      <c r="F5291" s="7">
        <f t="shared" si="822"/>
        <v>0</v>
      </c>
      <c r="G5291" s="7">
        <f t="shared" si="822"/>
        <v>0</v>
      </c>
      <c r="H5291" s="7">
        <f t="shared" si="822"/>
        <v>0</v>
      </c>
      <c r="I5291" s="7">
        <f t="shared" si="822"/>
        <v>0</v>
      </c>
      <c r="K5291" s="34">
        <f t="shared" si="814"/>
        <v>0</v>
      </c>
    </row>
    <row r="5292" spans="1:11" x14ac:dyDescent="0.25">
      <c r="A5292" s="5" t="s">
        <v>2854</v>
      </c>
      <c r="B5292" s="26">
        <v>621001</v>
      </c>
      <c r="C5292" s="27" t="s">
        <v>715</v>
      </c>
      <c r="D5292" s="13">
        <v>0</v>
      </c>
      <c r="E5292" s="14"/>
      <c r="F5292" s="14"/>
      <c r="G5292" s="15">
        <f t="shared" ref="G5292:G5317" si="823">+D5292+E5292-F5292</f>
        <v>0</v>
      </c>
      <c r="H5292" s="14"/>
      <c r="I5292" s="14"/>
      <c r="K5292" s="34">
        <f t="shared" si="814"/>
        <v>0</v>
      </c>
    </row>
    <row r="5293" spans="1:11" x14ac:dyDescent="0.25">
      <c r="A5293" s="5" t="s">
        <v>2854</v>
      </c>
      <c r="B5293" s="26">
        <v>621002</v>
      </c>
      <c r="C5293" s="27" t="s">
        <v>316</v>
      </c>
      <c r="D5293" s="13">
        <v>0</v>
      </c>
      <c r="E5293" s="14"/>
      <c r="F5293" s="14"/>
      <c r="G5293" s="15">
        <f t="shared" si="823"/>
        <v>0</v>
      </c>
      <c r="H5293" s="14"/>
      <c r="I5293" s="14"/>
      <c r="K5293" s="34">
        <f t="shared" si="814"/>
        <v>0</v>
      </c>
    </row>
    <row r="5294" spans="1:11" x14ac:dyDescent="0.25">
      <c r="A5294" s="5" t="s">
        <v>2854</v>
      </c>
      <c r="B5294" s="26">
        <v>621003</v>
      </c>
      <c r="C5294" s="27" t="s">
        <v>690</v>
      </c>
      <c r="D5294" s="13">
        <v>0</v>
      </c>
      <c r="E5294" s="14"/>
      <c r="F5294" s="14"/>
      <c r="G5294" s="15">
        <f t="shared" si="823"/>
        <v>0</v>
      </c>
      <c r="H5294" s="14"/>
      <c r="I5294" s="14"/>
      <c r="K5294" s="34">
        <f t="shared" si="814"/>
        <v>0</v>
      </c>
    </row>
    <row r="5295" spans="1:11" x14ac:dyDescent="0.25">
      <c r="A5295" s="5" t="s">
        <v>2854</v>
      </c>
      <c r="B5295" s="26">
        <v>621004</v>
      </c>
      <c r="C5295" s="27" t="s">
        <v>716</v>
      </c>
      <c r="D5295" s="13">
        <v>0</v>
      </c>
      <c r="E5295" s="14"/>
      <c r="F5295" s="14"/>
      <c r="G5295" s="15">
        <f t="shared" si="823"/>
        <v>0</v>
      </c>
      <c r="H5295" s="14"/>
      <c r="I5295" s="14"/>
      <c r="K5295" s="34">
        <f t="shared" si="814"/>
        <v>0</v>
      </c>
    </row>
    <row r="5296" spans="1:11" x14ac:dyDescent="0.25">
      <c r="A5296" s="5" t="s">
        <v>2854</v>
      </c>
      <c r="B5296" s="26">
        <v>621008</v>
      </c>
      <c r="C5296" s="27" t="s">
        <v>692</v>
      </c>
      <c r="D5296" s="13">
        <v>0</v>
      </c>
      <c r="E5296" s="14"/>
      <c r="F5296" s="14"/>
      <c r="G5296" s="15">
        <f t="shared" si="823"/>
        <v>0</v>
      </c>
      <c r="H5296" s="14"/>
      <c r="I5296" s="14"/>
      <c r="K5296" s="34">
        <f t="shared" si="814"/>
        <v>0</v>
      </c>
    </row>
    <row r="5297" spans="1:11" x14ac:dyDescent="0.25">
      <c r="A5297" s="5" t="s">
        <v>2854</v>
      </c>
      <c r="B5297" s="26">
        <v>621009</v>
      </c>
      <c r="C5297" s="27" t="s">
        <v>699</v>
      </c>
      <c r="D5297" s="13">
        <v>0</v>
      </c>
      <c r="E5297" s="14"/>
      <c r="F5297" s="14"/>
      <c r="G5297" s="15">
        <f>+D5297+E5297-F5297</f>
        <v>0</v>
      </c>
      <c r="H5297" s="14"/>
      <c r="I5297" s="14"/>
      <c r="K5297" s="34">
        <f t="shared" si="814"/>
        <v>0</v>
      </c>
    </row>
    <row r="5298" spans="1:11" x14ac:dyDescent="0.25">
      <c r="A5298" s="5" t="s">
        <v>2854</v>
      </c>
      <c r="B5298" s="26">
        <v>621010</v>
      </c>
      <c r="C5298" s="27" t="s">
        <v>2851</v>
      </c>
      <c r="D5298" s="13">
        <v>0</v>
      </c>
      <c r="E5298" s="14"/>
      <c r="F5298" s="14"/>
      <c r="G5298" s="15">
        <f>+D5298+E5298-F5298</f>
        <v>0</v>
      </c>
      <c r="H5298" s="14"/>
      <c r="I5298" s="14"/>
      <c r="K5298" s="34">
        <f t="shared" si="814"/>
        <v>0</v>
      </c>
    </row>
    <row r="5299" spans="1:11" x14ac:dyDescent="0.25">
      <c r="A5299" s="5" t="s">
        <v>2854</v>
      </c>
      <c r="B5299" s="26">
        <v>621013</v>
      </c>
      <c r="C5299" s="27" t="s">
        <v>691</v>
      </c>
      <c r="D5299" s="13">
        <v>0</v>
      </c>
      <c r="E5299" s="14"/>
      <c r="F5299" s="14"/>
      <c r="G5299" s="15">
        <f>+D5299+E5299-F5299</f>
        <v>0</v>
      </c>
      <c r="H5299" s="14"/>
      <c r="I5299" s="14"/>
      <c r="K5299" s="34">
        <f t="shared" si="814"/>
        <v>0</v>
      </c>
    </row>
    <row r="5300" spans="1:11" x14ac:dyDescent="0.25">
      <c r="A5300" s="5" t="s">
        <v>2854</v>
      </c>
      <c r="B5300" s="26">
        <v>621015</v>
      </c>
      <c r="C5300" s="27" t="s">
        <v>705</v>
      </c>
      <c r="D5300" s="13">
        <v>0</v>
      </c>
      <c r="E5300" s="14"/>
      <c r="F5300" s="14"/>
      <c r="G5300" s="15">
        <f t="shared" si="823"/>
        <v>0</v>
      </c>
      <c r="H5300" s="14"/>
      <c r="I5300" s="14"/>
      <c r="K5300" s="34">
        <f t="shared" si="814"/>
        <v>0</v>
      </c>
    </row>
    <row r="5301" spans="1:11" x14ac:dyDescent="0.25">
      <c r="A5301" s="5" t="s">
        <v>2854</v>
      </c>
      <c r="B5301" s="26">
        <v>621022</v>
      </c>
      <c r="C5301" s="27" t="s">
        <v>717</v>
      </c>
      <c r="D5301" s="13">
        <v>0</v>
      </c>
      <c r="E5301" s="14"/>
      <c r="F5301" s="14"/>
      <c r="G5301" s="15">
        <f t="shared" si="823"/>
        <v>0</v>
      </c>
      <c r="H5301" s="14"/>
      <c r="I5301" s="14"/>
      <c r="K5301" s="34">
        <f t="shared" si="814"/>
        <v>0</v>
      </c>
    </row>
    <row r="5302" spans="1:11" x14ac:dyDescent="0.25">
      <c r="A5302" s="5" t="s">
        <v>2854</v>
      </c>
      <c r="B5302" s="26">
        <v>621023</v>
      </c>
      <c r="C5302" s="27" t="s">
        <v>693</v>
      </c>
      <c r="D5302" s="13">
        <v>0</v>
      </c>
      <c r="E5302" s="14"/>
      <c r="F5302" s="14"/>
      <c r="G5302" s="15">
        <f t="shared" si="823"/>
        <v>0</v>
      </c>
      <c r="H5302" s="14"/>
      <c r="I5302" s="14"/>
      <c r="K5302" s="34">
        <f t="shared" si="814"/>
        <v>0</v>
      </c>
    </row>
    <row r="5303" spans="1:11" x14ac:dyDescent="0.25">
      <c r="A5303" s="5" t="s">
        <v>2854</v>
      </c>
      <c r="B5303" s="26">
        <v>621024</v>
      </c>
      <c r="C5303" s="27" t="s">
        <v>728</v>
      </c>
      <c r="D5303" s="13">
        <v>0</v>
      </c>
      <c r="E5303" s="14"/>
      <c r="F5303" s="14"/>
      <c r="G5303" s="15">
        <f t="shared" si="823"/>
        <v>0</v>
      </c>
      <c r="H5303" s="14"/>
      <c r="I5303" s="14"/>
      <c r="K5303" s="34">
        <f t="shared" si="814"/>
        <v>0</v>
      </c>
    </row>
    <row r="5304" spans="1:11" x14ac:dyDescent="0.25">
      <c r="A5304" s="5" t="s">
        <v>2854</v>
      </c>
      <c r="B5304" s="26">
        <v>621025</v>
      </c>
      <c r="C5304" s="27" t="s">
        <v>729</v>
      </c>
      <c r="D5304" s="13">
        <v>0</v>
      </c>
      <c r="E5304" s="14"/>
      <c r="F5304" s="14"/>
      <c r="G5304" s="15">
        <f t="shared" si="823"/>
        <v>0</v>
      </c>
      <c r="H5304" s="14"/>
      <c r="I5304" s="14"/>
      <c r="K5304" s="34">
        <f t="shared" si="814"/>
        <v>0</v>
      </c>
    </row>
    <row r="5305" spans="1:11" x14ac:dyDescent="0.25">
      <c r="A5305" s="5" t="s">
        <v>2854</v>
      </c>
      <c r="B5305" s="26">
        <v>621028</v>
      </c>
      <c r="C5305" s="27" t="s">
        <v>718</v>
      </c>
      <c r="D5305" s="13">
        <v>0</v>
      </c>
      <c r="E5305" s="14"/>
      <c r="F5305" s="14"/>
      <c r="G5305" s="15">
        <f t="shared" si="823"/>
        <v>0</v>
      </c>
      <c r="H5305" s="14"/>
      <c r="I5305" s="14"/>
      <c r="K5305" s="34">
        <f t="shared" si="814"/>
        <v>0</v>
      </c>
    </row>
    <row r="5306" spans="1:11" x14ac:dyDescent="0.25">
      <c r="A5306" s="5" t="s">
        <v>2854</v>
      </c>
      <c r="B5306" s="26">
        <v>621029</v>
      </c>
      <c r="C5306" s="27" t="s">
        <v>719</v>
      </c>
      <c r="D5306" s="13">
        <v>0</v>
      </c>
      <c r="E5306" s="14"/>
      <c r="F5306" s="14"/>
      <c r="G5306" s="15">
        <f t="shared" si="823"/>
        <v>0</v>
      </c>
      <c r="H5306" s="14"/>
      <c r="I5306" s="14"/>
      <c r="K5306" s="34">
        <f t="shared" si="814"/>
        <v>0</v>
      </c>
    </row>
    <row r="5307" spans="1:11" x14ac:dyDescent="0.25">
      <c r="A5307" s="5" t="s">
        <v>2854</v>
      </c>
      <c r="B5307" s="26">
        <v>621030</v>
      </c>
      <c r="C5307" s="27" t="s">
        <v>720</v>
      </c>
      <c r="D5307" s="13">
        <v>0</v>
      </c>
      <c r="E5307" s="14"/>
      <c r="F5307" s="14"/>
      <c r="G5307" s="15">
        <f t="shared" si="823"/>
        <v>0</v>
      </c>
      <c r="H5307" s="14"/>
      <c r="I5307" s="14"/>
      <c r="K5307" s="34">
        <f t="shared" si="814"/>
        <v>0</v>
      </c>
    </row>
    <row r="5308" spans="1:11" x14ac:dyDescent="0.25">
      <c r="A5308" s="5" t="s">
        <v>2854</v>
      </c>
      <c r="B5308" s="26">
        <v>621031</v>
      </c>
      <c r="C5308" s="27" t="s">
        <v>721</v>
      </c>
      <c r="D5308" s="13">
        <v>0</v>
      </c>
      <c r="E5308" s="14"/>
      <c r="F5308" s="14"/>
      <c r="G5308" s="15">
        <f>+D5308+E5308-F5308</f>
        <v>0</v>
      </c>
      <c r="H5308" s="14"/>
      <c r="I5308" s="14"/>
      <c r="K5308" s="34">
        <f t="shared" si="814"/>
        <v>0</v>
      </c>
    </row>
    <row r="5309" spans="1:11" x14ac:dyDescent="0.25">
      <c r="A5309" s="5" t="s">
        <v>2854</v>
      </c>
      <c r="B5309" s="26">
        <v>621032</v>
      </c>
      <c r="C5309" s="27" t="s">
        <v>722</v>
      </c>
      <c r="D5309" s="13">
        <v>0</v>
      </c>
      <c r="E5309" s="14"/>
      <c r="F5309" s="14"/>
      <c r="G5309" s="15">
        <f t="shared" si="823"/>
        <v>0</v>
      </c>
      <c r="H5309" s="14"/>
      <c r="I5309" s="14"/>
      <c r="K5309" s="34">
        <f t="shared" si="814"/>
        <v>0</v>
      </c>
    </row>
    <row r="5310" spans="1:11" x14ac:dyDescent="0.25">
      <c r="A5310" s="5" t="s">
        <v>2854</v>
      </c>
      <c r="B5310" s="26">
        <v>621033</v>
      </c>
      <c r="C5310" s="27" t="s">
        <v>723</v>
      </c>
      <c r="D5310" s="13">
        <v>0</v>
      </c>
      <c r="E5310" s="14"/>
      <c r="F5310" s="14"/>
      <c r="G5310" s="15">
        <f t="shared" si="823"/>
        <v>0</v>
      </c>
      <c r="H5310" s="14"/>
      <c r="I5310" s="14"/>
      <c r="K5310" s="34">
        <f t="shared" si="814"/>
        <v>0</v>
      </c>
    </row>
    <row r="5311" spans="1:11" x14ac:dyDescent="0.25">
      <c r="A5311" s="5" t="s">
        <v>2854</v>
      </c>
      <c r="B5311" s="26">
        <v>621034</v>
      </c>
      <c r="C5311" s="27" t="s">
        <v>724</v>
      </c>
      <c r="D5311" s="13">
        <v>0</v>
      </c>
      <c r="E5311" s="14"/>
      <c r="F5311" s="14"/>
      <c r="G5311" s="15">
        <f t="shared" si="823"/>
        <v>0</v>
      </c>
      <c r="H5311" s="14"/>
      <c r="I5311" s="14"/>
      <c r="K5311" s="34">
        <f t="shared" si="814"/>
        <v>0</v>
      </c>
    </row>
    <row r="5312" spans="1:11" x14ac:dyDescent="0.25">
      <c r="A5312" s="5" t="s">
        <v>2854</v>
      </c>
      <c r="B5312" s="26">
        <v>621035</v>
      </c>
      <c r="C5312" s="27" t="s">
        <v>725</v>
      </c>
      <c r="D5312" s="13">
        <v>0</v>
      </c>
      <c r="E5312" s="14"/>
      <c r="F5312" s="14"/>
      <c r="G5312" s="15">
        <f t="shared" si="823"/>
        <v>0</v>
      </c>
      <c r="H5312" s="14"/>
      <c r="I5312" s="14"/>
      <c r="K5312" s="34">
        <f t="shared" si="814"/>
        <v>0</v>
      </c>
    </row>
    <row r="5313" spans="1:11" x14ac:dyDescent="0.25">
      <c r="A5313" s="5" t="s">
        <v>2854</v>
      </c>
      <c r="B5313" s="26">
        <v>621037</v>
      </c>
      <c r="C5313" s="27" t="s">
        <v>726</v>
      </c>
      <c r="D5313" s="13">
        <v>0</v>
      </c>
      <c r="E5313" s="14"/>
      <c r="F5313" s="14"/>
      <c r="G5313" s="15">
        <f t="shared" si="823"/>
        <v>0</v>
      </c>
      <c r="H5313" s="14"/>
      <c r="I5313" s="14"/>
      <c r="K5313" s="34">
        <f t="shared" si="814"/>
        <v>0</v>
      </c>
    </row>
    <row r="5314" spans="1:11" x14ac:dyDescent="0.25">
      <c r="A5314" s="5" t="s">
        <v>2854</v>
      </c>
      <c r="B5314" s="26">
        <v>621039</v>
      </c>
      <c r="C5314" s="27" t="s">
        <v>727</v>
      </c>
      <c r="D5314" s="13">
        <v>0</v>
      </c>
      <c r="E5314" s="14"/>
      <c r="F5314" s="14"/>
      <c r="G5314" s="15">
        <f t="shared" si="823"/>
        <v>0</v>
      </c>
      <c r="H5314" s="14"/>
      <c r="I5314" s="14"/>
      <c r="K5314" s="34">
        <f t="shared" si="814"/>
        <v>0</v>
      </c>
    </row>
    <row r="5315" spans="1:11" x14ac:dyDescent="0.25">
      <c r="A5315" s="5" t="s">
        <v>2854</v>
      </c>
      <c r="B5315" s="26">
        <v>621040</v>
      </c>
      <c r="C5315" s="27" t="s">
        <v>313</v>
      </c>
      <c r="D5315" s="13">
        <v>0</v>
      </c>
      <c r="E5315" s="14"/>
      <c r="F5315" s="14"/>
      <c r="G5315" s="15">
        <f t="shared" si="823"/>
        <v>0</v>
      </c>
      <c r="H5315" s="14"/>
      <c r="I5315" s="14"/>
      <c r="K5315" s="34">
        <f t="shared" si="814"/>
        <v>0</v>
      </c>
    </row>
    <row r="5316" spans="1:11" x14ac:dyDescent="0.25">
      <c r="A5316" s="5" t="s">
        <v>2854</v>
      </c>
      <c r="B5316" s="26">
        <v>621090</v>
      </c>
      <c r="C5316" s="27" t="s">
        <v>2370</v>
      </c>
      <c r="D5316" s="13">
        <v>0</v>
      </c>
      <c r="E5316" s="14"/>
      <c r="F5316" s="14"/>
      <c r="G5316" s="15">
        <f t="shared" si="823"/>
        <v>0</v>
      </c>
      <c r="H5316" s="14"/>
      <c r="I5316" s="14"/>
      <c r="K5316" s="34">
        <f t="shared" ref="K5316:K5379" si="824">IF(D5316&lt;&gt;0,1,IF(G5316&lt;&gt;0,2,IF(F5316&lt;&gt;0,3,IF(E5316&lt;&gt;0,4,0))))</f>
        <v>0</v>
      </c>
    </row>
    <row r="5317" spans="1:11" x14ac:dyDescent="0.25">
      <c r="A5317" s="5" t="s">
        <v>2854</v>
      </c>
      <c r="B5317" s="26">
        <v>621098</v>
      </c>
      <c r="C5317" s="27" t="s">
        <v>731</v>
      </c>
      <c r="D5317" s="13">
        <v>0</v>
      </c>
      <c r="E5317" s="14"/>
      <c r="F5317" s="14"/>
      <c r="G5317" s="15">
        <f t="shared" si="823"/>
        <v>0</v>
      </c>
      <c r="H5317" s="14"/>
      <c r="I5317" s="14"/>
      <c r="K5317" s="34">
        <f t="shared" si="824"/>
        <v>0</v>
      </c>
    </row>
    <row r="5318" spans="1:11" x14ac:dyDescent="0.25">
      <c r="A5318" s="5" t="s">
        <v>2854</v>
      </c>
      <c r="B5318" s="24">
        <v>63</v>
      </c>
      <c r="C5318" s="25" t="s">
        <v>2369</v>
      </c>
      <c r="D5318" s="7">
        <f t="shared" ref="D5318:I5318" si="825">+SUBTOTAL(9,D5319:D5401)</f>
        <v>0</v>
      </c>
      <c r="E5318" s="7">
        <f t="shared" si="825"/>
        <v>0</v>
      </c>
      <c r="F5318" s="7">
        <f t="shared" si="825"/>
        <v>0</v>
      </c>
      <c r="G5318" s="7">
        <f t="shared" si="825"/>
        <v>0</v>
      </c>
      <c r="H5318" s="7">
        <f t="shared" si="825"/>
        <v>0</v>
      </c>
      <c r="I5318" s="7">
        <f t="shared" si="825"/>
        <v>0</v>
      </c>
      <c r="K5318" s="34">
        <f t="shared" si="824"/>
        <v>0</v>
      </c>
    </row>
    <row r="5319" spans="1:11" x14ac:dyDescent="0.25">
      <c r="A5319" s="5" t="s">
        <v>2854</v>
      </c>
      <c r="B5319" s="24">
        <v>6305</v>
      </c>
      <c r="C5319" s="25" t="s">
        <v>2286</v>
      </c>
      <c r="D5319" s="7">
        <f t="shared" ref="D5319:I5319" si="826">+SUBTOTAL(9,D5320:D5336)</f>
        <v>0</v>
      </c>
      <c r="E5319" s="7">
        <f t="shared" si="826"/>
        <v>0</v>
      </c>
      <c r="F5319" s="7">
        <f t="shared" si="826"/>
        <v>0</v>
      </c>
      <c r="G5319" s="7">
        <f t="shared" si="826"/>
        <v>0</v>
      </c>
      <c r="H5319" s="7">
        <f t="shared" si="826"/>
        <v>0</v>
      </c>
      <c r="I5319" s="7">
        <f t="shared" si="826"/>
        <v>0</v>
      </c>
      <c r="K5319" s="34">
        <f t="shared" si="824"/>
        <v>0</v>
      </c>
    </row>
    <row r="5320" spans="1:11" x14ac:dyDescent="0.25">
      <c r="A5320" s="5" t="s">
        <v>2854</v>
      </c>
      <c r="B5320" s="26">
        <v>630501</v>
      </c>
      <c r="C5320" s="27" t="s">
        <v>2368</v>
      </c>
      <c r="D5320" s="13">
        <v>0</v>
      </c>
      <c r="E5320" s="14"/>
      <c r="F5320" s="14"/>
      <c r="G5320" s="15">
        <f t="shared" ref="G5320:G5336" si="827">+D5320+E5320-F5320</f>
        <v>0</v>
      </c>
      <c r="H5320" s="14"/>
      <c r="I5320" s="14"/>
      <c r="K5320" s="34">
        <f t="shared" si="824"/>
        <v>0</v>
      </c>
    </row>
    <row r="5321" spans="1:11" x14ac:dyDescent="0.25">
      <c r="A5321" s="5" t="s">
        <v>2854</v>
      </c>
      <c r="B5321" s="26">
        <v>630502</v>
      </c>
      <c r="C5321" s="27" t="s">
        <v>2367</v>
      </c>
      <c r="D5321" s="13">
        <v>0</v>
      </c>
      <c r="E5321" s="14"/>
      <c r="F5321" s="14"/>
      <c r="G5321" s="15">
        <f t="shared" si="827"/>
        <v>0</v>
      </c>
      <c r="H5321" s="14"/>
      <c r="I5321" s="14"/>
      <c r="K5321" s="34">
        <f t="shared" si="824"/>
        <v>0</v>
      </c>
    </row>
    <row r="5322" spans="1:11" x14ac:dyDescent="0.25">
      <c r="A5322" s="5" t="s">
        <v>2854</v>
      </c>
      <c r="B5322" s="26">
        <v>630503</v>
      </c>
      <c r="C5322" s="27" t="s">
        <v>2366</v>
      </c>
      <c r="D5322" s="13">
        <v>0</v>
      </c>
      <c r="E5322" s="14"/>
      <c r="F5322" s="14"/>
      <c r="G5322" s="15">
        <f t="shared" si="827"/>
        <v>0</v>
      </c>
      <c r="H5322" s="14"/>
      <c r="I5322" s="14"/>
      <c r="K5322" s="34">
        <f t="shared" si="824"/>
        <v>0</v>
      </c>
    </row>
    <row r="5323" spans="1:11" x14ac:dyDescent="0.25">
      <c r="A5323" s="5" t="s">
        <v>2854</v>
      </c>
      <c r="B5323" s="26">
        <v>630504</v>
      </c>
      <c r="C5323" s="27" t="s">
        <v>2365</v>
      </c>
      <c r="D5323" s="13">
        <v>0</v>
      </c>
      <c r="E5323" s="14"/>
      <c r="F5323" s="14"/>
      <c r="G5323" s="15">
        <f t="shared" si="827"/>
        <v>0</v>
      </c>
      <c r="H5323" s="14"/>
      <c r="I5323" s="14"/>
      <c r="K5323" s="34">
        <f t="shared" si="824"/>
        <v>0</v>
      </c>
    </row>
    <row r="5324" spans="1:11" x14ac:dyDescent="0.25">
      <c r="A5324" s="5" t="s">
        <v>2854</v>
      </c>
      <c r="B5324" s="26">
        <v>630505</v>
      </c>
      <c r="C5324" s="27" t="s">
        <v>2364</v>
      </c>
      <c r="D5324" s="13">
        <v>0</v>
      </c>
      <c r="E5324" s="14"/>
      <c r="F5324" s="14"/>
      <c r="G5324" s="15">
        <f t="shared" si="827"/>
        <v>0</v>
      </c>
      <c r="H5324" s="14"/>
      <c r="I5324" s="14"/>
      <c r="K5324" s="34">
        <f t="shared" si="824"/>
        <v>0</v>
      </c>
    </row>
    <row r="5325" spans="1:11" x14ac:dyDescent="0.25">
      <c r="A5325" s="5" t="s">
        <v>2854</v>
      </c>
      <c r="B5325" s="26">
        <v>630506</v>
      </c>
      <c r="C5325" s="27" t="s">
        <v>2363</v>
      </c>
      <c r="D5325" s="13">
        <v>0</v>
      </c>
      <c r="E5325" s="14"/>
      <c r="F5325" s="14"/>
      <c r="G5325" s="15">
        <f t="shared" si="827"/>
        <v>0</v>
      </c>
      <c r="H5325" s="14"/>
      <c r="I5325" s="14"/>
      <c r="K5325" s="34">
        <f t="shared" si="824"/>
        <v>0</v>
      </c>
    </row>
    <row r="5326" spans="1:11" x14ac:dyDescent="0.25">
      <c r="A5326" s="5" t="s">
        <v>2854</v>
      </c>
      <c r="B5326" s="26">
        <v>630507</v>
      </c>
      <c r="C5326" s="27" t="s">
        <v>2362</v>
      </c>
      <c r="D5326" s="13">
        <v>0</v>
      </c>
      <c r="E5326" s="14"/>
      <c r="F5326" s="14"/>
      <c r="G5326" s="15">
        <f t="shared" si="827"/>
        <v>0</v>
      </c>
      <c r="H5326" s="14"/>
      <c r="I5326" s="14"/>
      <c r="K5326" s="34">
        <f t="shared" si="824"/>
        <v>0</v>
      </c>
    </row>
    <row r="5327" spans="1:11" x14ac:dyDescent="0.25">
      <c r="A5327" s="5" t="s">
        <v>2854</v>
      </c>
      <c r="B5327" s="26">
        <v>630508</v>
      </c>
      <c r="C5327" s="27" t="s">
        <v>2361</v>
      </c>
      <c r="D5327" s="13">
        <v>0</v>
      </c>
      <c r="E5327" s="14"/>
      <c r="F5327" s="14"/>
      <c r="G5327" s="15">
        <f t="shared" si="827"/>
        <v>0</v>
      </c>
      <c r="H5327" s="14"/>
      <c r="I5327" s="14"/>
      <c r="K5327" s="34">
        <f t="shared" si="824"/>
        <v>0</v>
      </c>
    </row>
    <row r="5328" spans="1:11" x14ac:dyDescent="0.25">
      <c r="A5328" s="5" t="s">
        <v>2854</v>
      </c>
      <c r="B5328" s="26">
        <v>630509</v>
      </c>
      <c r="C5328" s="27" t="s">
        <v>2360</v>
      </c>
      <c r="D5328" s="13">
        <v>0</v>
      </c>
      <c r="E5328" s="14"/>
      <c r="F5328" s="14"/>
      <c r="G5328" s="15">
        <f t="shared" si="827"/>
        <v>0</v>
      </c>
      <c r="H5328" s="14"/>
      <c r="I5328" s="14"/>
      <c r="K5328" s="34">
        <f t="shared" si="824"/>
        <v>0</v>
      </c>
    </row>
    <row r="5329" spans="1:11" x14ac:dyDescent="0.25">
      <c r="A5329" s="5" t="s">
        <v>2854</v>
      </c>
      <c r="B5329" s="26">
        <v>630510</v>
      </c>
      <c r="C5329" s="27" t="s">
        <v>2359</v>
      </c>
      <c r="D5329" s="13">
        <v>0</v>
      </c>
      <c r="E5329" s="14"/>
      <c r="F5329" s="14"/>
      <c r="G5329" s="15">
        <f t="shared" si="827"/>
        <v>0</v>
      </c>
      <c r="H5329" s="14"/>
      <c r="I5329" s="14"/>
      <c r="K5329" s="34">
        <f t="shared" si="824"/>
        <v>0</v>
      </c>
    </row>
    <row r="5330" spans="1:11" x14ac:dyDescent="0.25">
      <c r="A5330" s="5" t="s">
        <v>2854</v>
      </c>
      <c r="B5330" s="26">
        <v>630511</v>
      </c>
      <c r="C5330" s="27" t="s">
        <v>2358</v>
      </c>
      <c r="D5330" s="13">
        <v>0</v>
      </c>
      <c r="E5330" s="14"/>
      <c r="F5330" s="14"/>
      <c r="G5330" s="15">
        <f t="shared" si="827"/>
        <v>0</v>
      </c>
      <c r="H5330" s="14"/>
      <c r="I5330" s="14"/>
      <c r="K5330" s="34">
        <f t="shared" si="824"/>
        <v>0</v>
      </c>
    </row>
    <row r="5331" spans="1:11" x14ac:dyDescent="0.25">
      <c r="A5331" s="5" t="s">
        <v>2854</v>
      </c>
      <c r="B5331" s="26">
        <v>630512</v>
      </c>
      <c r="C5331" s="27" t="s">
        <v>2357</v>
      </c>
      <c r="D5331" s="13">
        <v>0</v>
      </c>
      <c r="E5331" s="14"/>
      <c r="F5331" s="14"/>
      <c r="G5331" s="15">
        <f t="shared" si="827"/>
        <v>0</v>
      </c>
      <c r="H5331" s="14"/>
      <c r="I5331" s="14"/>
      <c r="K5331" s="34">
        <f t="shared" si="824"/>
        <v>0</v>
      </c>
    </row>
    <row r="5332" spans="1:11" x14ac:dyDescent="0.25">
      <c r="A5332" s="5" t="s">
        <v>2854</v>
      </c>
      <c r="B5332" s="26">
        <v>630513</v>
      </c>
      <c r="C5332" s="27" t="s">
        <v>2356</v>
      </c>
      <c r="D5332" s="13">
        <v>0</v>
      </c>
      <c r="E5332" s="14"/>
      <c r="F5332" s="14"/>
      <c r="G5332" s="15">
        <f t="shared" si="827"/>
        <v>0</v>
      </c>
      <c r="H5332" s="14"/>
      <c r="I5332" s="14"/>
      <c r="K5332" s="34">
        <f t="shared" si="824"/>
        <v>0</v>
      </c>
    </row>
    <row r="5333" spans="1:11" x14ac:dyDescent="0.25">
      <c r="A5333" s="5" t="s">
        <v>2854</v>
      </c>
      <c r="B5333" s="26">
        <v>630514</v>
      </c>
      <c r="C5333" s="27" t="s">
        <v>2355</v>
      </c>
      <c r="D5333" s="13">
        <v>0</v>
      </c>
      <c r="E5333" s="14"/>
      <c r="F5333" s="14"/>
      <c r="G5333" s="15">
        <f t="shared" si="827"/>
        <v>0</v>
      </c>
      <c r="H5333" s="14"/>
      <c r="I5333" s="14"/>
      <c r="K5333" s="34">
        <f t="shared" si="824"/>
        <v>0</v>
      </c>
    </row>
    <row r="5334" spans="1:11" x14ac:dyDescent="0.25">
      <c r="A5334" s="5" t="s">
        <v>2854</v>
      </c>
      <c r="B5334" s="26">
        <v>630515</v>
      </c>
      <c r="C5334" s="27" t="s">
        <v>2354</v>
      </c>
      <c r="D5334" s="13">
        <v>0</v>
      </c>
      <c r="E5334" s="14"/>
      <c r="F5334" s="14"/>
      <c r="G5334" s="15">
        <f t="shared" si="827"/>
        <v>0</v>
      </c>
      <c r="H5334" s="14"/>
      <c r="I5334" s="14"/>
      <c r="K5334" s="34">
        <f t="shared" si="824"/>
        <v>0</v>
      </c>
    </row>
    <row r="5335" spans="1:11" x14ac:dyDescent="0.25">
      <c r="A5335" s="5" t="s">
        <v>2854</v>
      </c>
      <c r="B5335" s="26">
        <v>630516</v>
      </c>
      <c r="C5335" s="27" t="s">
        <v>2353</v>
      </c>
      <c r="D5335" s="13">
        <v>0</v>
      </c>
      <c r="E5335" s="14"/>
      <c r="F5335" s="14"/>
      <c r="G5335" s="15">
        <f t="shared" si="827"/>
        <v>0</v>
      </c>
      <c r="H5335" s="14"/>
      <c r="I5335" s="14"/>
      <c r="K5335" s="34">
        <f t="shared" si="824"/>
        <v>0</v>
      </c>
    </row>
    <row r="5336" spans="1:11" x14ac:dyDescent="0.25">
      <c r="A5336" s="5" t="s">
        <v>2854</v>
      </c>
      <c r="B5336" s="26">
        <v>630550</v>
      </c>
      <c r="C5336" s="27" t="s">
        <v>2352</v>
      </c>
      <c r="D5336" s="13">
        <v>0</v>
      </c>
      <c r="E5336" s="14"/>
      <c r="F5336" s="14"/>
      <c r="G5336" s="15">
        <f t="shared" si="827"/>
        <v>0</v>
      </c>
      <c r="H5336" s="14"/>
      <c r="I5336" s="14"/>
      <c r="K5336" s="34">
        <f t="shared" si="824"/>
        <v>0</v>
      </c>
    </row>
    <row r="5337" spans="1:11" x14ac:dyDescent="0.25">
      <c r="A5337" s="5" t="s">
        <v>2854</v>
      </c>
      <c r="B5337" s="24">
        <v>6310</v>
      </c>
      <c r="C5337" s="25" t="s">
        <v>534</v>
      </c>
      <c r="D5337" s="7">
        <f t="shared" ref="D5337:I5337" si="828">+SUBTOTAL(9,D5338:D5373)</f>
        <v>0</v>
      </c>
      <c r="E5337" s="7">
        <f t="shared" si="828"/>
        <v>0</v>
      </c>
      <c r="F5337" s="7">
        <f t="shared" si="828"/>
        <v>0</v>
      </c>
      <c r="G5337" s="7">
        <f t="shared" si="828"/>
        <v>0</v>
      </c>
      <c r="H5337" s="7">
        <f t="shared" si="828"/>
        <v>0</v>
      </c>
      <c r="I5337" s="7">
        <f t="shared" si="828"/>
        <v>0</v>
      </c>
      <c r="K5337" s="34">
        <f t="shared" si="824"/>
        <v>0</v>
      </c>
    </row>
    <row r="5338" spans="1:11" x14ac:dyDescent="0.25">
      <c r="A5338" s="5" t="s">
        <v>2854</v>
      </c>
      <c r="B5338" s="26">
        <v>631001</v>
      </c>
      <c r="C5338" s="27" t="s">
        <v>2351</v>
      </c>
      <c r="D5338" s="13">
        <v>0</v>
      </c>
      <c r="E5338" s="14"/>
      <c r="F5338" s="14"/>
      <c r="G5338" s="15">
        <f t="shared" ref="G5338:G5373" si="829">+D5338+E5338-F5338</f>
        <v>0</v>
      </c>
      <c r="H5338" s="14"/>
      <c r="I5338" s="14"/>
      <c r="K5338" s="34">
        <f t="shared" si="824"/>
        <v>0</v>
      </c>
    </row>
    <row r="5339" spans="1:11" x14ac:dyDescent="0.25">
      <c r="A5339" s="5" t="s">
        <v>2854</v>
      </c>
      <c r="B5339" s="26">
        <v>631002</v>
      </c>
      <c r="C5339" s="27" t="s">
        <v>2350</v>
      </c>
      <c r="D5339" s="13">
        <v>0</v>
      </c>
      <c r="E5339" s="14"/>
      <c r="F5339" s="14"/>
      <c r="G5339" s="15">
        <f t="shared" si="829"/>
        <v>0</v>
      </c>
      <c r="H5339" s="14"/>
      <c r="I5339" s="14"/>
      <c r="K5339" s="34">
        <f t="shared" si="824"/>
        <v>0</v>
      </c>
    </row>
    <row r="5340" spans="1:11" x14ac:dyDescent="0.25">
      <c r="A5340" s="5" t="s">
        <v>2854</v>
      </c>
      <c r="B5340" s="26">
        <v>631015</v>
      </c>
      <c r="C5340" s="27" t="s">
        <v>2349</v>
      </c>
      <c r="D5340" s="13">
        <v>0</v>
      </c>
      <c r="E5340" s="14"/>
      <c r="F5340" s="14"/>
      <c r="G5340" s="15">
        <f t="shared" si="829"/>
        <v>0</v>
      </c>
      <c r="H5340" s="14"/>
      <c r="I5340" s="14"/>
      <c r="K5340" s="34">
        <f t="shared" si="824"/>
        <v>0</v>
      </c>
    </row>
    <row r="5341" spans="1:11" x14ac:dyDescent="0.25">
      <c r="A5341" s="5" t="s">
        <v>2854</v>
      </c>
      <c r="B5341" s="26">
        <v>631016</v>
      </c>
      <c r="C5341" s="27" t="s">
        <v>2348</v>
      </c>
      <c r="D5341" s="13">
        <v>0</v>
      </c>
      <c r="E5341" s="14"/>
      <c r="F5341" s="14"/>
      <c r="G5341" s="15">
        <f t="shared" si="829"/>
        <v>0</v>
      </c>
      <c r="H5341" s="14"/>
      <c r="I5341" s="14"/>
      <c r="K5341" s="34">
        <f t="shared" si="824"/>
        <v>0</v>
      </c>
    </row>
    <row r="5342" spans="1:11" x14ac:dyDescent="0.25">
      <c r="A5342" s="5" t="s">
        <v>2854</v>
      </c>
      <c r="B5342" s="26">
        <v>631017</v>
      </c>
      <c r="C5342" s="27" t="s">
        <v>2347</v>
      </c>
      <c r="D5342" s="13">
        <v>0</v>
      </c>
      <c r="E5342" s="14"/>
      <c r="F5342" s="14"/>
      <c r="G5342" s="15">
        <f t="shared" si="829"/>
        <v>0</v>
      </c>
      <c r="H5342" s="14"/>
      <c r="I5342" s="14"/>
      <c r="K5342" s="34">
        <f t="shared" si="824"/>
        <v>0</v>
      </c>
    </row>
    <row r="5343" spans="1:11" x14ac:dyDescent="0.25">
      <c r="A5343" s="5" t="s">
        <v>2854</v>
      </c>
      <c r="B5343" s="26">
        <v>631018</v>
      </c>
      <c r="C5343" s="27" t="s">
        <v>2346</v>
      </c>
      <c r="D5343" s="13">
        <v>0</v>
      </c>
      <c r="E5343" s="14"/>
      <c r="F5343" s="14"/>
      <c r="G5343" s="15">
        <f t="shared" si="829"/>
        <v>0</v>
      </c>
      <c r="H5343" s="14"/>
      <c r="I5343" s="14"/>
      <c r="K5343" s="34">
        <f t="shared" si="824"/>
        <v>0</v>
      </c>
    </row>
    <row r="5344" spans="1:11" x14ac:dyDescent="0.25">
      <c r="A5344" s="5" t="s">
        <v>2854</v>
      </c>
      <c r="B5344" s="26">
        <v>631019</v>
      </c>
      <c r="C5344" s="27" t="s">
        <v>2345</v>
      </c>
      <c r="D5344" s="13">
        <v>0</v>
      </c>
      <c r="E5344" s="14"/>
      <c r="F5344" s="14"/>
      <c r="G5344" s="15">
        <f t="shared" si="829"/>
        <v>0</v>
      </c>
      <c r="H5344" s="14"/>
      <c r="I5344" s="14"/>
      <c r="K5344" s="34">
        <f t="shared" si="824"/>
        <v>0</v>
      </c>
    </row>
    <row r="5345" spans="1:11" x14ac:dyDescent="0.25">
      <c r="A5345" s="5" t="s">
        <v>2854</v>
      </c>
      <c r="B5345" s="26">
        <v>631025</v>
      </c>
      <c r="C5345" s="27" t="s">
        <v>2344</v>
      </c>
      <c r="D5345" s="13">
        <v>0</v>
      </c>
      <c r="E5345" s="14"/>
      <c r="F5345" s="14"/>
      <c r="G5345" s="15">
        <f t="shared" si="829"/>
        <v>0</v>
      </c>
      <c r="H5345" s="14"/>
      <c r="I5345" s="14"/>
      <c r="K5345" s="34">
        <f t="shared" si="824"/>
        <v>0</v>
      </c>
    </row>
    <row r="5346" spans="1:11" x14ac:dyDescent="0.25">
      <c r="A5346" s="5" t="s">
        <v>2854</v>
      </c>
      <c r="B5346" s="26">
        <v>631026</v>
      </c>
      <c r="C5346" s="27" t="s">
        <v>2343</v>
      </c>
      <c r="D5346" s="13">
        <v>0</v>
      </c>
      <c r="E5346" s="14"/>
      <c r="F5346" s="14"/>
      <c r="G5346" s="15">
        <f t="shared" si="829"/>
        <v>0</v>
      </c>
      <c r="H5346" s="14"/>
      <c r="I5346" s="14"/>
      <c r="K5346" s="34">
        <f t="shared" si="824"/>
        <v>0</v>
      </c>
    </row>
    <row r="5347" spans="1:11" x14ac:dyDescent="0.25">
      <c r="A5347" s="5" t="s">
        <v>2854</v>
      </c>
      <c r="B5347" s="26">
        <v>631027</v>
      </c>
      <c r="C5347" s="27" t="s">
        <v>2342</v>
      </c>
      <c r="D5347" s="13">
        <v>0</v>
      </c>
      <c r="E5347" s="14"/>
      <c r="F5347" s="14"/>
      <c r="G5347" s="15">
        <f t="shared" si="829"/>
        <v>0</v>
      </c>
      <c r="H5347" s="14"/>
      <c r="I5347" s="14"/>
      <c r="K5347" s="34">
        <f t="shared" si="824"/>
        <v>0</v>
      </c>
    </row>
    <row r="5348" spans="1:11" x14ac:dyDescent="0.25">
      <c r="A5348" s="5" t="s">
        <v>2854</v>
      </c>
      <c r="B5348" s="26">
        <v>631028</v>
      </c>
      <c r="C5348" s="27" t="s">
        <v>2341</v>
      </c>
      <c r="D5348" s="13">
        <v>0</v>
      </c>
      <c r="E5348" s="14"/>
      <c r="F5348" s="14"/>
      <c r="G5348" s="15">
        <f t="shared" si="829"/>
        <v>0</v>
      </c>
      <c r="H5348" s="14"/>
      <c r="I5348" s="14"/>
      <c r="K5348" s="34">
        <f t="shared" si="824"/>
        <v>0</v>
      </c>
    </row>
    <row r="5349" spans="1:11" x14ac:dyDescent="0.25">
      <c r="A5349" s="5" t="s">
        <v>2854</v>
      </c>
      <c r="B5349" s="26">
        <v>631029</v>
      </c>
      <c r="C5349" s="27" t="s">
        <v>2340</v>
      </c>
      <c r="D5349" s="13">
        <v>0</v>
      </c>
      <c r="E5349" s="14"/>
      <c r="F5349" s="14"/>
      <c r="G5349" s="15">
        <f t="shared" si="829"/>
        <v>0</v>
      </c>
      <c r="H5349" s="14"/>
      <c r="I5349" s="14"/>
      <c r="K5349" s="34">
        <f t="shared" si="824"/>
        <v>0</v>
      </c>
    </row>
    <row r="5350" spans="1:11" x14ac:dyDescent="0.25">
      <c r="A5350" s="5" t="s">
        <v>2854</v>
      </c>
      <c r="B5350" s="26">
        <v>631030</v>
      </c>
      <c r="C5350" s="27" t="s">
        <v>2339</v>
      </c>
      <c r="D5350" s="13">
        <v>0</v>
      </c>
      <c r="E5350" s="14"/>
      <c r="F5350" s="14"/>
      <c r="G5350" s="15">
        <f t="shared" si="829"/>
        <v>0</v>
      </c>
      <c r="H5350" s="14"/>
      <c r="I5350" s="14"/>
      <c r="K5350" s="34">
        <f t="shared" si="824"/>
        <v>0</v>
      </c>
    </row>
    <row r="5351" spans="1:11" x14ac:dyDescent="0.25">
      <c r="A5351" s="5" t="s">
        <v>2854</v>
      </c>
      <c r="B5351" s="26">
        <v>631031</v>
      </c>
      <c r="C5351" s="27" t="s">
        <v>2338</v>
      </c>
      <c r="D5351" s="13">
        <v>0</v>
      </c>
      <c r="E5351" s="14"/>
      <c r="F5351" s="14"/>
      <c r="G5351" s="15">
        <f t="shared" si="829"/>
        <v>0</v>
      </c>
      <c r="H5351" s="14"/>
      <c r="I5351" s="14"/>
      <c r="K5351" s="34">
        <f t="shared" si="824"/>
        <v>0</v>
      </c>
    </row>
    <row r="5352" spans="1:11" x14ac:dyDescent="0.25">
      <c r="A5352" s="5" t="s">
        <v>2854</v>
      </c>
      <c r="B5352" s="26">
        <v>631035</v>
      </c>
      <c r="C5352" s="27" t="s">
        <v>2337</v>
      </c>
      <c r="D5352" s="13">
        <v>0</v>
      </c>
      <c r="E5352" s="14"/>
      <c r="F5352" s="14"/>
      <c r="G5352" s="15">
        <f t="shared" si="829"/>
        <v>0</v>
      </c>
      <c r="H5352" s="14"/>
      <c r="I5352" s="14"/>
      <c r="K5352" s="34">
        <f t="shared" si="824"/>
        <v>0</v>
      </c>
    </row>
    <row r="5353" spans="1:11" x14ac:dyDescent="0.25">
      <c r="A5353" s="5" t="s">
        <v>2854</v>
      </c>
      <c r="B5353" s="26">
        <v>631036</v>
      </c>
      <c r="C5353" s="27" t="s">
        <v>2336</v>
      </c>
      <c r="D5353" s="13">
        <v>0</v>
      </c>
      <c r="E5353" s="14"/>
      <c r="F5353" s="14"/>
      <c r="G5353" s="15">
        <f t="shared" si="829"/>
        <v>0</v>
      </c>
      <c r="H5353" s="14"/>
      <c r="I5353" s="14"/>
      <c r="K5353" s="34">
        <f t="shared" si="824"/>
        <v>0</v>
      </c>
    </row>
    <row r="5354" spans="1:11" x14ac:dyDescent="0.25">
      <c r="A5354" s="5" t="s">
        <v>2854</v>
      </c>
      <c r="B5354" s="26">
        <v>631040</v>
      </c>
      <c r="C5354" s="27" t="s">
        <v>2335</v>
      </c>
      <c r="D5354" s="13">
        <v>0</v>
      </c>
      <c r="E5354" s="14"/>
      <c r="F5354" s="14"/>
      <c r="G5354" s="15">
        <f t="shared" si="829"/>
        <v>0</v>
      </c>
      <c r="H5354" s="14"/>
      <c r="I5354" s="14"/>
      <c r="K5354" s="34">
        <f t="shared" si="824"/>
        <v>0</v>
      </c>
    </row>
    <row r="5355" spans="1:11" x14ac:dyDescent="0.25">
      <c r="A5355" s="5" t="s">
        <v>2854</v>
      </c>
      <c r="B5355" s="26">
        <v>631041</v>
      </c>
      <c r="C5355" s="27" t="s">
        <v>2334</v>
      </c>
      <c r="D5355" s="13">
        <v>0</v>
      </c>
      <c r="E5355" s="14"/>
      <c r="F5355" s="14"/>
      <c r="G5355" s="15">
        <f t="shared" si="829"/>
        <v>0</v>
      </c>
      <c r="H5355" s="14"/>
      <c r="I5355" s="14"/>
      <c r="K5355" s="34">
        <f t="shared" si="824"/>
        <v>0</v>
      </c>
    </row>
    <row r="5356" spans="1:11" x14ac:dyDescent="0.25">
      <c r="A5356" s="5" t="s">
        <v>2854</v>
      </c>
      <c r="B5356" s="26">
        <v>631042</v>
      </c>
      <c r="C5356" s="27" t="s">
        <v>2333</v>
      </c>
      <c r="D5356" s="13">
        <v>0</v>
      </c>
      <c r="E5356" s="14"/>
      <c r="F5356" s="14"/>
      <c r="G5356" s="15">
        <f t="shared" si="829"/>
        <v>0</v>
      </c>
      <c r="H5356" s="14"/>
      <c r="I5356" s="14"/>
      <c r="K5356" s="34">
        <f t="shared" si="824"/>
        <v>0</v>
      </c>
    </row>
    <row r="5357" spans="1:11" x14ac:dyDescent="0.25">
      <c r="A5357" s="5" t="s">
        <v>2854</v>
      </c>
      <c r="B5357" s="26">
        <v>631043</v>
      </c>
      <c r="C5357" s="27" t="s">
        <v>2332</v>
      </c>
      <c r="D5357" s="13">
        <v>0</v>
      </c>
      <c r="E5357" s="14"/>
      <c r="F5357" s="14"/>
      <c r="G5357" s="15">
        <f t="shared" si="829"/>
        <v>0</v>
      </c>
      <c r="H5357" s="14"/>
      <c r="I5357" s="14"/>
      <c r="K5357" s="34">
        <f t="shared" si="824"/>
        <v>0</v>
      </c>
    </row>
    <row r="5358" spans="1:11" x14ac:dyDescent="0.25">
      <c r="A5358" s="5" t="s">
        <v>2854</v>
      </c>
      <c r="B5358" s="26">
        <v>631050</v>
      </c>
      <c r="C5358" s="27" t="s">
        <v>2331</v>
      </c>
      <c r="D5358" s="13">
        <v>0</v>
      </c>
      <c r="E5358" s="14"/>
      <c r="F5358" s="14"/>
      <c r="G5358" s="15">
        <f t="shared" si="829"/>
        <v>0</v>
      </c>
      <c r="H5358" s="14"/>
      <c r="I5358" s="14"/>
      <c r="K5358" s="34">
        <f t="shared" si="824"/>
        <v>0</v>
      </c>
    </row>
    <row r="5359" spans="1:11" x14ac:dyDescent="0.25">
      <c r="A5359" s="5" t="s">
        <v>2854</v>
      </c>
      <c r="B5359" s="26">
        <v>631051</v>
      </c>
      <c r="C5359" s="27" t="s">
        <v>2330</v>
      </c>
      <c r="D5359" s="13">
        <v>0</v>
      </c>
      <c r="E5359" s="14"/>
      <c r="F5359" s="14"/>
      <c r="G5359" s="15">
        <f t="shared" si="829"/>
        <v>0</v>
      </c>
      <c r="H5359" s="14"/>
      <c r="I5359" s="14"/>
      <c r="K5359" s="34">
        <f t="shared" si="824"/>
        <v>0</v>
      </c>
    </row>
    <row r="5360" spans="1:11" x14ac:dyDescent="0.25">
      <c r="A5360" s="5" t="s">
        <v>2854</v>
      </c>
      <c r="B5360" s="26">
        <v>631052</v>
      </c>
      <c r="C5360" s="27" t="s">
        <v>2329</v>
      </c>
      <c r="D5360" s="13">
        <v>0</v>
      </c>
      <c r="E5360" s="14"/>
      <c r="F5360" s="14"/>
      <c r="G5360" s="15">
        <f t="shared" si="829"/>
        <v>0</v>
      </c>
      <c r="H5360" s="14"/>
      <c r="I5360" s="14"/>
      <c r="K5360" s="34">
        <f t="shared" si="824"/>
        <v>0</v>
      </c>
    </row>
    <row r="5361" spans="1:11" x14ac:dyDescent="0.25">
      <c r="A5361" s="5" t="s">
        <v>2854</v>
      </c>
      <c r="B5361" s="26">
        <v>631053</v>
      </c>
      <c r="C5361" s="27" t="s">
        <v>2328</v>
      </c>
      <c r="D5361" s="13">
        <v>0</v>
      </c>
      <c r="E5361" s="14"/>
      <c r="F5361" s="14"/>
      <c r="G5361" s="15">
        <f t="shared" si="829"/>
        <v>0</v>
      </c>
      <c r="H5361" s="14"/>
      <c r="I5361" s="14"/>
      <c r="K5361" s="34">
        <f t="shared" si="824"/>
        <v>0</v>
      </c>
    </row>
    <row r="5362" spans="1:11" x14ac:dyDescent="0.25">
      <c r="A5362" s="5" t="s">
        <v>2854</v>
      </c>
      <c r="B5362" s="26">
        <v>631054</v>
      </c>
      <c r="C5362" s="27" t="s">
        <v>2327</v>
      </c>
      <c r="D5362" s="13">
        <v>0</v>
      </c>
      <c r="E5362" s="14"/>
      <c r="F5362" s="14"/>
      <c r="G5362" s="15">
        <f t="shared" si="829"/>
        <v>0</v>
      </c>
      <c r="H5362" s="14"/>
      <c r="I5362" s="14"/>
      <c r="K5362" s="34">
        <f t="shared" si="824"/>
        <v>0</v>
      </c>
    </row>
    <row r="5363" spans="1:11" x14ac:dyDescent="0.25">
      <c r="A5363" s="5" t="s">
        <v>2854</v>
      </c>
      <c r="B5363" s="26">
        <v>631055</v>
      </c>
      <c r="C5363" s="27" t="s">
        <v>2326</v>
      </c>
      <c r="D5363" s="13">
        <v>0</v>
      </c>
      <c r="E5363" s="14"/>
      <c r="F5363" s="14"/>
      <c r="G5363" s="15">
        <f t="shared" si="829"/>
        <v>0</v>
      </c>
      <c r="H5363" s="14"/>
      <c r="I5363" s="14"/>
      <c r="K5363" s="34">
        <f t="shared" si="824"/>
        <v>0</v>
      </c>
    </row>
    <row r="5364" spans="1:11" x14ac:dyDescent="0.25">
      <c r="A5364" s="5" t="s">
        <v>2854</v>
      </c>
      <c r="B5364" s="26">
        <v>631056</v>
      </c>
      <c r="C5364" s="27" t="s">
        <v>2325</v>
      </c>
      <c r="D5364" s="13">
        <v>0</v>
      </c>
      <c r="E5364" s="14"/>
      <c r="F5364" s="14"/>
      <c r="G5364" s="15">
        <f t="shared" si="829"/>
        <v>0</v>
      </c>
      <c r="H5364" s="14"/>
      <c r="I5364" s="14"/>
      <c r="K5364" s="34">
        <f t="shared" si="824"/>
        <v>0</v>
      </c>
    </row>
    <row r="5365" spans="1:11" x14ac:dyDescent="0.25">
      <c r="A5365" s="5" t="s">
        <v>2854</v>
      </c>
      <c r="B5365" s="26">
        <v>631057</v>
      </c>
      <c r="C5365" s="27" t="s">
        <v>2324</v>
      </c>
      <c r="D5365" s="13">
        <v>0</v>
      </c>
      <c r="E5365" s="14"/>
      <c r="F5365" s="14"/>
      <c r="G5365" s="15">
        <f t="shared" si="829"/>
        <v>0</v>
      </c>
      <c r="H5365" s="14"/>
      <c r="I5365" s="14"/>
      <c r="K5365" s="34">
        <f t="shared" si="824"/>
        <v>0</v>
      </c>
    </row>
    <row r="5366" spans="1:11" x14ac:dyDescent="0.25">
      <c r="A5366" s="5" t="s">
        <v>2854</v>
      </c>
      <c r="B5366" s="26">
        <v>631060</v>
      </c>
      <c r="C5366" s="27" t="s">
        <v>2323</v>
      </c>
      <c r="D5366" s="13">
        <v>0</v>
      </c>
      <c r="E5366" s="14"/>
      <c r="F5366" s="14"/>
      <c r="G5366" s="15">
        <f t="shared" si="829"/>
        <v>0</v>
      </c>
      <c r="H5366" s="14"/>
      <c r="I5366" s="14"/>
      <c r="K5366" s="34">
        <f t="shared" si="824"/>
        <v>0</v>
      </c>
    </row>
    <row r="5367" spans="1:11" x14ac:dyDescent="0.25">
      <c r="A5367" s="5" t="s">
        <v>2854</v>
      </c>
      <c r="B5367" s="26">
        <v>631061</v>
      </c>
      <c r="C5367" s="27" t="s">
        <v>2322</v>
      </c>
      <c r="D5367" s="13">
        <v>0</v>
      </c>
      <c r="E5367" s="14"/>
      <c r="F5367" s="14"/>
      <c r="G5367" s="15">
        <f t="shared" si="829"/>
        <v>0</v>
      </c>
      <c r="H5367" s="14"/>
      <c r="I5367" s="14"/>
      <c r="K5367" s="34">
        <f t="shared" si="824"/>
        <v>0</v>
      </c>
    </row>
    <row r="5368" spans="1:11" x14ac:dyDescent="0.25">
      <c r="A5368" s="5" t="s">
        <v>2854</v>
      </c>
      <c r="B5368" s="26">
        <v>631062</v>
      </c>
      <c r="C5368" s="27" t="s">
        <v>2321</v>
      </c>
      <c r="D5368" s="13">
        <v>0</v>
      </c>
      <c r="E5368" s="14"/>
      <c r="F5368" s="14"/>
      <c r="G5368" s="15">
        <f t="shared" si="829"/>
        <v>0</v>
      </c>
      <c r="H5368" s="14"/>
      <c r="I5368" s="14"/>
      <c r="K5368" s="34">
        <f t="shared" si="824"/>
        <v>0</v>
      </c>
    </row>
    <row r="5369" spans="1:11" x14ac:dyDescent="0.25">
      <c r="A5369" s="5" t="s">
        <v>2854</v>
      </c>
      <c r="B5369" s="26">
        <v>631063</v>
      </c>
      <c r="C5369" s="27" t="s">
        <v>2320</v>
      </c>
      <c r="D5369" s="13">
        <v>0</v>
      </c>
      <c r="E5369" s="14"/>
      <c r="F5369" s="14"/>
      <c r="G5369" s="15">
        <f t="shared" si="829"/>
        <v>0</v>
      </c>
      <c r="H5369" s="14"/>
      <c r="I5369" s="14"/>
      <c r="K5369" s="34">
        <f t="shared" si="824"/>
        <v>0</v>
      </c>
    </row>
    <row r="5370" spans="1:11" x14ac:dyDescent="0.25">
      <c r="A5370" s="5" t="s">
        <v>2854</v>
      </c>
      <c r="B5370" s="26">
        <v>631064</v>
      </c>
      <c r="C5370" s="27" t="s">
        <v>2319</v>
      </c>
      <c r="D5370" s="13">
        <v>0</v>
      </c>
      <c r="E5370" s="14"/>
      <c r="F5370" s="14"/>
      <c r="G5370" s="15">
        <f t="shared" si="829"/>
        <v>0</v>
      </c>
      <c r="H5370" s="14"/>
      <c r="I5370" s="14"/>
      <c r="K5370" s="34">
        <f t="shared" si="824"/>
        <v>0</v>
      </c>
    </row>
    <row r="5371" spans="1:11" x14ac:dyDescent="0.25">
      <c r="A5371" s="5" t="s">
        <v>2854</v>
      </c>
      <c r="B5371" s="26">
        <v>631065</v>
      </c>
      <c r="C5371" s="27" t="s">
        <v>2318</v>
      </c>
      <c r="D5371" s="13">
        <v>0</v>
      </c>
      <c r="E5371" s="14"/>
      <c r="F5371" s="14"/>
      <c r="G5371" s="15">
        <f t="shared" si="829"/>
        <v>0</v>
      </c>
      <c r="H5371" s="14"/>
      <c r="I5371" s="14"/>
      <c r="K5371" s="34">
        <f t="shared" si="824"/>
        <v>0</v>
      </c>
    </row>
    <row r="5372" spans="1:11" x14ac:dyDescent="0.25">
      <c r="A5372" s="5" t="s">
        <v>2854</v>
      </c>
      <c r="B5372" s="26">
        <v>631066</v>
      </c>
      <c r="C5372" s="27" t="s">
        <v>2317</v>
      </c>
      <c r="D5372" s="13">
        <v>0</v>
      </c>
      <c r="E5372" s="14"/>
      <c r="F5372" s="14"/>
      <c r="G5372" s="15">
        <f t="shared" si="829"/>
        <v>0</v>
      </c>
      <c r="H5372" s="14"/>
      <c r="I5372" s="14"/>
      <c r="K5372" s="34">
        <f t="shared" si="824"/>
        <v>0</v>
      </c>
    </row>
    <row r="5373" spans="1:11" x14ac:dyDescent="0.25">
      <c r="A5373" s="5" t="s">
        <v>2854</v>
      </c>
      <c r="B5373" s="26">
        <v>631067</v>
      </c>
      <c r="C5373" s="27" t="s">
        <v>2316</v>
      </c>
      <c r="D5373" s="13">
        <v>0</v>
      </c>
      <c r="E5373" s="14"/>
      <c r="F5373" s="14"/>
      <c r="G5373" s="15">
        <f t="shared" si="829"/>
        <v>0</v>
      </c>
      <c r="H5373" s="14"/>
      <c r="I5373" s="14"/>
      <c r="K5373" s="34">
        <f t="shared" si="824"/>
        <v>0</v>
      </c>
    </row>
    <row r="5374" spans="1:11" x14ac:dyDescent="0.25">
      <c r="A5374" s="5" t="s">
        <v>2854</v>
      </c>
      <c r="B5374" s="24">
        <v>6345</v>
      </c>
      <c r="C5374" s="25" t="s">
        <v>2232</v>
      </c>
      <c r="D5374" s="7">
        <f t="shared" ref="D5374:I5374" si="830">+SUBTOTAL(9,D5375:D5379)</f>
        <v>0</v>
      </c>
      <c r="E5374" s="7">
        <f t="shared" si="830"/>
        <v>0</v>
      </c>
      <c r="F5374" s="7">
        <f t="shared" si="830"/>
        <v>0</v>
      </c>
      <c r="G5374" s="7">
        <f t="shared" si="830"/>
        <v>0</v>
      </c>
      <c r="H5374" s="7">
        <f t="shared" si="830"/>
        <v>0</v>
      </c>
      <c r="I5374" s="7">
        <f t="shared" si="830"/>
        <v>0</v>
      </c>
      <c r="K5374" s="34">
        <f t="shared" si="824"/>
        <v>0</v>
      </c>
    </row>
    <row r="5375" spans="1:11" x14ac:dyDescent="0.25">
      <c r="A5375" s="5" t="s">
        <v>2854</v>
      </c>
      <c r="B5375" s="26">
        <v>634502</v>
      </c>
      <c r="C5375" s="27" t="s">
        <v>2315</v>
      </c>
      <c r="D5375" s="13">
        <v>0</v>
      </c>
      <c r="E5375" s="14"/>
      <c r="F5375" s="14"/>
      <c r="G5375" s="15">
        <f>+D5375+E5375-F5375</f>
        <v>0</v>
      </c>
      <c r="H5375" s="14"/>
      <c r="I5375" s="14"/>
      <c r="K5375" s="34">
        <f t="shared" si="824"/>
        <v>0</v>
      </c>
    </row>
    <row r="5376" spans="1:11" x14ac:dyDescent="0.25">
      <c r="A5376" s="5" t="s">
        <v>2854</v>
      </c>
      <c r="B5376" s="26">
        <v>634503</v>
      </c>
      <c r="C5376" s="27" t="s">
        <v>2314</v>
      </c>
      <c r="D5376" s="13">
        <v>0</v>
      </c>
      <c r="E5376" s="14"/>
      <c r="F5376" s="14"/>
      <c r="G5376" s="15">
        <f>+D5376+E5376-F5376</f>
        <v>0</v>
      </c>
      <c r="H5376" s="14"/>
      <c r="I5376" s="14"/>
      <c r="K5376" s="34">
        <f t="shared" si="824"/>
        <v>0</v>
      </c>
    </row>
    <row r="5377" spans="1:11" x14ac:dyDescent="0.25">
      <c r="A5377" s="5" t="s">
        <v>2854</v>
      </c>
      <c r="B5377" s="26">
        <v>634504</v>
      </c>
      <c r="C5377" s="27" t="s">
        <v>2313</v>
      </c>
      <c r="D5377" s="13">
        <v>0</v>
      </c>
      <c r="E5377" s="14"/>
      <c r="F5377" s="14"/>
      <c r="G5377" s="15">
        <f>+D5377+E5377-F5377</f>
        <v>0</v>
      </c>
      <c r="H5377" s="14"/>
      <c r="I5377" s="14"/>
      <c r="K5377" s="34">
        <f t="shared" si="824"/>
        <v>0</v>
      </c>
    </row>
    <row r="5378" spans="1:11" x14ac:dyDescent="0.25">
      <c r="A5378" s="5" t="s">
        <v>2854</v>
      </c>
      <c r="B5378" s="26">
        <v>634505</v>
      </c>
      <c r="C5378" s="27" t="s">
        <v>2312</v>
      </c>
      <c r="D5378" s="13">
        <v>0</v>
      </c>
      <c r="E5378" s="14"/>
      <c r="F5378" s="14"/>
      <c r="G5378" s="15">
        <f>+D5378+E5378-F5378</f>
        <v>0</v>
      </c>
      <c r="H5378" s="14"/>
      <c r="I5378" s="14"/>
      <c r="K5378" s="34">
        <f t="shared" si="824"/>
        <v>0</v>
      </c>
    </row>
    <row r="5379" spans="1:11" x14ac:dyDescent="0.25">
      <c r="A5379" s="5" t="s">
        <v>2854</v>
      </c>
      <c r="B5379" s="26">
        <v>634590</v>
      </c>
      <c r="C5379" s="27" t="s">
        <v>2311</v>
      </c>
      <c r="D5379" s="13">
        <v>0</v>
      </c>
      <c r="E5379" s="14"/>
      <c r="F5379" s="14"/>
      <c r="G5379" s="15">
        <f>+D5379+E5379-F5379</f>
        <v>0</v>
      </c>
      <c r="H5379" s="14"/>
      <c r="I5379" s="14"/>
      <c r="K5379" s="34">
        <f t="shared" si="824"/>
        <v>0</v>
      </c>
    </row>
    <row r="5380" spans="1:11" x14ac:dyDescent="0.25">
      <c r="A5380" s="5" t="s">
        <v>2854</v>
      </c>
      <c r="B5380" s="24">
        <v>6350</v>
      </c>
      <c r="C5380" s="25" t="s">
        <v>2220</v>
      </c>
      <c r="D5380" s="7">
        <f t="shared" ref="D5380:I5380" si="831">+SUBTOTAL(9,D5381:D5383)</f>
        <v>0</v>
      </c>
      <c r="E5380" s="7">
        <f t="shared" si="831"/>
        <v>0</v>
      </c>
      <c r="F5380" s="7">
        <f t="shared" si="831"/>
        <v>0</v>
      </c>
      <c r="G5380" s="7">
        <f t="shared" si="831"/>
        <v>0</v>
      </c>
      <c r="H5380" s="7">
        <f t="shared" si="831"/>
        <v>0</v>
      </c>
      <c r="I5380" s="7">
        <f t="shared" si="831"/>
        <v>0</v>
      </c>
      <c r="K5380" s="34">
        <f t="shared" ref="K5380:K5443" si="832">IF(D5380&lt;&gt;0,1,IF(G5380&lt;&gt;0,2,IF(F5380&lt;&gt;0,3,IF(E5380&lt;&gt;0,4,0))))</f>
        <v>0</v>
      </c>
    </row>
    <row r="5381" spans="1:11" x14ac:dyDescent="0.25">
      <c r="A5381" s="5" t="s">
        <v>2854</v>
      </c>
      <c r="B5381" s="26">
        <v>635001</v>
      </c>
      <c r="C5381" s="27" t="s">
        <v>2310</v>
      </c>
      <c r="D5381" s="13">
        <v>0</v>
      </c>
      <c r="E5381" s="14"/>
      <c r="F5381" s="14"/>
      <c r="G5381" s="15">
        <f>+D5381+E5381-F5381</f>
        <v>0</v>
      </c>
      <c r="H5381" s="14"/>
      <c r="I5381" s="14"/>
      <c r="K5381" s="34">
        <f t="shared" si="832"/>
        <v>0</v>
      </c>
    </row>
    <row r="5382" spans="1:11" x14ac:dyDescent="0.25">
      <c r="A5382" s="5" t="s">
        <v>2854</v>
      </c>
      <c r="B5382" s="26">
        <v>635002</v>
      </c>
      <c r="C5382" s="27" t="s">
        <v>2309</v>
      </c>
      <c r="D5382" s="13">
        <v>0</v>
      </c>
      <c r="E5382" s="14"/>
      <c r="F5382" s="14"/>
      <c r="G5382" s="15">
        <f>+D5382+E5382-F5382</f>
        <v>0</v>
      </c>
      <c r="H5382" s="14"/>
      <c r="I5382" s="14"/>
      <c r="K5382" s="34">
        <f t="shared" si="832"/>
        <v>0</v>
      </c>
    </row>
    <row r="5383" spans="1:11" x14ac:dyDescent="0.25">
      <c r="A5383" s="5" t="s">
        <v>2854</v>
      </c>
      <c r="B5383" s="26">
        <v>635090</v>
      </c>
      <c r="C5383" s="27" t="s">
        <v>2308</v>
      </c>
      <c r="D5383" s="13">
        <v>0</v>
      </c>
      <c r="E5383" s="14"/>
      <c r="F5383" s="14"/>
      <c r="G5383" s="15">
        <f>+D5383+E5383-F5383</f>
        <v>0</v>
      </c>
      <c r="H5383" s="14"/>
      <c r="I5383" s="14"/>
      <c r="K5383" s="34">
        <f t="shared" si="832"/>
        <v>0</v>
      </c>
    </row>
    <row r="5384" spans="1:11" x14ac:dyDescent="0.25">
      <c r="A5384" s="5" t="s">
        <v>2854</v>
      </c>
      <c r="B5384" s="24">
        <v>6360</v>
      </c>
      <c r="C5384" s="25" t="s">
        <v>533</v>
      </c>
      <c r="D5384" s="7">
        <f t="shared" ref="D5384:I5384" si="833">+SUBTOTAL(9,D5385:D5391)</f>
        <v>0</v>
      </c>
      <c r="E5384" s="7">
        <f t="shared" si="833"/>
        <v>0</v>
      </c>
      <c r="F5384" s="7">
        <f t="shared" si="833"/>
        <v>0</v>
      </c>
      <c r="G5384" s="7">
        <f t="shared" si="833"/>
        <v>0</v>
      </c>
      <c r="H5384" s="7">
        <f t="shared" si="833"/>
        <v>0</v>
      </c>
      <c r="I5384" s="7">
        <f t="shared" si="833"/>
        <v>0</v>
      </c>
      <c r="K5384" s="34">
        <f t="shared" si="832"/>
        <v>0</v>
      </c>
    </row>
    <row r="5385" spans="1:11" x14ac:dyDescent="0.25">
      <c r="A5385" s="5" t="s">
        <v>2854</v>
      </c>
      <c r="B5385" s="26">
        <v>636002</v>
      </c>
      <c r="C5385" s="27" t="s">
        <v>2307</v>
      </c>
      <c r="D5385" s="13">
        <v>0</v>
      </c>
      <c r="E5385" s="14"/>
      <c r="F5385" s="14"/>
      <c r="G5385" s="15">
        <f t="shared" ref="G5385:G5391" si="834">+D5385+E5385-F5385</f>
        <v>0</v>
      </c>
      <c r="H5385" s="14"/>
      <c r="I5385" s="14"/>
      <c r="K5385" s="34">
        <f t="shared" si="832"/>
        <v>0</v>
      </c>
    </row>
    <row r="5386" spans="1:11" x14ac:dyDescent="0.25">
      <c r="A5386" s="5" t="s">
        <v>2854</v>
      </c>
      <c r="B5386" s="26">
        <v>636003</v>
      </c>
      <c r="C5386" s="27" t="s">
        <v>2306</v>
      </c>
      <c r="D5386" s="13">
        <v>0</v>
      </c>
      <c r="E5386" s="14"/>
      <c r="F5386" s="14"/>
      <c r="G5386" s="15">
        <f t="shared" si="834"/>
        <v>0</v>
      </c>
      <c r="H5386" s="14"/>
      <c r="I5386" s="14"/>
      <c r="K5386" s="34">
        <f t="shared" si="832"/>
        <v>0</v>
      </c>
    </row>
    <row r="5387" spans="1:11" x14ac:dyDescent="0.25">
      <c r="A5387" s="5" t="s">
        <v>2854</v>
      </c>
      <c r="B5387" s="26">
        <v>636004</v>
      </c>
      <c r="C5387" s="27" t="s">
        <v>2305</v>
      </c>
      <c r="D5387" s="13">
        <v>0</v>
      </c>
      <c r="E5387" s="14"/>
      <c r="F5387" s="14"/>
      <c r="G5387" s="15">
        <f t="shared" si="834"/>
        <v>0</v>
      </c>
      <c r="H5387" s="14"/>
      <c r="I5387" s="14"/>
      <c r="K5387" s="34">
        <f t="shared" si="832"/>
        <v>0</v>
      </c>
    </row>
    <row r="5388" spans="1:11" x14ac:dyDescent="0.25">
      <c r="A5388" s="5" t="s">
        <v>2854</v>
      </c>
      <c r="B5388" s="26">
        <v>636005</v>
      </c>
      <c r="C5388" s="27" t="s">
        <v>2304</v>
      </c>
      <c r="D5388" s="13">
        <v>0</v>
      </c>
      <c r="E5388" s="14"/>
      <c r="F5388" s="14"/>
      <c r="G5388" s="15">
        <f t="shared" si="834"/>
        <v>0</v>
      </c>
      <c r="H5388" s="14"/>
      <c r="I5388" s="14"/>
      <c r="K5388" s="34">
        <f t="shared" si="832"/>
        <v>0</v>
      </c>
    </row>
    <row r="5389" spans="1:11" x14ac:dyDescent="0.25">
      <c r="A5389" s="5" t="s">
        <v>2854</v>
      </c>
      <c r="B5389" s="26">
        <v>636006</v>
      </c>
      <c r="C5389" s="27" t="s">
        <v>2303</v>
      </c>
      <c r="D5389" s="13">
        <v>0</v>
      </c>
      <c r="E5389" s="14"/>
      <c r="F5389" s="14"/>
      <c r="G5389" s="15">
        <f t="shared" si="834"/>
        <v>0</v>
      </c>
      <c r="H5389" s="14"/>
      <c r="I5389" s="14"/>
      <c r="K5389" s="34">
        <f t="shared" si="832"/>
        <v>0</v>
      </c>
    </row>
    <row r="5390" spans="1:11" x14ac:dyDescent="0.25">
      <c r="A5390" s="5" t="s">
        <v>2854</v>
      </c>
      <c r="B5390" s="26">
        <v>636007</v>
      </c>
      <c r="C5390" s="27" t="s">
        <v>2302</v>
      </c>
      <c r="D5390" s="13">
        <v>0</v>
      </c>
      <c r="E5390" s="14"/>
      <c r="F5390" s="14"/>
      <c r="G5390" s="15">
        <f t="shared" si="834"/>
        <v>0</v>
      </c>
      <c r="H5390" s="14"/>
      <c r="I5390" s="14"/>
      <c r="K5390" s="34">
        <f t="shared" si="832"/>
        <v>0</v>
      </c>
    </row>
    <row r="5391" spans="1:11" x14ac:dyDescent="0.25">
      <c r="A5391" s="5" t="s">
        <v>2854</v>
      </c>
      <c r="B5391" s="26">
        <v>636090</v>
      </c>
      <c r="C5391" s="27" t="s">
        <v>2301</v>
      </c>
      <c r="D5391" s="13">
        <v>0</v>
      </c>
      <c r="E5391" s="14"/>
      <c r="F5391" s="14"/>
      <c r="G5391" s="15">
        <f t="shared" si="834"/>
        <v>0</v>
      </c>
      <c r="H5391" s="14"/>
      <c r="I5391" s="14"/>
      <c r="K5391" s="34">
        <f t="shared" si="832"/>
        <v>0</v>
      </c>
    </row>
    <row r="5392" spans="1:11" x14ac:dyDescent="0.25">
      <c r="A5392" s="5" t="s">
        <v>2854</v>
      </c>
      <c r="B5392" s="24">
        <v>6390</v>
      </c>
      <c r="C5392" s="25" t="s">
        <v>2215</v>
      </c>
      <c r="D5392" s="7">
        <f t="shared" ref="D5392:I5392" si="835">+SUBTOTAL(9,D5393:D5401)</f>
        <v>0</v>
      </c>
      <c r="E5392" s="7">
        <f t="shared" si="835"/>
        <v>0</v>
      </c>
      <c r="F5392" s="7">
        <f t="shared" si="835"/>
        <v>0</v>
      </c>
      <c r="G5392" s="7">
        <f t="shared" si="835"/>
        <v>0</v>
      </c>
      <c r="H5392" s="7">
        <f t="shared" si="835"/>
        <v>0</v>
      </c>
      <c r="I5392" s="7">
        <f t="shared" si="835"/>
        <v>0</v>
      </c>
      <c r="K5392" s="34">
        <f t="shared" si="832"/>
        <v>0</v>
      </c>
    </row>
    <row r="5393" spans="1:11" x14ac:dyDescent="0.25">
      <c r="A5393" s="5" t="s">
        <v>2854</v>
      </c>
      <c r="B5393" s="26">
        <v>639001</v>
      </c>
      <c r="C5393" s="27" t="s">
        <v>323</v>
      </c>
      <c r="D5393" s="13">
        <v>0</v>
      </c>
      <c r="E5393" s="14"/>
      <c r="F5393" s="14"/>
      <c r="G5393" s="15">
        <f t="shared" ref="G5393:G5401" si="836">+D5393+E5393-F5393</f>
        <v>0</v>
      </c>
      <c r="H5393" s="14"/>
      <c r="I5393" s="14"/>
      <c r="K5393" s="34">
        <f t="shared" si="832"/>
        <v>0</v>
      </c>
    </row>
    <row r="5394" spans="1:11" x14ac:dyDescent="0.25">
      <c r="A5394" s="5" t="s">
        <v>2854</v>
      </c>
      <c r="B5394" s="26">
        <v>639002</v>
      </c>
      <c r="C5394" s="27" t="s">
        <v>324</v>
      </c>
      <c r="D5394" s="13">
        <v>0</v>
      </c>
      <c r="E5394" s="14"/>
      <c r="F5394" s="14"/>
      <c r="G5394" s="15">
        <f t="shared" si="836"/>
        <v>0</v>
      </c>
      <c r="H5394" s="14"/>
      <c r="I5394" s="14"/>
      <c r="K5394" s="34">
        <f t="shared" si="832"/>
        <v>0</v>
      </c>
    </row>
    <row r="5395" spans="1:11" x14ac:dyDescent="0.25">
      <c r="A5395" s="5" t="s">
        <v>2854</v>
      </c>
      <c r="B5395" s="26">
        <v>639004</v>
      </c>
      <c r="C5395" s="27" t="s">
        <v>328</v>
      </c>
      <c r="D5395" s="13">
        <v>0</v>
      </c>
      <c r="E5395" s="14"/>
      <c r="F5395" s="14"/>
      <c r="G5395" s="15">
        <f t="shared" si="836"/>
        <v>0</v>
      </c>
      <c r="H5395" s="14"/>
      <c r="I5395" s="14"/>
      <c r="K5395" s="34">
        <f t="shared" si="832"/>
        <v>0</v>
      </c>
    </row>
    <row r="5396" spans="1:11" x14ac:dyDescent="0.25">
      <c r="A5396" s="5" t="s">
        <v>2854</v>
      </c>
      <c r="B5396" s="26">
        <v>639007</v>
      </c>
      <c r="C5396" s="27" t="s">
        <v>335</v>
      </c>
      <c r="D5396" s="13">
        <v>0</v>
      </c>
      <c r="E5396" s="14"/>
      <c r="F5396" s="14"/>
      <c r="G5396" s="15">
        <f t="shared" si="836"/>
        <v>0</v>
      </c>
      <c r="H5396" s="14"/>
      <c r="I5396" s="14"/>
      <c r="K5396" s="34">
        <f t="shared" si="832"/>
        <v>0</v>
      </c>
    </row>
    <row r="5397" spans="1:11" x14ac:dyDescent="0.25">
      <c r="A5397" s="5" t="s">
        <v>2854</v>
      </c>
      <c r="B5397" s="26">
        <v>639008</v>
      </c>
      <c r="C5397" s="27" t="s">
        <v>326</v>
      </c>
      <c r="D5397" s="13">
        <v>0</v>
      </c>
      <c r="E5397" s="14"/>
      <c r="F5397" s="14"/>
      <c r="G5397" s="15">
        <f t="shared" si="836"/>
        <v>0</v>
      </c>
      <c r="H5397" s="14"/>
      <c r="I5397" s="14"/>
      <c r="K5397" s="34">
        <f t="shared" si="832"/>
        <v>0</v>
      </c>
    </row>
    <row r="5398" spans="1:11" x14ac:dyDescent="0.25">
      <c r="A5398" s="5" t="s">
        <v>2854</v>
      </c>
      <c r="B5398" s="26">
        <v>639010</v>
      </c>
      <c r="C5398" s="27" t="s">
        <v>336</v>
      </c>
      <c r="D5398" s="13">
        <v>0</v>
      </c>
      <c r="E5398" s="14"/>
      <c r="F5398" s="14"/>
      <c r="G5398" s="15">
        <f t="shared" si="836"/>
        <v>0</v>
      </c>
      <c r="H5398" s="14"/>
      <c r="I5398" s="14"/>
      <c r="K5398" s="34">
        <f t="shared" si="832"/>
        <v>0</v>
      </c>
    </row>
    <row r="5399" spans="1:11" x14ac:dyDescent="0.25">
      <c r="A5399" s="5" t="s">
        <v>2854</v>
      </c>
      <c r="B5399" s="26">
        <v>639012</v>
      </c>
      <c r="C5399" s="27" t="s">
        <v>2300</v>
      </c>
      <c r="D5399" s="13">
        <v>0</v>
      </c>
      <c r="E5399" s="14"/>
      <c r="F5399" s="14"/>
      <c r="G5399" s="15">
        <f t="shared" si="836"/>
        <v>0</v>
      </c>
      <c r="H5399" s="14"/>
      <c r="I5399" s="14"/>
      <c r="K5399" s="34">
        <f t="shared" si="832"/>
        <v>0</v>
      </c>
    </row>
    <row r="5400" spans="1:11" x14ac:dyDescent="0.25">
      <c r="A5400" s="5" t="s">
        <v>2854</v>
      </c>
      <c r="B5400" s="26">
        <v>639013</v>
      </c>
      <c r="C5400" s="27" t="s">
        <v>340</v>
      </c>
      <c r="D5400" s="13">
        <v>0</v>
      </c>
      <c r="E5400" s="14"/>
      <c r="F5400" s="14"/>
      <c r="G5400" s="15">
        <f t="shared" si="836"/>
        <v>0</v>
      </c>
      <c r="H5400" s="14"/>
      <c r="I5400" s="14"/>
      <c r="K5400" s="34">
        <f t="shared" si="832"/>
        <v>0</v>
      </c>
    </row>
    <row r="5401" spans="1:11" x14ac:dyDescent="0.25">
      <c r="A5401" s="5" t="s">
        <v>2854</v>
      </c>
      <c r="B5401" s="26">
        <v>639090</v>
      </c>
      <c r="C5401" s="27" t="s">
        <v>342</v>
      </c>
      <c r="D5401" s="13">
        <v>0</v>
      </c>
      <c r="E5401" s="14"/>
      <c r="F5401" s="14"/>
      <c r="G5401" s="15">
        <f t="shared" si="836"/>
        <v>0</v>
      </c>
      <c r="H5401" s="14"/>
      <c r="I5401" s="14"/>
      <c r="K5401" s="34">
        <f t="shared" si="832"/>
        <v>0</v>
      </c>
    </row>
    <row r="5402" spans="1:11" x14ac:dyDescent="0.25">
      <c r="A5402" s="5" t="s">
        <v>2854</v>
      </c>
      <c r="B5402" s="24">
        <v>7</v>
      </c>
      <c r="C5402" s="25" t="s">
        <v>2299</v>
      </c>
      <c r="D5402" s="7">
        <f t="shared" ref="D5402:I5402" si="837">+SUBTOTAL(9,D5403:D6501)</f>
        <v>0</v>
      </c>
      <c r="E5402" s="7">
        <f t="shared" si="837"/>
        <v>0</v>
      </c>
      <c r="F5402" s="7">
        <f t="shared" si="837"/>
        <v>0</v>
      </c>
      <c r="G5402" s="7">
        <f t="shared" si="837"/>
        <v>0</v>
      </c>
      <c r="H5402" s="7">
        <f t="shared" si="837"/>
        <v>0</v>
      </c>
      <c r="I5402" s="7">
        <f t="shared" si="837"/>
        <v>0</v>
      </c>
      <c r="K5402" s="34">
        <f t="shared" si="832"/>
        <v>0</v>
      </c>
    </row>
    <row r="5403" spans="1:11" x14ac:dyDescent="0.25">
      <c r="A5403" s="5" t="s">
        <v>2854</v>
      </c>
      <c r="B5403" s="24">
        <v>71</v>
      </c>
      <c r="C5403" s="25" t="s">
        <v>2298</v>
      </c>
      <c r="D5403" s="7">
        <f t="shared" ref="D5403:I5403" si="838">+SUBTOTAL(9,D5404:D5546)</f>
        <v>0</v>
      </c>
      <c r="E5403" s="7">
        <f t="shared" si="838"/>
        <v>0</v>
      </c>
      <c r="F5403" s="7">
        <f t="shared" si="838"/>
        <v>0</v>
      </c>
      <c r="G5403" s="7">
        <f t="shared" si="838"/>
        <v>0</v>
      </c>
      <c r="H5403" s="7">
        <f t="shared" si="838"/>
        <v>0</v>
      </c>
      <c r="I5403" s="7">
        <f t="shared" si="838"/>
        <v>0</v>
      </c>
      <c r="K5403" s="34">
        <f t="shared" si="832"/>
        <v>0</v>
      </c>
    </row>
    <row r="5404" spans="1:11" x14ac:dyDescent="0.25">
      <c r="A5404" s="5" t="s">
        <v>2854</v>
      </c>
      <c r="B5404" s="24">
        <v>7116</v>
      </c>
      <c r="C5404" s="25" t="s">
        <v>2297</v>
      </c>
      <c r="D5404" s="7">
        <f t="shared" ref="D5404:I5404" si="839">+SUBTOTAL(9,D5405:D5416)</f>
        <v>0</v>
      </c>
      <c r="E5404" s="7">
        <f t="shared" si="839"/>
        <v>0</v>
      </c>
      <c r="F5404" s="7">
        <f t="shared" si="839"/>
        <v>0</v>
      </c>
      <c r="G5404" s="7">
        <f t="shared" si="839"/>
        <v>0</v>
      </c>
      <c r="H5404" s="7">
        <f t="shared" si="839"/>
        <v>0</v>
      </c>
      <c r="I5404" s="7">
        <f t="shared" si="839"/>
        <v>0</v>
      </c>
      <c r="K5404" s="34">
        <f t="shared" si="832"/>
        <v>0</v>
      </c>
    </row>
    <row r="5405" spans="1:11" x14ac:dyDescent="0.25">
      <c r="A5405" s="5" t="s">
        <v>2854</v>
      </c>
      <c r="B5405" s="26">
        <v>711601</v>
      </c>
      <c r="C5405" s="27" t="s">
        <v>2217</v>
      </c>
      <c r="D5405" s="13">
        <v>0</v>
      </c>
      <c r="E5405" s="14"/>
      <c r="F5405" s="14"/>
      <c r="G5405" s="15">
        <f t="shared" ref="G5405:G5416" si="840">+D5405+E5405-F5405</f>
        <v>0</v>
      </c>
      <c r="H5405" s="14"/>
      <c r="I5405" s="14"/>
      <c r="K5405" s="34">
        <f t="shared" si="832"/>
        <v>0</v>
      </c>
    </row>
    <row r="5406" spans="1:11" x14ac:dyDescent="0.25">
      <c r="A5406" s="5" t="s">
        <v>2854</v>
      </c>
      <c r="B5406" s="26">
        <v>711602</v>
      </c>
      <c r="C5406" s="27" t="s">
        <v>767</v>
      </c>
      <c r="D5406" s="13">
        <v>0</v>
      </c>
      <c r="E5406" s="14"/>
      <c r="F5406" s="14"/>
      <c r="G5406" s="15">
        <f t="shared" si="840"/>
        <v>0</v>
      </c>
      <c r="H5406" s="14"/>
      <c r="I5406" s="14"/>
      <c r="K5406" s="34">
        <f t="shared" si="832"/>
        <v>0</v>
      </c>
    </row>
    <row r="5407" spans="1:11" x14ac:dyDescent="0.25">
      <c r="A5407" s="5" t="s">
        <v>2854</v>
      </c>
      <c r="B5407" s="26">
        <v>711603</v>
      </c>
      <c r="C5407" s="27" t="s">
        <v>2203</v>
      </c>
      <c r="D5407" s="13">
        <v>0</v>
      </c>
      <c r="E5407" s="14"/>
      <c r="F5407" s="14"/>
      <c r="G5407" s="15">
        <f t="shared" si="840"/>
        <v>0</v>
      </c>
      <c r="H5407" s="14"/>
      <c r="I5407" s="14"/>
      <c r="K5407" s="34">
        <f t="shared" si="832"/>
        <v>0</v>
      </c>
    </row>
    <row r="5408" spans="1:11" x14ac:dyDescent="0.25">
      <c r="A5408" s="5" t="s">
        <v>2854</v>
      </c>
      <c r="B5408" s="26">
        <v>711604</v>
      </c>
      <c r="C5408" s="27" t="s">
        <v>1058</v>
      </c>
      <c r="D5408" s="13">
        <v>0</v>
      </c>
      <c r="E5408" s="14"/>
      <c r="F5408" s="14"/>
      <c r="G5408" s="15">
        <f t="shared" si="840"/>
        <v>0</v>
      </c>
      <c r="H5408" s="14"/>
      <c r="I5408" s="14"/>
      <c r="K5408" s="34">
        <f t="shared" si="832"/>
        <v>0</v>
      </c>
    </row>
    <row r="5409" spans="1:11" x14ac:dyDescent="0.25">
      <c r="A5409" s="5" t="s">
        <v>2854</v>
      </c>
      <c r="B5409" s="26">
        <v>711605</v>
      </c>
      <c r="C5409" s="27" t="s">
        <v>2202</v>
      </c>
      <c r="D5409" s="13">
        <v>0</v>
      </c>
      <c r="E5409" s="14"/>
      <c r="F5409" s="14"/>
      <c r="G5409" s="15">
        <f t="shared" si="840"/>
        <v>0</v>
      </c>
      <c r="H5409" s="14"/>
      <c r="I5409" s="14"/>
      <c r="K5409" s="34">
        <f t="shared" si="832"/>
        <v>0</v>
      </c>
    </row>
    <row r="5410" spans="1:11" x14ac:dyDescent="0.25">
      <c r="A5410" s="5" t="s">
        <v>2854</v>
      </c>
      <c r="B5410" s="26">
        <v>711606</v>
      </c>
      <c r="C5410" s="27" t="s">
        <v>1059</v>
      </c>
      <c r="D5410" s="13">
        <v>0</v>
      </c>
      <c r="E5410" s="14"/>
      <c r="F5410" s="14"/>
      <c r="G5410" s="15">
        <f t="shared" si="840"/>
        <v>0</v>
      </c>
      <c r="H5410" s="14"/>
      <c r="I5410" s="14"/>
      <c r="K5410" s="34">
        <f t="shared" si="832"/>
        <v>0</v>
      </c>
    </row>
    <row r="5411" spans="1:11" x14ac:dyDescent="0.25">
      <c r="A5411" s="5" t="s">
        <v>2854</v>
      </c>
      <c r="B5411" s="26">
        <v>711607</v>
      </c>
      <c r="C5411" s="27" t="s">
        <v>507</v>
      </c>
      <c r="D5411" s="13">
        <v>0</v>
      </c>
      <c r="E5411" s="14"/>
      <c r="F5411" s="14"/>
      <c r="G5411" s="15">
        <f t="shared" si="840"/>
        <v>0</v>
      </c>
      <c r="H5411" s="14"/>
      <c r="I5411" s="14"/>
      <c r="K5411" s="34">
        <f t="shared" si="832"/>
        <v>0</v>
      </c>
    </row>
    <row r="5412" spans="1:11" x14ac:dyDescent="0.25">
      <c r="A5412" s="5" t="s">
        <v>2854</v>
      </c>
      <c r="B5412" s="26">
        <v>711608</v>
      </c>
      <c r="C5412" s="27" t="s">
        <v>2201</v>
      </c>
      <c r="D5412" s="13">
        <v>0</v>
      </c>
      <c r="E5412" s="14"/>
      <c r="F5412" s="14"/>
      <c r="G5412" s="15">
        <f t="shared" si="840"/>
        <v>0</v>
      </c>
      <c r="H5412" s="14"/>
      <c r="I5412" s="14"/>
      <c r="K5412" s="34">
        <f t="shared" si="832"/>
        <v>0</v>
      </c>
    </row>
    <row r="5413" spans="1:11" x14ac:dyDescent="0.25">
      <c r="A5413" s="5" t="s">
        <v>2854</v>
      </c>
      <c r="B5413" s="26">
        <v>711609</v>
      </c>
      <c r="C5413" s="27" t="s">
        <v>505</v>
      </c>
      <c r="D5413" s="13">
        <v>0</v>
      </c>
      <c r="E5413" s="14"/>
      <c r="F5413" s="14"/>
      <c r="G5413" s="15">
        <f t="shared" si="840"/>
        <v>0</v>
      </c>
      <c r="H5413" s="14"/>
      <c r="I5413" s="14"/>
      <c r="K5413" s="34">
        <f t="shared" si="832"/>
        <v>0</v>
      </c>
    </row>
    <row r="5414" spans="1:11" x14ac:dyDescent="0.25">
      <c r="A5414" s="5" t="s">
        <v>2854</v>
      </c>
      <c r="B5414" s="26">
        <v>711610</v>
      </c>
      <c r="C5414" s="27" t="s">
        <v>2016</v>
      </c>
      <c r="D5414" s="13">
        <v>0</v>
      </c>
      <c r="E5414" s="14"/>
      <c r="F5414" s="14"/>
      <c r="G5414" s="15">
        <f t="shared" si="840"/>
        <v>0</v>
      </c>
      <c r="H5414" s="14"/>
      <c r="I5414" s="14"/>
      <c r="K5414" s="34">
        <f t="shared" si="832"/>
        <v>0</v>
      </c>
    </row>
    <row r="5415" spans="1:11" x14ac:dyDescent="0.25">
      <c r="A5415" s="5" t="s">
        <v>2854</v>
      </c>
      <c r="B5415" s="26">
        <v>711611</v>
      </c>
      <c r="C5415" s="27" t="s">
        <v>2017</v>
      </c>
      <c r="D5415" s="13">
        <v>0</v>
      </c>
      <c r="E5415" s="14"/>
      <c r="F5415" s="14"/>
      <c r="G5415" s="15">
        <f t="shared" si="840"/>
        <v>0</v>
      </c>
      <c r="H5415" s="14"/>
      <c r="I5415" s="14"/>
      <c r="K5415" s="34">
        <f t="shared" si="832"/>
        <v>0</v>
      </c>
    </row>
    <row r="5416" spans="1:11" x14ac:dyDescent="0.25">
      <c r="A5416" s="5" t="s">
        <v>2854</v>
      </c>
      <c r="B5416" s="26">
        <v>711695</v>
      </c>
      <c r="C5416" s="27" t="s">
        <v>2200</v>
      </c>
      <c r="D5416" s="13">
        <v>0</v>
      </c>
      <c r="E5416" s="14"/>
      <c r="F5416" s="14"/>
      <c r="G5416" s="15">
        <f t="shared" si="840"/>
        <v>0</v>
      </c>
      <c r="H5416" s="14"/>
      <c r="I5416" s="14"/>
      <c r="K5416" s="34">
        <f t="shared" si="832"/>
        <v>0</v>
      </c>
    </row>
    <row r="5417" spans="1:11" x14ac:dyDescent="0.25">
      <c r="A5417" s="5" t="s">
        <v>2854</v>
      </c>
      <c r="B5417" s="24">
        <v>7120</v>
      </c>
      <c r="C5417" s="25" t="s">
        <v>2296</v>
      </c>
      <c r="D5417" s="7">
        <f t="shared" ref="D5417:I5417" si="841">+SUBTOTAL(9,D5418:D5429)</f>
        <v>0</v>
      </c>
      <c r="E5417" s="7">
        <f t="shared" si="841"/>
        <v>0</v>
      </c>
      <c r="F5417" s="7">
        <f t="shared" si="841"/>
        <v>0</v>
      </c>
      <c r="G5417" s="7">
        <f t="shared" si="841"/>
        <v>0</v>
      </c>
      <c r="H5417" s="7">
        <f t="shared" si="841"/>
        <v>0</v>
      </c>
      <c r="I5417" s="7">
        <f t="shared" si="841"/>
        <v>0</v>
      </c>
      <c r="K5417" s="34">
        <f t="shared" si="832"/>
        <v>0</v>
      </c>
    </row>
    <row r="5418" spans="1:11" x14ac:dyDescent="0.25">
      <c r="A5418" s="5" t="s">
        <v>2854</v>
      </c>
      <c r="B5418" s="26">
        <v>712001</v>
      </c>
      <c r="C5418" s="27" t="s">
        <v>2217</v>
      </c>
      <c r="D5418" s="13">
        <v>0</v>
      </c>
      <c r="E5418" s="14"/>
      <c r="F5418" s="14"/>
      <c r="G5418" s="15">
        <f t="shared" ref="G5418:G5429" si="842">+D5418+E5418-F5418</f>
        <v>0</v>
      </c>
      <c r="H5418" s="14"/>
      <c r="I5418" s="14"/>
      <c r="K5418" s="34">
        <f t="shared" si="832"/>
        <v>0</v>
      </c>
    </row>
    <row r="5419" spans="1:11" x14ac:dyDescent="0.25">
      <c r="A5419" s="5" t="s">
        <v>2854</v>
      </c>
      <c r="B5419" s="26">
        <v>712002</v>
      </c>
      <c r="C5419" s="27" t="s">
        <v>767</v>
      </c>
      <c r="D5419" s="13">
        <v>0</v>
      </c>
      <c r="E5419" s="14"/>
      <c r="F5419" s="14"/>
      <c r="G5419" s="15">
        <f t="shared" si="842"/>
        <v>0</v>
      </c>
      <c r="H5419" s="14"/>
      <c r="I5419" s="14"/>
      <c r="K5419" s="34">
        <f t="shared" si="832"/>
        <v>0</v>
      </c>
    </row>
    <row r="5420" spans="1:11" x14ac:dyDescent="0.25">
      <c r="A5420" s="5" t="s">
        <v>2854</v>
      </c>
      <c r="B5420" s="26">
        <v>712003</v>
      </c>
      <c r="C5420" s="27" t="s">
        <v>2203</v>
      </c>
      <c r="D5420" s="13">
        <v>0</v>
      </c>
      <c r="E5420" s="14"/>
      <c r="F5420" s="14"/>
      <c r="G5420" s="15">
        <f t="shared" si="842"/>
        <v>0</v>
      </c>
      <c r="H5420" s="14"/>
      <c r="I5420" s="14"/>
      <c r="K5420" s="34">
        <f t="shared" si="832"/>
        <v>0</v>
      </c>
    </row>
    <row r="5421" spans="1:11" x14ac:dyDescent="0.25">
      <c r="A5421" s="5" t="s">
        <v>2854</v>
      </c>
      <c r="B5421" s="26">
        <v>712004</v>
      </c>
      <c r="C5421" s="27" t="s">
        <v>1058</v>
      </c>
      <c r="D5421" s="13">
        <v>0</v>
      </c>
      <c r="E5421" s="14"/>
      <c r="F5421" s="14"/>
      <c r="G5421" s="15">
        <f t="shared" si="842"/>
        <v>0</v>
      </c>
      <c r="H5421" s="14"/>
      <c r="I5421" s="14"/>
      <c r="K5421" s="34">
        <f t="shared" si="832"/>
        <v>0</v>
      </c>
    </row>
    <row r="5422" spans="1:11" x14ac:dyDescent="0.25">
      <c r="A5422" s="5" t="s">
        <v>2854</v>
      </c>
      <c r="B5422" s="26">
        <v>712005</v>
      </c>
      <c r="C5422" s="27" t="s">
        <v>2202</v>
      </c>
      <c r="D5422" s="13">
        <v>0</v>
      </c>
      <c r="E5422" s="14"/>
      <c r="F5422" s="14"/>
      <c r="G5422" s="15">
        <f t="shared" si="842"/>
        <v>0</v>
      </c>
      <c r="H5422" s="14"/>
      <c r="I5422" s="14"/>
      <c r="K5422" s="34">
        <f t="shared" si="832"/>
        <v>0</v>
      </c>
    </row>
    <row r="5423" spans="1:11" x14ac:dyDescent="0.25">
      <c r="A5423" s="5" t="s">
        <v>2854</v>
      </c>
      <c r="B5423" s="26">
        <v>712006</v>
      </c>
      <c r="C5423" s="27" t="s">
        <v>1059</v>
      </c>
      <c r="D5423" s="13">
        <v>0</v>
      </c>
      <c r="E5423" s="14"/>
      <c r="F5423" s="14"/>
      <c r="G5423" s="15">
        <f t="shared" si="842"/>
        <v>0</v>
      </c>
      <c r="H5423" s="14"/>
      <c r="I5423" s="14"/>
      <c r="K5423" s="34">
        <f t="shared" si="832"/>
        <v>0</v>
      </c>
    </row>
    <row r="5424" spans="1:11" x14ac:dyDescent="0.25">
      <c r="A5424" s="5" t="s">
        <v>2854</v>
      </c>
      <c r="B5424" s="26">
        <v>712007</v>
      </c>
      <c r="C5424" s="27" t="s">
        <v>507</v>
      </c>
      <c r="D5424" s="13">
        <v>0</v>
      </c>
      <c r="E5424" s="14"/>
      <c r="F5424" s="14"/>
      <c r="G5424" s="15">
        <f t="shared" si="842"/>
        <v>0</v>
      </c>
      <c r="H5424" s="14"/>
      <c r="I5424" s="14"/>
      <c r="K5424" s="34">
        <f t="shared" si="832"/>
        <v>0</v>
      </c>
    </row>
    <row r="5425" spans="1:11" x14ac:dyDescent="0.25">
      <c r="A5425" s="5" t="s">
        <v>2854</v>
      </c>
      <c r="B5425" s="26">
        <v>712008</v>
      </c>
      <c r="C5425" s="27" t="s">
        <v>2201</v>
      </c>
      <c r="D5425" s="13">
        <v>0</v>
      </c>
      <c r="E5425" s="14"/>
      <c r="F5425" s="14"/>
      <c r="G5425" s="15">
        <f t="shared" si="842"/>
        <v>0</v>
      </c>
      <c r="H5425" s="14"/>
      <c r="I5425" s="14"/>
      <c r="K5425" s="34">
        <f t="shared" si="832"/>
        <v>0</v>
      </c>
    </row>
    <row r="5426" spans="1:11" x14ac:dyDescent="0.25">
      <c r="A5426" s="5" t="s">
        <v>2854</v>
      </c>
      <c r="B5426" s="26">
        <v>712009</v>
      </c>
      <c r="C5426" s="27" t="s">
        <v>505</v>
      </c>
      <c r="D5426" s="13">
        <v>0</v>
      </c>
      <c r="E5426" s="14"/>
      <c r="F5426" s="14"/>
      <c r="G5426" s="15">
        <f t="shared" si="842"/>
        <v>0</v>
      </c>
      <c r="H5426" s="14"/>
      <c r="I5426" s="14"/>
      <c r="K5426" s="34">
        <f t="shared" si="832"/>
        <v>0</v>
      </c>
    </row>
    <row r="5427" spans="1:11" x14ac:dyDescent="0.25">
      <c r="A5427" s="5" t="s">
        <v>2854</v>
      </c>
      <c r="B5427" s="26">
        <v>712010</v>
      </c>
      <c r="C5427" s="27" t="s">
        <v>2016</v>
      </c>
      <c r="D5427" s="13">
        <v>0</v>
      </c>
      <c r="E5427" s="14"/>
      <c r="F5427" s="14"/>
      <c r="G5427" s="15">
        <f t="shared" si="842"/>
        <v>0</v>
      </c>
      <c r="H5427" s="14"/>
      <c r="I5427" s="14"/>
      <c r="K5427" s="34">
        <f t="shared" si="832"/>
        <v>0</v>
      </c>
    </row>
    <row r="5428" spans="1:11" x14ac:dyDescent="0.25">
      <c r="A5428" s="5" t="s">
        <v>2854</v>
      </c>
      <c r="B5428" s="26">
        <v>712011</v>
      </c>
      <c r="C5428" s="27" t="s">
        <v>2017</v>
      </c>
      <c r="D5428" s="13">
        <v>0</v>
      </c>
      <c r="E5428" s="14"/>
      <c r="F5428" s="14"/>
      <c r="G5428" s="15">
        <f t="shared" si="842"/>
        <v>0</v>
      </c>
      <c r="H5428" s="14"/>
      <c r="I5428" s="14"/>
      <c r="K5428" s="34">
        <f t="shared" si="832"/>
        <v>0</v>
      </c>
    </row>
    <row r="5429" spans="1:11" x14ac:dyDescent="0.25">
      <c r="A5429" s="5" t="s">
        <v>2854</v>
      </c>
      <c r="B5429" s="26">
        <v>712095</v>
      </c>
      <c r="C5429" s="27" t="s">
        <v>2200</v>
      </c>
      <c r="D5429" s="13">
        <v>0</v>
      </c>
      <c r="E5429" s="14"/>
      <c r="F5429" s="14"/>
      <c r="G5429" s="15">
        <f t="shared" si="842"/>
        <v>0</v>
      </c>
      <c r="H5429" s="14"/>
      <c r="I5429" s="14"/>
      <c r="K5429" s="34">
        <f t="shared" si="832"/>
        <v>0</v>
      </c>
    </row>
    <row r="5430" spans="1:11" x14ac:dyDescent="0.25">
      <c r="A5430" s="5" t="s">
        <v>2854</v>
      </c>
      <c r="B5430" s="24">
        <v>7122</v>
      </c>
      <c r="C5430" s="25" t="s">
        <v>2295</v>
      </c>
      <c r="D5430" s="7">
        <f t="shared" ref="D5430:I5430" si="843">+SUBTOTAL(9,D5431:D5442)</f>
        <v>0</v>
      </c>
      <c r="E5430" s="7">
        <f t="shared" si="843"/>
        <v>0</v>
      </c>
      <c r="F5430" s="7">
        <f t="shared" si="843"/>
        <v>0</v>
      </c>
      <c r="G5430" s="7">
        <f t="shared" si="843"/>
        <v>0</v>
      </c>
      <c r="H5430" s="7">
        <f t="shared" si="843"/>
        <v>0</v>
      </c>
      <c r="I5430" s="7">
        <f t="shared" si="843"/>
        <v>0</v>
      </c>
      <c r="K5430" s="34">
        <f t="shared" si="832"/>
        <v>0</v>
      </c>
    </row>
    <row r="5431" spans="1:11" x14ac:dyDescent="0.25">
      <c r="A5431" s="5" t="s">
        <v>2854</v>
      </c>
      <c r="B5431" s="26">
        <v>712201</v>
      </c>
      <c r="C5431" s="27" t="s">
        <v>2217</v>
      </c>
      <c r="D5431" s="13">
        <v>0</v>
      </c>
      <c r="E5431" s="14"/>
      <c r="F5431" s="14"/>
      <c r="G5431" s="15">
        <f t="shared" ref="G5431:G5442" si="844">+D5431+E5431-F5431</f>
        <v>0</v>
      </c>
      <c r="H5431" s="14"/>
      <c r="I5431" s="14"/>
      <c r="K5431" s="34">
        <f t="shared" si="832"/>
        <v>0</v>
      </c>
    </row>
    <row r="5432" spans="1:11" x14ac:dyDescent="0.25">
      <c r="A5432" s="5" t="s">
        <v>2854</v>
      </c>
      <c r="B5432" s="26">
        <v>712202</v>
      </c>
      <c r="C5432" s="27" t="s">
        <v>767</v>
      </c>
      <c r="D5432" s="13">
        <v>0</v>
      </c>
      <c r="E5432" s="14"/>
      <c r="F5432" s="14"/>
      <c r="G5432" s="15">
        <f t="shared" si="844"/>
        <v>0</v>
      </c>
      <c r="H5432" s="14"/>
      <c r="I5432" s="14"/>
      <c r="K5432" s="34">
        <f t="shared" si="832"/>
        <v>0</v>
      </c>
    </row>
    <row r="5433" spans="1:11" x14ac:dyDescent="0.25">
      <c r="A5433" s="5" t="s">
        <v>2854</v>
      </c>
      <c r="B5433" s="26">
        <v>712203</v>
      </c>
      <c r="C5433" s="27" t="s">
        <v>2203</v>
      </c>
      <c r="D5433" s="13">
        <v>0</v>
      </c>
      <c r="E5433" s="14"/>
      <c r="F5433" s="14"/>
      <c r="G5433" s="15">
        <f t="shared" si="844"/>
        <v>0</v>
      </c>
      <c r="H5433" s="14"/>
      <c r="I5433" s="14"/>
      <c r="K5433" s="34">
        <f t="shared" si="832"/>
        <v>0</v>
      </c>
    </row>
    <row r="5434" spans="1:11" x14ac:dyDescent="0.25">
      <c r="A5434" s="5" t="s">
        <v>2854</v>
      </c>
      <c r="B5434" s="26">
        <v>712204</v>
      </c>
      <c r="C5434" s="27" t="s">
        <v>1058</v>
      </c>
      <c r="D5434" s="13">
        <v>0</v>
      </c>
      <c r="E5434" s="14"/>
      <c r="F5434" s="14"/>
      <c r="G5434" s="15">
        <f t="shared" si="844"/>
        <v>0</v>
      </c>
      <c r="H5434" s="14"/>
      <c r="I5434" s="14"/>
      <c r="K5434" s="34">
        <f t="shared" si="832"/>
        <v>0</v>
      </c>
    </row>
    <row r="5435" spans="1:11" x14ac:dyDescent="0.25">
      <c r="A5435" s="5" t="s">
        <v>2854</v>
      </c>
      <c r="B5435" s="26">
        <v>712205</v>
      </c>
      <c r="C5435" s="27" t="s">
        <v>2202</v>
      </c>
      <c r="D5435" s="13">
        <v>0</v>
      </c>
      <c r="E5435" s="14"/>
      <c r="F5435" s="14"/>
      <c r="G5435" s="15">
        <f t="shared" si="844"/>
        <v>0</v>
      </c>
      <c r="H5435" s="14"/>
      <c r="I5435" s="14"/>
      <c r="K5435" s="34">
        <f t="shared" si="832"/>
        <v>0</v>
      </c>
    </row>
    <row r="5436" spans="1:11" x14ac:dyDescent="0.25">
      <c r="A5436" s="5" t="s">
        <v>2854</v>
      </c>
      <c r="B5436" s="26">
        <v>712206</v>
      </c>
      <c r="C5436" s="27" t="s">
        <v>1059</v>
      </c>
      <c r="D5436" s="13">
        <v>0</v>
      </c>
      <c r="E5436" s="14"/>
      <c r="F5436" s="14"/>
      <c r="G5436" s="15">
        <f t="shared" si="844"/>
        <v>0</v>
      </c>
      <c r="H5436" s="14"/>
      <c r="I5436" s="14"/>
      <c r="K5436" s="34">
        <f t="shared" si="832"/>
        <v>0</v>
      </c>
    </row>
    <row r="5437" spans="1:11" x14ac:dyDescent="0.25">
      <c r="A5437" s="5" t="s">
        <v>2854</v>
      </c>
      <c r="B5437" s="26">
        <v>712207</v>
      </c>
      <c r="C5437" s="27" t="s">
        <v>507</v>
      </c>
      <c r="D5437" s="13">
        <v>0</v>
      </c>
      <c r="E5437" s="14"/>
      <c r="F5437" s="14"/>
      <c r="G5437" s="15">
        <f t="shared" si="844"/>
        <v>0</v>
      </c>
      <c r="H5437" s="14"/>
      <c r="I5437" s="14"/>
      <c r="K5437" s="34">
        <f t="shared" si="832"/>
        <v>0</v>
      </c>
    </row>
    <row r="5438" spans="1:11" x14ac:dyDescent="0.25">
      <c r="A5438" s="5" t="s">
        <v>2854</v>
      </c>
      <c r="B5438" s="26">
        <v>712208</v>
      </c>
      <c r="C5438" s="27" t="s">
        <v>2201</v>
      </c>
      <c r="D5438" s="13">
        <v>0</v>
      </c>
      <c r="E5438" s="14"/>
      <c r="F5438" s="14"/>
      <c r="G5438" s="15">
        <f t="shared" si="844"/>
        <v>0</v>
      </c>
      <c r="H5438" s="14"/>
      <c r="I5438" s="14"/>
      <c r="K5438" s="34">
        <f t="shared" si="832"/>
        <v>0</v>
      </c>
    </row>
    <row r="5439" spans="1:11" x14ac:dyDescent="0.25">
      <c r="A5439" s="5" t="s">
        <v>2854</v>
      </c>
      <c r="B5439" s="26">
        <v>712209</v>
      </c>
      <c r="C5439" s="27" t="s">
        <v>505</v>
      </c>
      <c r="D5439" s="13">
        <v>0</v>
      </c>
      <c r="E5439" s="14"/>
      <c r="F5439" s="14"/>
      <c r="G5439" s="15">
        <f t="shared" si="844"/>
        <v>0</v>
      </c>
      <c r="H5439" s="14"/>
      <c r="I5439" s="14"/>
      <c r="K5439" s="34">
        <f t="shared" si="832"/>
        <v>0</v>
      </c>
    </row>
    <row r="5440" spans="1:11" x14ac:dyDescent="0.25">
      <c r="A5440" s="5" t="s">
        <v>2854</v>
      </c>
      <c r="B5440" s="26">
        <v>712210</v>
      </c>
      <c r="C5440" s="27" t="s">
        <v>2016</v>
      </c>
      <c r="D5440" s="13">
        <v>0</v>
      </c>
      <c r="E5440" s="14"/>
      <c r="F5440" s="14"/>
      <c r="G5440" s="15">
        <f t="shared" si="844"/>
        <v>0</v>
      </c>
      <c r="H5440" s="14"/>
      <c r="I5440" s="14"/>
      <c r="K5440" s="34">
        <f t="shared" si="832"/>
        <v>0</v>
      </c>
    </row>
    <row r="5441" spans="1:11" x14ac:dyDescent="0.25">
      <c r="A5441" s="5" t="s">
        <v>2854</v>
      </c>
      <c r="B5441" s="26">
        <v>712211</v>
      </c>
      <c r="C5441" s="27" t="s">
        <v>2017</v>
      </c>
      <c r="D5441" s="13">
        <v>0</v>
      </c>
      <c r="E5441" s="14"/>
      <c r="F5441" s="14"/>
      <c r="G5441" s="15">
        <f t="shared" si="844"/>
        <v>0</v>
      </c>
      <c r="H5441" s="14"/>
      <c r="I5441" s="14"/>
      <c r="K5441" s="34">
        <f t="shared" si="832"/>
        <v>0</v>
      </c>
    </row>
    <row r="5442" spans="1:11" x14ac:dyDescent="0.25">
      <c r="A5442" s="5" t="s">
        <v>2854</v>
      </c>
      <c r="B5442" s="26">
        <v>712295</v>
      </c>
      <c r="C5442" s="27" t="s">
        <v>2200</v>
      </c>
      <c r="D5442" s="13">
        <v>0</v>
      </c>
      <c r="E5442" s="14"/>
      <c r="F5442" s="14"/>
      <c r="G5442" s="15">
        <f t="shared" si="844"/>
        <v>0</v>
      </c>
      <c r="H5442" s="14"/>
      <c r="I5442" s="14"/>
      <c r="K5442" s="34">
        <f t="shared" si="832"/>
        <v>0</v>
      </c>
    </row>
    <row r="5443" spans="1:11" x14ac:dyDescent="0.25">
      <c r="A5443" s="5" t="s">
        <v>2854</v>
      </c>
      <c r="B5443" s="24">
        <v>7124</v>
      </c>
      <c r="C5443" s="25" t="s">
        <v>2294</v>
      </c>
      <c r="D5443" s="7">
        <f t="shared" ref="D5443:I5443" si="845">+SUBTOTAL(9,D5444:D5455)</f>
        <v>0</v>
      </c>
      <c r="E5443" s="7">
        <f t="shared" si="845"/>
        <v>0</v>
      </c>
      <c r="F5443" s="7">
        <f t="shared" si="845"/>
        <v>0</v>
      </c>
      <c r="G5443" s="7">
        <f t="shared" si="845"/>
        <v>0</v>
      </c>
      <c r="H5443" s="7">
        <f t="shared" si="845"/>
        <v>0</v>
      </c>
      <c r="I5443" s="7">
        <f t="shared" si="845"/>
        <v>0</v>
      </c>
      <c r="K5443" s="34">
        <f t="shared" si="832"/>
        <v>0</v>
      </c>
    </row>
    <row r="5444" spans="1:11" x14ac:dyDescent="0.25">
      <c r="A5444" s="5" t="s">
        <v>2854</v>
      </c>
      <c r="B5444" s="26">
        <v>712401</v>
      </c>
      <c r="C5444" s="27" t="s">
        <v>2217</v>
      </c>
      <c r="D5444" s="13">
        <v>0</v>
      </c>
      <c r="E5444" s="14"/>
      <c r="F5444" s="14"/>
      <c r="G5444" s="15">
        <f t="shared" ref="G5444:G5455" si="846">+D5444+E5444-F5444</f>
        <v>0</v>
      </c>
      <c r="H5444" s="14"/>
      <c r="I5444" s="14"/>
      <c r="K5444" s="34">
        <f t="shared" ref="K5444:K5507" si="847">IF(D5444&lt;&gt;0,1,IF(G5444&lt;&gt;0,2,IF(F5444&lt;&gt;0,3,IF(E5444&lt;&gt;0,4,0))))</f>
        <v>0</v>
      </c>
    </row>
    <row r="5445" spans="1:11" x14ac:dyDescent="0.25">
      <c r="A5445" s="5" t="s">
        <v>2854</v>
      </c>
      <c r="B5445" s="26">
        <v>712402</v>
      </c>
      <c r="C5445" s="27" t="s">
        <v>767</v>
      </c>
      <c r="D5445" s="13">
        <v>0</v>
      </c>
      <c r="E5445" s="14"/>
      <c r="F5445" s="14"/>
      <c r="G5445" s="15">
        <f t="shared" si="846"/>
        <v>0</v>
      </c>
      <c r="H5445" s="14"/>
      <c r="I5445" s="14"/>
      <c r="K5445" s="34">
        <f t="shared" si="847"/>
        <v>0</v>
      </c>
    </row>
    <row r="5446" spans="1:11" x14ac:dyDescent="0.25">
      <c r="A5446" s="5" t="s">
        <v>2854</v>
      </c>
      <c r="B5446" s="26">
        <v>712403</v>
      </c>
      <c r="C5446" s="27" t="s">
        <v>2203</v>
      </c>
      <c r="D5446" s="13">
        <v>0</v>
      </c>
      <c r="E5446" s="14"/>
      <c r="F5446" s="14"/>
      <c r="G5446" s="15">
        <f t="shared" si="846"/>
        <v>0</v>
      </c>
      <c r="H5446" s="14"/>
      <c r="I5446" s="14"/>
      <c r="K5446" s="34">
        <f t="shared" si="847"/>
        <v>0</v>
      </c>
    </row>
    <row r="5447" spans="1:11" x14ac:dyDescent="0.25">
      <c r="A5447" s="5" t="s">
        <v>2854</v>
      </c>
      <c r="B5447" s="26">
        <v>712404</v>
      </c>
      <c r="C5447" s="27" t="s">
        <v>1058</v>
      </c>
      <c r="D5447" s="13">
        <v>0</v>
      </c>
      <c r="E5447" s="14"/>
      <c r="F5447" s="14"/>
      <c r="G5447" s="15">
        <f t="shared" si="846"/>
        <v>0</v>
      </c>
      <c r="H5447" s="14"/>
      <c r="I5447" s="14"/>
      <c r="K5447" s="34">
        <f t="shared" si="847"/>
        <v>0</v>
      </c>
    </row>
    <row r="5448" spans="1:11" x14ac:dyDescent="0.25">
      <c r="A5448" s="5" t="s">
        <v>2854</v>
      </c>
      <c r="B5448" s="26">
        <v>712405</v>
      </c>
      <c r="C5448" s="27" t="s">
        <v>2202</v>
      </c>
      <c r="D5448" s="13">
        <v>0</v>
      </c>
      <c r="E5448" s="14"/>
      <c r="F5448" s="14"/>
      <c r="G5448" s="15">
        <f t="shared" si="846"/>
        <v>0</v>
      </c>
      <c r="H5448" s="14"/>
      <c r="I5448" s="14"/>
      <c r="K5448" s="34">
        <f t="shared" si="847"/>
        <v>0</v>
      </c>
    </row>
    <row r="5449" spans="1:11" x14ac:dyDescent="0.25">
      <c r="A5449" s="5" t="s">
        <v>2854</v>
      </c>
      <c r="B5449" s="26">
        <v>712406</v>
      </c>
      <c r="C5449" s="27" t="s">
        <v>1059</v>
      </c>
      <c r="D5449" s="13">
        <v>0</v>
      </c>
      <c r="E5449" s="14"/>
      <c r="F5449" s="14"/>
      <c r="G5449" s="15">
        <f t="shared" si="846"/>
        <v>0</v>
      </c>
      <c r="H5449" s="14"/>
      <c r="I5449" s="14"/>
      <c r="K5449" s="34">
        <f t="shared" si="847"/>
        <v>0</v>
      </c>
    </row>
    <row r="5450" spans="1:11" x14ac:dyDescent="0.25">
      <c r="A5450" s="5" t="s">
        <v>2854</v>
      </c>
      <c r="B5450" s="26">
        <v>712407</v>
      </c>
      <c r="C5450" s="27" t="s">
        <v>507</v>
      </c>
      <c r="D5450" s="13">
        <v>0</v>
      </c>
      <c r="E5450" s="14"/>
      <c r="F5450" s="14"/>
      <c r="G5450" s="15">
        <f t="shared" si="846"/>
        <v>0</v>
      </c>
      <c r="H5450" s="14"/>
      <c r="I5450" s="14"/>
      <c r="K5450" s="34">
        <f t="shared" si="847"/>
        <v>0</v>
      </c>
    </row>
    <row r="5451" spans="1:11" x14ac:dyDescent="0.25">
      <c r="A5451" s="5" t="s">
        <v>2854</v>
      </c>
      <c r="B5451" s="26">
        <v>712408</v>
      </c>
      <c r="C5451" s="27" t="s">
        <v>2201</v>
      </c>
      <c r="D5451" s="13">
        <v>0</v>
      </c>
      <c r="E5451" s="14"/>
      <c r="F5451" s="14"/>
      <c r="G5451" s="15">
        <f t="shared" si="846"/>
        <v>0</v>
      </c>
      <c r="H5451" s="14"/>
      <c r="I5451" s="14"/>
      <c r="K5451" s="34">
        <f t="shared" si="847"/>
        <v>0</v>
      </c>
    </row>
    <row r="5452" spans="1:11" x14ac:dyDescent="0.25">
      <c r="A5452" s="5" t="s">
        <v>2854</v>
      </c>
      <c r="B5452" s="26">
        <v>712409</v>
      </c>
      <c r="C5452" s="27" t="s">
        <v>505</v>
      </c>
      <c r="D5452" s="13">
        <v>0</v>
      </c>
      <c r="E5452" s="14"/>
      <c r="F5452" s="14"/>
      <c r="G5452" s="15">
        <f t="shared" si="846"/>
        <v>0</v>
      </c>
      <c r="H5452" s="14"/>
      <c r="I5452" s="14"/>
      <c r="K5452" s="34">
        <f t="shared" si="847"/>
        <v>0</v>
      </c>
    </row>
    <row r="5453" spans="1:11" x14ac:dyDescent="0.25">
      <c r="A5453" s="5" t="s">
        <v>2854</v>
      </c>
      <c r="B5453" s="26">
        <v>712410</v>
      </c>
      <c r="C5453" s="27" t="s">
        <v>2016</v>
      </c>
      <c r="D5453" s="13">
        <v>0</v>
      </c>
      <c r="E5453" s="14"/>
      <c r="F5453" s="14"/>
      <c r="G5453" s="15">
        <f t="shared" si="846"/>
        <v>0</v>
      </c>
      <c r="H5453" s="14"/>
      <c r="I5453" s="14"/>
      <c r="K5453" s="34">
        <f t="shared" si="847"/>
        <v>0</v>
      </c>
    </row>
    <row r="5454" spans="1:11" x14ac:dyDescent="0.25">
      <c r="A5454" s="5" t="s">
        <v>2854</v>
      </c>
      <c r="B5454" s="26">
        <v>712411</v>
      </c>
      <c r="C5454" s="27" t="s">
        <v>2017</v>
      </c>
      <c r="D5454" s="13">
        <v>0</v>
      </c>
      <c r="E5454" s="14"/>
      <c r="F5454" s="14"/>
      <c r="G5454" s="15">
        <f t="shared" si="846"/>
        <v>0</v>
      </c>
      <c r="H5454" s="14"/>
      <c r="I5454" s="14"/>
      <c r="K5454" s="34">
        <f t="shared" si="847"/>
        <v>0</v>
      </c>
    </row>
    <row r="5455" spans="1:11" x14ac:dyDescent="0.25">
      <c r="A5455" s="5" t="s">
        <v>2854</v>
      </c>
      <c r="B5455" s="26">
        <v>712495</v>
      </c>
      <c r="C5455" s="27" t="s">
        <v>2200</v>
      </c>
      <c r="D5455" s="13">
        <v>0</v>
      </c>
      <c r="E5455" s="14"/>
      <c r="F5455" s="14"/>
      <c r="G5455" s="15">
        <f t="shared" si="846"/>
        <v>0</v>
      </c>
      <c r="H5455" s="14"/>
      <c r="I5455" s="14"/>
      <c r="K5455" s="34">
        <f t="shared" si="847"/>
        <v>0</v>
      </c>
    </row>
    <row r="5456" spans="1:11" x14ac:dyDescent="0.25">
      <c r="A5456" s="5" t="s">
        <v>2854</v>
      </c>
      <c r="B5456" s="24">
        <v>7125</v>
      </c>
      <c r="C5456" s="25" t="s">
        <v>2293</v>
      </c>
      <c r="D5456" s="7">
        <f t="shared" ref="D5456:I5456" si="848">+SUBTOTAL(9,D5457:D5468)</f>
        <v>0</v>
      </c>
      <c r="E5456" s="7">
        <f t="shared" si="848"/>
        <v>0</v>
      </c>
      <c r="F5456" s="7">
        <f t="shared" si="848"/>
        <v>0</v>
      </c>
      <c r="G5456" s="7">
        <f t="shared" si="848"/>
        <v>0</v>
      </c>
      <c r="H5456" s="7">
        <f t="shared" si="848"/>
        <v>0</v>
      </c>
      <c r="I5456" s="7">
        <f t="shared" si="848"/>
        <v>0</v>
      </c>
      <c r="K5456" s="34">
        <f t="shared" si="847"/>
        <v>0</v>
      </c>
    </row>
    <row r="5457" spans="1:11" x14ac:dyDescent="0.25">
      <c r="A5457" s="5" t="s">
        <v>2854</v>
      </c>
      <c r="B5457" s="26">
        <v>712501</v>
      </c>
      <c r="C5457" s="27" t="s">
        <v>2217</v>
      </c>
      <c r="D5457" s="13">
        <v>0</v>
      </c>
      <c r="E5457" s="14"/>
      <c r="F5457" s="14"/>
      <c r="G5457" s="15">
        <f t="shared" ref="G5457:G5468" si="849">+D5457+E5457-F5457</f>
        <v>0</v>
      </c>
      <c r="H5457" s="14"/>
      <c r="I5457" s="14"/>
      <c r="K5457" s="34">
        <f t="shared" si="847"/>
        <v>0</v>
      </c>
    </row>
    <row r="5458" spans="1:11" x14ac:dyDescent="0.25">
      <c r="A5458" s="5" t="s">
        <v>2854</v>
      </c>
      <c r="B5458" s="26">
        <v>712502</v>
      </c>
      <c r="C5458" s="27" t="s">
        <v>767</v>
      </c>
      <c r="D5458" s="13">
        <v>0</v>
      </c>
      <c r="E5458" s="14"/>
      <c r="F5458" s="14"/>
      <c r="G5458" s="15">
        <f t="shared" si="849"/>
        <v>0</v>
      </c>
      <c r="H5458" s="14"/>
      <c r="I5458" s="14"/>
      <c r="K5458" s="34">
        <f t="shared" si="847"/>
        <v>0</v>
      </c>
    </row>
    <row r="5459" spans="1:11" x14ac:dyDescent="0.25">
      <c r="A5459" s="5" t="s">
        <v>2854</v>
      </c>
      <c r="B5459" s="26">
        <v>712503</v>
      </c>
      <c r="C5459" s="27" t="s">
        <v>2203</v>
      </c>
      <c r="D5459" s="13">
        <v>0</v>
      </c>
      <c r="E5459" s="14"/>
      <c r="F5459" s="14"/>
      <c r="G5459" s="15">
        <f t="shared" si="849"/>
        <v>0</v>
      </c>
      <c r="H5459" s="14"/>
      <c r="I5459" s="14"/>
      <c r="K5459" s="34">
        <f t="shared" si="847"/>
        <v>0</v>
      </c>
    </row>
    <row r="5460" spans="1:11" x14ac:dyDescent="0.25">
      <c r="A5460" s="5" t="s">
        <v>2854</v>
      </c>
      <c r="B5460" s="26">
        <v>712504</v>
      </c>
      <c r="C5460" s="27" t="s">
        <v>1058</v>
      </c>
      <c r="D5460" s="13">
        <v>0</v>
      </c>
      <c r="E5460" s="14"/>
      <c r="F5460" s="14"/>
      <c r="G5460" s="15">
        <f t="shared" si="849"/>
        <v>0</v>
      </c>
      <c r="H5460" s="14"/>
      <c r="I5460" s="14"/>
      <c r="K5460" s="34">
        <f t="shared" si="847"/>
        <v>0</v>
      </c>
    </row>
    <row r="5461" spans="1:11" x14ac:dyDescent="0.25">
      <c r="A5461" s="5" t="s">
        <v>2854</v>
      </c>
      <c r="B5461" s="26">
        <v>712505</v>
      </c>
      <c r="C5461" s="27" t="s">
        <v>2202</v>
      </c>
      <c r="D5461" s="13">
        <v>0</v>
      </c>
      <c r="E5461" s="14"/>
      <c r="F5461" s="14"/>
      <c r="G5461" s="15">
        <f t="shared" si="849"/>
        <v>0</v>
      </c>
      <c r="H5461" s="14"/>
      <c r="I5461" s="14"/>
      <c r="K5461" s="34">
        <f t="shared" si="847"/>
        <v>0</v>
      </c>
    </row>
    <row r="5462" spans="1:11" x14ac:dyDescent="0.25">
      <c r="A5462" s="5" t="s">
        <v>2854</v>
      </c>
      <c r="B5462" s="26">
        <v>712506</v>
      </c>
      <c r="C5462" s="27" t="s">
        <v>1059</v>
      </c>
      <c r="D5462" s="13">
        <v>0</v>
      </c>
      <c r="E5462" s="14"/>
      <c r="F5462" s="14"/>
      <c r="G5462" s="15">
        <f t="shared" si="849"/>
        <v>0</v>
      </c>
      <c r="H5462" s="14"/>
      <c r="I5462" s="14"/>
      <c r="K5462" s="34">
        <f t="shared" si="847"/>
        <v>0</v>
      </c>
    </row>
    <row r="5463" spans="1:11" x14ac:dyDescent="0.25">
      <c r="A5463" s="5" t="s">
        <v>2854</v>
      </c>
      <c r="B5463" s="26">
        <v>712507</v>
      </c>
      <c r="C5463" s="27" t="s">
        <v>507</v>
      </c>
      <c r="D5463" s="13">
        <v>0</v>
      </c>
      <c r="E5463" s="14"/>
      <c r="F5463" s="14"/>
      <c r="G5463" s="15">
        <f t="shared" si="849"/>
        <v>0</v>
      </c>
      <c r="H5463" s="14"/>
      <c r="I5463" s="14"/>
      <c r="K5463" s="34">
        <f t="shared" si="847"/>
        <v>0</v>
      </c>
    </row>
    <row r="5464" spans="1:11" x14ac:dyDescent="0.25">
      <c r="A5464" s="5" t="s">
        <v>2854</v>
      </c>
      <c r="B5464" s="26">
        <v>712508</v>
      </c>
      <c r="C5464" s="27" t="s">
        <v>2201</v>
      </c>
      <c r="D5464" s="13">
        <v>0</v>
      </c>
      <c r="E5464" s="14"/>
      <c r="F5464" s="14"/>
      <c r="G5464" s="15">
        <f t="shared" si="849"/>
        <v>0</v>
      </c>
      <c r="H5464" s="14"/>
      <c r="I5464" s="14"/>
      <c r="K5464" s="34">
        <f t="shared" si="847"/>
        <v>0</v>
      </c>
    </row>
    <row r="5465" spans="1:11" x14ac:dyDescent="0.25">
      <c r="A5465" s="5" t="s">
        <v>2854</v>
      </c>
      <c r="B5465" s="26">
        <v>712509</v>
      </c>
      <c r="C5465" s="27" t="s">
        <v>505</v>
      </c>
      <c r="D5465" s="13">
        <v>0</v>
      </c>
      <c r="E5465" s="14"/>
      <c r="F5465" s="14"/>
      <c r="G5465" s="15">
        <f t="shared" si="849"/>
        <v>0</v>
      </c>
      <c r="H5465" s="14"/>
      <c r="I5465" s="14"/>
      <c r="K5465" s="34">
        <f t="shared" si="847"/>
        <v>0</v>
      </c>
    </row>
    <row r="5466" spans="1:11" x14ac:dyDescent="0.25">
      <c r="A5466" s="5" t="s">
        <v>2854</v>
      </c>
      <c r="B5466" s="26">
        <v>712510</v>
      </c>
      <c r="C5466" s="27" t="s">
        <v>2016</v>
      </c>
      <c r="D5466" s="13">
        <v>0</v>
      </c>
      <c r="E5466" s="14"/>
      <c r="F5466" s="14"/>
      <c r="G5466" s="15">
        <f t="shared" si="849"/>
        <v>0</v>
      </c>
      <c r="H5466" s="14"/>
      <c r="I5466" s="14"/>
      <c r="K5466" s="34">
        <f t="shared" si="847"/>
        <v>0</v>
      </c>
    </row>
    <row r="5467" spans="1:11" x14ac:dyDescent="0.25">
      <c r="A5467" s="5" t="s">
        <v>2854</v>
      </c>
      <c r="B5467" s="26">
        <v>712511</v>
      </c>
      <c r="C5467" s="27" t="s">
        <v>2017</v>
      </c>
      <c r="D5467" s="13">
        <v>0</v>
      </c>
      <c r="E5467" s="14"/>
      <c r="F5467" s="14"/>
      <c r="G5467" s="15">
        <f t="shared" si="849"/>
        <v>0</v>
      </c>
      <c r="H5467" s="14"/>
      <c r="I5467" s="14"/>
      <c r="K5467" s="34">
        <f t="shared" si="847"/>
        <v>0</v>
      </c>
    </row>
    <row r="5468" spans="1:11" x14ac:dyDescent="0.25">
      <c r="A5468" s="5" t="s">
        <v>2854</v>
      </c>
      <c r="B5468" s="26">
        <v>712595</v>
      </c>
      <c r="C5468" s="27" t="s">
        <v>2200</v>
      </c>
      <c r="D5468" s="13">
        <v>0</v>
      </c>
      <c r="E5468" s="14"/>
      <c r="F5468" s="14"/>
      <c r="G5468" s="15">
        <f t="shared" si="849"/>
        <v>0</v>
      </c>
      <c r="H5468" s="14"/>
      <c r="I5468" s="14"/>
      <c r="K5468" s="34">
        <f t="shared" si="847"/>
        <v>0</v>
      </c>
    </row>
    <row r="5469" spans="1:11" x14ac:dyDescent="0.25">
      <c r="A5469" s="5" t="s">
        <v>2854</v>
      </c>
      <c r="B5469" s="24">
        <v>7127</v>
      </c>
      <c r="C5469" s="25" t="s">
        <v>2292</v>
      </c>
      <c r="D5469" s="7">
        <f t="shared" ref="D5469:I5469" si="850">+SUBTOTAL(9,D5470:D5481)</f>
        <v>0</v>
      </c>
      <c r="E5469" s="7">
        <f t="shared" si="850"/>
        <v>0</v>
      </c>
      <c r="F5469" s="7">
        <f t="shared" si="850"/>
        <v>0</v>
      </c>
      <c r="G5469" s="7">
        <f t="shared" si="850"/>
        <v>0</v>
      </c>
      <c r="H5469" s="7">
        <f t="shared" si="850"/>
        <v>0</v>
      </c>
      <c r="I5469" s="7">
        <f t="shared" si="850"/>
        <v>0</v>
      </c>
      <c r="K5469" s="34">
        <f t="shared" si="847"/>
        <v>0</v>
      </c>
    </row>
    <row r="5470" spans="1:11" x14ac:dyDescent="0.25">
      <c r="A5470" s="5" t="s">
        <v>2854</v>
      </c>
      <c r="B5470" s="26">
        <v>712701</v>
      </c>
      <c r="C5470" s="27" t="s">
        <v>2217</v>
      </c>
      <c r="D5470" s="13">
        <v>0</v>
      </c>
      <c r="E5470" s="14"/>
      <c r="F5470" s="14"/>
      <c r="G5470" s="15">
        <f t="shared" ref="G5470:G5481" si="851">+D5470+E5470-F5470</f>
        <v>0</v>
      </c>
      <c r="H5470" s="14"/>
      <c r="I5470" s="14"/>
      <c r="K5470" s="34">
        <f t="shared" si="847"/>
        <v>0</v>
      </c>
    </row>
    <row r="5471" spans="1:11" x14ac:dyDescent="0.25">
      <c r="A5471" s="5" t="s">
        <v>2854</v>
      </c>
      <c r="B5471" s="26">
        <v>712702</v>
      </c>
      <c r="C5471" s="27" t="s">
        <v>767</v>
      </c>
      <c r="D5471" s="13">
        <v>0</v>
      </c>
      <c r="E5471" s="14"/>
      <c r="F5471" s="14"/>
      <c r="G5471" s="15">
        <f t="shared" si="851"/>
        <v>0</v>
      </c>
      <c r="H5471" s="14"/>
      <c r="I5471" s="14"/>
      <c r="K5471" s="34">
        <f t="shared" si="847"/>
        <v>0</v>
      </c>
    </row>
    <row r="5472" spans="1:11" x14ac:dyDescent="0.25">
      <c r="A5472" s="5" t="s">
        <v>2854</v>
      </c>
      <c r="B5472" s="26">
        <v>712703</v>
      </c>
      <c r="C5472" s="27" t="s">
        <v>2203</v>
      </c>
      <c r="D5472" s="13">
        <v>0</v>
      </c>
      <c r="E5472" s="14"/>
      <c r="F5472" s="14"/>
      <c r="G5472" s="15">
        <f t="shared" si="851"/>
        <v>0</v>
      </c>
      <c r="H5472" s="14"/>
      <c r="I5472" s="14"/>
      <c r="K5472" s="34">
        <f t="shared" si="847"/>
        <v>0</v>
      </c>
    </row>
    <row r="5473" spans="1:11" x14ac:dyDescent="0.25">
      <c r="A5473" s="5" t="s">
        <v>2854</v>
      </c>
      <c r="B5473" s="26">
        <v>712704</v>
      </c>
      <c r="C5473" s="27" t="s">
        <v>1058</v>
      </c>
      <c r="D5473" s="13">
        <v>0</v>
      </c>
      <c r="E5473" s="14"/>
      <c r="F5473" s="14"/>
      <c r="G5473" s="15">
        <f t="shared" si="851"/>
        <v>0</v>
      </c>
      <c r="H5473" s="14"/>
      <c r="I5473" s="14"/>
      <c r="K5473" s="34">
        <f t="shared" si="847"/>
        <v>0</v>
      </c>
    </row>
    <row r="5474" spans="1:11" x14ac:dyDescent="0.25">
      <c r="A5474" s="5" t="s">
        <v>2854</v>
      </c>
      <c r="B5474" s="26">
        <v>712705</v>
      </c>
      <c r="C5474" s="27" t="s">
        <v>2202</v>
      </c>
      <c r="D5474" s="13">
        <v>0</v>
      </c>
      <c r="E5474" s="14"/>
      <c r="F5474" s="14"/>
      <c r="G5474" s="15">
        <f t="shared" si="851"/>
        <v>0</v>
      </c>
      <c r="H5474" s="14"/>
      <c r="I5474" s="14"/>
      <c r="K5474" s="34">
        <f t="shared" si="847"/>
        <v>0</v>
      </c>
    </row>
    <row r="5475" spans="1:11" x14ac:dyDescent="0.25">
      <c r="A5475" s="5" t="s">
        <v>2854</v>
      </c>
      <c r="B5475" s="26">
        <v>712706</v>
      </c>
      <c r="C5475" s="27" t="s">
        <v>1059</v>
      </c>
      <c r="D5475" s="13">
        <v>0</v>
      </c>
      <c r="E5475" s="14"/>
      <c r="F5475" s="14"/>
      <c r="G5475" s="15">
        <f t="shared" si="851"/>
        <v>0</v>
      </c>
      <c r="H5475" s="14"/>
      <c r="I5475" s="14"/>
      <c r="K5475" s="34">
        <f t="shared" si="847"/>
        <v>0</v>
      </c>
    </row>
    <row r="5476" spans="1:11" x14ac:dyDescent="0.25">
      <c r="A5476" s="5" t="s">
        <v>2854</v>
      </c>
      <c r="B5476" s="26">
        <v>712707</v>
      </c>
      <c r="C5476" s="27" t="s">
        <v>507</v>
      </c>
      <c r="D5476" s="13">
        <v>0</v>
      </c>
      <c r="E5476" s="14"/>
      <c r="F5476" s="14"/>
      <c r="G5476" s="15">
        <f t="shared" si="851"/>
        <v>0</v>
      </c>
      <c r="H5476" s="14"/>
      <c r="I5476" s="14"/>
      <c r="K5476" s="34">
        <f t="shared" si="847"/>
        <v>0</v>
      </c>
    </row>
    <row r="5477" spans="1:11" x14ac:dyDescent="0.25">
      <c r="A5477" s="5" t="s">
        <v>2854</v>
      </c>
      <c r="B5477" s="26">
        <v>712708</v>
      </c>
      <c r="C5477" s="27" t="s">
        <v>2201</v>
      </c>
      <c r="D5477" s="13">
        <v>0</v>
      </c>
      <c r="E5477" s="14"/>
      <c r="F5477" s="14"/>
      <c r="G5477" s="15">
        <f t="shared" si="851"/>
        <v>0</v>
      </c>
      <c r="H5477" s="14"/>
      <c r="I5477" s="14"/>
      <c r="K5477" s="34">
        <f t="shared" si="847"/>
        <v>0</v>
      </c>
    </row>
    <row r="5478" spans="1:11" x14ac:dyDescent="0.25">
      <c r="A5478" s="5" t="s">
        <v>2854</v>
      </c>
      <c r="B5478" s="26">
        <v>712709</v>
      </c>
      <c r="C5478" s="27" t="s">
        <v>505</v>
      </c>
      <c r="D5478" s="13">
        <v>0</v>
      </c>
      <c r="E5478" s="14"/>
      <c r="F5478" s="14"/>
      <c r="G5478" s="15">
        <f t="shared" si="851"/>
        <v>0</v>
      </c>
      <c r="H5478" s="14"/>
      <c r="I5478" s="14"/>
      <c r="K5478" s="34">
        <f t="shared" si="847"/>
        <v>0</v>
      </c>
    </row>
    <row r="5479" spans="1:11" x14ac:dyDescent="0.25">
      <c r="A5479" s="5" t="s">
        <v>2854</v>
      </c>
      <c r="B5479" s="26">
        <v>712710</v>
      </c>
      <c r="C5479" s="27" t="s">
        <v>2016</v>
      </c>
      <c r="D5479" s="13">
        <v>0</v>
      </c>
      <c r="E5479" s="14"/>
      <c r="F5479" s="14"/>
      <c r="G5479" s="15">
        <f t="shared" si="851"/>
        <v>0</v>
      </c>
      <c r="H5479" s="14"/>
      <c r="I5479" s="14"/>
      <c r="K5479" s="34">
        <f t="shared" si="847"/>
        <v>0</v>
      </c>
    </row>
    <row r="5480" spans="1:11" x14ac:dyDescent="0.25">
      <c r="A5480" s="5" t="s">
        <v>2854</v>
      </c>
      <c r="B5480" s="26">
        <v>712711</v>
      </c>
      <c r="C5480" s="27" t="s">
        <v>2017</v>
      </c>
      <c r="D5480" s="13">
        <v>0</v>
      </c>
      <c r="E5480" s="14"/>
      <c r="F5480" s="14"/>
      <c r="G5480" s="15">
        <f t="shared" si="851"/>
        <v>0</v>
      </c>
      <c r="H5480" s="14"/>
      <c r="I5480" s="14"/>
      <c r="K5480" s="34">
        <f t="shared" si="847"/>
        <v>0</v>
      </c>
    </row>
    <row r="5481" spans="1:11" x14ac:dyDescent="0.25">
      <c r="A5481" s="5" t="s">
        <v>2854</v>
      </c>
      <c r="B5481" s="26">
        <v>712795</v>
      </c>
      <c r="C5481" s="27" t="s">
        <v>2200</v>
      </c>
      <c r="D5481" s="13">
        <v>0</v>
      </c>
      <c r="E5481" s="14"/>
      <c r="F5481" s="14"/>
      <c r="G5481" s="15">
        <f t="shared" si="851"/>
        <v>0</v>
      </c>
      <c r="H5481" s="14"/>
      <c r="I5481" s="14"/>
      <c r="K5481" s="34">
        <f t="shared" si="847"/>
        <v>0</v>
      </c>
    </row>
    <row r="5482" spans="1:11" x14ac:dyDescent="0.25">
      <c r="A5482" s="5" t="s">
        <v>2854</v>
      </c>
      <c r="B5482" s="24">
        <v>7128</v>
      </c>
      <c r="C5482" s="25" t="s">
        <v>2291</v>
      </c>
      <c r="D5482" s="7">
        <f t="shared" ref="D5482:I5482" si="852">+SUBTOTAL(9,D5483:D5494)</f>
        <v>0</v>
      </c>
      <c r="E5482" s="7">
        <f t="shared" si="852"/>
        <v>0</v>
      </c>
      <c r="F5482" s="7">
        <f t="shared" si="852"/>
        <v>0</v>
      </c>
      <c r="G5482" s="7">
        <f t="shared" si="852"/>
        <v>0</v>
      </c>
      <c r="H5482" s="7">
        <f t="shared" si="852"/>
        <v>0</v>
      </c>
      <c r="I5482" s="7">
        <f t="shared" si="852"/>
        <v>0</v>
      </c>
      <c r="K5482" s="34">
        <f t="shared" si="847"/>
        <v>0</v>
      </c>
    </row>
    <row r="5483" spans="1:11" x14ac:dyDescent="0.25">
      <c r="A5483" s="5" t="s">
        <v>2854</v>
      </c>
      <c r="B5483" s="26">
        <v>712801</v>
      </c>
      <c r="C5483" s="27" t="s">
        <v>2217</v>
      </c>
      <c r="D5483" s="13">
        <v>0</v>
      </c>
      <c r="E5483" s="14"/>
      <c r="F5483" s="14"/>
      <c r="G5483" s="15">
        <f t="shared" ref="G5483:G5494" si="853">+D5483+E5483-F5483</f>
        <v>0</v>
      </c>
      <c r="H5483" s="14"/>
      <c r="I5483" s="14"/>
      <c r="K5483" s="34">
        <f t="shared" si="847"/>
        <v>0</v>
      </c>
    </row>
    <row r="5484" spans="1:11" x14ac:dyDescent="0.25">
      <c r="A5484" s="5" t="s">
        <v>2854</v>
      </c>
      <c r="B5484" s="26">
        <v>712802</v>
      </c>
      <c r="C5484" s="27" t="s">
        <v>767</v>
      </c>
      <c r="D5484" s="13">
        <v>0</v>
      </c>
      <c r="E5484" s="14"/>
      <c r="F5484" s="14"/>
      <c r="G5484" s="15">
        <f t="shared" si="853"/>
        <v>0</v>
      </c>
      <c r="H5484" s="14"/>
      <c r="I5484" s="14"/>
      <c r="K5484" s="34">
        <f t="shared" si="847"/>
        <v>0</v>
      </c>
    </row>
    <row r="5485" spans="1:11" x14ac:dyDescent="0.25">
      <c r="A5485" s="5" t="s">
        <v>2854</v>
      </c>
      <c r="B5485" s="26">
        <v>712803</v>
      </c>
      <c r="C5485" s="27" t="s">
        <v>2203</v>
      </c>
      <c r="D5485" s="13">
        <v>0</v>
      </c>
      <c r="E5485" s="14"/>
      <c r="F5485" s="14"/>
      <c r="G5485" s="15">
        <f t="shared" si="853"/>
        <v>0</v>
      </c>
      <c r="H5485" s="14"/>
      <c r="I5485" s="14"/>
      <c r="K5485" s="34">
        <f t="shared" si="847"/>
        <v>0</v>
      </c>
    </row>
    <row r="5486" spans="1:11" x14ac:dyDescent="0.25">
      <c r="A5486" s="5" t="s">
        <v>2854</v>
      </c>
      <c r="B5486" s="26">
        <v>712804</v>
      </c>
      <c r="C5486" s="27" t="s">
        <v>1058</v>
      </c>
      <c r="D5486" s="13">
        <v>0</v>
      </c>
      <c r="E5486" s="14"/>
      <c r="F5486" s="14"/>
      <c r="G5486" s="15">
        <f t="shared" si="853"/>
        <v>0</v>
      </c>
      <c r="H5486" s="14"/>
      <c r="I5486" s="14"/>
      <c r="K5486" s="34">
        <f t="shared" si="847"/>
        <v>0</v>
      </c>
    </row>
    <row r="5487" spans="1:11" x14ac:dyDescent="0.25">
      <c r="A5487" s="5" t="s">
        <v>2854</v>
      </c>
      <c r="B5487" s="26">
        <v>712805</v>
      </c>
      <c r="C5487" s="27" t="s">
        <v>2202</v>
      </c>
      <c r="D5487" s="13">
        <v>0</v>
      </c>
      <c r="E5487" s="14"/>
      <c r="F5487" s="14"/>
      <c r="G5487" s="15">
        <f t="shared" si="853"/>
        <v>0</v>
      </c>
      <c r="H5487" s="14"/>
      <c r="I5487" s="14"/>
      <c r="K5487" s="34">
        <f t="shared" si="847"/>
        <v>0</v>
      </c>
    </row>
    <row r="5488" spans="1:11" x14ac:dyDescent="0.25">
      <c r="A5488" s="5" t="s">
        <v>2854</v>
      </c>
      <c r="B5488" s="26">
        <v>712806</v>
      </c>
      <c r="C5488" s="27" t="s">
        <v>1059</v>
      </c>
      <c r="D5488" s="13">
        <v>0</v>
      </c>
      <c r="E5488" s="14"/>
      <c r="F5488" s="14"/>
      <c r="G5488" s="15">
        <f t="shared" si="853"/>
        <v>0</v>
      </c>
      <c r="H5488" s="14"/>
      <c r="I5488" s="14"/>
      <c r="K5488" s="34">
        <f t="shared" si="847"/>
        <v>0</v>
      </c>
    </row>
    <row r="5489" spans="1:11" x14ac:dyDescent="0.25">
      <c r="A5489" s="5" t="s">
        <v>2854</v>
      </c>
      <c r="B5489" s="26">
        <v>712807</v>
      </c>
      <c r="C5489" s="27" t="s">
        <v>507</v>
      </c>
      <c r="D5489" s="13">
        <v>0</v>
      </c>
      <c r="E5489" s="14"/>
      <c r="F5489" s="14"/>
      <c r="G5489" s="15">
        <f t="shared" si="853"/>
        <v>0</v>
      </c>
      <c r="H5489" s="14"/>
      <c r="I5489" s="14"/>
      <c r="K5489" s="34">
        <f t="shared" si="847"/>
        <v>0</v>
      </c>
    </row>
    <row r="5490" spans="1:11" x14ac:dyDescent="0.25">
      <c r="A5490" s="5" t="s">
        <v>2854</v>
      </c>
      <c r="B5490" s="26">
        <v>712808</v>
      </c>
      <c r="C5490" s="27" t="s">
        <v>2201</v>
      </c>
      <c r="D5490" s="13">
        <v>0</v>
      </c>
      <c r="E5490" s="14"/>
      <c r="F5490" s="14"/>
      <c r="G5490" s="15">
        <f t="shared" si="853"/>
        <v>0</v>
      </c>
      <c r="H5490" s="14"/>
      <c r="I5490" s="14"/>
      <c r="K5490" s="34">
        <f t="shared" si="847"/>
        <v>0</v>
      </c>
    </row>
    <row r="5491" spans="1:11" x14ac:dyDescent="0.25">
      <c r="A5491" s="5" t="s">
        <v>2854</v>
      </c>
      <c r="B5491" s="26">
        <v>712809</v>
      </c>
      <c r="C5491" s="27" t="s">
        <v>505</v>
      </c>
      <c r="D5491" s="13">
        <v>0</v>
      </c>
      <c r="E5491" s="14"/>
      <c r="F5491" s="14"/>
      <c r="G5491" s="15">
        <f t="shared" si="853"/>
        <v>0</v>
      </c>
      <c r="H5491" s="14"/>
      <c r="I5491" s="14"/>
      <c r="K5491" s="34">
        <f t="shared" si="847"/>
        <v>0</v>
      </c>
    </row>
    <row r="5492" spans="1:11" x14ac:dyDescent="0.25">
      <c r="A5492" s="5" t="s">
        <v>2854</v>
      </c>
      <c r="B5492" s="26">
        <v>712810</v>
      </c>
      <c r="C5492" s="27" t="s">
        <v>2016</v>
      </c>
      <c r="D5492" s="13">
        <v>0</v>
      </c>
      <c r="E5492" s="14"/>
      <c r="F5492" s="14"/>
      <c r="G5492" s="15">
        <f t="shared" si="853"/>
        <v>0</v>
      </c>
      <c r="H5492" s="14"/>
      <c r="I5492" s="14"/>
      <c r="K5492" s="34">
        <f t="shared" si="847"/>
        <v>0</v>
      </c>
    </row>
    <row r="5493" spans="1:11" x14ac:dyDescent="0.25">
      <c r="A5493" s="5" t="s">
        <v>2854</v>
      </c>
      <c r="B5493" s="26">
        <v>712811</v>
      </c>
      <c r="C5493" s="27" t="s">
        <v>2017</v>
      </c>
      <c r="D5493" s="13">
        <v>0</v>
      </c>
      <c r="E5493" s="14"/>
      <c r="F5493" s="14"/>
      <c r="G5493" s="15">
        <f t="shared" si="853"/>
        <v>0</v>
      </c>
      <c r="H5493" s="14"/>
      <c r="I5493" s="14"/>
      <c r="K5493" s="34">
        <f t="shared" si="847"/>
        <v>0</v>
      </c>
    </row>
    <row r="5494" spans="1:11" x14ac:dyDescent="0.25">
      <c r="A5494" s="5" t="s">
        <v>2854</v>
      </c>
      <c r="B5494" s="26">
        <v>712895</v>
      </c>
      <c r="C5494" s="27" t="s">
        <v>2200</v>
      </c>
      <c r="D5494" s="13">
        <v>0</v>
      </c>
      <c r="E5494" s="14"/>
      <c r="F5494" s="14"/>
      <c r="G5494" s="15">
        <f t="shared" si="853"/>
        <v>0</v>
      </c>
      <c r="H5494" s="14"/>
      <c r="I5494" s="14"/>
      <c r="K5494" s="34">
        <f t="shared" si="847"/>
        <v>0</v>
      </c>
    </row>
    <row r="5495" spans="1:11" x14ac:dyDescent="0.25">
      <c r="A5495" s="5" t="s">
        <v>2854</v>
      </c>
      <c r="B5495" s="24">
        <v>7129</v>
      </c>
      <c r="C5495" s="25" t="s">
        <v>2290</v>
      </c>
      <c r="D5495" s="7">
        <f t="shared" ref="D5495:I5495" si="854">+SUBTOTAL(9,D5496:D5507)</f>
        <v>0</v>
      </c>
      <c r="E5495" s="7">
        <f t="shared" si="854"/>
        <v>0</v>
      </c>
      <c r="F5495" s="7">
        <f t="shared" si="854"/>
        <v>0</v>
      </c>
      <c r="G5495" s="7">
        <f t="shared" si="854"/>
        <v>0</v>
      </c>
      <c r="H5495" s="7">
        <f t="shared" si="854"/>
        <v>0</v>
      </c>
      <c r="I5495" s="7">
        <f t="shared" si="854"/>
        <v>0</v>
      </c>
      <c r="K5495" s="34">
        <f t="shared" si="847"/>
        <v>0</v>
      </c>
    </row>
    <row r="5496" spans="1:11" x14ac:dyDescent="0.25">
      <c r="A5496" s="5" t="s">
        <v>2854</v>
      </c>
      <c r="B5496" s="26">
        <v>712901</v>
      </c>
      <c r="C5496" s="27" t="s">
        <v>2217</v>
      </c>
      <c r="D5496" s="13">
        <v>0</v>
      </c>
      <c r="E5496" s="14"/>
      <c r="F5496" s="14"/>
      <c r="G5496" s="15">
        <f t="shared" ref="G5496:G5507" si="855">+D5496+E5496-F5496</f>
        <v>0</v>
      </c>
      <c r="H5496" s="14"/>
      <c r="I5496" s="14"/>
      <c r="K5496" s="34">
        <f t="shared" si="847"/>
        <v>0</v>
      </c>
    </row>
    <row r="5497" spans="1:11" x14ac:dyDescent="0.25">
      <c r="A5497" s="5" t="s">
        <v>2854</v>
      </c>
      <c r="B5497" s="26">
        <v>712902</v>
      </c>
      <c r="C5497" s="27" t="s">
        <v>767</v>
      </c>
      <c r="D5497" s="13">
        <v>0</v>
      </c>
      <c r="E5497" s="14"/>
      <c r="F5497" s="14"/>
      <c r="G5497" s="15">
        <f t="shared" si="855"/>
        <v>0</v>
      </c>
      <c r="H5497" s="14"/>
      <c r="I5497" s="14"/>
      <c r="K5497" s="34">
        <f t="shared" si="847"/>
        <v>0</v>
      </c>
    </row>
    <row r="5498" spans="1:11" x14ac:dyDescent="0.25">
      <c r="A5498" s="5" t="s">
        <v>2854</v>
      </c>
      <c r="B5498" s="26">
        <v>712903</v>
      </c>
      <c r="C5498" s="27" t="s">
        <v>2203</v>
      </c>
      <c r="D5498" s="13">
        <v>0</v>
      </c>
      <c r="E5498" s="14"/>
      <c r="F5498" s="14"/>
      <c r="G5498" s="15">
        <f t="shared" si="855"/>
        <v>0</v>
      </c>
      <c r="H5498" s="14"/>
      <c r="I5498" s="14"/>
      <c r="K5498" s="34">
        <f t="shared" si="847"/>
        <v>0</v>
      </c>
    </row>
    <row r="5499" spans="1:11" x14ac:dyDescent="0.25">
      <c r="A5499" s="5" t="s">
        <v>2854</v>
      </c>
      <c r="B5499" s="26">
        <v>712904</v>
      </c>
      <c r="C5499" s="27" t="s">
        <v>1058</v>
      </c>
      <c r="D5499" s="13">
        <v>0</v>
      </c>
      <c r="E5499" s="14"/>
      <c r="F5499" s="14"/>
      <c r="G5499" s="15">
        <f t="shared" si="855"/>
        <v>0</v>
      </c>
      <c r="H5499" s="14"/>
      <c r="I5499" s="14"/>
      <c r="K5499" s="34">
        <f t="shared" si="847"/>
        <v>0</v>
      </c>
    </row>
    <row r="5500" spans="1:11" x14ac:dyDescent="0.25">
      <c r="A5500" s="5" t="s">
        <v>2854</v>
      </c>
      <c r="B5500" s="26">
        <v>712905</v>
      </c>
      <c r="C5500" s="27" t="s">
        <v>2202</v>
      </c>
      <c r="D5500" s="13">
        <v>0</v>
      </c>
      <c r="E5500" s="14"/>
      <c r="F5500" s="14"/>
      <c r="G5500" s="15">
        <f t="shared" si="855"/>
        <v>0</v>
      </c>
      <c r="H5500" s="14"/>
      <c r="I5500" s="14"/>
      <c r="K5500" s="34">
        <f t="shared" si="847"/>
        <v>0</v>
      </c>
    </row>
    <row r="5501" spans="1:11" x14ac:dyDescent="0.25">
      <c r="A5501" s="5" t="s">
        <v>2854</v>
      </c>
      <c r="B5501" s="26">
        <v>712906</v>
      </c>
      <c r="C5501" s="27" t="s">
        <v>1059</v>
      </c>
      <c r="D5501" s="13">
        <v>0</v>
      </c>
      <c r="E5501" s="14"/>
      <c r="F5501" s="14"/>
      <c r="G5501" s="15">
        <f t="shared" si="855"/>
        <v>0</v>
      </c>
      <c r="H5501" s="14"/>
      <c r="I5501" s="14"/>
      <c r="K5501" s="34">
        <f t="shared" si="847"/>
        <v>0</v>
      </c>
    </row>
    <row r="5502" spans="1:11" x14ac:dyDescent="0.25">
      <c r="A5502" s="5" t="s">
        <v>2854</v>
      </c>
      <c r="B5502" s="26">
        <v>712907</v>
      </c>
      <c r="C5502" s="27" t="s">
        <v>507</v>
      </c>
      <c r="D5502" s="13">
        <v>0</v>
      </c>
      <c r="E5502" s="14"/>
      <c r="F5502" s="14"/>
      <c r="G5502" s="15">
        <f t="shared" si="855"/>
        <v>0</v>
      </c>
      <c r="H5502" s="14"/>
      <c r="I5502" s="14"/>
      <c r="K5502" s="34">
        <f t="shared" si="847"/>
        <v>0</v>
      </c>
    </row>
    <row r="5503" spans="1:11" x14ac:dyDescent="0.25">
      <c r="A5503" s="5" t="s">
        <v>2854</v>
      </c>
      <c r="B5503" s="26">
        <v>712908</v>
      </c>
      <c r="C5503" s="27" t="s">
        <v>2201</v>
      </c>
      <c r="D5503" s="13">
        <v>0</v>
      </c>
      <c r="E5503" s="14"/>
      <c r="F5503" s="14"/>
      <c r="G5503" s="15">
        <f t="shared" si="855"/>
        <v>0</v>
      </c>
      <c r="H5503" s="14"/>
      <c r="I5503" s="14"/>
      <c r="K5503" s="34">
        <f t="shared" si="847"/>
        <v>0</v>
      </c>
    </row>
    <row r="5504" spans="1:11" x14ac:dyDescent="0.25">
      <c r="A5504" s="5" t="s">
        <v>2854</v>
      </c>
      <c r="B5504" s="26">
        <v>712909</v>
      </c>
      <c r="C5504" s="27" t="s">
        <v>505</v>
      </c>
      <c r="D5504" s="13">
        <v>0</v>
      </c>
      <c r="E5504" s="14"/>
      <c r="F5504" s="14"/>
      <c r="G5504" s="15">
        <f t="shared" si="855"/>
        <v>0</v>
      </c>
      <c r="H5504" s="14"/>
      <c r="I5504" s="14"/>
      <c r="K5504" s="34">
        <f t="shared" si="847"/>
        <v>0</v>
      </c>
    </row>
    <row r="5505" spans="1:11" x14ac:dyDescent="0.25">
      <c r="A5505" s="5" t="s">
        <v>2854</v>
      </c>
      <c r="B5505" s="26">
        <v>712910</v>
      </c>
      <c r="C5505" s="27" t="s">
        <v>2016</v>
      </c>
      <c r="D5505" s="13">
        <v>0</v>
      </c>
      <c r="E5505" s="14"/>
      <c r="F5505" s="14"/>
      <c r="G5505" s="15">
        <f t="shared" si="855"/>
        <v>0</v>
      </c>
      <c r="H5505" s="14"/>
      <c r="I5505" s="14"/>
      <c r="K5505" s="34">
        <f t="shared" si="847"/>
        <v>0</v>
      </c>
    </row>
    <row r="5506" spans="1:11" x14ac:dyDescent="0.25">
      <c r="A5506" s="5" t="s">
        <v>2854</v>
      </c>
      <c r="B5506" s="26">
        <v>712911</v>
      </c>
      <c r="C5506" s="27" t="s">
        <v>2017</v>
      </c>
      <c r="D5506" s="13">
        <v>0</v>
      </c>
      <c r="E5506" s="14"/>
      <c r="F5506" s="14"/>
      <c r="G5506" s="15">
        <f t="shared" si="855"/>
        <v>0</v>
      </c>
      <c r="H5506" s="14"/>
      <c r="I5506" s="14"/>
      <c r="K5506" s="34">
        <f t="shared" si="847"/>
        <v>0</v>
      </c>
    </row>
    <row r="5507" spans="1:11" x14ac:dyDescent="0.25">
      <c r="A5507" s="5" t="s">
        <v>2854</v>
      </c>
      <c r="B5507" s="26">
        <v>712995</v>
      </c>
      <c r="C5507" s="27" t="s">
        <v>2200</v>
      </c>
      <c r="D5507" s="13">
        <v>0</v>
      </c>
      <c r="E5507" s="14"/>
      <c r="F5507" s="14"/>
      <c r="G5507" s="15">
        <f t="shared" si="855"/>
        <v>0</v>
      </c>
      <c r="H5507" s="14"/>
      <c r="I5507" s="14"/>
      <c r="K5507" s="34">
        <f t="shared" si="847"/>
        <v>0</v>
      </c>
    </row>
    <row r="5508" spans="1:11" x14ac:dyDescent="0.25">
      <c r="A5508" s="5" t="s">
        <v>2854</v>
      </c>
      <c r="B5508" s="24">
        <v>7130</v>
      </c>
      <c r="C5508" s="25" t="s">
        <v>2289</v>
      </c>
      <c r="D5508" s="7">
        <f t="shared" ref="D5508:I5508" si="856">+SUBTOTAL(9,D5509:D5520)</f>
        <v>0</v>
      </c>
      <c r="E5508" s="7">
        <f t="shared" si="856"/>
        <v>0</v>
      </c>
      <c r="F5508" s="7">
        <f t="shared" si="856"/>
        <v>0</v>
      </c>
      <c r="G5508" s="7">
        <f t="shared" si="856"/>
        <v>0</v>
      </c>
      <c r="H5508" s="7">
        <f t="shared" si="856"/>
        <v>0</v>
      </c>
      <c r="I5508" s="7">
        <f t="shared" si="856"/>
        <v>0</v>
      </c>
      <c r="K5508" s="34">
        <f t="shared" ref="K5508:K5571" si="857">IF(D5508&lt;&gt;0,1,IF(G5508&lt;&gt;0,2,IF(F5508&lt;&gt;0,3,IF(E5508&lt;&gt;0,4,0))))</f>
        <v>0</v>
      </c>
    </row>
    <row r="5509" spans="1:11" x14ac:dyDescent="0.25">
      <c r="A5509" s="5" t="s">
        <v>2854</v>
      </c>
      <c r="B5509" s="26">
        <v>713001</v>
      </c>
      <c r="C5509" s="27" t="s">
        <v>2217</v>
      </c>
      <c r="D5509" s="13">
        <v>0</v>
      </c>
      <c r="E5509" s="14"/>
      <c r="F5509" s="14"/>
      <c r="G5509" s="15">
        <f t="shared" ref="G5509:G5520" si="858">+D5509+E5509-F5509</f>
        <v>0</v>
      </c>
      <c r="H5509" s="14"/>
      <c r="I5509" s="14"/>
      <c r="K5509" s="34">
        <f t="shared" si="857"/>
        <v>0</v>
      </c>
    </row>
    <row r="5510" spans="1:11" x14ac:dyDescent="0.25">
      <c r="A5510" s="5" t="s">
        <v>2854</v>
      </c>
      <c r="B5510" s="26">
        <v>713002</v>
      </c>
      <c r="C5510" s="27" t="s">
        <v>767</v>
      </c>
      <c r="D5510" s="13">
        <v>0</v>
      </c>
      <c r="E5510" s="14"/>
      <c r="F5510" s="14"/>
      <c r="G5510" s="15">
        <f t="shared" si="858"/>
        <v>0</v>
      </c>
      <c r="H5510" s="14"/>
      <c r="I5510" s="14"/>
      <c r="K5510" s="34">
        <f t="shared" si="857"/>
        <v>0</v>
      </c>
    </row>
    <row r="5511" spans="1:11" x14ac:dyDescent="0.25">
      <c r="A5511" s="5" t="s">
        <v>2854</v>
      </c>
      <c r="B5511" s="26">
        <v>713003</v>
      </c>
      <c r="C5511" s="27" t="s">
        <v>2203</v>
      </c>
      <c r="D5511" s="13">
        <v>0</v>
      </c>
      <c r="E5511" s="14"/>
      <c r="F5511" s="14"/>
      <c r="G5511" s="15">
        <f t="shared" si="858"/>
        <v>0</v>
      </c>
      <c r="H5511" s="14"/>
      <c r="I5511" s="14"/>
      <c r="K5511" s="34">
        <f t="shared" si="857"/>
        <v>0</v>
      </c>
    </row>
    <row r="5512" spans="1:11" x14ac:dyDescent="0.25">
      <c r="A5512" s="5" t="s">
        <v>2854</v>
      </c>
      <c r="B5512" s="26">
        <v>713004</v>
      </c>
      <c r="C5512" s="27" t="s">
        <v>1058</v>
      </c>
      <c r="D5512" s="13">
        <v>0</v>
      </c>
      <c r="E5512" s="14"/>
      <c r="F5512" s="14"/>
      <c r="G5512" s="15">
        <f t="shared" si="858"/>
        <v>0</v>
      </c>
      <c r="H5512" s="14"/>
      <c r="I5512" s="14"/>
      <c r="K5512" s="34">
        <f t="shared" si="857"/>
        <v>0</v>
      </c>
    </row>
    <row r="5513" spans="1:11" x14ac:dyDescent="0.25">
      <c r="A5513" s="5" t="s">
        <v>2854</v>
      </c>
      <c r="B5513" s="26">
        <v>713005</v>
      </c>
      <c r="C5513" s="27" t="s">
        <v>2202</v>
      </c>
      <c r="D5513" s="13">
        <v>0</v>
      </c>
      <c r="E5513" s="14"/>
      <c r="F5513" s="14"/>
      <c r="G5513" s="15">
        <f t="shared" si="858"/>
        <v>0</v>
      </c>
      <c r="H5513" s="14"/>
      <c r="I5513" s="14"/>
      <c r="K5513" s="34">
        <f t="shared" si="857"/>
        <v>0</v>
      </c>
    </row>
    <row r="5514" spans="1:11" x14ac:dyDescent="0.25">
      <c r="A5514" s="5" t="s">
        <v>2854</v>
      </c>
      <c r="B5514" s="26">
        <v>713006</v>
      </c>
      <c r="C5514" s="27" t="s">
        <v>1059</v>
      </c>
      <c r="D5514" s="13">
        <v>0</v>
      </c>
      <c r="E5514" s="14"/>
      <c r="F5514" s="14"/>
      <c r="G5514" s="15">
        <f t="shared" si="858"/>
        <v>0</v>
      </c>
      <c r="H5514" s="14"/>
      <c r="I5514" s="14"/>
      <c r="K5514" s="34">
        <f t="shared" si="857"/>
        <v>0</v>
      </c>
    </row>
    <row r="5515" spans="1:11" x14ac:dyDescent="0.25">
      <c r="A5515" s="5" t="s">
        <v>2854</v>
      </c>
      <c r="B5515" s="26">
        <v>713007</v>
      </c>
      <c r="C5515" s="27" t="s">
        <v>507</v>
      </c>
      <c r="D5515" s="13">
        <v>0</v>
      </c>
      <c r="E5515" s="14"/>
      <c r="F5515" s="14"/>
      <c r="G5515" s="15">
        <f t="shared" si="858"/>
        <v>0</v>
      </c>
      <c r="H5515" s="14"/>
      <c r="I5515" s="14"/>
      <c r="K5515" s="34">
        <f t="shared" si="857"/>
        <v>0</v>
      </c>
    </row>
    <row r="5516" spans="1:11" x14ac:dyDescent="0.25">
      <c r="A5516" s="5" t="s">
        <v>2854</v>
      </c>
      <c r="B5516" s="26">
        <v>713008</v>
      </c>
      <c r="C5516" s="27" t="s">
        <v>2201</v>
      </c>
      <c r="D5516" s="13">
        <v>0</v>
      </c>
      <c r="E5516" s="14"/>
      <c r="F5516" s="14"/>
      <c r="G5516" s="15">
        <f t="shared" si="858"/>
        <v>0</v>
      </c>
      <c r="H5516" s="14"/>
      <c r="I5516" s="14"/>
      <c r="K5516" s="34">
        <f t="shared" si="857"/>
        <v>0</v>
      </c>
    </row>
    <row r="5517" spans="1:11" x14ac:dyDescent="0.25">
      <c r="A5517" s="5" t="s">
        <v>2854</v>
      </c>
      <c r="B5517" s="26">
        <v>713009</v>
      </c>
      <c r="C5517" s="27" t="s">
        <v>505</v>
      </c>
      <c r="D5517" s="13">
        <v>0</v>
      </c>
      <c r="E5517" s="14"/>
      <c r="F5517" s="14"/>
      <c r="G5517" s="15">
        <f t="shared" si="858"/>
        <v>0</v>
      </c>
      <c r="H5517" s="14"/>
      <c r="I5517" s="14"/>
      <c r="K5517" s="34">
        <f t="shared" si="857"/>
        <v>0</v>
      </c>
    </row>
    <row r="5518" spans="1:11" x14ac:dyDescent="0.25">
      <c r="A5518" s="5" t="s">
        <v>2854</v>
      </c>
      <c r="B5518" s="26">
        <v>713010</v>
      </c>
      <c r="C5518" s="27" t="s">
        <v>2016</v>
      </c>
      <c r="D5518" s="13">
        <v>0</v>
      </c>
      <c r="E5518" s="14"/>
      <c r="F5518" s="14"/>
      <c r="G5518" s="15">
        <f t="shared" si="858"/>
        <v>0</v>
      </c>
      <c r="H5518" s="14"/>
      <c r="I5518" s="14"/>
      <c r="K5518" s="34">
        <f t="shared" si="857"/>
        <v>0</v>
      </c>
    </row>
    <row r="5519" spans="1:11" x14ac:dyDescent="0.25">
      <c r="A5519" s="5" t="s">
        <v>2854</v>
      </c>
      <c r="B5519" s="26">
        <v>713011</v>
      </c>
      <c r="C5519" s="27" t="s">
        <v>2017</v>
      </c>
      <c r="D5519" s="13">
        <v>0</v>
      </c>
      <c r="E5519" s="14"/>
      <c r="F5519" s="14"/>
      <c r="G5519" s="15">
        <f t="shared" si="858"/>
        <v>0</v>
      </c>
      <c r="H5519" s="14"/>
      <c r="I5519" s="14"/>
      <c r="K5519" s="34">
        <f t="shared" si="857"/>
        <v>0</v>
      </c>
    </row>
    <row r="5520" spans="1:11" x14ac:dyDescent="0.25">
      <c r="A5520" s="5" t="s">
        <v>2854</v>
      </c>
      <c r="B5520" s="26">
        <v>713095</v>
      </c>
      <c r="C5520" s="27" t="s">
        <v>2200</v>
      </c>
      <c r="D5520" s="13">
        <v>0</v>
      </c>
      <c r="E5520" s="14"/>
      <c r="F5520" s="14"/>
      <c r="G5520" s="15">
        <f t="shared" si="858"/>
        <v>0</v>
      </c>
      <c r="H5520" s="14"/>
      <c r="I5520" s="14"/>
      <c r="K5520" s="34">
        <f t="shared" si="857"/>
        <v>0</v>
      </c>
    </row>
    <row r="5521" spans="1:11" x14ac:dyDescent="0.25">
      <c r="A5521" s="5" t="s">
        <v>2854</v>
      </c>
      <c r="B5521" s="24">
        <v>7135</v>
      </c>
      <c r="C5521" s="25" t="s">
        <v>2288</v>
      </c>
      <c r="D5521" s="7">
        <f t="shared" ref="D5521:I5521" si="859">+SUBTOTAL(9,D5522:D5533)</f>
        <v>0</v>
      </c>
      <c r="E5521" s="7">
        <f t="shared" si="859"/>
        <v>0</v>
      </c>
      <c r="F5521" s="7">
        <f t="shared" si="859"/>
        <v>0</v>
      </c>
      <c r="G5521" s="7">
        <f t="shared" si="859"/>
        <v>0</v>
      </c>
      <c r="H5521" s="7">
        <f t="shared" si="859"/>
        <v>0</v>
      </c>
      <c r="I5521" s="7">
        <f t="shared" si="859"/>
        <v>0</v>
      </c>
      <c r="K5521" s="34">
        <f t="shared" si="857"/>
        <v>0</v>
      </c>
    </row>
    <row r="5522" spans="1:11" x14ac:dyDescent="0.25">
      <c r="A5522" s="5" t="s">
        <v>2854</v>
      </c>
      <c r="B5522" s="26">
        <v>713501</v>
      </c>
      <c r="C5522" s="27" t="s">
        <v>2217</v>
      </c>
      <c r="D5522" s="13">
        <v>0</v>
      </c>
      <c r="E5522" s="14"/>
      <c r="F5522" s="14"/>
      <c r="G5522" s="15">
        <f t="shared" ref="G5522:G5533" si="860">+D5522+E5522-F5522</f>
        <v>0</v>
      </c>
      <c r="H5522" s="14"/>
      <c r="I5522" s="14"/>
      <c r="K5522" s="34">
        <f t="shared" si="857"/>
        <v>0</v>
      </c>
    </row>
    <row r="5523" spans="1:11" x14ac:dyDescent="0.25">
      <c r="A5523" s="5" t="s">
        <v>2854</v>
      </c>
      <c r="B5523" s="26">
        <v>713502</v>
      </c>
      <c r="C5523" s="27" t="s">
        <v>767</v>
      </c>
      <c r="D5523" s="13">
        <v>0</v>
      </c>
      <c r="E5523" s="14"/>
      <c r="F5523" s="14"/>
      <c r="G5523" s="15">
        <f t="shared" si="860"/>
        <v>0</v>
      </c>
      <c r="H5523" s="14"/>
      <c r="I5523" s="14"/>
      <c r="K5523" s="34">
        <f t="shared" si="857"/>
        <v>0</v>
      </c>
    </row>
    <row r="5524" spans="1:11" x14ac:dyDescent="0.25">
      <c r="A5524" s="5" t="s">
        <v>2854</v>
      </c>
      <c r="B5524" s="26">
        <v>713503</v>
      </c>
      <c r="C5524" s="27" t="s">
        <v>2203</v>
      </c>
      <c r="D5524" s="13">
        <v>0</v>
      </c>
      <c r="E5524" s="14"/>
      <c r="F5524" s="14"/>
      <c r="G5524" s="15">
        <f t="shared" si="860"/>
        <v>0</v>
      </c>
      <c r="H5524" s="14"/>
      <c r="I5524" s="14"/>
      <c r="K5524" s="34">
        <f t="shared" si="857"/>
        <v>0</v>
      </c>
    </row>
    <row r="5525" spans="1:11" x14ac:dyDescent="0.25">
      <c r="A5525" s="5" t="s">
        <v>2854</v>
      </c>
      <c r="B5525" s="26">
        <v>713504</v>
      </c>
      <c r="C5525" s="27" t="s">
        <v>1058</v>
      </c>
      <c r="D5525" s="13">
        <v>0</v>
      </c>
      <c r="E5525" s="14"/>
      <c r="F5525" s="14"/>
      <c r="G5525" s="15">
        <f t="shared" si="860"/>
        <v>0</v>
      </c>
      <c r="H5525" s="14"/>
      <c r="I5525" s="14"/>
      <c r="K5525" s="34">
        <f t="shared" si="857"/>
        <v>0</v>
      </c>
    </row>
    <row r="5526" spans="1:11" x14ac:dyDescent="0.25">
      <c r="A5526" s="5" t="s">
        <v>2854</v>
      </c>
      <c r="B5526" s="26">
        <v>713505</v>
      </c>
      <c r="C5526" s="27" t="s">
        <v>2202</v>
      </c>
      <c r="D5526" s="13">
        <v>0</v>
      </c>
      <c r="E5526" s="14"/>
      <c r="F5526" s="14"/>
      <c r="G5526" s="15">
        <f t="shared" si="860"/>
        <v>0</v>
      </c>
      <c r="H5526" s="14"/>
      <c r="I5526" s="14"/>
      <c r="K5526" s="34">
        <f t="shared" si="857"/>
        <v>0</v>
      </c>
    </row>
    <row r="5527" spans="1:11" x14ac:dyDescent="0.25">
      <c r="A5527" s="5" t="s">
        <v>2854</v>
      </c>
      <c r="B5527" s="26">
        <v>713506</v>
      </c>
      <c r="C5527" s="27" t="s">
        <v>1059</v>
      </c>
      <c r="D5527" s="13">
        <v>0</v>
      </c>
      <c r="E5527" s="14"/>
      <c r="F5527" s="14"/>
      <c r="G5527" s="15">
        <f t="shared" si="860"/>
        <v>0</v>
      </c>
      <c r="H5527" s="14"/>
      <c r="I5527" s="14"/>
      <c r="K5527" s="34">
        <f t="shared" si="857"/>
        <v>0</v>
      </c>
    </row>
    <row r="5528" spans="1:11" x14ac:dyDescent="0.25">
      <c r="A5528" s="5" t="s">
        <v>2854</v>
      </c>
      <c r="B5528" s="26">
        <v>713507</v>
      </c>
      <c r="C5528" s="27" t="s">
        <v>507</v>
      </c>
      <c r="D5528" s="13">
        <v>0</v>
      </c>
      <c r="E5528" s="14"/>
      <c r="F5528" s="14"/>
      <c r="G5528" s="15">
        <f t="shared" si="860"/>
        <v>0</v>
      </c>
      <c r="H5528" s="14"/>
      <c r="I5528" s="14"/>
      <c r="K5528" s="34">
        <f t="shared" si="857"/>
        <v>0</v>
      </c>
    </row>
    <row r="5529" spans="1:11" x14ac:dyDescent="0.25">
      <c r="A5529" s="5" t="s">
        <v>2854</v>
      </c>
      <c r="B5529" s="26">
        <v>713508</v>
      </c>
      <c r="C5529" s="27" t="s">
        <v>2201</v>
      </c>
      <c r="D5529" s="13">
        <v>0</v>
      </c>
      <c r="E5529" s="14"/>
      <c r="F5529" s="14"/>
      <c r="G5529" s="15">
        <f t="shared" si="860"/>
        <v>0</v>
      </c>
      <c r="H5529" s="14"/>
      <c r="I5529" s="14"/>
      <c r="K5529" s="34">
        <f t="shared" si="857"/>
        <v>0</v>
      </c>
    </row>
    <row r="5530" spans="1:11" x14ac:dyDescent="0.25">
      <c r="A5530" s="5" t="s">
        <v>2854</v>
      </c>
      <c r="B5530" s="26">
        <v>713509</v>
      </c>
      <c r="C5530" s="27" t="s">
        <v>505</v>
      </c>
      <c r="D5530" s="13">
        <v>0</v>
      </c>
      <c r="E5530" s="14"/>
      <c r="F5530" s="14"/>
      <c r="G5530" s="15">
        <f t="shared" si="860"/>
        <v>0</v>
      </c>
      <c r="H5530" s="14"/>
      <c r="I5530" s="14"/>
      <c r="K5530" s="34">
        <f t="shared" si="857"/>
        <v>0</v>
      </c>
    </row>
    <row r="5531" spans="1:11" x14ac:dyDescent="0.25">
      <c r="A5531" s="5" t="s">
        <v>2854</v>
      </c>
      <c r="B5531" s="26">
        <v>713510</v>
      </c>
      <c r="C5531" s="27" t="s">
        <v>2016</v>
      </c>
      <c r="D5531" s="13">
        <v>0</v>
      </c>
      <c r="E5531" s="14"/>
      <c r="F5531" s="14"/>
      <c r="G5531" s="15">
        <f t="shared" si="860"/>
        <v>0</v>
      </c>
      <c r="H5531" s="14"/>
      <c r="I5531" s="14"/>
      <c r="K5531" s="34">
        <f t="shared" si="857"/>
        <v>0</v>
      </c>
    </row>
    <row r="5532" spans="1:11" x14ac:dyDescent="0.25">
      <c r="A5532" s="5" t="s">
        <v>2854</v>
      </c>
      <c r="B5532" s="26">
        <v>713511</v>
      </c>
      <c r="C5532" s="27" t="s">
        <v>2017</v>
      </c>
      <c r="D5532" s="13">
        <v>0</v>
      </c>
      <c r="E5532" s="14"/>
      <c r="F5532" s="14"/>
      <c r="G5532" s="15">
        <f t="shared" si="860"/>
        <v>0</v>
      </c>
      <c r="H5532" s="14"/>
      <c r="I5532" s="14"/>
      <c r="K5532" s="34">
        <f t="shared" si="857"/>
        <v>0</v>
      </c>
    </row>
    <row r="5533" spans="1:11" x14ac:dyDescent="0.25">
      <c r="A5533" s="5" t="s">
        <v>2854</v>
      </c>
      <c r="B5533" s="26">
        <v>713595</v>
      </c>
      <c r="C5533" s="27" t="s">
        <v>2200</v>
      </c>
      <c r="D5533" s="13">
        <v>0</v>
      </c>
      <c r="E5533" s="14"/>
      <c r="F5533" s="14"/>
      <c r="G5533" s="15">
        <f t="shared" si="860"/>
        <v>0</v>
      </c>
      <c r="H5533" s="14"/>
      <c r="I5533" s="14"/>
      <c r="K5533" s="34">
        <f t="shared" si="857"/>
        <v>0</v>
      </c>
    </row>
    <row r="5534" spans="1:11" x14ac:dyDescent="0.25">
      <c r="A5534" s="5" t="s">
        <v>2854</v>
      </c>
      <c r="B5534" s="24">
        <v>7190</v>
      </c>
      <c r="C5534" s="25" t="s">
        <v>2287</v>
      </c>
      <c r="D5534" s="7">
        <f t="shared" ref="D5534:I5534" si="861">+SUBTOTAL(9,D5535:D5546)</f>
        <v>0</v>
      </c>
      <c r="E5534" s="7">
        <f t="shared" si="861"/>
        <v>0</v>
      </c>
      <c r="F5534" s="7">
        <f t="shared" si="861"/>
        <v>0</v>
      </c>
      <c r="G5534" s="7">
        <f t="shared" si="861"/>
        <v>0</v>
      </c>
      <c r="H5534" s="7">
        <f t="shared" si="861"/>
        <v>0</v>
      </c>
      <c r="I5534" s="7">
        <f t="shared" si="861"/>
        <v>0</v>
      </c>
      <c r="K5534" s="34">
        <f t="shared" si="857"/>
        <v>0</v>
      </c>
    </row>
    <row r="5535" spans="1:11" x14ac:dyDescent="0.25">
      <c r="A5535" s="5" t="s">
        <v>2854</v>
      </c>
      <c r="B5535" s="26">
        <v>719001</v>
      </c>
      <c r="C5535" s="27" t="s">
        <v>2217</v>
      </c>
      <c r="D5535" s="13">
        <v>0</v>
      </c>
      <c r="E5535" s="14"/>
      <c r="F5535" s="14"/>
      <c r="G5535" s="15">
        <f t="shared" ref="G5535:G5546" si="862">+D5535+E5535-F5535</f>
        <v>0</v>
      </c>
      <c r="H5535" s="14"/>
      <c r="I5535" s="14"/>
      <c r="K5535" s="34">
        <f t="shared" si="857"/>
        <v>0</v>
      </c>
    </row>
    <row r="5536" spans="1:11" x14ac:dyDescent="0.25">
      <c r="A5536" s="5" t="s">
        <v>2854</v>
      </c>
      <c r="B5536" s="26">
        <v>719002</v>
      </c>
      <c r="C5536" s="27" t="s">
        <v>767</v>
      </c>
      <c r="D5536" s="13">
        <v>0</v>
      </c>
      <c r="E5536" s="14"/>
      <c r="F5536" s="14"/>
      <c r="G5536" s="15">
        <f t="shared" si="862"/>
        <v>0</v>
      </c>
      <c r="H5536" s="14"/>
      <c r="I5536" s="14"/>
      <c r="K5536" s="34">
        <f t="shared" si="857"/>
        <v>0</v>
      </c>
    </row>
    <row r="5537" spans="1:11" x14ac:dyDescent="0.25">
      <c r="A5537" s="5" t="s">
        <v>2854</v>
      </c>
      <c r="B5537" s="26">
        <v>719003</v>
      </c>
      <c r="C5537" s="27" t="s">
        <v>2203</v>
      </c>
      <c r="D5537" s="13">
        <v>0</v>
      </c>
      <c r="E5537" s="14"/>
      <c r="F5537" s="14"/>
      <c r="G5537" s="15">
        <f t="shared" si="862"/>
        <v>0</v>
      </c>
      <c r="H5537" s="14"/>
      <c r="I5537" s="14"/>
      <c r="K5537" s="34">
        <f t="shared" si="857"/>
        <v>0</v>
      </c>
    </row>
    <row r="5538" spans="1:11" x14ac:dyDescent="0.25">
      <c r="A5538" s="5" t="s">
        <v>2854</v>
      </c>
      <c r="B5538" s="26">
        <v>719004</v>
      </c>
      <c r="C5538" s="27" t="s">
        <v>1058</v>
      </c>
      <c r="D5538" s="13">
        <v>0</v>
      </c>
      <c r="E5538" s="14"/>
      <c r="F5538" s="14"/>
      <c r="G5538" s="15">
        <f t="shared" si="862"/>
        <v>0</v>
      </c>
      <c r="H5538" s="14"/>
      <c r="I5538" s="14"/>
      <c r="K5538" s="34">
        <f t="shared" si="857"/>
        <v>0</v>
      </c>
    </row>
    <row r="5539" spans="1:11" x14ac:dyDescent="0.25">
      <c r="A5539" s="5" t="s">
        <v>2854</v>
      </c>
      <c r="B5539" s="26">
        <v>719005</v>
      </c>
      <c r="C5539" s="27" t="s">
        <v>2202</v>
      </c>
      <c r="D5539" s="13">
        <v>0</v>
      </c>
      <c r="E5539" s="14"/>
      <c r="F5539" s="14"/>
      <c r="G5539" s="15">
        <f t="shared" si="862"/>
        <v>0</v>
      </c>
      <c r="H5539" s="14"/>
      <c r="I5539" s="14"/>
      <c r="K5539" s="34">
        <f t="shared" si="857"/>
        <v>0</v>
      </c>
    </row>
    <row r="5540" spans="1:11" x14ac:dyDescent="0.25">
      <c r="A5540" s="5" t="s">
        <v>2854</v>
      </c>
      <c r="B5540" s="26">
        <v>719006</v>
      </c>
      <c r="C5540" s="27" t="s">
        <v>1059</v>
      </c>
      <c r="D5540" s="13">
        <v>0</v>
      </c>
      <c r="E5540" s="14"/>
      <c r="F5540" s="14"/>
      <c r="G5540" s="15">
        <f t="shared" si="862"/>
        <v>0</v>
      </c>
      <c r="H5540" s="14"/>
      <c r="I5540" s="14"/>
      <c r="K5540" s="34">
        <f t="shared" si="857"/>
        <v>0</v>
      </c>
    </row>
    <row r="5541" spans="1:11" x14ac:dyDescent="0.25">
      <c r="A5541" s="5" t="s">
        <v>2854</v>
      </c>
      <c r="B5541" s="26">
        <v>719007</v>
      </c>
      <c r="C5541" s="27" t="s">
        <v>507</v>
      </c>
      <c r="D5541" s="13">
        <v>0</v>
      </c>
      <c r="E5541" s="14"/>
      <c r="F5541" s="14"/>
      <c r="G5541" s="15">
        <f t="shared" si="862"/>
        <v>0</v>
      </c>
      <c r="H5541" s="14"/>
      <c r="I5541" s="14"/>
      <c r="K5541" s="34">
        <f t="shared" si="857"/>
        <v>0</v>
      </c>
    </row>
    <row r="5542" spans="1:11" x14ac:dyDescent="0.25">
      <c r="A5542" s="5" t="s">
        <v>2854</v>
      </c>
      <c r="B5542" s="26">
        <v>719008</v>
      </c>
      <c r="C5542" s="27" t="s">
        <v>2201</v>
      </c>
      <c r="D5542" s="13">
        <v>0</v>
      </c>
      <c r="E5542" s="14"/>
      <c r="F5542" s="14"/>
      <c r="G5542" s="15">
        <f t="shared" si="862"/>
        <v>0</v>
      </c>
      <c r="H5542" s="14"/>
      <c r="I5542" s="14"/>
      <c r="K5542" s="34">
        <f t="shared" si="857"/>
        <v>0</v>
      </c>
    </row>
    <row r="5543" spans="1:11" x14ac:dyDescent="0.25">
      <c r="A5543" s="5" t="s">
        <v>2854</v>
      </c>
      <c r="B5543" s="26">
        <v>719009</v>
      </c>
      <c r="C5543" s="27" t="s">
        <v>505</v>
      </c>
      <c r="D5543" s="13">
        <v>0</v>
      </c>
      <c r="E5543" s="14"/>
      <c r="F5543" s="14"/>
      <c r="G5543" s="15">
        <f t="shared" si="862"/>
        <v>0</v>
      </c>
      <c r="H5543" s="14"/>
      <c r="I5543" s="14"/>
      <c r="K5543" s="34">
        <f t="shared" si="857"/>
        <v>0</v>
      </c>
    </row>
    <row r="5544" spans="1:11" x14ac:dyDescent="0.25">
      <c r="A5544" s="5" t="s">
        <v>2854</v>
      </c>
      <c r="B5544" s="26">
        <v>719010</v>
      </c>
      <c r="C5544" s="27" t="s">
        <v>2016</v>
      </c>
      <c r="D5544" s="13">
        <v>0</v>
      </c>
      <c r="E5544" s="14"/>
      <c r="F5544" s="14"/>
      <c r="G5544" s="15">
        <f t="shared" si="862"/>
        <v>0</v>
      </c>
      <c r="H5544" s="14"/>
      <c r="I5544" s="14"/>
      <c r="K5544" s="34">
        <f t="shared" si="857"/>
        <v>0</v>
      </c>
    </row>
    <row r="5545" spans="1:11" x14ac:dyDescent="0.25">
      <c r="A5545" s="5" t="s">
        <v>2854</v>
      </c>
      <c r="B5545" s="26">
        <v>719011</v>
      </c>
      <c r="C5545" s="27" t="s">
        <v>2017</v>
      </c>
      <c r="D5545" s="13">
        <v>0</v>
      </c>
      <c r="E5545" s="14"/>
      <c r="F5545" s="14"/>
      <c r="G5545" s="15">
        <f t="shared" si="862"/>
        <v>0</v>
      </c>
      <c r="H5545" s="14"/>
      <c r="I5545" s="14"/>
      <c r="K5545" s="34">
        <f t="shared" si="857"/>
        <v>0</v>
      </c>
    </row>
    <row r="5546" spans="1:11" x14ac:dyDescent="0.25">
      <c r="A5546" s="5" t="s">
        <v>2854</v>
      </c>
      <c r="B5546" s="26">
        <v>719095</v>
      </c>
      <c r="C5546" s="27" t="s">
        <v>2200</v>
      </c>
      <c r="D5546" s="13">
        <v>0</v>
      </c>
      <c r="E5546" s="14"/>
      <c r="F5546" s="14"/>
      <c r="G5546" s="15">
        <f t="shared" si="862"/>
        <v>0</v>
      </c>
      <c r="H5546" s="14"/>
      <c r="I5546" s="14"/>
      <c r="K5546" s="34">
        <f t="shared" si="857"/>
        <v>0</v>
      </c>
    </row>
    <row r="5547" spans="1:11" x14ac:dyDescent="0.25">
      <c r="A5547" s="5" t="s">
        <v>2854</v>
      </c>
      <c r="B5547" s="24">
        <v>72</v>
      </c>
      <c r="C5547" s="25" t="s">
        <v>2286</v>
      </c>
      <c r="D5547" s="7">
        <f t="shared" ref="D5547:I5547" si="863">+SUBTOTAL(9,D5548:D5751)</f>
        <v>0</v>
      </c>
      <c r="E5547" s="7">
        <f t="shared" si="863"/>
        <v>0</v>
      </c>
      <c r="F5547" s="7">
        <f t="shared" si="863"/>
        <v>0</v>
      </c>
      <c r="G5547" s="7">
        <f t="shared" si="863"/>
        <v>0</v>
      </c>
      <c r="H5547" s="7">
        <f t="shared" si="863"/>
        <v>0</v>
      </c>
      <c r="I5547" s="7">
        <f t="shared" si="863"/>
        <v>0</v>
      </c>
      <c r="K5547" s="34">
        <f t="shared" si="857"/>
        <v>0</v>
      </c>
    </row>
    <row r="5548" spans="1:11" x14ac:dyDescent="0.25">
      <c r="A5548" s="5" t="s">
        <v>2854</v>
      </c>
      <c r="B5548" s="24">
        <v>7201</v>
      </c>
      <c r="C5548" s="25" t="s">
        <v>2285</v>
      </c>
      <c r="D5548" s="7">
        <f t="shared" ref="D5548:I5548" si="864">+SUBTOTAL(9,D5549:D5559)</f>
        <v>0</v>
      </c>
      <c r="E5548" s="7">
        <f t="shared" si="864"/>
        <v>0</v>
      </c>
      <c r="F5548" s="7">
        <f t="shared" si="864"/>
        <v>0</v>
      </c>
      <c r="G5548" s="7">
        <f t="shared" si="864"/>
        <v>0</v>
      </c>
      <c r="H5548" s="7">
        <f t="shared" si="864"/>
        <v>0</v>
      </c>
      <c r="I5548" s="7">
        <f t="shared" si="864"/>
        <v>0</v>
      </c>
      <c r="K5548" s="34">
        <f t="shared" si="857"/>
        <v>0</v>
      </c>
    </row>
    <row r="5549" spans="1:11" x14ac:dyDescent="0.25">
      <c r="A5549" s="5" t="s">
        <v>2854</v>
      </c>
      <c r="B5549" s="26">
        <v>720101</v>
      </c>
      <c r="C5549" s="27" t="s">
        <v>767</v>
      </c>
      <c r="D5549" s="13">
        <v>0</v>
      </c>
      <c r="E5549" s="14"/>
      <c r="F5549" s="14"/>
      <c r="G5549" s="15">
        <f t="shared" ref="G5549:G5559" si="865">+D5549+E5549-F5549</f>
        <v>0</v>
      </c>
      <c r="H5549" s="14"/>
      <c r="I5549" s="14"/>
      <c r="K5549" s="34">
        <f t="shared" si="857"/>
        <v>0</v>
      </c>
    </row>
    <row r="5550" spans="1:11" x14ac:dyDescent="0.25">
      <c r="A5550" s="5" t="s">
        <v>2854</v>
      </c>
      <c r="B5550" s="26">
        <v>720102</v>
      </c>
      <c r="C5550" s="27" t="s">
        <v>2203</v>
      </c>
      <c r="D5550" s="13">
        <v>0</v>
      </c>
      <c r="E5550" s="14"/>
      <c r="F5550" s="14"/>
      <c r="G5550" s="15">
        <f t="shared" si="865"/>
        <v>0</v>
      </c>
      <c r="H5550" s="14"/>
      <c r="I5550" s="14"/>
      <c r="K5550" s="34">
        <f t="shared" si="857"/>
        <v>0</v>
      </c>
    </row>
    <row r="5551" spans="1:11" x14ac:dyDescent="0.25">
      <c r="A5551" s="5" t="s">
        <v>2854</v>
      </c>
      <c r="B5551" s="26">
        <v>720103</v>
      </c>
      <c r="C5551" s="27" t="s">
        <v>1058</v>
      </c>
      <c r="D5551" s="13">
        <v>0</v>
      </c>
      <c r="E5551" s="14"/>
      <c r="F5551" s="14"/>
      <c r="G5551" s="15">
        <f t="shared" si="865"/>
        <v>0</v>
      </c>
      <c r="H5551" s="14"/>
      <c r="I5551" s="14"/>
      <c r="K5551" s="34">
        <f t="shared" si="857"/>
        <v>0</v>
      </c>
    </row>
    <row r="5552" spans="1:11" x14ac:dyDescent="0.25">
      <c r="A5552" s="5" t="s">
        <v>2854</v>
      </c>
      <c r="B5552" s="26">
        <v>720104</v>
      </c>
      <c r="C5552" s="27" t="s">
        <v>2202</v>
      </c>
      <c r="D5552" s="13">
        <v>0</v>
      </c>
      <c r="E5552" s="14"/>
      <c r="F5552" s="14"/>
      <c r="G5552" s="15">
        <f t="shared" si="865"/>
        <v>0</v>
      </c>
      <c r="H5552" s="14"/>
      <c r="I5552" s="14"/>
      <c r="K5552" s="34">
        <f t="shared" si="857"/>
        <v>0</v>
      </c>
    </row>
    <row r="5553" spans="1:11" x14ac:dyDescent="0.25">
      <c r="A5553" s="5" t="s">
        <v>2854</v>
      </c>
      <c r="B5553" s="26">
        <v>720105</v>
      </c>
      <c r="C5553" s="27" t="s">
        <v>1059</v>
      </c>
      <c r="D5553" s="13">
        <v>0</v>
      </c>
      <c r="E5553" s="14"/>
      <c r="F5553" s="14"/>
      <c r="G5553" s="15">
        <f t="shared" si="865"/>
        <v>0</v>
      </c>
      <c r="H5553" s="14"/>
      <c r="I5553" s="14"/>
      <c r="K5553" s="34">
        <f t="shared" si="857"/>
        <v>0</v>
      </c>
    </row>
    <row r="5554" spans="1:11" x14ac:dyDescent="0.25">
      <c r="A5554" s="5" t="s">
        <v>2854</v>
      </c>
      <c r="B5554" s="26">
        <v>720106</v>
      </c>
      <c r="C5554" s="27" t="s">
        <v>507</v>
      </c>
      <c r="D5554" s="13">
        <v>0</v>
      </c>
      <c r="E5554" s="14"/>
      <c r="F5554" s="14"/>
      <c r="G5554" s="15">
        <f t="shared" si="865"/>
        <v>0</v>
      </c>
      <c r="H5554" s="14"/>
      <c r="I5554" s="14"/>
      <c r="K5554" s="34">
        <f t="shared" si="857"/>
        <v>0</v>
      </c>
    </row>
    <row r="5555" spans="1:11" x14ac:dyDescent="0.25">
      <c r="A5555" s="5" t="s">
        <v>2854</v>
      </c>
      <c r="B5555" s="26">
        <v>720107</v>
      </c>
      <c r="C5555" s="27" t="s">
        <v>2201</v>
      </c>
      <c r="D5555" s="13">
        <v>0</v>
      </c>
      <c r="E5555" s="14"/>
      <c r="F5555" s="14"/>
      <c r="G5555" s="15">
        <f t="shared" si="865"/>
        <v>0</v>
      </c>
      <c r="H5555" s="14"/>
      <c r="I5555" s="14"/>
      <c r="K5555" s="34">
        <f t="shared" si="857"/>
        <v>0</v>
      </c>
    </row>
    <row r="5556" spans="1:11" x14ac:dyDescent="0.25">
      <c r="A5556" s="5" t="s">
        <v>2854</v>
      </c>
      <c r="B5556" s="26">
        <v>720108</v>
      </c>
      <c r="C5556" s="27" t="s">
        <v>505</v>
      </c>
      <c r="D5556" s="13">
        <v>0</v>
      </c>
      <c r="E5556" s="14"/>
      <c r="F5556" s="14"/>
      <c r="G5556" s="15">
        <f t="shared" si="865"/>
        <v>0</v>
      </c>
      <c r="H5556" s="14"/>
      <c r="I5556" s="14"/>
      <c r="K5556" s="34">
        <f t="shared" si="857"/>
        <v>0</v>
      </c>
    </row>
    <row r="5557" spans="1:11" x14ac:dyDescent="0.25">
      <c r="A5557" s="5" t="s">
        <v>2854</v>
      </c>
      <c r="B5557" s="26">
        <v>720109</v>
      </c>
      <c r="C5557" s="27" t="s">
        <v>2016</v>
      </c>
      <c r="D5557" s="13">
        <v>0</v>
      </c>
      <c r="E5557" s="14"/>
      <c r="F5557" s="14"/>
      <c r="G5557" s="15">
        <f t="shared" si="865"/>
        <v>0</v>
      </c>
      <c r="H5557" s="14"/>
      <c r="I5557" s="14"/>
      <c r="K5557" s="34">
        <f t="shared" si="857"/>
        <v>0</v>
      </c>
    </row>
    <row r="5558" spans="1:11" x14ac:dyDescent="0.25">
      <c r="A5558" s="5" t="s">
        <v>2854</v>
      </c>
      <c r="B5558" s="26">
        <v>720110</v>
      </c>
      <c r="C5558" s="27" t="s">
        <v>2017</v>
      </c>
      <c r="D5558" s="13">
        <v>0</v>
      </c>
      <c r="E5558" s="14"/>
      <c r="F5558" s="14"/>
      <c r="G5558" s="15">
        <f t="shared" si="865"/>
        <v>0</v>
      </c>
      <c r="H5558" s="14"/>
      <c r="I5558" s="14"/>
      <c r="K5558" s="34">
        <f t="shared" si="857"/>
        <v>0</v>
      </c>
    </row>
    <row r="5559" spans="1:11" x14ac:dyDescent="0.25">
      <c r="A5559" s="5" t="s">
        <v>2854</v>
      </c>
      <c r="B5559" s="26">
        <v>720195</v>
      </c>
      <c r="C5559" s="27" t="s">
        <v>2200</v>
      </c>
      <c r="D5559" s="13">
        <v>0</v>
      </c>
      <c r="E5559" s="14"/>
      <c r="F5559" s="14"/>
      <c r="G5559" s="15">
        <f t="shared" si="865"/>
        <v>0</v>
      </c>
      <c r="H5559" s="14"/>
      <c r="I5559" s="14"/>
      <c r="K5559" s="34">
        <f t="shared" si="857"/>
        <v>0</v>
      </c>
    </row>
    <row r="5560" spans="1:11" x14ac:dyDescent="0.25">
      <c r="A5560" s="5" t="s">
        <v>2854</v>
      </c>
      <c r="B5560" s="24">
        <v>7202</v>
      </c>
      <c r="C5560" s="25" t="s">
        <v>2284</v>
      </c>
      <c r="D5560" s="7">
        <f t="shared" ref="D5560:I5560" si="866">+SUBTOTAL(9,D5561:D5571)</f>
        <v>0</v>
      </c>
      <c r="E5560" s="7">
        <f t="shared" si="866"/>
        <v>0</v>
      </c>
      <c r="F5560" s="7">
        <f t="shared" si="866"/>
        <v>0</v>
      </c>
      <c r="G5560" s="7">
        <f t="shared" si="866"/>
        <v>0</v>
      </c>
      <c r="H5560" s="7">
        <f t="shared" si="866"/>
        <v>0</v>
      </c>
      <c r="I5560" s="7">
        <f t="shared" si="866"/>
        <v>0</v>
      </c>
      <c r="K5560" s="34">
        <f t="shared" si="857"/>
        <v>0</v>
      </c>
    </row>
    <row r="5561" spans="1:11" x14ac:dyDescent="0.25">
      <c r="A5561" s="5" t="s">
        <v>2854</v>
      </c>
      <c r="B5561" s="26">
        <v>720201</v>
      </c>
      <c r="C5561" s="27" t="s">
        <v>767</v>
      </c>
      <c r="D5561" s="13">
        <v>0</v>
      </c>
      <c r="E5561" s="14"/>
      <c r="F5561" s="14"/>
      <c r="G5561" s="15">
        <f t="shared" ref="G5561:G5571" si="867">+D5561+E5561-F5561</f>
        <v>0</v>
      </c>
      <c r="H5561" s="14"/>
      <c r="I5561" s="14"/>
      <c r="K5561" s="34">
        <f t="shared" si="857"/>
        <v>0</v>
      </c>
    </row>
    <row r="5562" spans="1:11" x14ac:dyDescent="0.25">
      <c r="A5562" s="5" t="s">
        <v>2854</v>
      </c>
      <c r="B5562" s="26">
        <v>720202</v>
      </c>
      <c r="C5562" s="27" t="s">
        <v>2203</v>
      </c>
      <c r="D5562" s="13">
        <v>0</v>
      </c>
      <c r="E5562" s="14"/>
      <c r="F5562" s="14"/>
      <c r="G5562" s="15">
        <f t="shared" si="867"/>
        <v>0</v>
      </c>
      <c r="H5562" s="14"/>
      <c r="I5562" s="14"/>
      <c r="K5562" s="34">
        <f t="shared" si="857"/>
        <v>0</v>
      </c>
    </row>
    <row r="5563" spans="1:11" x14ac:dyDescent="0.25">
      <c r="A5563" s="5" t="s">
        <v>2854</v>
      </c>
      <c r="B5563" s="26">
        <v>720203</v>
      </c>
      <c r="C5563" s="27" t="s">
        <v>1058</v>
      </c>
      <c r="D5563" s="13">
        <v>0</v>
      </c>
      <c r="E5563" s="14"/>
      <c r="F5563" s="14"/>
      <c r="G5563" s="15">
        <f t="shared" si="867"/>
        <v>0</v>
      </c>
      <c r="H5563" s="14"/>
      <c r="I5563" s="14"/>
      <c r="K5563" s="34">
        <f t="shared" si="857"/>
        <v>0</v>
      </c>
    </row>
    <row r="5564" spans="1:11" x14ac:dyDescent="0.25">
      <c r="A5564" s="5" t="s">
        <v>2854</v>
      </c>
      <c r="B5564" s="26">
        <v>720204</v>
      </c>
      <c r="C5564" s="27" t="s">
        <v>2202</v>
      </c>
      <c r="D5564" s="13">
        <v>0</v>
      </c>
      <c r="E5564" s="14"/>
      <c r="F5564" s="14"/>
      <c r="G5564" s="15">
        <f t="shared" si="867"/>
        <v>0</v>
      </c>
      <c r="H5564" s="14"/>
      <c r="I5564" s="14"/>
      <c r="K5564" s="34">
        <f t="shared" si="857"/>
        <v>0</v>
      </c>
    </row>
    <row r="5565" spans="1:11" x14ac:dyDescent="0.25">
      <c r="A5565" s="5" t="s">
        <v>2854</v>
      </c>
      <c r="B5565" s="26">
        <v>720205</v>
      </c>
      <c r="C5565" s="27" t="s">
        <v>1059</v>
      </c>
      <c r="D5565" s="13">
        <v>0</v>
      </c>
      <c r="E5565" s="14"/>
      <c r="F5565" s="14"/>
      <c r="G5565" s="15">
        <f t="shared" si="867"/>
        <v>0</v>
      </c>
      <c r="H5565" s="14"/>
      <c r="I5565" s="14"/>
      <c r="K5565" s="34">
        <f t="shared" si="857"/>
        <v>0</v>
      </c>
    </row>
    <row r="5566" spans="1:11" x14ac:dyDescent="0.25">
      <c r="A5566" s="5" t="s">
        <v>2854</v>
      </c>
      <c r="B5566" s="26">
        <v>720206</v>
      </c>
      <c r="C5566" s="27" t="s">
        <v>507</v>
      </c>
      <c r="D5566" s="13">
        <v>0</v>
      </c>
      <c r="E5566" s="14"/>
      <c r="F5566" s="14"/>
      <c r="G5566" s="15">
        <f t="shared" si="867"/>
        <v>0</v>
      </c>
      <c r="H5566" s="14"/>
      <c r="I5566" s="14"/>
      <c r="K5566" s="34">
        <f t="shared" si="857"/>
        <v>0</v>
      </c>
    </row>
    <row r="5567" spans="1:11" x14ac:dyDescent="0.25">
      <c r="A5567" s="5" t="s">
        <v>2854</v>
      </c>
      <c r="B5567" s="26">
        <v>720207</v>
      </c>
      <c r="C5567" s="27" t="s">
        <v>2201</v>
      </c>
      <c r="D5567" s="13">
        <v>0</v>
      </c>
      <c r="E5567" s="14"/>
      <c r="F5567" s="14"/>
      <c r="G5567" s="15">
        <f t="shared" si="867"/>
        <v>0</v>
      </c>
      <c r="H5567" s="14"/>
      <c r="I5567" s="14"/>
      <c r="K5567" s="34">
        <f t="shared" si="857"/>
        <v>0</v>
      </c>
    </row>
    <row r="5568" spans="1:11" x14ac:dyDescent="0.25">
      <c r="A5568" s="5" t="s">
        <v>2854</v>
      </c>
      <c r="B5568" s="26">
        <v>720208</v>
      </c>
      <c r="C5568" s="27" t="s">
        <v>505</v>
      </c>
      <c r="D5568" s="13">
        <v>0</v>
      </c>
      <c r="E5568" s="14"/>
      <c r="F5568" s="14"/>
      <c r="G5568" s="15">
        <f t="shared" si="867"/>
        <v>0</v>
      </c>
      <c r="H5568" s="14"/>
      <c r="I5568" s="14"/>
      <c r="K5568" s="34">
        <f t="shared" si="857"/>
        <v>0</v>
      </c>
    </row>
    <row r="5569" spans="1:11" x14ac:dyDescent="0.25">
      <c r="A5569" s="5" t="s">
        <v>2854</v>
      </c>
      <c r="B5569" s="26">
        <v>720209</v>
      </c>
      <c r="C5569" s="27" t="s">
        <v>2016</v>
      </c>
      <c r="D5569" s="13">
        <v>0</v>
      </c>
      <c r="E5569" s="14"/>
      <c r="F5569" s="14"/>
      <c r="G5569" s="15">
        <f t="shared" si="867"/>
        <v>0</v>
      </c>
      <c r="H5569" s="14"/>
      <c r="I5569" s="14"/>
      <c r="K5569" s="34">
        <f t="shared" si="857"/>
        <v>0</v>
      </c>
    </row>
    <row r="5570" spans="1:11" x14ac:dyDescent="0.25">
      <c r="A5570" s="5" t="s">
        <v>2854</v>
      </c>
      <c r="B5570" s="26">
        <v>720210</v>
      </c>
      <c r="C5570" s="27" t="s">
        <v>2017</v>
      </c>
      <c r="D5570" s="13">
        <v>0</v>
      </c>
      <c r="E5570" s="14"/>
      <c r="F5570" s="14"/>
      <c r="G5570" s="15">
        <f t="shared" si="867"/>
        <v>0</v>
      </c>
      <c r="H5570" s="14"/>
      <c r="I5570" s="14"/>
      <c r="K5570" s="34">
        <f t="shared" si="857"/>
        <v>0</v>
      </c>
    </row>
    <row r="5571" spans="1:11" x14ac:dyDescent="0.25">
      <c r="A5571" s="5" t="s">
        <v>2854</v>
      </c>
      <c r="B5571" s="26">
        <v>720295</v>
      </c>
      <c r="C5571" s="27" t="s">
        <v>2200</v>
      </c>
      <c r="D5571" s="13">
        <v>0</v>
      </c>
      <c r="E5571" s="14"/>
      <c r="F5571" s="14"/>
      <c r="G5571" s="15">
        <f t="shared" si="867"/>
        <v>0</v>
      </c>
      <c r="H5571" s="14"/>
      <c r="I5571" s="14"/>
      <c r="K5571" s="34">
        <f t="shared" si="857"/>
        <v>0</v>
      </c>
    </row>
    <row r="5572" spans="1:11" x14ac:dyDescent="0.25">
      <c r="A5572" s="5" t="s">
        <v>2854</v>
      </c>
      <c r="B5572" s="24">
        <v>7203</v>
      </c>
      <c r="C5572" s="25" t="s">
        <v>2283</v>
      </c>
      <c r="D5572" s="7">
        <f t="shared" ref="D5572:I5572" si="868">+SUBTOTAL(9,D5573:D5583)</f>
        <v>0</v>
      </c>
      <c r="E5572" s="7">
        <f t="shared" si="868"/>
        <v>0</v>
      </c>
      <c r="F5572" s="7">
        <f t="shared" si="868"/>
        <v>0</v>
      </c>
      <c r="G5572" s="7">
        <f t="shared" si="868"/>
        <v>0</v>
      </c>
      <c r="H5572" s="7">
        <f t="shared" si="868"/>
        <v>0</v>
      </c>
      <c r="I5572" s="7">
        <f t="shared" si="868"/>
        <v>0</v>
      </c>
      <c r="K5572" s="34">
        <f t="shared" ref="K5572:K5635" si="869">IF(D5572&lt;&gt;0,1,IF(G5572&lt;&gt;0,2,IF(F5572&lt;&gt;0,3,IF(E5572&lt;&gt;0,4,0))))</f>
        <v>0</v>
      </c>
    </row>
    <row r="5573" spans="1:11" x14ac:dyDescent="0.25">
      <c r="A5573" s="5" t="s">
        <v>2854</v>
      </c>
      <c r="B5573" s="26">
        <v>720301</v>
      </c>
      <c r="C5573" s="27" t="s">
        <v>767</v>
      </c>
      <c r="D5573" s="13">
        <v>0</v>
      </c>
      <c r="E5573" s="14"/>
      <c r="F5573" s="14"/>
      <c r="G5573" s="15">
        <f t="shared" ref="G5573:G5583" si="870">+D5573+E5573-F5573</f>
        <v>0</v>
      </c>
      <c r="H5573" s="14"/>
      <c r="I5573" s="14"/>
      <c r="K5573" s="34">
        <f t="shared" si="869"/>
        <v>0</v>
      </c>
    </row>
    <row r="5574" spans="1:11" x14ac:dyDescent="0.25">
      <c r="A5574" s="5" t="s">
        <v>2854</v>
      </c>
      <c r="B5574" s="26">
        <v>720302</v>
      </c>
      <c r="C5574" s="27" t="s">
        <v>2203</v>
      </c>
      <c r="D5574" s="13">
        <v>0</v>
      </c>
      <c r="E5574" s="14"/>
      <c r="F5574" s="14"/>
      <c r="G5574" s="15">
        <f t="shared" si="870"/>
        <v>0</v>
      </c>
      <c r="H5574" s="14"/>
      <c r="I5574" s="14"/>
      <c r="K5574" s="34">
        <f t="shared" si="869"/>
        <v>0</v>
      </c>
    </row>
    <row r="5575" spans="1:11" x14ac:dyDescent="0.25">
      <c r="A5575" s="5" t="s">
        <v>2854</v>
      </c>
      <c r="B5575" s="26">
        <v>720303</v>
      </c>
      <c r="C5575" s="27" t="s">
        <v>1058</v>
      </c>
      <c r="D5575" s="13">
        <v>0</v>
      </c>
      <c r="E5575" s="14"/>
      <c r="F5575" s="14"/>
      <c r="G5575" s="15">
        <f t="shared" si="870"/>
        <v>0</v>
      </c>
      <c r="H5575" s="14"/>
      <c r="I5575" s="14"/>
      <c r="K5575" s="34">
        <f t="shared" si="869"/>
        <v>0</v>
      </c>
    </row>
    <row r="5576" spans="1:11" x14ac:dyDescent="0.25">
      <c r="A5576" s="5" t="s">
        <v>2854</v>
      </c>
      <c r="B5576" s="26">
        <v>720304</v>
      </c>
      <c r="C5576" s="27" t="s">
        <v>2202</v>
      </c>
      <c r="D5576" s="13">
        <v>0</v>
      </c>
      <c r="E5576" s="14"/>
      <c r="F5576" s="14"/>
      <c r="G5576" s="15">
        <f t="shared" si="870"/>
        <v>0</v>
      </c>
      <c r="H5576" s="14"/>
      <c r="I5576" s="14"/>
      <c r="K5576" s="34">
        <f t="shared" si="869"/>
        <v>0</v>
      </c>
    </row>
    <row r="5577" spans="1:11" x14ac:dyDescent="0.25">
      <c r="A5577" s="5" t="s">
        <v>2854</v>
      </c>
      <c r="B5577" s="26">
        <v>720305</v>
      </c>
      <c r="C5577" s="27" t="s">
        <v>1059</v>
      </c>
      <c r="D5577" s="13">
        <v>0</v>
      </c>
      <c r="E5577" s="14"/>
      <c r="F5577" s="14"/>
      <c r="G5577" s="15">
        <f t="shared" si="870"/>
        <v>0</v>
      </c>
      <c r="H5577" s="14"/>
      <c r="I5577" s="14"/>
      <c r="K5577" s="34">
        <f t="shared" si="869"/>
        <v>0</v>
      </c>
    </row>
    <row r="5578" spans="1:11" x14ac:dyDescent="0.25">
      <c r="A5578" s="5" t="s">
        <v>2854</v>
      </c>
      <c r="B5578" s="26">
        <v>720306</v>
      </c>
      <c r="C5578" s="27" t="s">
        <v>507</v>
      </c>
      <c r="D5578" s="13">
        <v>0</v>
      </c>
      <c r="E5578" s="14"/>
      <c r="F5578" s="14"/>
      <c r="G5578" s="15">
        <f t="shared" si="870"/>
        <v>0</v>
      </c>
      <c r="H5578" s="14"/>
      <c r="I5578" s="14"/>
      <c r="K5578" s="34">
        <f t="shared" si="869"/>
        <v>0</v>
      </c>
    </row>
    <row r="5579" spans="1:11" x14ac:dyDescent="0.25">
      <c r="A5579" s="5" t="s">
        <v>2854</v>
      </c>
      <c r="B5579" s="26">
        <v>720307</v>
      </c>
      <c r="C5579" s="27" t="s">
        <v>2201</v>
      </c>
      <c r="D5579" s="13">
        <v>0</v>
      </c>
      <c r="E5579" s="14"/>
      <c r="F5579" s="14"/>
      <c r="G5579" s="15">
        <f t="shared" si="870"/>
        <v>0</v>
      </c>
      <c r="H5579" s="14"/>
      <c r="I5579" s="14"/>
      <c r="K5579" s="34">
        <f t="shared" si="869"/>
        <v>0</v>
      </c>
    </row>
    <row r="5580" spans="1:11" x14ac:dyDescent="0.25">
      <c r="A5580" s="5" t="s">
        <v>2854</v>
      </c>
      <c r="B5580" s="26">
        <v>720308</v>
      </c>
      <c r="C5580" s="27" t="s">
        <v>505</v>
      </c>
      <c r="D5580" s="13">
        <v>0</v>
      </c>
      <c r="E5580" s="14"/>
      <c r="F5580" s="14"/>
      <c r="G5580" s="15">
        <f t="shared" si="870"/>
        <v>0</v>
      </c>
      <c r="H5580" s="14"/>
      <c r="I5580" s="14"/>
      <c r="K5580" s="34">
        <f t="shared" si="869"/>
        <v>0</v>
      </c>
    </row>
    <row r="5581" spans="1:11" x14ac:dyDescent="0.25">
      <c r="A5581" s="5" t="s">
        <v>2854</v>
      </c>
      <c r="B5581" s="26">
        <v>720309</v>
      </c>
      <c r="C5581" s="27" t="s">
        <v>2016</v>
      </c>
      <c r="D5581" s="13">
        <v>0</v>
      </c>
      <c r="E5581" s="14"/>
      <c r="F5581" s="14"/>
      <c r="G5581" s="15">
        <f t="shared" si="870"/>
        <v>0</v>
      </c>
      <c r="H5581" s="14"/>
      <c r="I5581" s="14"/>
      <c r="K5581" s="34">
        <f t="shared" si="869"/>
        <v>0</v>
      </c>
    </row>
    <row r="5582" spans="1:11" x14ac:dyDescent="0.25">
      <c r="A5582" s="5" t="s">
        <v>2854</v>
      </c>
      <c r="B5582" s="26">
        <v>720310</v>
      </c>
      <c r="C5582" s="27" t="s">
        <v>2017</v>
      </c>
      <c r="D5582" s="13">
        <v>0</v>
      </c>
      <c r="E5582" s="14"/>
      <c r="F5582" s="14"/>
      <c r="G5582" s="15">
        <f t="shared" si="870"/>
        <v>0</v>
      </c>
      <c r="H5582" s="14"/>
      <c r="I5582" s="14"/>
      <c r="K5582" s="34">
        <f t="shared" si="869"/>
        <v>0</v>
      </c>
    </row>
    <row r="5583" spans="1:11" x14ac:dyDescent="0.25">
      <c r="A5583" s="5" t="s">
        <v>2854</v>
      </c>
      <c r="B5583" s="26">
        <v>720395</v>
      </c>
      <c r="C5583" s="27" t="s">
        <v>2200</v>
      </c>
      <c r="D5583" s="13">
        <v>0</v>
      </c>
      <c r="E5583" s="14"/>
      <c r="F5583" s="14"/>
      <c r="G5583" s="15">
        <f t="shared" si="870"/>
        <v>0</v>
      </c>
      <c r="H5583" s="14"/>
      <c r="I5583" s="14"/>
      <c r="K5583" s="34">
        <f t="shared" si="869"/>
        <v>0</v>
      </c>
    </row>
    <row r="5584" spans="1:11" x14ac:dyDescent="0.25">
      <c r="A5584" s="5" t="s">
        <v>2854</v>
      </c>
      <c r="B5584" s="24">
        <v>7204</v>
      </c>
      <c r="C5584" s="25" t="s">
        <v>2282</v>
      </c>
      <c r="D5584" s="7">
        <f t="shared" ref="D5584:I5584" si="871">+SUBTOTAL(9,D5585:D5595)</f>
        <v>0</v>
      </c>
      <c r="E5584" s="7">
        <f t="shared" si="871"/>
        <v>0</v>
      </c>
      <c r="F5584" s="7">
        <f t="shared" si="871"/>
        <v>0</v>
      </c>
      <c r="G5584" s="7">
        <f t="shared" si="871"/>
        <v>0</v>
      </c>
      <c r="H5584" s="7">
        <f t="shared" si="871"/>
        <v>0</v>
      </c>
      <c r="I5584" s="7">
        <f t="shared" si="871"/>
        <v>0</v>
      </c>
      <c r="K5584" s="34">
        <f t="shared" si="869"/>
        <v>0</v>
      </c>
    </row>
    <row r="5585" spans="1:11" x14ac:dyDescent="0.25">
      <c r="A5585" s="5" t="s">
        <v>2854</v>
      </c>
      <c r="B5585" s="26">
        <v>720401</v>
      </c>
      <c r="C5585" s="27" t="s">
        <v>767</v>
      </c>
      <c r="D5585" s="13">
        <v>0</v>
      </c>
      <c r="E5585" s="14"/>
      <c r="F5585" s="14"/>
      <c r="G5585" s="15">
        <f t="shared" ref="G5585:G5595" si="872">+D5585+E5585-F5585</f>
        <v>0</v>
      </c>
      <c r="H5585" s="14"/>
      <c r="I5585" s="14"/>
      <c r="K5585" s="34">
        <f t="shared" si="869"/>
        <v>0</v>
      </c>
    </row>
    <row r="5586" spans="1:11" x14ac:dyDescent="0.25">
      <c r="A5586" s="5" t="s">
        <v>2854</v>
      </c>
      <c r="B5586" s="26">
        <v>720402</v>
      </c>
      <c r="C5586" s="27" t="s">
        <v>2203</v>
      </c>
      <c r="D5586" s="13">
        <v>0</v>
      </c>
      <c r="E5586" s="14"/>
      <c r="F5586" s="14"/>
      <c r="G5586" s="15">
        <f t="shared" si="872"/>
        <v>0</v>
      </c>
      <c r="H5586" s="14"/>
      <c r="I5586" s="14"/>
      <c r="K5586" s="34">
        <f t="shared" si="869"/>
        <v>0</v>
      </c>
    </row>
    <row r="5587" spans="1:11" x14ac:dyDescent="0.25">
      <c r="A5587" s="5" t="s">
        <v>2854</v>
      </c>
      <c r="B5587" s="26">
        <v>720403</v>
      </c>
      <c r="C5587" s="27" t="s">
        <v>1058</v>
      </c>
      <c r="D5587" s="13">
        <v>0</v>
      </c>
      <c r="E5587" s="14"/>
      <c r="F5587" s="14"/>
      <c r="G5587" s="15">
        <f t="shared" si="872"/>
        <v>0</v>
      </c>
      <c r="H5587" s="14"/>
      <c r="I5587" s="14"/>
      <c r="K5587" s="34">
        <f t="shared" si="869"/>
        <v>0</v>
      </c>
    </row>
    <row r="5588" spans="1:11" x14ac:dyDescent="0.25">
      <c r="A5588" s="5" t="s">
        <v>2854</v>
      </c>
      <c r="B5588" s="26">
        <v>720404</v>
      </c>
      <c r="C5588" s="27" t="s">
        <v>2202</v>
      </c>
      <c r="D5588" s="13">
        <v>0</v>
      </c>
      <c r="E5588" s="14"/>
      <c r="F5588" s="14"/>
      <c r="G5588" s="15">
        <f t="shared" si="872"/>
        <v>0</v>
      </c>
      <c r="H5588" s="14"/>
      <c r="I5588" s="14"/>
      <c r="K5588" s="34">
        <f t="shared" si="869"/>
        <v>0</v>
      </c>
    </row>
    <row r="5589" spans="1:11" x14ac:dyDescent="0.25">
      <c r="A5589" s="5" t="s">
        <v>2854</v>
      </c>
      <c r="B5589" s="26">
        <v>720405</v>
      </c>
      <c r="C5589" s="27" t="s">
        <v>1059</v>
      </c>
      <c r="D5589" s="13">
        <v>0</v>
      </c>
      <c r="E5589" s="14"/>
      <c r="F5589" s="14"/>
      <c r="G5589" s="15">
        <f t="shared" si="872"/>
        <v>0</v>
      </c>
      <c r="H5589" s="14"/>
      <c r="I5589" s="14"/>
      <c r="K5589" s="34">
        <f t="shared" si="869"/>
        <v>0</v>
      </c>
    </row>
    <row r="5590" spans="1:11" x14ac:dyDescent="0.25">
      <c r="A5590" s="5" t="s">
        <v>2854</v>
      </c>
      <c r="B5590" s="26">
        <v>720406</v>
      </c>
      <c r="C5590" s="27" t="s">
        <v>507</v>
      </c>
      <c r="D5590" s="13">
        <v>0</v>
      </c>
      <c r="E5590" s="14"/>
      <c r="F5590" s="14"/>
      <c r="G5590" s="15">
        <f t="shared" si="872"/>
        <v>0</v>
      </c>
      <c r="H5590" s="14"/>
      <c r="I5590" s="14"/>
      <c r="K5590" s="34">
        <f t="shared" si="869"/>
        <v>0</v>
      </c>
    </row>
    <row r="5591" spans="1:11" x14ac:dyDescent="0.25">
      <c r="A5591" s="5" t="s">
        <v>2854</v>
      </c>
      <c r="B5591" s="26">
        <v>720407</v>
      </c>
      <c r="C5591" s="27" t="s">
        <v>2201</v>
      </c>
      <c r="D5591" s="13">
        <v>0</v>
      </c>
      <c r="E5591" s="14"/>
      <c r="F5591" s="14"/>
      <c r="G5591" s="15">
        <f t="shared" si="872"/>
        <v>0</v>
      </c>
      <c r="H5591" s="14"/>
      <c r="I5591" s="14"/>
      <c r="K5591" s="34">
        <f t="shared" si="869"/>
        <v>0</v>
      </c>
    </row>
    <row r="5592" spans="1:11" x14ac:dyDescent="0.25">
      <c r="A5592" s="5" t="s">
        <v>2854</v>
      </c>
      <c r="B5592" s="26">
        <v>720408</v>
      </c>
      <c r="C5592" s="27" t="s">
        <v>505</v>
      </c>
      <c r="D5592" s="13">
        <v>0</v>
      </c>
      <c r="E5592" s="14"/>
      <c r="F5592" s="14"/>
      <c r="G5592" s="15">
        <f t="shared" si="872"/>
        <v>0</v>
      </c>
      <c r="H5592" s="14"/>
      <c r="I5592" s="14"/>
      <c r="K5592" s="34">
        <f t="shared" si="869"/>
        <v>0</v>
      </c>
    </row>
    <row r="5593" spans="1:11" x14ac:dyDescent="0.25">
      <c r="A5593" s="5" t="s">
        <v>2854</v>
      </c>
      <c r="B5593" s="26">
        <v>720409</v>
      </c>
      <c r="C5593" s="27" t="s">
        <v>2016</v>
      </c>
      <c r="D5593" s="13">
        <v>0</v>
      </c>
      <c r="E5593" s="14"/>
      <c r="F5593" s="14"/>
      <c r="G5593" s="15">
        <f t="shared" si="872"/>
        <v>0</v>
      </c>
      <c r="H5593" s="14"/>
      <c r="I5593" s="14"/>
      <c r="K5593" s="34">
        <f t="shared" si="869"/>
        <v>0</v>
      </c>
    </row>
    <row r="5594" spans="1:11" x14ac:dyDescent="0.25">
      <c r="A5594" s="5" t="s">
        <v>2854</v>
      </c>
      <c r="B5594" s="26">
        <v>720410</v>
      </c>
      <c r="C5594" s="27" t="s">
        <v>2017</v>
      </c>
      <c r="D5594" s="13">
        <v>0</v>
      </c>
      <c r="E5594" s="14"/>
      <c r="F5594" s="14"/>
      <c r="G5594" s="15">
        <f t="shared" si="872"/>
        <v>0</v>
      </c>
      <c r="H5594" s="14"/>
      <c r="I5594" s="14"/>
      <c r="K5594" s="34">
        <f t="shared" si="869"/>
        <v>0</v>
      </c>
    </row>
    <row r="5595" spans="1:11" x14ac:dyDescent="0.25">
      <c r="A5595" s="5" t="s">
        <v>2854</v>
      </c>
      <c r="B5595" s="26">
        <v>720495</v>
      </c>
      <c r="C5595" s="27" t="s">
        <v>2200</v>
      </c>
      <c r="D5595" s="13">
        <v>0</v>
      </c>
      <c r="E5595" s="14"/>
      <c r="F5595" s="14"/>
      <c r="G5595" s="15">
        <f t="shared" si="872"/>
        <v>0</v>
      </c>
      <c r="H5595" s="14"/>
      <c r="I5595" s="14"/>
      <c r="K5595" s="34">
        <f t="shared" si="869"/>
        <v>0</v>
      </c>
    </row>
    <row r="5596" spans="1:11" x14ac:dyDescent="0.25">
      <c r="A5596" s="5" t="s">
        <v>2854</v>
      </c>
      <c r="B5596" s="24">
        <v>7205</v>
      </c>
      <c r="C5596" s="25" t="s">
        <v>2281</v>
      </c>
      <c r="D5596" s="7">
        <f t="shared" ref="D5596:I5596" si="873">+SUBTOTAL(9,D5597:D5607)</f>
        <v>0</v>
      </c>
      <c r="E5596" s="7">
        <f t="shared" si="873"/>
        <v>0</v>
      </c>
      <c r="F5596" s="7">
        <f t="shared" si="873"/>
        <v>0</v>
      </c>
      <c r="G5596" s="7">
        <f t="shared" si="873"/>
        <v>0</v>
      </c>
      <c r="H5596" s="7">
        <f t="shared" si="873"/>
        <v>0</v>
      </c>
      <c r="I5596" s="7">
        <f t="shared" si="873"/>
        <v>0</v>
      </c>
      <c r="K5596" s="34">
        <f t="shared" si="869"/>
        <v>0</v>
      </c>
    </row>
    <row r="5597" spans="1:11" x14ac:dyDescent="0.25">
      <c r="A5597" s="5" t="s">
        <v>2854</v>
      </c>
      <c r="B5597" s="26">
        <v>720501</v>
      </c>
      <c r="C5597" s="27" t="s">
        <v>767</v>
      </c>
      <c r="D5597" s="13">
        <v>0</v>
      </c>
      <c r="E5597" s="14"/>
      <c r="F5597" s="14"/>
      <c r="G5597" s="15">
        <f t="shared" ref="G5597:G5607" si="874">+D5597+E5597-F5597</f>
        <v>0</v>
      </c>
      <c r="H5597" s="14"/>
      <c r="I5597" s="14"/>
      <c r="K5597" s="34">
        <f t="shared" si="869"/>
        <v>0</v>
      </c>
    </row>
    <row r="5598" spans="1:11" x14ac:dyDescent="0.25">
      <c r="A5598" s="5" t="s">
        <v>2854</v>
      </c>
      <c r="B5598" s="26">
        <v>720502</v>
      </c>
      <c r="C5598" s="27" t="s">
        <v>2203</v>
      </c>
      <c r="D5598" s="13">
        <v>0</v>
      </c>
      <c r="E5598" s="14"/>
      <c r="F5598" s="14"/>
      <c r="G5598" s="15">
        <f t="shared" si="874"/>
        <v>0</v>
      </c>
      <c r="H5598" s="14"/>
      <c r="I5598" s="14"/>
      <c r="K5598" s="34">
        <f t="shared" si="869"/>
        <v>0</v>
      </c>
    </row>
    <row r="5599" spans="1:11" x14ac:dyDescent="0.25">
      <c r="A5599" s="5" t="s">
        <v>2854</v>
      </c>
      <c r="B5599" s="26">
        <v>720503</v>
      </c>
      <c r="C5599" s="27" t="s">
        <v>1058</v>
      </c>
      <c r="D5599" s="13">
        <v>0</v>
      </c>
      <c r="E5599" s="14"/>
      <c r="F5599" s="14"/>
      <c r="G5599" s="15">
        <f t="shared" si="874"/>
        <v>0</v>
      </c>
      <c r="H5599" s="14"/>
      <c r="I5599" s="14"/>
      <c r="K5599" s="34">
        <f t="shared" si="869"/>
        <v>0</v>
      </c>
    </row>
    <row r="5600" spans="1:11" x14ac:dyDescent="0.25">
      <c r="A5600" s="5" t="s">
        <v>2854</v>
      </c>
      <c r="B5600" s="26">
        <v>720504</v>
      </c>
      <c r="C5600" s="27" t="s">
        <v>2202</v>
      </c>
      <c r="D5600" s="13">
        <v>0</v>
      </c>
      <c r="E5600" s="14"/>
      <c r="F5600" s="14"/>
      <c r="G5600" s="15">
        <f t="shared" si="874"/>
        <v>0</v>
      </c>
      <c r="H5600" s="14"/>
      <c r="I5600" s="14"/>
      <c r="K5600" s="34">
        <f t="shared" si="869"/>
        <v>0</v>
      </c>
    </row>
    <row r="5601" spans="1:11" x14ac:dyDescent="0.25">
      <c r="A5601" s="5" t="s">
        <v>2854</v>
      </c>
      <c r="B5601" s="26">
        <v>720505</v>
      </c>
      <c r="C5601" s="27" t="s">
        <v>1059</v>
      </c>
      <c r="D5601" s="13">
        <v>0</v>
      </c>
      <c r="E5601" s="14"/>
      <c r="F5601" s="14"/>
      <c r="G5601" s="15">
        <f t="shared" si="874"/>
        <v>0</v>
      </c>
      <c r="H5601" s="14"/>
      <c r="I5601" s="14"/>
      <c r="K5601" s="34">
        <f t="shared" si="869"/>
        <v>0</v>
      </c>
    </row>
    <row r="5602" spans="1:11" x14ac:dyDescent="0.25">
      <c r="A5602" s="5" t="s">
        <v>2854</v>
      </c>
      <c r="B5602" s="26">
        <v>720506</v>
      </c>
      <c r="C5602" s="27" t="s">
        <v>507</v>
      </c>
      <c r="D5602" s="13">
        <v>0</v>
      </c>
      <c r="E5602" s="14"/>
      <c r="F5602" s="14"/>
      <c r="G5602" s="15">
        <f t="shared" si="874"/>
        <v>0</v>
      </c>
      <c r="H5602" s="14"/>
      <c r="I5602" s="14"/>
      <c r="K5602" s="34">
        <f t="shared" si="869"/>
        <v>0</v>
      </c>
    </row>
    <row r="5603" spans="1:11" x14ac:dyDescent="0.25">
      <c r="A5603" s="5" t="s">
        <v>2854</v>
      </c>
      <c r="B5603" s="26">
        <v>720507</v>
      </c>
      <c r="C5603" s="27" t="s">
        <v>2201</v>
      </c>
      <c r="D5603" s="13">
        <v>0</v>
      </c>
      <c r="E5603" s="14"/>
      <c r="F5603" s="14"/>
      <c r="G5603" s="15">
        <f t="shared" si="874"/>
        <v>0</v>
      </c>
      <c r="H5603" s="14"/>
      <c r="I5603" s="14"/>
      <c r="K5603" s="34">
        <f t="shared" si="869"/>
        <v>0</v>
      </c>
    </row>
    <row r="5604" spans="1:11" x14ac:dyDescent="0.25">
      <c r="A5604" s="5" t="s">
        <v>2854</v>
      </c>
      <c r="B5604" s="26">
        <v>720508</v>
      </c>
      <c r="C5604" s="27" t="s">
        <v>505</v>
      </c>
      <c r="D5604" s="13">
        <v>0</v>
      </c>
      <c r="E5604" s="14"/>
      <c r="F5604" s="14"/>
      <c r="G5604" s="15">
        <f t="shared" si="874"/>
        <v>0</v>
      </c>
      <c r="H5604" s="14"/>
      <c r="I5604" s="14"/>
      <c r="K5604" s="34">
        <f t="shared" si="869"/>
        <v>0</v>
      </c>
    </row>
    <row r="5605" spans="1:11" x14ac:dyDescent="0.25">
      <c r="A5605" s="5" t="s">
        <v>2854</v>
      </c>
      <c r="B5605" s="26">
        <v>720509</v>
      </c>
      <c r="C5605" s="27" t="s">
        <v>2016</v>
      </c>
      <c r="D5605" s="13">
        <v>0</v>
      </c>
      <c r="E5605" s="14"/>
      <c r="F5605" s="14"/>
      <c r="G5605" s="15">
        <f t="shared" si="874"/>
        <v>0</v>
      </c>
      <c r="H5605" s="14"/>
      <c r="I5605" s="14"/>
      <c r="K5605" s="34">
        <f t="shared" si="869"/>
        <v>0</v>
      </c>
    </row>
    <row r="5606" spans="1:11" x14ac:dyDescent="0.25">
      <c r="A5606" s="5" t="s">
        <v>2854</v>
      </c>
      <c r="B5606" s="26">
        <v>720510</v>
      </c>
      <c r="C5606" s="27" t="s">
        <v>2017</v>
      </c>
      <c r="D5606" s="13">
        <v>0</v>
      </c>
      <c r="E5606" s="14"/>
      <c r="F5606" s="14"/>
      <c r="G5606" s="15">
        <f t="shared" si="874"/>
        <v>0</v>
      </c>
      <c r="H5606" s="14"/>
      <c r="I5606" s="14"/>
      <c r="K5606" s="34">
        <f t="shared" si="869"/>
        <v>0</v>
      </c>
    </row>
    <row r="5607" spans="1:11" x14ac:dyDescent="0.25">
      <c r="A5607" s="5" t="s">
        <v>2854</v>
      </c>
      <c r="B5607" s="26">
        <v>720595</v>
      </c>
      <c r="C5607" s="27" t="s">
        <v>2200</v>
      </c>
      <c r="D5607" s="13">
        <v>0</v>
      </c>
      <c r="E5607" s="14"/>
      <c r="F5607" s="14"/>
      <c r="G5607" s="15">
        <f t="shared" si="874"/>
        <v>0</v>
      </c>
      <c r="H5607" s="14"/>
      <c r="I5607" s="14"/>
      <c r="K5607" s="34">
        <f t="shared" si="869"/>
        <v>0</v>
      </c>
    </row>
    <row r="5608" spans="1:11" x14ac:dyDescent="0.25">
      <c r="A5608" s="5" t="s">
        <v>2854</v>
      </c>
      <c r="B5608" s="24">
        <v>7206</v>
      </c>
      <c r="C5608" s="25" t="s">
        <v>2280</v>
      </c>
      <c r="D5608" s="7">
        <f t="shared" ref="D5608:I5608" si="875">+SUBTOTAL(9,D5609:D5619)</f>
        <v>0</v>
      </c>
      <c r="E5608" s="7">
        <f t="shared" si="875"/>
        <v>0</v>
      </c>
      <c r="F5608" s="7">
        <f t="shared" si="875"/>
        <v>0</v>
      </c>
      <c r="G5608" s="7">
        <f t="shared" si="875"/>
        <v>0</v>
      </c>
      <c r="H5608" s="7">
        <f t="shared" si="875"/>
        <v>0</v>
      </c>
      <c r="I5608" s="7">
        <f t="shared" si="875"/>
        <v>0</v>
      </c>
      <c r="K5608" s="34">
        <f t="shared" si="869"/>
        <v>0</v>
      </c>
    </row>
    <row r="5609" spans="1:11" x14ac:dyDescent="0.25">
      <c r="A5609" s="5" t="s">
        <v>2854</v>
      </c>
      <c r="B5609" s="26">
        <v>720601</v>
      </c>
      <c r="C5609" s="27" t="s">
        <v>767</v>
      </c>
      <c r="D5609" s="13">
        <v>0</v>
      </c>
      <c r="E5609" s="14"/>
      <c r="F5609" s="14"/>
      <c r="G5609" s="15">
        <f t="shared" ref="G5609:G5619" si="876">+D5609+E5609-F5609</f>
        <v>0</v>
      </c>
      <c r="H5609" s="14"/>
      <c r="I5609" s="14"/>
      <c r="K5609" s="34">
        <f t="shared" si="869"/>
        <v>0</v>
      </c>
    </row>
    <row r="5610" spans="1:11" x14ac:dyDescent="0.25">
      <c r="A5610" s="5" t="s">
        <v>2854</v>
      </c>
      <c r="B5610" s="26">
        <v>720602</v>
      </c>
      <c r="C5610" s="27" t="s">
        <v>2203</v>
      </c>
      <c r="D5610" s="13">
        <v>0</v>
      </c>
      <c r="E5610" s="14"/>
      <c r="F5610" s="14"/>
      <c r="G5610" s="15">
        <f t="shared" si="876"/>
        <v>0</v>
      </c>
      <c r="H5610" s="14"/>
      <c r="I5610" s="14"/>
      <c r="K5610" s="34">
        <f t="shared" si="869"/>
        <v>0</v>
      </c>
    </row>
    <row r="5611" spans="1:11" x14ac:dyDescent="0.25">
      <c r="A5611" s="5" t="s">
        <v>2854</v>
      </c>
      <c r="B5611" s="26">
        <v>720603</v>
      </c>
      <c r="C5611" s="27" t="s">
        <v>1058</v>
      </c>
      <c r="D5611" s="13">
        <v>0</v>
      </c>
      <c r="E5611" s="14"/>
      <c r="F5611" s="14"/>
      <c r="G5611" s="15">
        <f t="shared" si="876"/>
        <v>0</v>
      </c>
      <c r="H5611" s="14"/>
      <c r="I5611" s="14"/>
      <c r="K5611" s="34">
        <f t="shared" si="869"/>
        <v>0</v>
      </c>
    </row>
    <row r="5612" spans="1:11" x14ac:dyDescent="0.25">
      <c r="A5612" s="5" t="s">
        <v>2854</v>
      </c>
      <c r="B5612" s="26">
        <v>720604</v>
      </c>
      <c r="C5612" s="27" t="s">
        <v>2202</v>
      </c>
      <c r="D5612" s="13">
        <v>0</v>
      </c>
      <c r="E5612" s="14"/>
      <c r="F5612" s="14"/>
      <c r="G5612" s="15">
        <f t="shared" si="876"/>
        <v>0</v>
      </c>
      <c r="H5612" s="14"/>
      <c r="I5612" s="14"/>
      <c r="K5612" s="34">
        <f t="shared" si="869"/>
        <v>0</v>
      </c>
    </row>
    <row r="5613" spans="1:11" x14ac:dyDescent="0.25">
      <c r="A5613" s="5" t="s">
        <v>2854</v>
      </c>
      <c r="B5613" s="26">
        <v>720605</v>
      </c>
      <c r="C5613" s="27" t="s">
        <v>1059</v>
      </c>
      <c r="D5613" s="13">
        <v>0</v>
      </c>
      <c r="E5613" s="14"/>
      <c r="F5613" s="14"/>
      <c r="G5613" s="15">
        <f t="shared" si="876"/>
        <v>0</v>
      </c>
      <c r="H5613" s="14"/>
      <c r="I5613" s="14"/>
      <c r="K5613" s="34">
        <f t="shared" si="869"/>
        <v>0</v>
      </c>
    </row>
    <row r="5614" spans="1:11" x14ac:dyDescent="0.25">
      <c r="A5614" s="5" t="s">
        <v>2854</v>
      </c>
      <c r="B5614" s="26">
        <v>720606</v>
      </c>
      <c r="C5614" s="27" t="s">
        <v>507</v>
      </c>
      <c r="D5614" s="13">
        <v>0</v>
      </c>
      <c r="E5614" s="14"/>
      <c r="F5614" s="14"/>
      <c r="G5614" s="15">
        <f t="shared" si="876"/>
        <v>0</v>
      </c>
      <c r="H5614" s="14"/>
      <c r="I5614" s="14"/>
      <c r="K5614" s="34">
        <f t="shared" si="869"/>
        <v>0</v>
      </c>
    </row>
    <row r="5615" spans="1:11" x14ac:dyDescent="0.25">
      <c r="A5615" s="5" t="s">
        <v>2854</v>
      </c>
      <c r="B5615" s="26">
        <v>720607</v>
      </c>
      <c r="C5615" s="27" t="s">
        <v>2201</v>
      </c>
      <c r="D5615" s="13">
        <v>0</v>
      </c>
      <c r="E5615" s="14"/>
      <c r="F5615" s="14"/>
      <c r="G5615" s="15">
        <f t="shared" si="876"/>
        <v>0</v>
      </c>
      <c r="H5615" s="14"/>
      <c r="I5615" s="14"/>
      <c r="K5615" s="34">
        <f t="shared" si="869"/>
        <v>0</v>
      </c>
    </row>
    <row r="5616" spans="1:11" x14ac:dyDescent="0.25">
      <c r="A5616" s="5" t="s">
        <v>2854</v>
      </c>
      <c r="B5616" s="26">
        <v>720608</v>
      </c>
      <c r="C5616" s="27" t="s">
        <v>505</v>
      </c>
      <c r="D5616" s="13">
        <v>0</v>
      </c>
      <c r="E5616" s="14"/>
      <c r="F5616" s="14"/>
      <c r="G5616" s="15">
        <f t="shared" si="876"/>
        <v>0</v>
      </c>
      <c r="H5616" s="14"/>
      <c r="I5616" s="14"/>
      <c r="K5616" s="34">
        <f t="shared" si="869"/>
        <v>0</v>
      </c>
    </row>
    <row r="5617" spans="1:11" x14ac:dyDescent="0.25">
      <c r="A5617" s="5" t="s">
        <v>2854</v>
      </c>
      <c r="B5617" s="26">
        <v>720609</v>
      </c>
      <c r="C5617" s="27" t="s">
        <v>2016</v>
      </c>
      <c r="D5617" s="13">
        <v>0</v>
      </c>
      <c r="E5617" s="14"/>
      <c r="F5617" s="14"/>
      <c r="G5617" s="15">
        <f t="shared" si="876"/>
        <v>0</v>
      </c>
      <c r="H5617" s="14"/>
      <c r="I5617" s="14"/>
      <c r="K5617" s="34">
        <f t="shared" si="869"/>
        <v>0</v>
      </c>
    </row>
    <row r="5618" spans="1:11" x14ac:dyDescent="0.25">
      <c r="A5618" s="5" t="s">
        <v>2854</v>
      </c>
      <c r="B5618" s="26">
        <v>720610</v>
      </c>
      <c r="C5618" s="27" t="s">
        <v>2017</v>
      </c>
      <c r="D5618" s="13">
        <v>0</v>
      </c>
      <c r="E5618" s="14"/>
      <c r="F5618" s="14"/>
      <c r="G5618" s="15">
        <f t="shared" si="876"/>
        <v>0</v>
      </c>
      <c r="H5618" s="14"/>
      <c r="I5618" s="14"/>
      <c r="K5618" s="34">
        <f t="shared" si="869"/>
        <v>0</v>
      </c>
    </row>
    <row r="5619" spans="1:11" x14ac:dyDescent="0.25">
      <c r="A5619" s="5" t="s">
        <v>2854</v>
      </c>
      <c r="B5619" s="26">
        <v>720695</v>
      </c>
      <c r="C5619" s="27" t="s">
        <v>2200</v>
      </c>
      <c r="D5619" s="13">
        <v>0</v>
      </c>
      <c r="E5619" s="14"/>
      <c r="F5619" s="14"/>
      <c r="G5619" s="15">
        <f t="shared" si="876"/>
        <v>0</v>
      </c>
      <c r="H5619" s="14"/>
      <c r="I5619" s="14"/>
      <c r="K5619" s="34">
        <f t="shared" si="869"/>
        <v>0</v>
      </c>
    </row>
    <row r="5620" spans="1:11" x14ac:dyDescent="0.25">
      <c r="A5620" s="5" t="s">
        <v>2854</v>
      </c>
      <c r="B5620" s="24">
        <v>7207</v>
      </c>
      <c r="C5620" s="25" t="s">
        <v>2279</v>
      </c>
      <c r="D5620" s="7">
        <f t="shared" ref="D5620:I5620" si="877">+SUBTOTAL(9,D5621:D5631)</f>
        <v>0</v>
      </c>
      <c r="E5620" s="7">
        <f t="shared" si="877"/>
        <v>0</v>
      </c>
      <c r="F5620" s="7">
        <f t="shared" si="877"/>
        <v>0</v>
      </c>
      <c r="G5620" s="7">
        <f t="shared" si="877"/>
        <v>0</v>
      </c>
      <c r="H5620" s="7">
        <f t="shared" si="877"/>
        <v>0</v>
      </c>
      <c r="I5620" s="7">
        <f t="shared" si="877"/>
        <v>0</v>
      </c>
      <c r="K5620" s="34">
        <f t="shared" si="869"/>
        <v>0</v>
      </c>
    </row>
    <row r="5621" spans="1:11" x14ac:dyDescent="0.25">
      <c r="A5621" s="5" t="s">
        <v>2854</v>
      </c>
      <c r="B5621" s="26">
        <v>720701</v>
      </c>
      <c r="C5621" s="27" t="s">
        <v>767</v>
      </c>
      <c r="D5621" s="13">
        <v>0</v>
      </c>
      <c r="E5621" s="14"/>
      <c r="F5621" s="14"/>
      <c r="G5621" s="15">
        <f t="shared" ref="G5621:G5631" si="878">+D5621+E5621-F5621</f>
        <v>0</v>
      </c>
      <c r="H5621" s="14"/>
      <c r="I5621" s="14"/>
      <c r="K5621" s="34">
        <f t="shared" si="869"/>
        <v>0</v>
      </c>
    </row>
    <row r="5622" spans="1:11" x14ac:dyDescent="0.25">
      <c r="A5622" s="5" t="s">
        <v>2854</v>
      </c>
      <c r="B5622" s="26">
        <v>720702</v>
      </c>
      <c r="C5622" s="27" t="s">
        <v>2203</v>
      </c>
      <c r="D5622" s="13">
        <v>0</v>
      </c>
      <c r="E5622" s="14"/>
      <c r="F5622" s="14"/>
      <c r="G5622" s="15">
        <f t="shared" si="878"/>
        <v>0</v>
      </c>
      <c r="H5622" s="14"/>
      <c r="I5622" s="14"/>
      <c r="K5622" s="34">
        <f t="shared" si="869"/>
        <v>0</v>
      </c>
    </row>
    <row r="5623" spans="1:11" x14ac:dyDescent="0.25">
      <c r="A5623" s="5" t="s">
        <v>2854</v>
      </c>
      <c r="B5623" s="26">
        <v>720703</v>
      </c>
      <c r="C5623" s="27" t="s">
        <v>1058</v>
      </c>
      <c r="D5623" s="13">
        <v>0</v>
      </c>
      <c r="E5623" s="14"/>
      <c r="F5623" s="14"/>
      <c r="G5623" s="15">
        <f t="shared" si="878"/>
        <v>0</v>
      </c>
      <c r="H5623" s="14"/>
      <c r="I5623" s="14"/>
      <c r="K5623" s="34">
        <f t="shared" si="869"/>
        <v>0</v>
      </c>
    </row>
    <row r="5624" spans="1:11" x14ac:dyDescent="0.25">
      <c r="A5624" s="5" t="s">
        <v>2854</v>
      </c>
      <c r="B5624" s="26">
        <v>720704</v>
      </c>
      <c r="C5624" s="27" t="s">
        <v>2202</v>
      </c>
      <c r="D5624" s="13">
        <v>0</v>
      </c>
      <c r="E5624" s="14"/>
      <c r="F5624" s="14"/>
      <c r="G5624" s="15">
        <f t="shared" si="878"/>
        <v>0</v>
      </c>
      <c r="H5624" s="14"/>
      <c r="I5624" s="14"/>
      <c r="K5624" s="34">
        <f t="shared" si="869"/>
        <v>0</v>
      </c>
    </row>
    <row r="5625" spans="1:11" x14ac:dyDescent="0.25">
      <c r="A5625" s="5" t="s">
        <v>2854</v>
      </c>
      <c r="B5625" s="26">
        <v>720705</v>
      </c>
      <c r="C5625" s="27" t="s">
        <v>1059</v>
      </c>
      <c r="D5625" s="13">
        <v>0</v>
      </c>
      <c r="E5625" s="14"/>
      <c r="F5625" s="14"/>
      <c r="G5625" s="15">
        <f t="shared" si="878"/>
        <v>0</v>
      </c>
      <c r="H5625" s="14"/>
      <c r="I5625" s="14"/>
      <c r="K5625" s="34">
        <f t="shared" si="869"/>
        <v>0</v>
      </c>
    </row>
    <row r="5626" spans="1:11" x14ac:dyDescent="0.25">
      <c r="A5626" s="5" t="s">
        <v>2854</v>
      </c>
      <c r="B5626" s="26">
        <v>720706</v>
      </c>
      <c r="C5626" s="27" t="s">
        <v>507</v>
      </c>
      <c r="D5626" s="13">
        <v>0</v>
      </c>
      <c r="E5626" s="14"/>
      <c r="F5626" s="14"/>
      <c r="G5626" s="15">
        <f t="shared" si="878"/>
        <v>0</v>
      </c>
      <c r="H5626" s="14"/>
      <c r="I5626" s="14"/>
      <c r="K5626" s="34">
        <f t="shared" si="869"/>
        <v>0</v>
      </c>
    </row>
    <row r="5627" spans="1:11" x14ac:dyDescent="0.25">
      <c r="A5627" s="5" t="s">
        <v>2854</v>
      </c>
      <c r="B5627" s="26">
        <v>720707</v>
      </c>
      <c r="C5627" s="27" t="s">
        <v>2201</v>
      </c>
      <c r="D5627" s="13">
        <v>0</v>
      </c>
      <c r="E5627" s="14"/>
      <c r="F5627" s="14"/>
      <c r="G5627" s="15">
        <f t="shared" si="878"/>
        <v>0</v>
      </c>
      <c r="H5627" s="14"/>
      <c r="I5627" s="14"/>
      <c r="K5627" s="34">
        <f t="shared" si="869"/>
        <v>0</v>
      </c>
    </row>
    <row r="5628" spans="1:11" x14ac:dyDescent="0.25">
      <c r="A5628" s="5" t="s">
        <v>2854</v>
      </c>
      <c r="B5628" s="26">
        <v>720708</v>
      </c>
      <c r="C5628" s="27" t="s">
        <v>505</v>
      </c>
      <c r="D5628" s="13">
        <v>0</v>
      </c>
      <c r="E5628" s="14"/>
      <c r="F5628" s="14"/>
      <c r="G5628" s="15">
        <f t="shared" si="878"/>
        <v>0</v>
      </c>
      <c r="H5628" s="14"/>
      <c r="I5628" s="14"/>
      <c r="K5628" s="34">
        <f t="shared" si="869"/>
        <v>0</v>
      </c>
    </row>
    <row r="5629" spans="1:11" x14ac:dyDescent="0.25">
      <c r="A5629" s="5" t="s">
        <v>2854</v>
      </c>
      <c r="B5629" s="26">
        <v>720709</v>
      </c>
      <c r="C5629" s="27" t="s">
        <v>2016</v>
      </c>
      <c r="D5629" s="13">
        <v>0</v>
      </c>
      <c r="E5629" s="14"/>
      <c r="F5629" s="14"/>
      <c r="G5629" s="15">
        <f t="shared" si="878"/>
        <v>0</v>
      </c>
      <c r="H5629" s="14"/>
      <c r="I5629" s="14"/>
      <c r="K5629" s="34">
        <f t="shared" si="869"/>
        <v>0</v>
      </c>
    </row>
    <row r="5630" spans="1:11" x14ac:dyDescent="0.25">
      <c r="A5630" s="5" t="s">
        <v>2854</v>
      </c>
      <c r="B5630" s="26">
        <v>720710</v>
      </c>
      <c r="C5630" s="27" t="s">
        <v>2017</v>
      </c>
      <c r="D5630" s="13">
        <v>0</v>
      </c>
      <c r="E5630" s="14"/>
      <c r="F5630" s="14"/>
      <c r="G5630" s="15">
        <f t="shared" si="878"/>
        <v>0</v>
      </c>
      <c r="H5630" s="14"/>
      <c r="I5630" s="14"/>
      <c r="K5630" s="34">
        <f t="shared" si="869"/>
        <v>0</v>
      </c>
    </row>
    <row r="5631" spans="1:11" x14ac:dyDescent="0.25">
      <c r="A5631" s="5" t="s">
        <v>2854</v>
      </c>
      <c r="B5631" s="26">
        <v>720795</v>
      </c>
      <c r="C5631" s="27" t="s">
        <v>2200</v>
      </c>
      <c r="D5631" s="13">
        <v>0</v>
      </c>
      <c r="E5631" s="14"/>
      <c r="F5631" s="14"/>
      <c r="G5631" s="15">
        <f t="shared" si="878"/>
        <v>0</v>
      </c>
      <c r="H5631" s="14"/>
      <c r="I5631" s="14"/>
      <c r="K5631" s="34">
        <f t="shared" si="869"/>
        <v>0</v>
      </c>
    </row>
    <row r="5632" spans="1:11" x14ac:dyDescent="0.25">
      <c r="A5632" s="5" t="s">
        <v>2854</v>
      </c>
      <c r="B5632" s="24">
        <v>7208</v>
      </c>
      <c r="C5632" s="25" t="s">
        <v>2278</v>
      </c>
      <c r="D5632" s="7">
        <f t="shared" ref="D5632:I5632" si="879">+SUBTOTAL(9,D5633:D5643)</f>
        <v>0</v>
      </c>
      <c r="E5632" s="7">
        <f t="shared" si="879"/>
        <v>0</v>
      </c>
      <c r="F5632" s="7">
        <f t="shared" si="879"/>
        <v>0</v>
      </c>
      <c r="G5632" s="7">
        <f t="shared" si="879"/>
        <v>0</v>
      </c>
      <c r="H5632" s="7">
        <f t="shared" si="879"/>
        <v>0</v>
      </c>
      <c r="I5632" s="7">
        <f t="shared" si="879"/>
        <v>0</v>
      </c>
      <c r="K5632" s="34">
        <f t="shared" si="869"/>
        <v>0</v>
      </c>
    </row>
    <row r="5633" spans="1:11" x14ac:dyDescent="0.25">
      <c r="A5633" s="5" t="s">
        <v>2854</v>
      </c>
      <c r="B5633" s="26">
        <v>720801</v>
      </c>
      <c r="C5633" s="27" t="s">
        <v>767</v>
      </c>
      <c r="D5633" s="13">
        <v>0</v>
      </c>
      <c r="E5633" s="14"/>
      <c r="F5633" s="14"/>
      <c r="G5633" s="15">
        <f t="shared" ref="G5633:G5643" si="880">+D5633+E5633-F5633</f>
        <v>0</v>
      </c>
      <c r="H5633" s="14"/>
      <c r="I5633" s="14"/>
      <c r="K5633" s="34">
        <f t="shared" si="869"/>
        <v>0</v>
      </c>
    </row>
    <row r="5634" spans="1:11" x14ac:dyDescent="0.25">
      <c r="A5634" s="5" t="s">
        <v>2854</v>
      </c>
      <c r="B5634" s="26">
        <v>720802</v>
      </c>
      <c r="C5634" s="27" t="s">
        <v>2203</v>
      </c>
      <c r="D5634" s="13">
        <v>0</v>
      </c>
      <c r="E5634" s="14"/>
      <c r="F5634" s="14"/>
      <c r="G5634" s="15">
        <f t="shared" si="880"/>
        <v>0</v>
      </c>
      <c r="H5634" s="14"/>
      <c r="I5634" s="14"/>
      <c r="K5634" s="34">
        <f t="shared" si="869"/>
        <v>0</v>
      </c>
    </row>
    <row r="5635" spans="1:11" x14ac:dyDescent="0.25">
      <c r="A5635" s="5" t="s">
        <v>2854</v>
      </c>
      <c r="B5635" s="26">
        <v>720803</v>
      </c>
      <c r="C5635" s="27" t="s">
        <v>1058</v>
      </c>
      <c r="D5635" s="13">
        <v>0</v>
      </c>
      <c r="E5635" s="14"/>
      <c r="F5635" s="14"/>
      <c r="G5635" s="15">
        <f t="shared" si="880"/>
        <v>0</v>
      </c>
      <c r="H5635" s="14"/>
      <c r="I5635" s="14"/>
      <c r="K5635" s="34">
        <f t="shared" si="869"/>
        <v>0</v>
      </c>
    </row>
    <row r="5636" spans="1:11" x14ac:dyDescent="0.25">
      <c r="A5636" s="5" t="s">
        <v>2854</v>
      </c>
      <c r="B5636" s="26">
        <v>720804</v>
      </c>
      <c r="C5636" s="27" t="s">
        <v>2202</v>
      </c>
      <c r="D5636" s="13">
        <v>0</v>
      </c>
      <c r="E5636" s="14"/>
      <c r="F5636" s="14"/>
      <c r="G5636" s="15">
        <f t="shared" si="880"/>
        <v>0</v>
      </c>
      <c r="H5636" s="14"/>
      <c r="I5636" s="14"/>
      <c r="K5636" s="34">
        <f t="shared" ref="K5636:K5699" si="881">IF(D5636&lt;&gt;0,1,IF(G5636&lt;&gt;0,2,IF(F5636&lt;&gt;0,3,IF(E5636&lt;&gt;0,4,0))))</f>
        <v>0</v>
      </c>
    </row>
    <row r="5637" spans="1:11" x14ac:dyDescent="0.25">
      <c r="A5637" s="5" t="s">
        <v>2854</v>
      </c>
      <c r="B5637" s="26">
        <v>720805</v>
      </c>
      <c r="C5637" s="27" t="s">
        <v>1059</v>
      </c>
      <c r="D5637" s="13">
        <v>0</v>
      </c>
      <c r="E5637" s="14"/>
      <c r="F5637" s="14"/>
      <c r="G5637" s="15">
        <f t="shared" si="880"/>
        <v>0</v>
      </c>
      <c r="H5637" s="14"/>
      <c r="I5637" s="14"/>
      <c r="K5637" s="34">
        <f t="shared" si="881"/>
        <v>0</v>
      </c>
    </row>
    <row r="5638" spans="1:11" x14ac:dyDescent="0.25">
      <c r="A5638" s="5" t="s">
        <v>2854</v>
      </c>
      <c r="B5638" s="26">
        <v>720806</v>
      </c>
      <c r="C5638" s="27" t="s">
        <v>507</v>
      </c>
      <c r="D5638" s="13">
        <v>0</v>
      </c>
      <c r="E5638" s="14"/>
      <c r="F5638" s="14"/>
      <c r="G5638" s="15">
        <f t="shared" si="880"/>
        <v>0</v>
      </c>
      <c r="H5638" s="14"/>
      <c r="I5638" s="14"/>
      <c r="K5638" s="34">
        <f t="shared" si="881"/>
        <v>0</v>
      </c>
    </row>
    <row r="5639" spans="1:11" x14ac:dyDescent="0.25">
      <c r="A5639" s="5" t="s">
        <v>2854</v>
      </c>
      <c r="B5639" s="26">
        <v>720807</v>
      </c>
      <c r="C5639" s="27" t="s">
        <v>2201</v>
      </c>
      <c r="D5639" s="13">
        <v>0</v>
      </c>
      <c r="E5639" s="14"/>
      <c r="F5639" s="14"/>
      <c r="G5639" s="15">
        <f t="shared" si="880"/>
        <v>0</v>
      </c>
      <c r="H5639" s="14"/>
      <c r="I5639" s="14"/>
      <c r="K5639" s="34">
        <f t="shared" si="881"/>
        <v>0</v>
      </c>
    </row>
    <row r="5640" spans="1:11" x14ac:dyDescent="0.25">
      <c r="A5640" s="5" t="s">
        <v>2854</v>
      </c>
      <c r="B5640" s="26">
        <v>720808</v>
      </c>
      <c r="C5640" s="27" t="s">
        <v>505</v>
      </c>
      <c r="D5640" s="13">
        <v>0</v>
      </c>
      <c r="E5640" s="14"/>
      <c r="F5640" s="14"/>
      <c r="G5640" s="15">
        <f t="shared" si="880"/>
        <v>0</v>
      </c>
      <c r="H5640" s="14"/>
      <c r="I5640" s="14"/>
      <c r="K5640" s="34">
        <f t="shared" si="881"/>
        <v>0</v>
      </c>
    </row>
    <row r="5641" spans="1:11" x14ac:dyDescent="0.25">
      <c r="A5641" s="5" t="s">
        <v>2854</v>
      </c>
      <c r="B5641" s="26">
        <v>720809</v>
      </c>
      <c r="C5641" s="27" t="s">
        <v>2016</v>
      </c>
      <c r="D5641" s="13">
        <v>0</v>
      </c>
      <c r="E5641" s="14"/>
      <c r="F5641" s="14"/>
      <c r="G5641" s="15">
        <f t="shared" si="880"/>
        <v>0</v>
      </c>
      <c r="H5641" s="14"/>
      <c r="I5641" s="14"/>
      <c r="K5641" s="34">
        <f t="shared" si="881"/>
        <v>0</v>
      </c>
    </row>
    <row r="5642" spans="1:11" x14ac:dyDescent="0.25">
      <c r="A5642" s="5" t="s">
        <v>2854</v>
      </c>
      <c r="B5642" s="26">
        <v>720810</v>
      </c>
      <c r="C5642" s="27" t="s">
        <v>2017</v>
      </c>
      <c r="D5642" s="13">
        <v>0</v>
      </c>
      <c r="E5642" s="14"/>
      <c r="F5642" s="14"/>
      <c r="G5642" s="15">
        <f t="shared" si="880"/>
        <v>0</v>
      </c>
      <c r="H5642" s="14"/>
      <c r="I5642" s="14"/>
      <c r="K5642" s="34">
        <f t="shared" si="881"/>
        <v>0</v>
      </c>
    </row>
    <row r="5643" spans="1:11" x14ac:dyDescent="0.25">
      <c r="A5643" s="5" t="s">
        <v>2854</v>
      </c>
      <c r="B5643" s="26">
        <v>720895</v>
      </c>
      <c r="C5643" s="27" t="s">
        <v>2200</v>
      </c>
      <c r="D5643" s="13">
        <v>0</v>
      </c>
      <c r="E5643" s="14"/>
      <c r="F5643" s="14"/>
      <c r="G5643" s="15">
        <f t="shared" si="880"/>
        <v>0</v>
      </c>
      <c r="H5643" s="14"/>
      <c r="I5643" s="14"/>
      <c r="K5643" s="34">
        <f t="shared" si="881"/>
        <v>0</v>
      </c>
    </row>
    <row r="5644" spans="1:11" x14ac:dyDescent="0.25">
      <c r="A5644" s="5" t="s">
        <v>2854</v>
      </c>
      <c r="B5644" s="24">
        <v>7209</v>
      </c>
      <c r="C5644" s="25" t="s">
        <v>2277</v>
      </c>
      <c r="D5644" s="7">
        <f t="shared" ref="D5644:I5644" si="882">+SUBTOTAL(9,D5645:D5655)</f>
        <v>0</v>
      </c>
      <c r="E5644" s="7">
        <f t="shared" si="882"/>
        <v>0</v>
      </c>
      <c r="F5644" s="7">
        <f t="shared" si="882"/>
        <v>0</v>
      </c>
      <c r="G5644" s="7">
        <f t="shared" si="882"/>
        <v>0</v>
      </c>
      <c r="H5644" s="7">
        <f t="shared" si="882"/>
        <v>0</v>
      </c>
      <c r="I5644" s="7">
        <f t="shared" si="882"/>
        <v>0</v>
      </c>
      <c r="K5644" s="34">
        <f t="shared" si="881"/>
        <v>0</v>
      </c>
    </row>
    <row r="5645" spans="1:11" x14ac:dyDescent="0.25">
      <c r="A5645" s="5" t="s">
        <v>2854</v>
      </c>
      <c r="B5645" s="26">
        <v>720901</v>
      </c>
      <c r="C5645" s="27" t="s">
        <v>767</v>
      </c>
      <c r="D5645" s="13">
        <v>0</v>
      </c>
      <c r="E5645" s="14"/>
      <c r="F5645" s="14"/>
      <c r="G5645" s="15">
        <f t="shared" ref="G5645:G5655" si="883">+D5645+E5645-F5645</f>
        <v>0</v>
      </c>
      <c r="H5645" s="14"/>
      <c r="I5645" s="14"/>
      <c r="K5645" s="34">
        <f t="shared" si="881"/>
        <v>0</v>
      </c>
    </row>
    <row r="5646" spans="1:11" x14ac:dyDescent="0.25">
      <c r="A5646" s="5" t="s">
        <v>2854</v>
      </c>
      <c r="B5646" s="26">
        <v>720902</v>
      </c>
      <c r="C5646" s="27" t="s">
        <v>2203</v>
      </c>
      <c r="D5646" s="13">
        <v>0</v>
      </c>
      <c r="E5646" s="14"/>
      <c r="F5646" s="14"/>
      <c r="G5646" s="15">
        <f t="shared" si="883"/>
        <v>0</v>
      </c>
      <c r="H5646" s="14"/>
      <c r="I5646" s="14"/>
      <c r="K5646" s="34">
        <f t="shared" si="881"/>
        <v>0</v>
      </c>
    </row>
    <row r="5647" spans="1:11" x14ac:dyDescent="0.25">
      <c r="A5647" s="5" t="s">
        <v>2854</v>
      </c>
      <c r="B5647" s="26">
        <v>720903</v>
      </c>
      <c r="C5647" s="27" t="s">
        <v>1058</v>
      </c>
      <c r="D5647" s="13">
        <v>0</v>
      </c>
      <c r="E5647" s="14"/>
      <c r="F5647" s="14"/>
      <c r="G5647" s="15">
        <f t="shared" si="883"/>
        <v>0</v>
      </c>
      <c r="H5647" s="14"/>
      <c r="I5647" s="14"/>
      <c r="K5647" s="34">
        <f t="shared" si="881"/>
        <v>0</v>
      </c>
    </row>
    <row r="5648" spans="1:11" x14ac:dyDescent="0.25">
      <c r="A5648" s="5" t="s">
        <v>2854</v>
      </c>
      <c r="B5648" s="26">
        <v>720904</v>
      </c>
      <c r="C5648" s="27" t="s">
        <v>2202</v>
      </c>
      <c r="D5648" s="13">
        <v>0</v>
      </c>
      <c r="E5648" s="14"/>
      <c r="F5648" s="14"/>
      <c r="G5648" s="15">
        <f t="shared" si="883"/>
        <v>0</v>
      </c>
      <c r="H5648" s="14"/>
      <c r="I5648" s="14"/>
      <c r="K5648" s="34">
        <f t="shared" si="881"/>
        <v>0</v>
      </c>
    </row>
    <row r="5649" spans="1:11" x14ac:dyDescent="0.25">
      <c r="A5649" s="5" t="s">
        <v>2854</v>
      </c>
      <c r="B5649" s="26">
        <v>720905</v>
      </c>
      <c r="C5649" s="27" t="s">
        <v>1059</v>
      </c>
      <c r="D5649" s="13">
        <v>0</v>
      </c>
      <c r="E5649" s="14"/>
      <c r="F5649" s="14"/>
      <c r="G5649" s="15">
        <f t="shared" si="883"/>
        <v>0</v>
      </c>
      <c r="H5649" s="14"/>
      <c r="I5649" s="14"/>
      <c r="K5649" s="34">
        <f t="shared" si="881"/>
        <v>0</v>
      </c>
    </row>
    <row r="5650" spans="1:11" x14ac:dyDescent="0.25">
      <c r="A5650" s="5" t="s">
        <v>2854</v>
      </c>
      <c r="B5650" s="26">
        <v>720906</v>
      </c>
      <c r="C5650" s="27" t="s">
        <v>507</v>
      </c>
      <c r="D5650" s="13">
        <v>0</v>
      </c>
      <c r="E5650" s="14"/>
      <c r="F5650" s="14"/>
      <c r="G5650" s="15">
        <f t="shared" si="883"/>
        <v>0</v>
      </c>
      <c r="H5650" s="14"/>
      <c r="I5650" s="14"/>
      <c r="K5650" s="34">
        <f t="shared" si="881"/>
        <v>0</v>
      </c>
    </row>
    <row r="5651" spans="1:11" x14ac:dyDescent="0.25">
      <c r="A5651" s="5" t="s">
        <v>2854</v>
      </c>
      <c r="B5651" s="26">
        <v>720907</v>
      </c>
      <c r="C5651" s="27" t="s">
        <v>2201</v>
      </c>
      <c r="D5651" s="13">
        <v>0</v>
      </c>
      <c r="E5651" s="14"/>
      <c r="F5651" s="14"/>
      <c r="G5651" s="15">
        <f t="shared" si="883"/>
        <v>0</v>
      </c>
      <c r="H5651" s="14"/>
      <c r="I5651" s="14"/>
      <c r="K5651" s="34">
        <f t="shared" si="881"/>
        <v>0</v>
      </c>
    </row>
    <row r="5652" spans="1:11" x14ac:dyDescent="0.25">
      <c r="A5652" s="5" t="s">
        <v>2854</v>
      </c>
      <c r="B5652" s="26">
        <v>720908</v>
      </c>
      <c r="C5652" s="27" t="s">
        <v>505</v>
      </c>
      <c r="D5652" s="13">
        <v>0</v>
      </c>
      <c r="E5652" s="14"/>
      <c r="F5652" s="14"/>
      <c r="G5652" s="15">
        <f t="shared" si="883"/>
        <v>0</v>
      </c>
      <c r="H5652" s="14"/>
      <c r="I5652" s="14"/>
      <c r="K5652" s="34">
        <f t="shared" si="881"/>
        <v>0</v>
      </c>
    </row>
    <row r="5653" spans="1:11" x14ac:dyDescent="0.25">
      <c r="A5653" s="5" t="s">
        <v>2854</v>
      </c>
      <c r="B5653" s="26">
        <v>720909</v>
      </c>
      <c r="C5653" s="27" t="s">
        <v>2016</v>
      </c>
      <c r="D5653" s="13">
        <v>0</v>
      </c>
      <c r="E5653" s="14"/>
      <c r="F5653" s="14"/>
      <c r="G5653" s="15">
        <f t="shared" si="883"/>
        <v>0</v>
      </c>
      <c r="H5653" s="14"/>
      <c r="I5653" s="14"/>
      <c r="K5653" s="34">
        <f t="shared" si="881"/>
        <v>0</v>
      </c>
    </row>
    <row r="5654" spans="1:11" x14ac:dyDescent="0.25">
      <c r="A5654" s="5" t="s">
        <v>2854</v>
      </c>
      <c r="B5654" s="26">
        <v>720910</v>
      </c>
      <c r="C5654" s="27" t="s">
        <v>2017</v>
      </c>
      <c r="D5654" s="13">
        <v>0</v>
      </c>
      <c r="E5654" s="14"/>
      <c r="F5654" s="14"/>
      <c r="G5654" s="15">
        <f t="shared" si="883"/>
        <v>0</v>
      </c>
      <c r="H5654" s="14"/>
      <c r="I5654" s="14"/>
      <c r="K5654" s="34">
        <f t="shared" si="881"/>
        <v>0</v>
      </c>
    </row>
    <row r="5655" spans="1:11" x14ac:dyDescent="0.25">
      <c r="A5655" s="5" t="s">
        <v>2854</v>
      </c>
      <c r="B5655" s="26">
        <v>720995</v>
      </c>
      <c r="C5655" s="27" t="s">
        <v>2200</v>
      </c>
      <c r="D5655" s="13">
        <v>0</v>
      </c>
      <c r="E5655" s="14"/>
      <c r="F5655" s="14"/>
      <c r="G5655" s="15">
        <f t="shared" si="883"/>
        <v>0</v>
      </c>
      <c r="H5655" s="14"/>
      <c r="I5655" s="14"/>
      <c r="K5655" s="34">
        <f t="shared" si="881"/>
        <v>0</v>
      </c>
    </row>
    <row r="5656" spans="1:11" x14ac:dyDescent="0.25">
      <c r="A5656" s="5" t="s">
        <v>2854</v>
      </c>
      <c r="B5656" s="24">
        <v>7210</v>
      </c>
      <c r="C5656" s="25" t="s">
        <v>2276</v>
      </c>
      <c r="D5656" s="7">
        <f t="shared" ref="D5656:I5656" si="884">+SUBTOTAL(9,D5657:D5667)</f>
        <v>0</v>
      </c>
      <c r="E5656" s="7">
        <f t="shared" si="884"/>
        <v>0</v>
      </c>
      <c r="F5656" s="7">
        <f t="shared" si="884"/>
        <v>0</v>
      </c>
      <c r="G5656" s="7">
        <f t="shared" si="884"/>
        <v>0</v>
      </c>
      <c r="H5656" s="7">
        <f t="shared" si="884"/>
        <v>0</v>
      </c>
      <c r="I5656" s="7">
        <f t="shared" si="884"/>
        <v>0</v>
      </c>
      <c r="K5656" s="34">
        <f t="shared" si="881"/>
        <v>0</v>
      </c>
    </row>
    <row r="5657" spans="1:11" x14ac:dyDescent="0.25">
      <c r="A5657" s="5" t="s">
        <v>2854</v>
      </c>
      <c r="B5657" s="26">
        <v>721001</v>
      </c>
      <c r="C5657" s="27" t="s">
        <v>767</v>
      </c>
      <c r="D5657" s="13">
        <v>0</v>
      </c>
      <c r="E5657" s="14"/>
      <c r="F5657" s="14"/>
      <c r="G5657" s="15">
        <f t="shared" ref="G5657:G5667" si="885">+D5657+E5657-F5657</f>
        <v>0</v>
      </c>
      <c r="H5657" s="14"/>
      <c r="I5657" s="14"/>
      <c r="K5657" s="34">
        <f t="shared" si="881"/>
        <v>0</v>
      </c>
    </row>
    <row r="5658" spans="1:11" x14ac:dyDescent="0.25">
      <c r="A5658" s="5" t="s">
        <v>2854</v>
      </c>
      <c r="B5658" s="26">
        <v>721002</v>
      </c>
      <c r="C5658" s="27" t="s">
        <v>2203</v>
      </c>
      <c r="D5658" s="13">
        <v>0</v>
      </c>
      <c r="E5658" s="14"/>
      <c r="F5658" s="14"/>
      <c r="G5658" s="15">
        <f t="shared" si="885"/>
        <v>0</v>
      </c>
      <c r="H5658" s="14"/>
      <c r="I5658" s="14"/>
      <c r="K5658" s="34">
        <f t="shared" si="881"/>
        <v>0</v>
      </c>
    </row>
    <row r="5659" spans="1:11" x14ac:dyDescent="0.25">
      <c r="A5659" s="5" t="s">
        <v>2854</v>
      </c>
      <c r="B5659" s="26">
        <v>721003</v>
      </c>
      <c r="C5659" s="27" t="s">
        <v>1058</v>
      </c>
      <c r="D5659" s="13">
        <v>0</v>
      </c>
      <c r="E5659" s="14"/>
      <c r="F5659" s="14"/>
      <c r="G5659" s="15">
        <f t="shared" si="885"/>
        <v>0</v>
      </c>
      <c r="H5659" s="14"/>
      <c r="I5659" s="14"/>
      <c r="K5659" s="34">
        <f t="shared" si="881"/>
        <v>0</v>
      </c>
    </row>
    <row r="5660" spans="1:11" x14ac:dyDescent="0.25">
      <c r="A5660" s="5" t="s">
        <v>2854</v>
      </c>
      <c r="B5660" s="26">
        <v>721004</v>
      </c>
      <c r="C5660" s="27" t="s">
        <v>2202</v>
      </c>
      <c r="D5660" s="13">
        <v>0</v>
      </c>
      <c r="E5660" s="14"/>
      <c r="F5660" s="14"/>
      <c r="G5660" s="15">
        <f t="shared" si="885"/>
        <v>0</v>
      </c>
      <c r="H5660" s="14"/>
      <c r="I5660" s="14"/>
      <c r="K5660" s="34">
        <f t="shared" si="881"/>
        <v>0</v>
      </c>
    </row>
    <row r="5661" spans="1:11" x14ac:dyDescent="0.25">
      <c r="A5661" s="5" t="s">
        <v>2854</v>
      </c>
      <c r="B5661" s="26">
        <v>721005</v>
      </c>
      <c r="C5661" s="27" t="s">
        <v>1059</v>
      </c>
      <c r="D5661" s="13">
        <v>0</v>
      </c>
      <c r="E5661" s="14"/>
      <c r="F5661" s="14"/>
      <c r="G5661" s="15">
        <f t="shared" si="885"/>
        <v>0</v>
      </c>
      <c r="H5661" s="14"/>
      <c r="I5661" s="14"/>
      <c r="K5661" s="34">
        <f t="shared" si="881"/>
        <v>0</v>
      </c>
    </row>
    <row r="5662" spans="1:11" x14ac:dyDescent="0.25">
      <c r="A5662" s="5" t="s">
        <v>2854</v>
      </c>
      <c r="B5662" s="26">
        <v>721006</v>
      </c>
      <c r="C5662" s="27" t="s">
        <v>507</v>
      </c>
      <c r="D5662" s="13">
        <v>0</v>
      </c>
      <c r="E5662" s="14"/>
      <c r="F5662" s="14"/>
      <c r="G5662" s="15">
        <f t="shared" si="885"/>
        <v>0</v>
      </c>
      <c r="H5662" s="14"/>
      <c r="I5662" s="14"/>
      <c r="K5662" s="34">
        <f t="shared" si="881"/>
        <v>0</v>
      </c>
    </row>
    <row r="5663" spans="1:11" x14ac:dyDescent="0.25">
      <c r="A5663" s="5" t="s">
        <v>2854</v>
      </c>
      <c r="B5663" s="26">
        <v>721007</v>
      </c>
      <c r="C5663" s="27" t="s">
        <v>2201</v>
      </c>
      <c r="D5663" s="13">
        <v>0</v>
      </c>
      <c r="E5663" s="14"/>
      <c r="F5663" s="14"/>
      <c r="G5663" s="15">
        <f t="shared" si="885"/>
        <v>0</v>
      </c>
      <c r="H5663" s="14"/>
      <c r="I5663" s="14"/>
      <c r="K5663" s="34">
        <f t="shared" si="881"/>
        <v>0</v>
      </c>
    </row>
    <row r="5664" spans="1:11" x14ac:dyDescent="0.25">
      <c r="A5664" s="5" t="s">
        <v>2854</v>
      </c>
      <c r="B5664" s="26">
        <v>721008</v>
      </c>
      <c r="C5664" s="27" t="s">
        <v>505</v>
      </c>
      <c r="D5664" s="13">
        <v>0</v>
      </c>
      <c r="E5664" s="14"/>
      <c r="F5664" s="14"/>
      <c r="G5664" s="15">
        <f t="shared" si="885"/>
        <v>0</v>
      </c>
      <c r="H5664" s="14"/>
      <c r="I5664" s="14"/>
      <c r="K5664" s="34">
        <f t="shared" si="881"/>
        <v>0</v>
      </c>
    </row>
    <row r="5665" spans="1:11" x14ac:dyDescent="0.25">
      <c r="A5665" s="5" t="s">
        <v>2854</v>
      </c>
      <c r="B5665" s="26">
        <v>721009</v>
      </c>
      <c r="C5665" s="27" t="s">
        <v>2016</v>
      </c>
      <c r="D5665" s="13">
        <v>0</v>
      </c>
      <c r="E5665" s="14"/>
      <c r="F5665" s="14"/>
      <c r="G5665" s="15">
        <f t="shared" si="885"/>
        <v>0</v>
      </c>
      <c r="H5665" s="14"/>
      <c r="I5665" s="14"/>
      <c r="K5665" s="34">
        <f t="shared" si="881"/>
        <v>0</v>
      </c>
    </row>
    <row r="5666" spans="1:11" x14ac:dyDescent="0.25">
      <c r="A5666" s="5" t="s">
        <v>2854</v>
      </c>
      <c r="B5666" s="26">
        <v>721010</v>
      </c>
      <c r="C5666" s="27" t="s">
        <v>2017</v>
      </c>
      <c r="D5666" s="13">
        <v>0</v>
      </c>
      <c r="E5666" s="14"/>
      <c r="F5666" s="14"/>
      <c r="G5666" s="15">
        <f t="shared" si="885"/>
        <v>0</v>
      </c>
      <c r="H5666" s="14"/>
      <c r="I5666" s="14"/>
      <c r="K5666" s="34">
        <f t="shared" si="881"/>
        <v>0</v>
      </c>
    </row>
    <row r="5667" spans="1:11" x14ac:dyDescent="0.25">
      <c r="A5667" s="5" t="s">
        <v>2854</v>
      </c>
      <c r="B5667" s="26">
        <v>721095</v>
      </c>
      <c r="C5667" s="27" t="s">
        <v>2200</v>
      </c>
      <c r="D5667" s="13">
        <v>0</v>
      </c>
      <c r="E5667" s="14"/>
      <c r="F5667" s="14"/>
      <c r="G5667" s="15">
        <f t="shared" si="885"/>
        <v>0</v>
      </c>
      <c r="H5667" s="14"/>
      <c r="I5667" s="14"/>
      <c r="K5667" s="34">
        <f t="shared" si="881"/>
        <v>0</v>
      </c>
    </row>
    <row r="5668" spans="1:11" x14ac:dyDescent="0.25">
      <c r="A5668" s="5" t="s">
        <v>2854</v>
      </c>
      <c r="B5668" s="24">
        <v>7219</v>
      </c>
      <c r="C5668" s="25" t="s">
        <v>2275</v>
      </c>
      <c r="D5668" s="7">
        <f t="shared" ref="D5668:I5668" si="886">+SUBTOTAL(9,D5669:D5679)</f>
        <v>0</v>
      </c>
      <c r="E5668" s="7">
        <f t="shared" si="886"/>
        <v>0</v>
      </c>
      <c r="F5668" s="7">
        <f t="shared" si="886"/>
        <v>0</v>
      </c>
      <c r="G5668" s="7">
        <f t="shared" si="886"/>
        <v>0</v>
      </c>
      <c r="H5668" s="7">
        <f t="shared" si="886"/>
        <v>0</v>
      </c>
      <c r="I5668" s="7">
        <f t="shared" si="886"/>
        <v>0</v>
      </c>
      <c r="K5668" s="34">
        <f t="shared" si="881"/>
        <v>0</v>
      </c>
    </row>
    <row r="5669" spans="1:11" x14ac:dyDescent="0.25">
      <c r="A5669" s="5" t="s">
        <v>2854</v>
      </c>
      <c r="B5669" s="26">
        <v>721901</v>
      </c>
      <c r="C5669" s="27" t="s">
        <v>767</v>
      </c>
      <c r="D5669" s="13">
        <v>0</v>
      </c>
      <c r="E5669" s="14"/>
      <c r="F5669" s="14"/>
      <c r="G5669" s="15">
        <f t="shared" ref="G5669:G5679" si="887">+D5669+E5669-F5669</f>
        <v>0</v>
      </c>
      <c r="H5669" s="14"/>
      <c r="I5669" s="14"/>
      <c r="K5669" s="34">
        <f t="shared" si="881"/>
        <v>0</v>
      </c>
    </row>
    <row r="5670" spans="1:11" x14ac:dyDescent="0.25">
      <c r="A5670" s="5" t="s">
        <v>2854</v>
      </c>
      <c r="B5670" s="26">
        <v>721902</v>
      </c>
      <c r="C5670" s="27" t="s">
        <v>2203</v>
      </c>
      <c r="D5670" s="13">
        <v>0</v>
      </c>
      <c r="E5670" s="14"/>
      <c r="F5670" s="14"/>
      <c r="G5670" s="15">
        <f t="shared" si="887"/>
        <v>0</v>
      </c>
      <c r="H5670" s="14"/>
      <c r="I5670" s="14"/>
      <c r="K5670" s="34">
        <f t="shared" si="881"/>
        <v>0</v>
      </c>
    </row>
    <row r="5671" spans="1:11" x14ac:dyDescent="0.25">
      <c r="A5671" s="5" t="s">
        <v>2854</v>
      </c>
      <c r="B5671" s="26">
        <v>721903</v>
      </c>
      <c r="C5671" s="27" t="s">
        <v>1058</v>
      </c>
      <c r="D5671" s="13">
        <v>0</v>
      </c>
      <c r="E5671" s="14"/>
      <c r="F5671" s="14"/>
      <c r="G5671" s="15">
        <f t="shared" si="887"/>
        <v>0</v>
      </c>
      <c r="H5671" s="14"/>
      <c r="I5671" s="14"/>
      <c r="K5671" s="34">
        <f t="shared" si="881"/>
        <v>0</v>
      </c>
    </row>
    <row r="5672" spans="1:11" x14ac:dyDescent="0.25">
      <c r="A5672" s="5" t="s">
        <v>2854</v>
      </c>
      <c r="B5672" s="26">
        <v>721904</v>
      </c>
      <c r="C5672" s="27" t="s">
        <v>2202</v>
      </c>
      <c r="D5672" s="13">
        <v>0</v>
      </c>
      <c r="E5672" s="14"/>
      <c r="F5672" s="14"/>
      <c r="G5672" s="15">
        <f t="shared" si="887"/>
        <v>0</v>
      </c>
      <c r="H5672" s="14"/>
      <c r="I5672" s="14"/>
      <c r="K5672" s="34">
        <f t="shared" si="881"/>
        <v>0</v>
      </c>
    </row>
    <row r="5673" spans="1:11" x14ac:dyDescent="0.25">
      <c r="A5673" s="5" t="s">
        <v>2854</v>
      </c>
      <c r="B5673" s="26">
        <v>721905</v>
      </c>
      <c r="C5673" s="27" t="s">
        <v>1059</v>
      </c>
      <c r="D5673" s="13">
        <v>0</v>
      </c>
      <c r="E5673" s="14"/>
      <c r="F5673" s="14"/>
      <c r="G5673" s="15">
        <f t="shared" si="887"/>
        <v>0</v>
      </c>
      <c r="H5673" s="14"/>
      <c r="I5673" s="14"/>
      <c r="K5673" s="34">
        <f t="shared" si="881"/>
        <v>0</v>
      </c>
    </row>
    <row r="5674" spans="1:11" x14ac:dyDescent="0.25">
      <c r="A5674" s="5" t="s">
        <v>2854</v>
      </c>
      <c r="B5674" s="26">
        <v>721906</v>
      </c>
      <c r="C5674" s="27" t="s">
        <v>507</v>
      </c>
      <c r="D5674" s="13">
        <v>0</v>
      </c>
      <c r="E5674" s="14"/>
      <c r="F5674" s="14"/>
      <c r="G5674" s="15">
        <f t="shared" si="887"/>
        <v>0</v>
      </c>
      <c r="H5674" s="14"/>
      <c r="I5674" s="14"/>
      <c r="K5674" s="34">
        <f t="shared" si="881"/>
        <v>0</v>
      </c>
    </row>
    <row r="5675" spans="1:11" x14ac:dyDescent="0.25">
      <c r="A5675" s="5" t="s">
        <v>2854</v>
      </c>
      <c r="B5675" s="26">
        <v>721907</v>
      </c>
      <c r="C5675" s="27" t="s">
        <v>2201</v>
      </c>
      <c r="D5675" s="13">
        <v>0</v>
      </c>
      <c r="E5675" s="14"/>
      <c r="F5675" s="14"/>
      <c r="G5675" s="15">
        <f t="shared" si="887"/>
        <v>0</v>
      </c>
      <c r="H5675" s="14"/>
      <c r="I5675" s="14"/>
      <c r="K5675" s="34">
        <f t="shared" si="881"/>
        <v>0</v>
      </c>
    </row>
    <row r="5676" spans="1:11" x14ac:dyDescent="0.25">
      <c r="A5676" s="5" t="s">
        <v>2854</v>
      </c>
      <c r="B5676" s="26">
        <v>721908</v>
      </c>
      <c r="C5676" s="27" t="s">
        <v>505</v>
      </c>
      <c r="D5676" s="13">
        <v>0</v>
      </c>
      <c r="E5676" s="14"/>
      <c r="F5676" s="14"/>
      <c r="G5676" s="15">
        <f t="shared" si="887"/>
        <v>0</v>
      </c>
      <c r="H5676" s="14"/>
      <c r="I5676" s="14"/>
      <c r="K5676" s="34">
        <f t="shared" si="881"/>
        <v>0</v>
      </c>
    </row>
    <row r="5677" spans="1:11" x14ac:dyDescent="0.25">
      <c r="A5677" s="5" t="s">
        <v>2854</v>
      </c>
      <c r="B5677" s="26">
        <v>721909</v>
      </c>
      <c r="C5677" s="27" t="s">
        <v>2016</v>
      </c>
      <c r="D5677" s="13">
        <v>0</v>
      </c>
      <c r="E5677" s="14"/>
      <c r="F5677" s="14"/>
      <c r="G5677" s="15">
        <f t="shared" si="887"/>
        <v>0</v>
      </c>
      <c r="H5677" s="14"/>
      <c r="I5677" s="14"/>
      <c r="K5677" s="34">
        <f t="shared" si="881"/>
        <v>0</v>
      </c>
    </row>
    <row r="5678" spans="1:11" x14ac:dyDescent="0.25">
      <c r="A5678" s="5" t="s">
        <v>2854</v>
      </c>
      <c r="B5678" s="26">
        <v>721910</v>
      </c>
      <c r="C5678" s="27" t="s">
        <v>2017</v>
      </c>
      <c r="D5678" s="13">
        <v>0</v>
      </c>
      <c r="E5678" s="14"/>
      <c r="F5678" s="14"/>
      <c r="G5678" s="15">
        <f t="shared" si="887"/>
        <v>0</v>
      </c>
      <c r="H5678" s="14"/>
      <c r="I5678" s="14"/>
      <c r="K5678" s="34">
        <f t="shared" si="881"/>
        <v>0</v>
      </c>
    </row>
    <row r="5679" spans="1:11" x14ac:dyDescent="0.25">
      <c r="A5679" s="5" t="s">
        <v>2854</v>
      </c>
      <c r="B5679" s="26">
        <v>721995</v>
      </c>
      <c r="C5679" s="27" t="s">
        <v>2200</v>
      </c>
      <c r="D5679" s="13">
        <v>0</v>
      </c>
      <c r="E5679" s="14"/>
      <c r="F5679" s="14"/>
      <c r="G5679" s="15">
        <f t="shared" si="887"/>
        <v>0</v>
      </c>
      <c r="H5679" s="14"/>
      <c r="I5679" s="14"/>
      <c r="K5679" s="34">
        <f t="shared" si="881"/>
        <v>0</v>
      </c>
    </row>
    <row r="5680" spans="1:11" x14ac:dyDescent="0.25">
      <c r="A5680" s="5" t="s">
        <v>2854</v>
      </c>
      <c r="B5680" s="24">
        <v>7220</v>
      </c>
      <c r="C5680" s="25" t="s">
        <v>2274</v>
      </c>
      <c r="D5680" s="7">
        <f t="shared" ref="D5680:I5680" si="888">+SUBTOTAL(9,D5681:D5691)</f>
        <v>0</v>
      </c>
      <c r="E5680" s="7">
        <f t="shared" si="888"/>
        <v>0</v>
      </c>
      <c r="F5680" s="7">
        <f t="shared" si="888"/>
        <v>0</v>
      </c>
      <c r="G5680" s="7">
        <f t="shared" si="888"/>
        <v>0</v>
      </c>
      <c r="H5680" s="7">
        <f t="shared" si="888"/>
        <v>0</v>
      </c>
      <c r="I5680" s="7">
        <f t="shared" si="888"/>
        <v>0</v>
      </c>
      <c r="K5680" s="34">
        <f t="shared" si="881"/>
        <v>0</v>
      </c>
    </row>
    <row r="5681" spans="1:11" x14ac:dyDescent="0.25">
      <c r="A5681" s="5" t="s">
        <v>2854</v>
      </c>
      <c r="B5681" s="26">
        <v>722001</v>
      </c>
      <c r="C5681" s="27" t="s">
        <v>767</v>
      </c>
      <c r="D5681" s="13">
        <v>0</v>
      </c>
      <c r="E5681" s="14"/>
      <c r="F5681" s="14"/>
      <c r="G5681" s="15">
        <f t="shared" ref="G5681:G5691" si="889">+D5681+E5681-F5681</f>
        <v>0</v>
      </c>
      <c r="H5681" s="14"/>
      <c r="I5681" s="14"/>
      <c r="K5681" s="34">
        <f t="shared" si="881"/>
        <v>0</v>
      </c>
    </row>
    <row r="5682" spans="1:11" x14ac:dyDescent="0.25">
      <c r="A5682" s="5" t="s">
        <v>2854</v>
      </c>
      <c r="B5682" s="26">
        <v>722002</v>
      </c>
      <c r="C5682" s="27" t="s">
        <v>2203</v>
      </c>
      <c r="D5682" s="13">
        <v>0</v>
      </c>
      <c r="E5682" s="14"/>
      <c r="F5682" s="14"/>
      <c r="G5682" s="15">
        <f t="shared" si="889"/>
        <v>0</v>
      </c>
      <c r="H5682" s="14"/>
      <c r="I5682" s="14"/>
      <c r="K5682" s="34">
        <f t="shared" si="881"/>
        <v>0</v>
      </c>
    </row>
    <row r="5683" spans="1:11" x14ac:dyDescent="0.25">
      <c r="A5683" s="5" t="s">
        <v>2854</v>
      </c>
      <c r="B5683" s="26">
        <v>722003</v>
      </c>
      <c r="C5683" s="27" t="s">
        <v>1058</v>
      </c>
      <c r="D5683" s="13">
        <v>0</v>
      </c>
      <c r="E5683" s="14"/>
      <c r="F5683" s="14"/>
      <c r="G5683" s="15">
        <f t="shared" si="889"/>
        <v>0</v>
      </c>
      <c r="H5683" s="14"/>
      <c r="I5683" s="14"/>
      <c r="K5683" s="34">
        <f t="shared" si="881"/>
        <v>0</v>
      </c>
    </row>
    <row r="5684" spans="1:11" x14ac:dyDescent="0.25">
      <c r="A5684" s="5" t="s">
        <v>2854</v>
      </c>
      <c r="B5684" s="26">
        <v>722004</v>
      </c>
      <c r="C5684" s="27" t="s">
        <v>2202</v>
      </c>
      <c r="D5684" s="13">
        <v>0</v>
      </c>
      <c r="E5684" s="14"/>
      <c r="F5684" s="14"/>
      <c r="G5684" s="15">
        <f t="shared" si="889"/>
        <v>0</v>
      </c>
      <c r="H5684" s="14"/>
      <c r="I5684" s="14"/>
      <c r="K5684" s="34">
        <f t="shared" si="881"/>
        <v>0</v>
      </c>
    </row>
    <row r="5685" spans="1:11" x14ac:dyDescent="0.25">
      <c r="A5685" s="5" t="s">
        <v>2854</v>
      </c>
      <c r="B5685" s="26">
        <v>722005</v>
      </c>
      <c r="C5685" s="27" t="s">
        <v>1059</v>
      </c>
      <c r="D5685" s="13">
        <v>0</v>
      </c>
      <c r="E5685" s="14"/>
      <c r="F5685" s="14"/>
      <c r="G5685" s="15">
        <f t="shared" si="889"/>
        <v>0</v>
      </c>
      <c r="H5685" s="14"/>
      <c r="I5685" s="14"/>
      <c r="K5685" s="34">
        <f t="shared" si="881"/>
        <v>0</v>
      </c>
    </row>
    <row r="5686" spans="1:11" x14ac:dyDescent="0.25">
      <c r="A5686" s="5" t="s">
        <v>2854</v>
      </c>
      <c r="B5686" s="26">
        <v>722006</v>
      </c>
      <c r="C5686" s="27" t="s">
        <v>507</v>
      </c>
      <c r="D5686" s="13">
        <v>0</v>
      </c>
      <c r="E5686" s="14"/>
      <c r="F5686" s="14"/>
      <c r="G5686" s="15">
        <f t="shared" si="889"/>
        <v>0</v>
      </c>
      <c r="H5686" s="14"/>
      <c r="I5686" s="14"/>
      <c r="K5686" s="34">
        <f t="shared" si="881"/>
        <v>0</v>
      </c>
    </row>
    <row r="5687" spans="1:11" x14ac:dyDescent="0.25">
      <c r="A5687" s="5" t="s">
        <v>2854</v>
      </c>
      <c r="B5687" s="26">
        <v>722007</v>
      </c>
      <c r="C5687" s="27" t="s">
        <v>2201</v>
      </c>
      <c r="D5687" s="13">
        <v>0</v>
      </c>
      <c r="E5687" s="14"/>
      <c r="F5687" s="14"/>
      <c r="G5687" s="15">
        <f t="shared" si="889"/>
        <v>0</v>
      </c>
      <c r="H5687" s="14"/>
      <c r="I5687" s="14"/>
      <c r="K5687" s="34">
        <f t="shared" si="881"/>
        <v>0</v>
      </c>
    </row>
    <row r="5688" spans="1:11" x14ac:dyDescent="0.25">
      <c r="A5688" s="5" t="s">
        <v>2854</v>
      </c>
      <c r="B5688" s="26">
        <v>722008</v>
      </c>
      <c r="C5688" s="27" t="s">
        <v>505</v>
      </c>
      <c r="D5688" s="13">
        <v>0</v>
      </c>
      <c r="E5688" s="14"/>
      <c r="F5688" s="14"/>
      <c r="G5688" s="15">
        <f t="shared" si="889"/>
        <v>0</v>
      </c>
      <c r="H5688" s="14"/>
      <c r="I5688" s="14"/>
      <c r="K5688" s="34">
        <f t="shared" si="881"/>
        <v>0</v>
      </c>
    </row>
    <row r="5689" spans="1:11" x14ac:dyDescent="0.25">
      <c r="A5689" s="5" t="s">
        <v>2854</v>
      </c>
      <c r="B5689" s="26">
        <v>722009</v>
      </c>
      <c r="C5689" s="27" t="s">
        <v>2016</v>
      </c>
      <c r="D5689" s="13">
        <v>0</v>
      </c>
      <c r="E5689" s="14"/>
      <c r="F5689" s="14"/>
      <c r="G5689" s="15">
        <f t="shared" si="889"/>
        <v>0</v>
      </c>
      <c r="H5689" s="14"/>
      <c r="I5689" s="14"/>
      <c r="K5689" s="34">
        <f t="shared" si="881"/>
        <v>0</v>
      </c>
    </row>
    <row r="5690" spans="1:11" x14ac:dyDescent="0.25">
      <c r="A5690" s="5" t="s">
        <v>2854</v>
      </c>
      <c r="B5690" s="26">
        <v>722010</v>
      </c>
      <c r="C5690" s="27" t="s">
        <v>2017</v>
      </c>
      <c r="D5690" s="13">
        <v>0</v>
      </c>
      <c r="E5690" s="14"/>
      <c r="F5690" s="14"/>
      <c r="G5690" s="15">
        <f t="shared" si="889"/>
        <v>0</v>
      </c>
      <c r="H5690" s="14"/>
      <c r="I5690" s="14"/>
      <c r="K5690" s="34">
        <f t="shared" si="881"/>
        <v>0</v>
      </c>
    </row>
    <row r="5691" spans="1:11" x14ac:dyDescent="0.25">
      <c r="A5691" s="5" t="s">
        <v>2854</v>
      </c>
      <c r="B5691" s="26">
        <v>722095</v>
      </c>
      <c r="C5691" s="27" t="s">
        <v>2200</v>
      </c>
      <c r="D5691" s="13">
        <v>0</v>
      </c>
      <c r="E5691" s="14"/>
      <c r="F5691" s="14"/>
      <c r="G5691" s="15">
        <f t="shared" si="889"/>
        <v>0</v>
      </c>
      <c r="H5691" s="14"/>
      <c r="I5691" s="14"/>
      <c r="K5691" s="34">
        <f t="shared" si="881"/>
        <v>0</v>
      </c>
    </row>
    <row r="5692" spans="1:11" x14ac:dyDescent="0.25">
      <c r="A5692" s="5" t="s">
        <v>2854</v>
      </c>
      <c r="B5692" s="24">
        <v>7221</v>
      </c>
      <c r="C5692" s="25" t="s">
        <v>2273</v>
      </c>
      <c r="D5692" s="7">
        <f t="shared" ref="D5692:I5692" si="890">+SUBTOTAL(9,D5693:D5703)</f>
        <v>0</v>
      </c>
      <c r="E5692" s="7">
        <f t="shared" si="890"/>
        <v>0</v>
      </c>
      <c r="F5692" s="7">
        <f t="shared" si="890"/>
        <v>0</v>
      </c>
      <c r="G5692" s="7">
        <f t="shared" si="890"/>
        <v>0</v>
      </c>
      <c r="H5692" s="7">
        <f t="shared" si="890"/>
        <v>0</v>
      </c>
      <c r="I5692" s="7">
        <f t="shared" si="890"/>
        <v>0</v>
      </c>
      <c r="K5692" s="34">
        <f t="shared" si="881"/>
        <v>0</v>
      </c>
    </row>
    <row r="5693" spans="1:11" x14ac:dyDescent="0.25">
      <c r="A5693" s="5" t="s">
        <v>2854</v>
      </c>
      <c r="B5693" s="26">
        <v>722101</v>
      </c>
      <c r="C5693" s="27" t="s">
        <v>767</v>
      </c>
      <c r="D5693" s="13">
        <v>0</v>
      </c>
      <c r="E5693" s="14"/>
      <c r="F5693" s="14"/>
      <c r="G5693" s="15">
        <f t="shared" ref="G5693:G5703" si="891">+D5693+E5693-F5693</f>
        <v>0</v>
      </c>
      <c r="H5693" s="14"/>
      <c r="I5693" s="14"/>
      <c r="K5693" s="34">
        <f t="shared" si="881"/>
        <v>0</v>
      </c>
    </row>
    <row r="5694" spans="1:11" x14ac:dyDescent="0.25">
      <c r="A5694" s="5" t="s">
        <v>2854</v>
      </c>
      <c r="B5694" s="26">
        <v>722102</v>
      </c>
      <c r="C5694" s="27" t="s">
        <v>2203</v>
      </c>
      <c r="D5694" s="13">
        <v>0</v>
      </c>
      <c r="E5694" s="14"/>
      <c r="F5694" s="14"/>
      <c r="G5694" s="15">
        <f t="shared" si="891"/>
        <v>0</v>
      </c>
      <c r="H5694" s="14"/>
      <c r="I5694" s="14"/>
      <c r="K5694" s="34">
        <f t="shared" si="881"/>
        <v>0</v>
      </c>
    </row>
    <row r="5695" spans="1:11" x14ac:dyDescent="0.25">
      <c r="A5695" s="5" t="s">
        <v>2854</v>
      </c>
      <c r="B5695" s="26">
        <v>722103</v>
      </c>
      <c r="C5695" s="27" t="s">
        <v>1058</v>
      </c>
      <c r="D5695" s="13">
        <v>0</v>
      </c>
      <c r="E5695" s="14"/>
      <c r="F5695" s="14"/>
      <c r="G5695" s="15">
        <f t="shared" si="891"/>
        <v>0</v>
      </c>
      <c r="H5695" s="14"/>
      <c r="I5695" s="14"/>
      <c r="K5695" s="34">
        <f t="shared" si="881"/>
        <v>0</v>
      </c>
    </row>
    <row r="5696" spans="1:11" x14ac:dyDescent="0.25">
      <c r="A5696" s="5" t="s">
        <v>2854</v>
      </c>
      <c r="B5696" s="26">
        <v>722104</v>
      </c>
      <c r="C5696" s="27" t="s">
        <v>2202</v>
      </c>
      <c r="D5696" s="13">
        <v>0</v>
      </c>
      <c r="E5696" s="14"/>
      <c r="F5696" s="14"/>
      <c r="G5696" s="15">
        <f t="shared" si="891"/>
        <v>0</v>
      </c>
      <c r="H5696" s="14"/>
      <c r="I5696" s="14"/>
      <c r="K5696" s="34">
        <f t="shared" si="881"/>
        <v>0</v>
      </c>
    </row>
    <row r="5697" spans="1:11" x14ac:dyDescent="0.25">
      <c r="A5697" s="5" t="s">
        <v>2854</v>
      </c>
      <c r="B5697" s="26">
        <v>722105</v>
      </c>
      <c r="C5697" s="27" t="s">
        <v>1059</v>
      </c>
      <c r="D5697" s="13">
        <v>0</v>
      </c>
      <c r="E5697" s="14"/>
      <c r="F5697" s="14"/>
      <c r="G5697" s="15">
        <f t="shared" si="891"/>
        <v>0</v>
      </c>
      <c r="H5697" s="14"/>
      <c r="I5697" s="14"/>
      <c r="K5697" s="34">
        <f t="shared" si="881"/>
        <v>0</v>
      </c>
    </row>
    <row r="5698" spans="1:11" x14ac:dyDescent="0.25">
      <c r="A5698" s="5" t="s">
        <v>2854</v>
      </c>
      <c r="B5698" s="26">
        <v>722106</v>
      </c>
      <c r="C5698" s="27" t="s">
        <v>507</v>
      </c>
      <c r="D5698" s="13">
        <v>0</v>
      </c>
      <c r="E5698" s="14"/>
      <c r="F5698" s="14"/>
      <c r="G5698" s="15">
        <f t="shared" si="891"/>
        <v>0</v>
      </c>
      <c r="H5698" s="14"/>
      <c r="I5698" s="14"/>
      <c r="K5698" s="34">
        <f t="shared" si="881"/>
        <v>0</v>
      </c>
    </row>
    <row r="5699" spans="1:11" x14ac:dyDescent="0.25">
      <c r="A5699" s="5" t="s">
        <v>2854</v>
      </c>
      <c r="B5699" s="26">
        <v>722107</v>
      </c>
      <c r="C5699" s="27" t="s">
        <v>2201</v>
      </c>
      <c r="D5699" s="13">
        <v>0</v>
      </c>
      <c r="E5699" s="14"/>
      <c r="F5699" s="14"/>
      <c r="G5699" s="15">
        <f t="shared" si="891"/>
        <v>0</v>
      </c>
      <c r="H5699" s="14"/>
      <c r="I5699" s="14"/>
      <c r="K5699" s="34">
        <f t="shared" si="881"/>
        <v>0</v>
      </c>
    </row>
    <row r="5700" spans="1:11" x14ac:dyDescent="0.25">
      <c r="A5700" s="5" t="s">
        <v>2854</v>
      </c>
      <c r="B5700" s="26">
        <v>722108</v>
      </c>
      <c r="C5700" s="27" t="s">
        <v>505</v>
      </c>
      <c r="D5700" s="13">
        <v>0</v>
      </c>
      <c r="E5700" s="14"/>
      <c r="F5700" s="14"/>
      <c r="G5700" s="15">
        <f t="shared" si="891"/>
        <v>0</v>
      </c>
      <c r="H5700" s="14"/>
      <c r="I5700" s="14"/>
      <c r="K5700" s="34">
        <f t="shared" ref="K5700:K5763" si="892">IF(D5700&lt;&gt;0,1,IF(G5700&lt;&gt;0,2,IF(F5700&lt;&gt;0,3,IF(E5700&lt;&gt;0,4,0))))</f>
        <v>0</v>
      </c>
    </row>
    <row r="5701" spans="1:11" x14ac:dyDescent="0.25">
      <c r="A5701" s="5" t="s">
        <v>2854</v>
      </c>
      <c r="B5701" s="26">
        <v>722109</v>
      </c>
      <c r="C5701" s="27" t="s">
        <v>2016</v>
      </c>
      <c r="D5701" s="13">
        <v>0</v>
      </c>
      <c r="E5701" s="14"/>
      <c r="F5701" s="14"/>
      <c r="G5701" s="15">
        <f t="shared" si="891"/>
        <v>0</v>
      </c>
      <c r="H5701" s="14"/>
      <c r="I5701" s="14"/>
      <c r="K5701" s="34">
        <f t="shared" si="892"/>
        <v>0</v>
      </c>
    </row>
    <row r="5702" spans="1:11" x14ac:dyDescent="0.25">
      <c r="A5702" s="5" t="s">
        <v>2854</v>
      </c>
      <c r="B5702" s="26">
        <v>722110</v>
      </c>
      <c r="C5702" s="27" t="s">
        <v>2017</v>
      </c>
      <c r="D5702" s="13">
        <v>0</v>
      </c>
      <c r="E5702" s="14"/>
      <c r="F5702" s="14"/>
      <c r="G5702" s="15">
        <f t="shared" si="891"/>
        <v>0</v>
      </c>
      <c r="H5702" s="14"/>
      <c r="I5702" s="14"/>
      <c r="K5702" s="34">
        <f t="shared" si="892"/>
        <v>0</v>
      </c>
    </row>
    <row r="5703" spans="1:11" x14ac:dyDescent="0.25">
      <c r="A5703" s="5" t="s">
        <v>2854</v>
      </c>
      <c r="B5703" s="26">
        <v>722195</v>
      </c>
      <c r="C5703" s="27" t="s">
        <v>2200</v>
      </c>
      <c r="D5703" s="13">
        <v>0</v>
      </c>
      <c r="E5703" s="14"/>
      <c r="F5703" s="14"/>
      <c r="G5703" s="15">
        <f t="shared" si="891"/>
        <v>0</v>
      </c>
      <c r="H5703" s="14"/>
      <c r="I5703" s="14"/>
      <c r="K5703" s="34">
        <f t="shared" si="892"/>
        <v>0</v>
      </c>
    </row>
    <row r="5704" spans="1:11" x14ac:dyDescent="0.25">
      <c r="A5704" s="5" t="s">
        <v>2854</v>
      </c>
      <c r="B5704" s="24">
        <v>7231</v>
      </c>
      <c r="C5704" s="25" t="s">
        <v>2272</v>
      </c>
      <c r="D5704" s="7">
        <f t="shared" ref="D5704:I5704" si="893">+SUBTOTAL(9,D5705:D5715)</f>
        <v>0</v>
      </c>
      <c r="E5704" s="7">
        <f t="shared" si="893"/>
        <v>0</v>
      </c>
      <c r="F5704" s="7">
        <f t="shared" si="893"/>
        <v>0</v>
      </c>
      <c r="G5704" s="7">
        <f t="shared" si="893"/>
        <v>0</v>
      </c>
      <c r="H5704" s="7">
        <f t="shared" si="893"/>
        <v>0</v>
      </c>
      <c r="I5704" s="7">
        <f t="shared" si="893"/>
        <v>0</v>
      </c>
      <c r="K5704" s="34">
        <f t="shared" si="892"/>
        <v>0</v>
      </c>
    </row>
    <row r="5705" spans="1:11" x14ac:dyDescent="0.25">
      <c r="A5705" s="5" t="s">
        <v>2854</v>
      </c>
      <c r="B5705" s="26">
        <v>723101</v>
      </c>
      <c r="C5705" s="27" t="s">
        <v>767</v>
      </c>
      <c r="D5705" s="13">
        <v>0</v>
      </c>
      <c r="E5705" s="14"/>
      <c r="F5705" s="14"/>
      <c r="G5705" s="15">
        <f t="shared" ref="G5705:G5715" si="894">+D5705+E5705-F5705</f>
        <v>0</v>
      </c>
      <c r="H5705" s="14"/>
      <c r="I5705" s="14"/>
      <c r="K5705" s="34">
        <f t="shared" si="892"/>
        <v>0</v>
      </c>
    </row>
    <row r="5706" spans="1:11" x14ac:dyDescent="0.25">
      <c r="A5706" s="5" t="s">
        <v>2854</v>
      </c>
      <c r="B5706" s="26">
        <v>723102</v>
      </c>
      <c r="C5706" s="27" t="s">
        <v>2203</v>
      </c>
      <c r="D5706" s="13">
        <v>0</v>
      </c>
      <c r="E5706" s="14"/>
      <c r="F5706" s="14"/>
      <c r="G5706" s="15">
        <f t="shared" si="894"/>
        <v>0</v>
      </c>
      <c r="H5706" s="14"/>
      <c r="I5706" s="14"/>
      <c r="K5706" s="34">
        <f t="shared" si="892"/>
        <v>0</v>
      </c>
    </row>
    <row r="5707" spans="1:11" x14ac:dyDescent="0.25">
      <c r="A5707" s="5" t="s">
        <v>2854</v>
      </c>
      <c r="B5707" s="26">
        <v>723103</v>
      </c>
      <c r="C5707" s="27" t="s">
        <v>1058</v>
      </c>
      <c r="D5707" s="13">
        <v>0</v>
      </c>
      <c r="E5707" s="14"/>
      <c r="F5707" s="14"/>
      <c r="G5707" s="15">
        <f t="shared" si="894"/>
        <v>0</v>
      </c>
      <c r="H5707" s="14"/>
      <c r="I5707" s="14"/>
      <c r="K5707" s="34">
        <f t="shared" si="892"/>
        <v>0</v>
      </c>
    </row>
    <row r="5708" spans="1:11" x14ac:dyDescent="0.25">
      <c r="A5708" s="5" t="s">
        <v>2854</v>
      </c>
      <c r="B5708" s="26">
        <v>723104</v>
      </c>
      <c r="C5708" s="27" t="s">
        <v>2202</v>
      </c>
      <c r="D5708" s="13">
        <v>0</v>
      </c>
      <c r="E5708" s="14"/>
      <c r="F5708" s="14"/>
      <c r="G5708" s="15">
        <f t="shared" si="894"/>
        <v>0</v>
      </c>
      <c r="H5708" s="14"/>
      <c r="I5708" s="14"/>
      <c r="K5708" s="34">
        <f t="shared" si="892"/>
        <v>0</v>
      </c>
    </row>
    <row r="5709" spans="1:11" x14ac:dyDescent="0.25">
      <c r="A5709" s="5" t="s">
        <v>2854</v>
      </c>
      <c r="B5709" s="26">
        <v>723105</v>
      </c>
      <c r="C5709" s="27" t="s">
        <v>1059</v>
      </c>
      <c r="D5709" s="13">
        <v>0</v>
      </c>
      <c r="E5709" s="14"/>
      <c r="F5709" s="14"/>
      <c r="G5709" s="15">
        <f t="shared" si="894"/>
        <v>0</v>
      </c>
      <c r="H5709" s="14"/>
      <c r="I5709" s="14"/>
      <c r="K5709" s="34">
        <f t="shared" si="892"/>
        <v>0</v>
      </c>
    </row>
    <row r="5710" spans="1:11" x14ac:dyDescent="0.25">
      <c r="A5710" s="5" t="s">
        <v>2854</v>
      </c>
      <c r="B5710" s="26">
        <v>723106</v>
      </c>
      <c r="C5710" s="27" t="s">
        <v>507</v>
      </c>
      <c r="D5710" s="13">
        <v>0</v>
      </c>
      <c r="E5710" s="14"/>
      <c r="F5710" s="14"/>
      <c r="G5710" s="15">
        <f t="shared" si="894"/>
        <v>0</v>
      </c>
      <c r="H5710" s="14"/>
      <c r="I5710" s="14"/>
      <c r="K5710" s="34">
        <f t="shared" si="892"/>
        <v>0</v>
      </c>
    </row>
    <row r="5711" spans="1:11" x14ac:dyDescent="0.25">
      <c r="A5711" s="5" t="s">
        <v>2854</v>
      </c>
      <c r="B5711" s="26">
        <v>723107</v>
      </c>
      <c r="C5711" s="27" t="s">
        <v>2201</v>
      </c>
      <c r="D5711" s="13">
        <v>0</v>
      </c>
      <c r="E5711" s="14"/>
      <c r="F5711" s="14"/>
      <c r="G5711" s="15">
        <f t="shared" si="894"/>
        <v>0</v>
      </c>
      <c r="H5711" s="14"/>
      <c r="I5711" s="14"/>
      <c r="K5711" s="34">
        <f t="shared" si="892"/>
        <v>0</v>
      </c>
    </row>
    <row r="5712" spans="1:11" x14ac:dyDescent="0.25">
      <c r="A5712" s="5" t="s">
        <v>2854</v>
      </c>
      <c r="B5712" s="26">
        <v>723108</v>
      </c>
      <c r="C5712" s="27" t="s">
        <v>505</v>
      </c>
      <c r="D5712" s="13">
        <v>0</v>
      </c>
      <c r="E5712" s="14"/>
      <c r="F5712" s="14"/>
      <c r="G5712" s="15">
        <f t="shared" si="894"/>
        <v>0</v>
      </c>
      <c r="H5712" s="14"/>
      <c r="I5712" s="14"/>
      <c r="K5712" s="34">
        <f t="shared" si="892"/>
        <v>0</v>
      </c>
    </row>
    <row r="5713" spans="1:11" x14ac:dyDescent="0.25">
      <c r="A5713" s="5" t="s">
        <v>2854</v>
      </c>
      <c r="B5713" s="26">
        <v>723109</v>
      </c>
      <c r="C5713" s="27" t="s">
        <v>2016</v>
      </c>
      <c r="D5713" s="13">
        <v>0</v>
      </c>
      <c r="E5713" s="14"/>
      <c r="F5713" s="14"/>
      <c r="G5713" s="15">
        <f t="shared" si="894"/>
        <v>0</v>
      </c>
      <c r="H5713" s="14"/>
      <c r="I5713" s="14"/>
      <c r="K5713" s="34">
        <f t="shared" si="892"/>
        <v>0</v>
      </c>
    </row>
    <row r="5714" spans="1:11" x14ac:dyDescent="0.25">
      <c r="A5714" s="5" t="s">
        <v>2854</v>
      </c>
      <c r="B5714" s="26">
        <v>723110</v>
      </c>
      <c r="C5714" s="27" t="s">
        <v>2017</v>
      </c>
      <c r="D5714" s="13">
        <v>0</v>
      </c>
      <c r="E5714" s="14"/>
      <c r="F5714" s="14"/>
      <c r="G5714" s="15">
        <f t="shared" si="894"/>
        <v>0</v>
      </c>
      <c r="H5714" s="14"/>
      <c r="I5714" s="14"/>
      <c r="K5714" s="34">
        <f t="shared" si="892"/>
        <v>0</v>
      </c>
    </row>
    <row r="5715" spans="1:11" x14ac:dyDescent="0.25">
      <c r="A5715" s="5" t="s">
        <v>2854</v>
      </c>
      <c r="B5715" s="26">
        <v>723195</v>
      </c>
      <c r="C5715" s="27" t="s">
        <v>2200</v>
      </c>
      <c r="D5715" s="13">
        <v>0</v>
      </c>
      <c r="E5715" s="14"/>
      <c r="F5715" s="14"/>
      <c r="G5715" s="15">
        <f t="shared" si="894"/>
        <v>0</v>
      </c>
      <c r="H5715" s="14"/>
      <c r="I5715" s="14"/>
      <c r="K5715" s="34">
        <f t="shared" si="892"/>
        <v>0</v>
      </c>
    </row>
    <row r="5716" spans="1:11" x14ac:dyDescent="0.25">
      <c r="A5716" s="5" t="s">
        <v>2854</v>
      </c>
      <c r="B5716" s="24">
        <v>7232</v>
      </c>
      <c r="C5716" s="25" t="s">
        <v>2271</v>
      </c>
      <c r="D5716" s="7">
        <f t="shared" ref="D5716:I5716" si="895">+SUBTOTAL(9,D5717:D5727)</f>
        <v>0</v>
      </c>
      <c r="E5716" s="7">
        <f t="shared" si="895"/>
        <v>0</v>
      </c>
      <c r="F5716" s="7">
        <f t="shared" si="895"/>
        <v>0</v>
      </c>
      <c r="G5716" s="7">
        <f t="shared" si="895"/>
        <v>0</v>
      </c>
      <c r="H5716" s="7">
        <f t="shared" si="895"/>
        <v>0</v>
      </c>
      <c r="I5716" s="7">
        <f t="shared" si="895"/>
        <v>0</v>
      </c>
      <c r="K5716" s="34">
        <f t="shared" si="892"/>
        <v>0</v>
      </c>
    </row>
    <row r="5717" spans="1:11" x14ac:dyDescent="0.25">
      <c r="A5717" s="5" t="s">
        <v>2854</v>
      </c>
      <c r="B5717" s="26">
        <v>723201</v>
      </c>
      <c r="C5717" s="27" t="s">
        <v>767</v>
      </c>
      <c r="D5717" s="13">
        <v>0</v>
      </c>
      <c r="E5717" s="14"/>
      <c r="F5717" s="14"/>
      <c r="G5717" s="15">
        <f t="shared" ref="G5717:G5727" si="896">+D5717+E5717-F5717</f>
        <v>0</v>
      </c>
      <c r="H5717" s="14"/>
      <c r="I5717" s="14"/>
      <c r="K5717" s="34">
        <f t="shared" si="892"/>
        <v>0</v>
      </c>
    </row>
    <row r="5718" spans="1:11" x14ac:dyDescent="0.25">
      <c r="A5718" s="5" t="s">
        <v>2854</v>
      </c>
      <c r="B5718" s="26">
        <v>723202</v>
      </c>
      <c r="C5718" s="27" t="s">
        <v>2203</v>
      </c>
      <c r="D5718" s="13">
        <v>0</v>
      </c>
      <c r="E5718" s="14"/>
      <c r="F5718" s="14"/>
      <c r="G5718" s="15">
        <f t="shared" si="896"/>
        <v>0</v>
      </c>
      <c r="H5718" s="14"/>
      <c r="I5718" s="14"/>
      <c r="K5718" s="34">
        <f t="shared" si="892"/>
        <v>0</v>
      </c>
    </row>
    <row r="5719" spans="1:11" x14ac:dyDescent="0.25">
      <c r="A5719" s="5" t="s">
        <v>2854</v>
      </c>
      <c r="B5719" s="26">
        <v>723203</v>
      </c>
      <c r="C5719" s="27" t="s">
        <v>1058</v>
      </c>
      <c r="D5719" s="13">
        <v>0</v>
      </c>
      <c r="E5719" s="14"/>
      <c r="F5719" s="14"/>
      <c r="G5719" s="15">
        <f t="shared" si="896"/>
        <v>0</v>
      </c>
      <c r="H5719" s="14"/>
      <c r="I5719" s="14"/>
      <c r="K5719" s="34">
        <f t="shared" si="892"/>
        <v>0</v>
      </c>
    </row>
    <row r="5720" spans="1:11" x14ac:dyDescent="0.25">
      <c r="A5720" s="5" t="s">
        <v>2854</v>
      </c>
      <c r="B5720" s="26">
        <v>723204</v>
      </c>
      <c r="C5720" s="27" t="s">
        <v>2202</v>
      </c>
      <c r="D5720" s="13">
        <v>0</v>
      </c>
      <c r="E5720" s="14"/>
      <c r="F5720" s="14"/>
      <c r="G5720" s="15">
        <f t="shared" si="896"/>
        <v>0</v>
      </c>
      <c r="H5720" s="14"/>
      <c r="I5720" s="14"/>
      <c r="K5720" s="34">
        <f t="shared" si="892"/>
        <v>0</v>
      </c>
    </row>
    <row r="5721" spans="1:11" x14ac:dyDescent="0.25">
      <c r="A5721" s="5" t="s">
        <v>2854</v>
      </c>
      <c r="B5721" s="26">
        <v>723205</v>
      </c>
      <c r="C5721" s="27" t="s">
        <v>1059</v>
      </c>
      <c r="D5721" s="13">
        <v>0</v>
      </c>
      <c r="E5721" s="14"/>
      <c r="F5721" s="14"/>
      <c r="G5721" s="15">
        <f t="shared" si="896"/>
        <v>0</v>
      </c>
      <c r="H5721" s="14"/>
      <c r="I5721" s="14"/>
      <c r="K5721" s="34">
        <f t="shared" si="892"/>
        <v>0</v>
      </c>
    </row>
    <row r="5722" spans="1:11" x14ac:dyDescent="0.25">
      <c r="A5722" s="5" t="s">
        <v>2854</v>
      </c>
      <c r="B5722" s="26">
        <v>723206</v>
      </c>
      <c r="C5722" s="27" t="s">
        <v>507</v>
      </c>
      <c r="D5722" s="13">
        <v>0</v>
      </c>
      <c r="E5722" s="14"/>
      <c r="F5722" s="14"/>
      <c r="G5722" s="15">
        <f t="shared" si="896"/>
        <v>0</v>
      </c>
      <c r="H5722" s="14"/>
      <c r="I5722" s="14"/>
      <c r="K5722" s="34">
        <f t="shared" si="892"/>
        <v>0</v>
      </c>
    </row>
    <row r="5723" spans="1:11" x14ac:dyDescent="0.25">
      <c r="A5723" s="5" t="s">
        <v>2854</v>
      </c>
      <c r="B5723" s="26">
        <v>723207</v>
      </c>
      <c r="C5723" s="27" t="s">
        <v>2201</v>
      </c>
      <c r="D5723" s="13">
        <v>0</v>
      </c>
      <c r="E5723" s="14"/>
      <c r="F5723" s="14"/>
      <c r="G5723" s="15">
        <f t="shared" si="896"/>
        <v>0</v>
      </c>
      <c r="H5723" s="14"/>
      <c r="I5723" s="14"/>
      <c r="K5723" s="34">
        <f t="shared" si="892"/>
        <v>0</v>
      </c>
    </row>
    <row r="5724" spans="1:11" x14ac:dyDescent="0.25">
      <c r="A5724" s="5" t="s">
        <v>2854</v>
      </c>
      <c r="B5724" s="26">
        <v>723208</v>
      </c>
      <c r="C5724" s="27" t="s">
        <v>505</v>
      </c>
      <c r="D5724" s="13">
        <v>0</v>
      </c>
      <c r="E5724" s="14"/>
      <c r="F5724" s="14"/>
      <c r="G5724" s="15">
        <f t="shared" si="896"/>
        <v>0</v>
      </c>
      <c r="H5724" s="14"/>
      <c r="I5724" s="14"/>
      <c r="K5724" s="34">
        <f t="shared" si="892"/>
        <v>0</v>
      </c>
    </row>
    <row r="5725" spans="1:11" x14ac:dyDescent="0.25">
      <c r="A5725" s="5" t="s">
        <v>2854</v>
      </c>
      <c r="B5725" s="26">
        <v>723209</v>
      </c>
      <c r="C5725" s="27" t="s">
        <v>2016</v>
      </c>
      <c r="D5725" s="13">
        <v>0</v>
      </c>
      <c r="E5725" s="14"/>
      <c r="F5725" s="14"/>
      <c r="G5725" s="15">
        <f t="shared" si="896"/>
        <v>0</v>
      </c>
      <c r="H5725" s="14"/>
      <c r="I5725" s="14"/>
      <c r="K5725" s="34">
        <f t="shared" si="892"/>
        <v>0</v>
      </c>
    </row>
    <row r="5726" spans="1:11" x14ac:dyDescent="0.25">
      <c r="A5726" s="5" t="s">
        <v>2854</v>
      </c>
      <c r="B5726" s="26">
        <v>723210</v>
      </c>
      <c r="C5726" s="27" t="s">
        <v>2017</v>
      </c>
      <c r="D5726" s="13">
        <v>0</v>
      </c>
      <c r="E5726" s="14"/>
      <c r="F5726" s="14"/>
      <c r="G5726" s="15">
        <f t="shared" si="896"/>
        <v>0</v>
      </c>
      <c r="H5726" s="14"/>
      <c r="I5726" s="14"/>
      <c r="K5726" s="34">
        <f t="shared" si="892"/>
        <v>0</v>
      </c>
    </row>
    <row r="5727" spans="1:11" x14ac:dyDescent="0.25">
      <c r="A5727" s="5" t="s">
        <v>2854</v>
      </c>
      <c r="B5727" s="26">
        <v>723295</v>
      </c>
      <c r="C5727" s="27" t="s">
        <v>2200</v>
      </c>
      <c r="D5727" s="13">
        <v>0</v>
      </c>
      <c r="E5727" s="14"/>
      <c r="F5727" s="14"/>
      <c r="G5727" s="15">
        <f t="shared" si="896"/>
        <v>0</v>
      </c>
      <c r="H5727" s="14"/>
      <c r="I5727" s="14"/>
      <c r="K5727" s="34">
        <f t="shared" si="892"/>
        <v>0</v>
      </c>
    </row>
    <row r="5728" spans="1:11" x14ac:dyDescent="0.25">
      <c r="A5728" s="5" t="s">
        <v>2854</v>
      </c>
      <c r="B5728" s="24">
        <v>7233</v>
      </c>
      <c r="C5728" s="25" t="s">
        <v>2270</v>
      </c>
      <c r="D5728" s="7">
        <f t="shared" ref="D5728:I5728" si="897">+SUBTOTAL(9,D5729:D5739)</f>
        <v>0</v>
      </c>
      <c r="E5728" s="7">
        <f t="shared" si="897"/>
        <v>0</v>
      </c>
      <c r="F5728" s="7">
        <f t="shared" si="897"/>
        <v>0</v>
      </c>
      <c r="G5728" s="7">
        <f t="shared" si="897"/>
        <v>0</v>
      </c>
      <c r="H5728" s="7">
        <f t="shared" si="897"/>
        <v>0</v>
      </c>
      <c r="I5728" s="7">
        <f t="shared" si="897"/>
        <v>0</v>
      </c>
      <c r="K5728" s="34">
        <f t="shared" si="892"/>
        <v>0</v>
      </c>
    </row>
    <row r="5729" spans="1:11" x14ac:dyDescent="0.25">
      <c r="A5729" s="5" t="s">
        <v>2854</v>
      </c>
      <c r="B5729" s="26">
        <v>723301</v>
      </c>
      <c r="C5729" s="27" t="s">
        <v>767</v>
      </c>
      <c r="D5729" s="13">
        <v>0</v>
      </c>
      <c r="E5729" s="14"/>
      <c r="F5729" s="14"/>
      <c r="G5729" s="15">
        <f t="shared" ref="G5729:G5739" si="898">+D5729+E5729-F5729</f>
        <v>0</v>
      </c>
      <c r="H5729" s="14"/>
      <c r="I5729" s="14"/>
      <c r="K5729" s="34">
        <f t="shared" si="892"/>
        <v>0</v>
      </c>
    </row>
    <row r="5730" spans="1:11" x14ac:dyDescent="0.25">
      <c r="A5730" s="5" t="s">
        <v>2854</v>
      </c>
      <c r="B5730" s="26">
        <v>723302</v>
      </c>
      <c r="C5730" s="27" t="s">
        <v>2203</v>
      </c>
      <c r="D5730" s="13">
        <v>0</v>
      </c>
      <c r="E5730" s="14"/>
      <c r="F5730" s="14"/>
      <c r="G5730" s="15">
        <f t="shared" si="898"/>
        <v>0</v>
      </c>
      <c r="H5730" s="14"/>
      <c r="I5730" s="14"/>
      <c r="K5730" s="34">
        <f t="shared" si="892"/>
        <v>0</v>
      </c>
    </row>
    <row r="5731" spans="1:11" x14ac:dyDescent="0.25">
      <c r="A5731" s="5" t="s">
        <v>2854</v>
      </c>
      <c r="B5731" s="26">
        <v>723303</v>
      </c>
      <c r="C5731" s="27" t="s">
        <v>1058</v>
      </c>
      <c r="D5731" s="13">
        <v>0</v>
      </c>
      <c r="E5731" s="14"/>
      <c r="F5731" s="14"/>
      <c r="G5731" s="15">
        <f t="shared" si="898"/>
        <v>0</v>
      </c>
      <c r="H5731" s="14"/>
      <c r="I5731" s="14"/>
      <c r="K5731" s="34">
        <f t="shared" si="892"/>
        <v>0</v>
      </c>
    </row>
    <row r="5732" spans="1:11" x14ac:dyDescent="0.25">
      <c r="A5732" s="5" t="s">
        <v>2854</v>
      </c>
      <c r="B5732" s="26">
        <v>723304</v>
      </c>
      <c r="C5732" s="27" t="s">
        <v>2202</v>
      </c>
      <c r="D5732" s="13">
        <v>0</v>
      </c>
      <c r="E5732" s="14"/>
      <c r="F5732" s="14"/>
      <c r="G5732" s="15">
        <f t="shared" si="898"/>
        <v>0</v>
      </c>
      <c r="H5732" s="14"/>
      <c r="I5732" s="14"/>
      <c r="K5732" s="34">
        <f t="shared" si="892"/>
        <v>0</v>
      </c>
    </row>
    <row r="5733" spans="1:11" x14ac:dyDescent="0.25">
      <c r="A5733" s="5" t="s">
        <v>2854</v>
      </c>
      <c r="B5733" s="26">
        <v>723305</v>
      </c>
      <c r="C5733" s="27" t="s">
        <v>1059</v>
      </c>
      <c r="D5733" s="13">
        <v>0</v>
      </c>
      <c r="E5733" s="14"/>
      <c r="F5733" s="14"/>
      <c r="G5733" s="15">
        <f t="shared" si="898"/>
        <v>0</v>
      </c>
      <c r="H5733" s="14"/>
      <c r="I5733" s="14"/>
      <c r="K5733" s="34">
        <f t="shared" si="892"/>
        <v>0</v>
      </c>
    </row>
    <row r="5734" spans="1:11" x14ac:dyDescent="0.25">
      <c r="A5734" s="5" t="s">
        <v>2854</v>
      </c>
      <c r="B5734" s="26">
        <v>723306</v>
      </c>
      <c r="C5734" s="27" t="s">
        <v>507</v>
      </c>
      <c r="D5734" s="13">
        <v>0</v>
      </c>
      <c r="E5734" s="14"/>
      <c r="F5734" s="14"/>
      <c r="G5734" s="15">
        <f t="shared" si="898"/>
        <v>0</v>
      </c>
      <c r="H5734" s="14"/>
      <c r="I5734" s="14"/>
      <c r="K5734" s="34">
        <f t="shared" si="892"/>
        <v>0</v>
      </c>
    </row>
    <row r="5735" spans="1:11" x14ac:dyDescent="0.25">
      <c r="A5735" s="5" t="s">
        <v>2854</v>
      </c>
      <c r="B5735" s="26">
        <v>723307</v>
      </c>
      <c r="C5735" s="27" t="s">
        <v>2201</v>
      </c>
      <c r="D5735" s="13">
        <v>0</v>
      </c>
      <c r="E5735" s="14"/>
      <c r="F5735" s="14"/>
      <c r="G5735" s="15">
        <f t="shared" si="898"/>
        <v>0</v>
      </c>
      <c r="H5735" s="14"/>
      <c r="I5735" s="14"/>
      <c r="K5735" s="34">
        <f t="shared" si="892"/>
        <v>0</v>
      </c>
    </row>
    <row r="5736" spans="1:11" x14ac:dyDescent="0.25">
      <c r="A5736" s="5" t="s">
        <v>2854</v>
      </c>
      <c r="B5736" s="26">
        <v>723308</v>
      </c>
      <c r="C5736" s="27" t="s">
        <v>505</v>
      </c>
      <c r="D5736" s="13">
        <v>0</v>
      </c>
      <c r="E5736" s="14"/>
      <c r="F5736" s="14"/>
      <c r="G5736" s="15">
        <f t="shared" si="898"/>
        <v>0</v>
      </c>
      <c r="H5736" s="14"/>
      <c r="I5736" s="14"/>
      <c r="K5736" s="34">
        <f t="shared" si="892"/>
        <v>0</v>
      </c>
    </row>
    <row r="5737" spans="1:11" x14ac:dyDescent="0.25">
      <c r="A5737" s="5" t="s">
        <v>2854</v>
      </c>
      <c r="B5737" s="26">
        <v>723309</v>
      </c>
      <c r="C5737" s="27" t="s">
        <v>2016</v>
      </c>
      <c r="D5737" s="13">
        <v>0</v>
      </c>
      <c r="E5737" s="14"/>
      <c r="F5737" s="14"/>
      <c r="G5737" s="15">
        <f t="shared" si="898"/>
        <v>0</v>
      </c>
      <c r="H5737" s="14"/>
      <c r="I5737" s="14"/>
      <c r="K5737" s="34">
        <f t="shared" si="892"/>
        <v>0</v>
      </c>
    </row>
    <row r="5738" spans="1:11" x14ac:dyDescent="0.25">
      <c r="A5738" s="5" t="s">
        <v>2854</v>
      </c>
      <c r="B5738" s="26">
        <v>723310</v>
      </c>
      <c r="C5738" s="27" t="s">
        <v>2017</v>
      </c>
      <c r="D5738" s="13">
        <v>0</v>
      </c>
      <c r="E5738" s="14"/>
      <c r="F5738" s="14"/>
      <c r="G5738" s="15">
        <f t="shared" si="898"/>
        <v>0</v>
      </c>
      <c r="H5738" s="14"/>
      <c r="I5738" s="14"/>
      <c r="K5738" s="34">
        <f t="shared" si="892"/>
        <v>0</v>
      </c>
    </row>
    <row r="5739" spans="1:11" x14ac:dyDescent="0.25">
      <c r="A5739" s="5" t="s">
        <v>2854</v>
      </c>
      <c r="B5739" s="26">
        <v>723395</v>
      </c>
      <c r="C5739" s="27" t="s">
        <v>2200</v>
      </c>
      <c r="D5739" s="13">
        <v>0</v>
      </c>
      <c r="E5739" s="14"/>
      <c r="F5739" s="14"/>
      <c r="G5739" s="15">
        <f t="shared" si="898"/>
        <v>0</v>
      </c>
      <c r="H5739" s="14"/>
      <c r="I5739" s="14"/>
      <c r="K5739" s="34">
        <f t="shared" si="892"/>
        <v>0</v>
      </c>
    </row>
    <row r="5740" spans="1:11" x14ac:dyDescent="0.25">
      <c r="A5740" s="5" t="s">
        <v>2854</v>
      </c>
      <c r="B5740" s="24">
        <v>7250</v>
      </c>
      <c r="C5740" s="25" t="s">
        <v>2269</v>
      </c>
      <c r="D5740" s="7">
        <f t="shared" ref="D5740:I5740" si="899">+SUBTOTAL(9,D5741:D5751)</f>
        <v>0</v>
      </c>
      <c r="E5740" s="7">
        <f t="shared" si="899"/>
        <v>0</v>
      </c>
      <c r="F5740" s="7">
        <f t="shared" si="899"/>
        <v>0</v>
      </c>
      <c r="G5740" s="7">
        <f t="shared" si="899"/>
        <v>0</v>
      </c>
      <c r="H5740" s="7">
        <f t="shared" si="899"/>
        <v>0</v>
      </c>
      <c r="I5740" s="7">
        <f t="shared" si="899"/>
        <v>0</v>
      </c>
      <c r="K5740" s="34">
        <f t="shared" si="892"/>
        <v>0</v>
      </c>
    </row>
    <row r="5741" spans="1:11" x14ac:dyDescent="0.25">
      <c r="A5741" s="5" t="s">
        <v>2854</v>
      </c>
      <c r="B5741" s="26">
        <v>725001</v>
      </c>
      <c r="C5741" s="27" t="s">
        <v>767</v>
      </c>
      <c r="D5741" s="13">
        <v>0</v>
      </c>
      <c r="E5741" s="14"/>
      <c r="F5741" s="14"/>
      <c r="G5741" s="15">
        <f t="shared" ref="G5741:G5751" si="900">+D5741+E5741-F5741</f>
        <v>0</v>
      </c>
      <c r="H5741" s="14"/>
      <c r="I5741" s="14"/>
      <c r="K5741" s="34">
        <f t="shared" si="892"/>
        <v>0</v>
      </c>
    </row>
    <row r="5742" spans="1:11" x14ac:dyDescent="0.25">
      <c r="A5742" s="5" t="s">
        <v>2854</v>
      </c>
      <c r="B5742" s="26">
        <v>725002</v>
      </c>
      <c r="C5742" s="27" t="s">
        <v>2203</v>
      </c>
      <c r="D5742" s="13">
        <v>0</v>
      </c>
      <c r="E5742" s="14"/>
      <c r="F5742" s="14"/>
      <c r="G5742" s="15">
        <f t="shared" si="900"/>
        <v>0</v>
      </c>
      <c r="H5742" s="14"/>
      <c r="I5742" s="14"/>
      <c r="K5742" s="34">
        <f t="shared" si="892"/>
        <v>0</v>
      </c>
    </row>
    <row r="5743" spans="1:11" x14ac:dyDescent="0.25">
      <c r="A5743" s="5" t="s">
        <v>2854</v>
      </c>
      <c r="B5743" s="26">
        <v>725003</v>
      </c>
      <c r="C5743" s="27" t="s">
        <v>1058</v>
      </c>
      <c r="D5743" s="13">
        <v>0</v>
      </c>
      <c r="E5743" s="14"/>
      <c r="F5743" s="14"/>
      <c r="G5743" s="15">
        <f t="shared" si="900"/>
        <v>0</v>
      </c>
      <c r="H5743" s="14"/>
      <c r="I5743" s="14"/>
      <c r="K5743" s="34">
        <f t="shared" si="892"/>
        <v>0</v>
      </c>
    </row>
    <row r="5744" spans="1:11" x14ac:dyDescent="0.25">
      <c r="A5744" s="5" t="s">
        <v>2854</v>
      </c>
      <c r="B5744" s="26">
        <v>725004</v>
      </c>
      <c r="C5744" s="27" t="s">
        <v>2202</v>
      </c>
      <c r="D5744" s="13">
        <v>0</v>
      </c>
      <c r="E5744" s="14"/>
      <c r="F5744" s="14"/>
      <c r="G5744" s="15">
        <f t="shared" si="900"/>
        <v>0</v>
      </c>
      <c r="H5744" s="14"/>
      <c r="I5744" s="14"/>
      <c r="K5744" s="34">
        <f t="shared" si="892"/>
        <v>0</v>
      </c>
    </row>
    <row r="5745" spans="1:11" x14ac:dyDescent="0.25">
      <c r="A5745" s="5" t="s">
        <v>2854</v>
      </c>
      <c r="B5745" s="26">
        <v>725005</v>
      </c>
      <c r="C5745" s="27" t="s">
        <v>1059</v>
      </c>
      <c r="D5745" s="13">
        <v>0</v>
      </c>
      <c r="E5745" s="14"/>
      <c r="F5745" s="14"/>
      <c r="G5745" s="15">
        <f t="shared" si="900"/>
        <v>0</v>
      </c>
      <c r="H5745" s="14"/>
      <c r="I5745" s="14"/>
      <c r="K5745" s="34">
        <f t="shared" si="892"/>
        <v>0</v>
      </c>
    </row>
    <row r="5746" spans="1:11" x14ac:dyDescent="0.25">
      <c r="A5746" s="5" t="s">
        <v>2854</v>
      </c>
      <c r="B5746" s="26">
        <v>725006</v>
      </c>
      <c r="C5746" s="27" t="s">
        <v>507</v>
      </c>
      <c r="D5746" s="13">
        <v>0</v>
      </c>
      <c r="E5746" s="14"/>
      <c r="F5746" s="14"/>
      <c r="G5746" s="15">
        <f t="shared" si="900"/>
        <v>0</v>
      </c>
      <c r="H5746" s="14"/>
      <c r="I5746" s="14"/>
      <c r="K5746" s="34">
        <f t="shared" si="892"/>
        <v>0</v>
      </c>
    </row>
    <row r="5747" spans="1:11" x14ac:dyDescent="0.25">
      <c r="A5747" s="5" t="s">
        <v>2854</v>
      </c>
      <c r="B5747" s="26">
        <v>725007</v>
      </c>
      <c r="C5747" s="27" t="s">
        <v>2201</v>
      </c>
      <c r="D5747" s="13">
        <v>0</v>
      </c>
      <c r="E5747" s="14"/>
      <c r="F5747" s="14"/>
      <c r="G5747" s="15">
        <f t="shared" si="900"/>
        <v>0</v>
      </c>
      <c r="H5747" s="14"/>
      <c r="I5747" s="14"/>
      <c r="K5747" s="34">
        <f t="shared" si="892"/>
        <v>0</v>
      </c>
    </row>
    <row r="5748" spans="1:11" x14ac:dyDescent="0.25">
      <c r="A5748" s="5" t="s">
        <v>2854</v>
      </c>
      <c r="B5748" s="26">
        <v>725008</v>
      </c>
      <c r="C5748" s="27" t="s">
        <v>505</v>
      </c>
      <c r="D5748" s="13">
        <v>0</v>
      </c>
      <c r="E5748" s="14"/>
      <c r="F5748" s="14"/>
      <c r="G5748" s="15">
        <f t="shared" si="900"/>
        <v>0</v>
      </c>
      <c r="H5748" s="14"/>
      <c r="I5748" s="14"/>
      <c r="K5748" s="34">
        <f t="shared" si="892"/>
        <v>0</v>
      </c>
    </row>
    <row r="5749" spans="1:11" x14ac:dyDescent="0.25">
      <c r="A5749" s="5" t="s">
        <v>2854</v>
      </c>
      <c r="B5749" s="26">
        <v>725009</v>
      </c>
      <c r="C5749" s="27" t="s">
        <v>2016</v>
      </c>
      <c r="D5749" s="13">
        <v>0</v>
      </c>
      <c r="E5749" s="14"/>
      <c r="F5749" s="14"/>
      <c r="G5749" s="15">
        <f t="shared" si="900"/>
        <v>0</v>
      </c>
      <c r="H5749" s="14"/>
      <c r="I5749" s="14"/>
      <c r="K5749" s="34">
        <f t="shared" si="892"/>
        <v>0</v>
      </c>
    </row>
    <row r="5750" spans="1:11" x14ac:dyDescent="0.25">
      <c r="A5750" s="5" t="s">
        <v>2854</v>
      </c>
      <c r="B5750" s="26">
        <v>725010</v>
      </c>
      <c r="C5750" s="27" t="s">
        <v>2017</v>
      </c>
      <c r="D5750" s="13">
        <v>0</v>
      </c>
      <c r="E5750" s="14"/>
      <c r="F5750" s="14"/>
      <c r="G5750" s="15">
        <f t="shared" si="900"/>
        <v>0</v>
      </c>
      <c r="H5750" s="14"/>
      <c r="I5750" s="14"/>
      <c r="K5750" s="34">
        <f t="shared" si="892"/>
        <v>0</v>
      </c>
    </row>
    <row r="5751" spans="1:11" x14ac:dyDescent="0.25">
      <c r="A5751" s="5" t="s">
        <v>2854</v>
      </c>
      <c r="B5751" s="26">
        <v>725095</v>
      </c>
      <c r="C5751" s="27" t="s">
        <v>2200</v>
      </c>
      <c r="D5751" s="13">
        <v>0</v>
      </c>
      <c r="E5751" s="14"/>
      <c r="F5751" s="14"/>
      <c r="G5751" s="15">
        <f t="shared" si="900"/>
        <v>0</v>
      </c>
      <c r="H5751" s="14"/>
      <c r="I5751" s="14"/>
      <c r="K5751" s="34">
        <f t="shared" si="892"/>
        <v>0</v>
      </c>
    </row>
    <row r="5752" spans="1:11" x14ac:dyDescent="0.25">
      <c r="A5752" s="5" t="s">
        <v>2854</v>
      </c>
      <c r="B5752" s="24">
        <v>73</v>
      </c>
      <c r="C5752" s="25" t="s">
        <v>534</v>
      </c>
      <c r="D5752" s="7">
        <f t="shared" ref="D5752:I5752" si="901">+SUBTOTAL(9,D5753:D6184)</f>
        <v>0</v>
      </c>
      <c r="E5752" s="7">
        <f t="shared" si="901"/>
        <v>0</v>
      </c>
      <c r="F5752" s="7">
        <f t="shared" si="901"/>
        <v>0</v>
      </c>
      <c r="G5752" s="7">
        <f t="shared" si="901"/>
        <v>0</v>
      </c>
      <c r="H5752" s="7">
        <f t="shared" si="901"/>
        <v>0</v>
      </c>
      <c r="I5752" s="7">
        <f t="shared" si="901"/>
        <v>0</v>
      </c>
      <c r="K5752" s="34">
        <f t="shared" si="892"/>
        <v>0</v>
      </c>
    </row>
    <row r="5753" spans="1:11" x14ac:dyDescent="0.25">
      <c r="A5753" s="5" t="s">
        <v>2854</v>
      </c>
      <c r="B5753" s="24">
        <v>7301</v>
      </c>
      <c r="C5753" s="25" t="s">
        <v>2268</v>
      </c>
      <c r="D5753" s="7">
        <f t="shared" ref="D5753:I5753" si="902">+SUBTOTAL(9,D5754:D5764)</f>
        <v>0</v>
      </c>
      <c r="E5753" s="7">
        <f t="shared" si="902"/>
        <v>0</v>
      </c>
      <c r="F5753" s="7">
        <f t="shared" si="902"/>
        <v>0</v>
      </c>
      <c r="G5753" s="7">
        <f t="shared" si="902"/>
        <v>0</v>
      </c>
      <c r="H5753" s="7">
        <f t="shared" si="902"/>
        <v>0</v>
      </c>
      <c r="I5753" s="7">
        <f t="shared" si="902"/>
        <v>0</v>
      </c>
      <c r="K5753" s="34">
        <f t="shared" si="892"/>
        <v>0</v>
      </c>
    </row>
    <row r="5754" spans="1:11" x14ac:dyDescent="0.25">
      <c r="A5754" s="5" t="s">
        <v>2854</v>
      </c>
      <c r="B5754" s="26">
        <v>730101</v>
      </c>
      <c r="C5754" s="27" t="s">
        <v>767</v>
      </c>
      <c r="D5754" s="13">
        <v>0</v>
      </c>
      <c r="E5754" s="14"/>
      <c r="F5754" s="14"/>
      <c r="G5754" s="15">
        <f t="shared" ref="G5754:G5764" si="903">+D5754+E5754-F5754</f>
        <v>0</v>
      </c>
      <c r="H5754" s="14"/>
      <c r="I5754" s="14"/>
      <c r="K5754" s="34">
        <f t="shared" si="892"/>
        <v>0</v>
      </c>
    </row>
    <row r="5755" spans="1:11" x14ac:dyDescent="0.25">
      <c r="A5755" s="5" t="s">
        <v>2854</v>
      </c>
      <c r="B5755" s="26">
        <v>730102</v>
      </c>
      <c r="C5755" s="27" t="s">
        <v>2203</v>
      </c>
      <c r="D5755" s="13">
        <v>0</v>
      </c>
      <c r="E5755" s="14"/>
      <c r="F5755" s="14"/>
      <c r="G5755" s="15">
        <f t="shared" si="903"/>
        <v>0</v>
      </c>
      <c r="H5755" s="14"/>
      <c r="I5755" s="14"/>
      <c r="K5755" s="34">
        <f t="shared" si="892"/>
        <v>0</v>
      </c>
    </row>
    <row r="5756" spans="1:11" x14ac:dyDescent="0.25">
      <c r="A5756" s="5" t="s">
        <v>2854</v>
      </c>
      <c r="B5756" s="26">
        <v>730103</v>
      </c>
      <c r="C5756" s="27" t="s">
        <v>1058</v>
      </c>
      <c r="D5756" s="13">
        <v>0</v>
      </c>
      <c r="E5756" s="14"/>
      <c r="F5756" s="14"/>
      <c r="G5756" s="15">
        <f t="shared" si="903"/>
        <v>0</v>
      </c>
      <c r="H5756" s="14"/>
      <c r="I5756" s="14"/>
      <c r="K5756" s="34">
        <f t="shared" si="892"/>
        <v>0</v>
      </c>
    </row>
    <row r="5757" spans="1:11" x14ac:dyDescent="0.25">
      <c r="A5757" s="5" t="s">
        <v>2854</v>
      </c>
      <c r="B5757" s="26">
        <v>730104</v>
      </c>
      <c r="C5757" s="27" t="s">
        <v>2202</v>
      </c>
      <c r="D5757" s="13">
        <v>0</v>
      </c>
      <c r="E5757" s="14"/>
      <c r="F5757" s="14"/>
      <c r="G5757" s="15">
        <f t="shared" si="903"/>
        <v>0</v>
      </c>
      <c r="H5757" s="14"/>
      <c r="I5757" s="14"/>
      <c r="K5757" s="34">
        <f t="shared" si="892"/>
        <v>0</v>
      </c>
    </row>
    <row r="5758" spans="1:11" x14ac:dyDescent="0.25">
      <c r="A5758" s="5" t="s">
        <v>2854</v>
      </c>
      <c r="B5758" s="26">
        <v>730105</v>
      </c>
      <c r="C5758" s="27" t="s">
        <v>1059</v>
      </c>
      <c r="D5758" s="13">
        <v>0</v>
      </c>
      <c r="E5758" s="14"/>
      <c r="F5758" s="14"/>
      <c r="G5758" s="15">
        <f t="shared" si="903"/>
        <v>0</v>
      </c>
      <c r="H5758" s="14"/>
      <c r="I5758" s="14"/>
      <c r="K5758" s="34">
        <f t="shared" si="892"/>
        <v>0</v>
      </c>
    </row>
    <row r="5759" spans="1:11" x14ac:dyDescent="0.25">
      <c r="A5759" s="5" t="s">
        <v>2854</v>
      </c>
      <c r="B5759" s="26">
        <v>730106</v>
      </c>
      <c r="C5759" s="27" t="s">
        <v>507</v>
      </c>
      <c r="D5759" s="13">
        <v>0</v>
      </c>
      <c r="E5759" s="14"/>
      <c r="F5759" s="14"/>
      <c r="G5759" s="15">
        <f t="shared" si="903"/>
        <v>0</v>
      </c>
      <c r="H5759" s="14"/>
      <c r="I5759" s="14"/>
      <c r="K5759" s="34">
        <f t="shared" si="892"/>
        <v>0</v>
      </c>
    </row>
    <row r="5760" spans="1:11" x14ac:dyDescent="0.25">
      <c r="A5760" s="5" t="s">
        <v>2854</v>
      </c>
      <c r="B5760" s="26">
        <v>730107</v>
      </c>
      <c r="C5760" s="27" t="s">
        <v>2201</v>
      </c>
      <c r="D5760" s="13">
        <v>0</v>
      </c>
      <c r="E5760" s="14"/>
      <c r="F5760" s="14"/>
      <c r="G5760" s="15">
        <f t="shared" si="903"/>
        <v>0</v>
      </c>
      <c r="H5760" s="14"/>
      <c r="I5760" s="14"/>
      <c r="K5760" s="34">
        <f t="shared" si="892"/>
        <v>0</v>
      </c>
    </row>
    <row r="5761" spans="1:11" x14ac:dyDescent="0.25">
      <c r="A5761" s="5" t="s">
        <v>2854</v>
      </c>
      <c r="B5761" s="26">
        <v>730108</v>
      </c>
      <c r="C5761" s="27" t="s">
        <v>505</v>
      </c>
      <c r="D5761" s="13">
        <v>0</v>
      </c>
      <c r="E5761" s="14"/>
      <c r="F5761" s="14"/>
      <c r="G5761" s="15">
        <f t="shared" si="903"/>
        <v>0</v>
      </c>
      <c r="H5761" s="14"/>
      <c r="I5761" s="14"/>
      <c r="K5761" s="34">
        <f t="shared" si="892"/>
        <v>0</v>
      </c>
    </row>
    <row r="5762" spans="1:11" x14ac:dyDescent="0.25">
      <c r="A5762" s="5" t="s">
        <v>2854</v>
      </c>
      <c r="B5762" s="26">
        <v>730109</v>
      </c>
      <c r="C5762" s="27" t="s">
        <v>2016</v>
      </c>
      <c r="D5762" s="13">
        <v>0</v>
      </c>
      <c r="E5762" s="14"/>
      <c r="F5762" s="14"/>
      <c r="G5762" s="15">
        <f t="shared" si="903"/>
        <v>0</v>
      </c>
      <c r="H5762" s="14"/>
      <c r="I5762" s="14"/>
      <c r="K5762" s="34">
        <f t="shared" si="892"/>
        <v>0</v>
      </c>
    </row>
    <row r="5763" spans="1:11" x14ac:dyDescent="0.25">
      <c r="A5763" s="5" t="s">
        <v>2854</v>
      </c>
      <c r="B5763" s="26">
        <v>730110</v>
      </c>
      <c r="C5763" s="27" t="s">
        <v>2017</v>
      </c>
      <c r="D5763" s="13">
        <v>0</v>
      </c>
      <c r="E5763" s="14"/>
      <c r="F5763" s="14"/>
      <c r="G5763" s="15">
        <f t="shared" si="903"/>
        <v>0</v>
      </c>
      <c r="H5763" s="14"/>
      <c r="I5763" s="14"/>
      <c r="K5763" s="34">
        <f t="shared" si="892"/>
        <v>0</v>
      </c>
    </row>
    <row r="5764" spans="1:11" x14ac:dyDescent="0.25">
      <c r="A5764" s="5" t="s">
        <v>2854</v>
      </c>
      <c r="B5764" s="26">
        <v>730195</v>
      </c>
      <c r="C5764" s="27" t="s">
        <v>2200</v>
      </c>
      <c r="D5764" s="13">
        <v>0</v>
      </c>
      <c r="E5764" s="14"/>
      <c r="F5764" s="14"/>
      <c r="G5764" s="15">
        <f t="shared" si="903"/>
        <v>0</v>
      </c>
      <c r="H5764" s="14"/>
      <c r="I5764" s="14"/>
      <c r="K5764" s="34">
        <f t="shared" ref="K5764:K5827" si="904">IF(D5764&lt;&gt;0,1,IF(G5764&lt;&gt;0,2,IF(F5764&lt;&gt;0,3,IF(E5764&lt;&gt;0,4,0))))</f>
        <v>0</v>
      </c>
    </row>
    <row r="5765" spans="1:11" x14ac:dyDescent="0.25">
      <c r="A5765" s="5" t="s">
        <v>2854</v>
      </c>
      <c r="B5765" s="24">
        <v>7302</v>
      </c>
      <c r="C5765" s="25" t="s">
        <v>2267</v>
      </c>
      <c r="D5765" s="7">
        <f t="shared" ref="D5765:I5765" si="905">+SUBTOTAL(9,D5766:D5776)</f>
        <v>0</v>
      </c>
      <c r="E5765" s="7">
        <f t="shared" si="905"/>
        <v>0</v>
      </c>
      <c r="F5765" s="7">
        <f t="shared" si="905"/>
        <v>0</v>
      </c>
      <c r="G5765" s="7">
        <f t="shared" si="905"/>
        <v>0</v>
      </c>
      <c r="H5765" s="7">
        <f t="shared" si="905"/>
        <v>0</v>
      </c>
      <c r="I5765" s="7">
        <f t="shared" si="905"/>
        <v>0</v>
      </c>
      <c r="K5765" s="34">
        <f t="shared" si="904"/>
        <v>0</v>
      </c>
    </row>
    <row r="5766" spans="1:11" x14ac:dyDescent="0.25">
      <c r="A5766" s="5" t="s">
        <v>2854</v>
      </c>
      <c r="B5766" s="26">
        <v>730201</v>
      </c>
      <c r="C5766" s="27" t="s">
        <v>767</v>
      </c>
      <c r="D5766" s="13">
        <v>0</v>
      </c>
      <c r="E5766" s="14"/>
      <c r="F5766" s="14"/>
      <c r="G5766" s="15">
        <f t="shared" ref="G5766:G5776" si="906">+D5766+E5766-F5766</f>
        <v>0</v>
      </c>
      <c r="H5766" s="14"/>
      <c r="I5766" s="14"/>
      <c r="K5766" s="34">
        <f t="shared" si="904"/>
        <v>0</v>
      </c>
    </row>
    <row r="5767" spans="1:11" x14ac:dyDescent="0.25">
      <c r="A5767" s="5" t="s">
        <v>2854</v>
      </c>
      <c r="B5767" s="26">
        <v>730202</v>
      </c>
      <c r="C5767" s="27" t="s">
        <v>2203</v>
      </c>
      <c r="D5767" s="13">
        <v>0</v>
      </c>
      <c r="E5767" s="14"/>
      <c r="F5767" s="14"/>
      <c r="G5767" s="15">
        <f t="shared" si="906"/>
        <v>0</v>
      </c>
      <c r="H5767" s="14"/>
      <c r="I5767" s="14"/>
      <c r="K5767" s="34">
        <f t="shared" si="904"/>
        <v>0</v>
      </c>
    </row>
    <row r="5768" spans="1:11" x14ac:dyDescent="0.25">
      <c r="A5768" s="5" t="s">
        <v>2854</v>
      </c>
      <c r="B5768" s="26">
        <v>730203</v>
      </c>
      <c r="C5768" s="27" t="s">
        <v>1058</v>
      </c>
      <c r="D5768" s="13">
        <v>0</v>
      </c>
      <c r="E5768" s="14"/>
      <c r="F5768" s="14"/>
      <c r="G5768" s="15">
        <f t="shared" si="906"/>
        <v>0</v>
      </c>
      <c r="H5768" s="14"/>
      <c r="I5768" s="14"/>
      <c r="K5768" s="34">
        <f t="shared" si="904"/>
        <v>0</v>
      </c>
    </row>
    <row r="5769" spans="1:11" x14ac:dyDescent="0.25">
      <c r="A5769" s="5" t="s">
        <v>2854</v>
      </c>
      <c r="B5769" s="26">
        <v>730204</v>
      </c>
      <c r="C5769" s="27" t="s">
        <v>2202</v>
      </c>
      <c r="D5769" s="13">
        <v>0</v>
      </c>
      <c r="E5769" s="14"/>
      <c r="F5769" s="14"/>
      <c r="G5769" s="15">
        <f t="shared" si="906"/>
        <v>0</v>
      </c>
      <c r="H5769" s="14"/>
      <c r="I5769" s="14"/>
      <c r="K5769" s="34">
        <f t="shared" si="904"/>
        <v>0</v>
      </c>
    </row>
    <row r="5770" spans="1:11" x14ac:dyDescent="0.25">
      <c r="A5770" s="5" t="s">
        <v>2854</v>
      </c>
      <c r="B5770" s="26">
        <v>730205</v>
      </c>
      <c r="C5770" s="27" t="s">
        <v>1059</v>
      </c>
      <c r="D5770" s="13">
        <v>0</v>
      </c>
      <c r="E5770" s="14"/>
      <c r="F5770" s="14"/>
      <c r="G5770" s="15">
        <f t="shared" si="906"/>
        <v>0</v>
      </c>
      <c r="H5770" s="14"/>
      <c r="I5770" s="14"/>
      <c r="K5770" s="34">
        <f t="shared" si="904"/>
        <v>0</v>
      </c>
    </row>
    <row r="5771" spans="1:11" x14ac:dyDescent="0.25">
      <c r="A5771" s="5" t="s">
        <v>2854</v>
      </c>
      <c r="B5771" s="26">
        <v>730206</v>
      </c>
      <c r="C5771" s="27" t="s">
        <v>507</v>
      </c>
      <c r="D5771" s="13">
        <v>0</v>
      </c>
      <c r="E5771" s="14"/>
      <c r="F5771" s="14"/>
      <c r="G5771" s="15">
        <f t="shared" si="906"/>
        <v>0</v>
      </c>
      <c r="H5771" s="14"/>
      <c r="I5771" s="14"/>
      <c r="K5771" s="34">
        <f t="shared" si="904"/>
        <v>0</v>
      </c>
    </row>
    <row r="5772" spans="1:11" x14ac:dyDescent="0.25">
      <c r="A5772" s="5" t="s">
        <v>2854</v>
      </c>
      <c r="B5772" s="26">
        <v>730207</v>
      </c>
      <c r="C5772" s="27" t="s">
        <v>2201</v>
      </c>
      <c r="D5772" s="13">
        <v>0</v>
      </c>
      <c r="E5772" s="14"/>
      <c r="F5772" s="14"/>
      <c r="G5772" s="15">
        <f t="shared" si="906"/>
        <v>0</v>
      </c>
      <c r="H5772" s="14"/>
      <c r="I5772" s="14"/>
      <c r="K5772" s="34">
        <f t="shared" si="904"/>
        <v>0</v>
      </c>
    </row>
    <row r="5773" spans="1:11" x14ac:dyDescent="0.25">
      <c r="A5773" s="5" t="s">
        <v>2854</v>
      </c>
      <c r="B5773" s="26">
        <v>730208</v>
      </c>
      <c r="C5773" s="27" t="s">
        <v>505</v>
      </c>
      <c r="D5773" s="13">
        <v>0</v>
      </c>
      <c r="E5773" s="14"/>
      <c r="F5773" s="14"/>
      <c r="G5773" s="15">
        <f t="shared" si="906"/>
        <v>0</v>
      </c>
      <c r="H5773" s="14"/>
      <c r="I5773" s="14"/>
      <c r="K5773" s="34">
        <f t="shared" si="904"/>
        <v>0</v>
      </c>
    </row>
    <row r="5774" spans="1:11" x14ac:dyDescent="0.25">
      <c r="A5774" s="5" t="s">
        <v>2854</v>
      </c>
      <c r="B5774" s="26">
        <v>730209</v>
      </c>
      <c r="C5774" s="27" t="s">
        <v>2016</v>
      </c>
      <c r="D5774" s="13">
        <v>0</v>
      </c>
      <c r="E5774" s="14"/>
      <c r="F5774" s="14"/>
      <c r="G5774" s="15">
        <f t="shared" si="906"/>
        <v>0</v>
      </c>
      <c r="H5774" s="14"/>
      <c r="I5774" s="14"/>
      <c r="K5774" s="34">
        <f t="shared" si="904"/>
        <v>0</v>
      </c>
    </row>
    <row r="5775" spans="1:11" x14ac:dyDescent="0.25">
      <c r="A5775" s="5" t="s">
        <v>2854</v>
      </c>
      <c r="B5775" s="26">
        <v>730210</v>
      </c>
      <c r="C5775" s="27" t="s">
        <v>2017</v>
      </c>
      <c r="D5775" s="13">
        <v>0</v>
      </c>
      <c r="E5775" s="14"/>
      <c r="F5775" s="14"/>
      <c r="G5775" s="15">
        <f t="shared" si="906"/>
        <v>0</v>
      </c>
      <c r="H5775" s="14"/>
      <c r="I5775" s="14"/>
      <c r="K5775" s="34">
        <f t="shared" si="904"/>
        <v>0</v>
      </c>
    </row>
    <row r="5776" spans="1:11" x14ac:dyDescent="0.25">
      <c r="A5776" s="5" t="s">
        <v>2854</v>
      </c>
      <c r="B5776" s="26">
        <v>730295</v>
      </c>
      <c r="C5776" s="27" t="s">
        <v>2200</v>
      </c>
      <c r="D5776" s="13">
        <v>0</v>
      </c>
      <c r="E5776" s="14"/>
      <c r="F5776" s="14"/>
      <c r="G5776" s="15">
        <f t="shared" si="906"/>
        <v>0</v>
      </c>
      <c r="H5776" s="14"/>
      <c r="I5776" s="14"/>
      <c r="K5776" s="34">
        <f t="shared" si="904"/>
        <v>0</v>
      </c>
    </row>
    <row r="5777" spans="1:11" x14ac:dyDescent="0.25">
      <c r="A5777" s="5" t="s">
        <v>2854</v>
      </c>
      <c r="B5777" s="24">
        <v>7310</v>
      </c>
      <c r="C5777" s="25" t="s">
        <v>2266</v>
      </c>
      <c r="D5777" s="7">
        <f t="shared" ref="D5777:I5777" si="907">+SUBTOTAL(9,D5778:D5788)</f>
        <v>0</v>
      </c>
      <c r="E5777" s="7">
        <f t="shared" si="907"/>
        <v>0</v>
      </c>
      <c r="F5777" s="7">
        <f t="shared" si="907"/>
        <v>0</v>
      </c>
      <c r="G5777" s="7">
        <f t="shared" si="907"/>
        <v>0</v>
      </c>
      <c r="H5777" s="7">
        <f t="shared" si="907"/>
        <v>0</v>
      </c>
      <c r="I5777" s="7">
        <f t="shared" si="907"/>
        <v>0</v>
      </c>
      <c r="K5777" s="34">
        <f t="shared" si="904"/>
        <v>0</v>
      </c>
    </row>
    <row r="5778" spans="1:11" x14ac:dyDescent="0.25">
      <c r="A5778" s="5" t="s">
        <v>2854</v>
      </c>
      <c r="B5778" s="26">
        <v>731001</v>
      </c>
      <c r="C5778" s="27" t="s">
        <v>767</v>
      </c>
      <c r="D5778" s="13">
        <v>0</v>
      </c>
      <c r="E5778" s="14"/>
      <c r="F5778" s="14"/>
      <c r="G5778" s="15">
        <f t="shared" ref="G5778:G5788" si="908">+D5778+E5778-F5778</f>
        <v>0</v>
      </c>
      <c r="H5778" s="14"/>
      <c r="I5778" s="14"/>
      <c r="K5778" s="34">
        <f t="shared" si="904"/>
        <v>0</v>
      </c>
    </row>
    <row r="5779" spans="1:11" x14ac:dyDescent="0.25">
      <c r="A5779" s="5" t="s">
        <v>2854</v>
      </c>
      <c r="B5779" s="26">
        <v>731002</v>
      </c>
      <c r="C5779" s="27" t="s">
        <v>2203</v>
      </c>
      <c r="D5779" s="13">
        <v>0</v>
      </c>
      <c r="E5779" s="14"/>
      <c r="F5779" s="14"/>
      <c r="G5779" s="15">
        <f t="shared" si="908"/>
        <v>0</v>
      </c>
      <c r="H5779" s="14"/>
      <c r="I5779" s="14"/>
      <c r="K5779" s="34">
        <f t="shared" si="904"/>
        <v>0</v>
      </c>
    </row>
    <row r="5780" spans="1:11" x14ac:dyDescent="0.25">
      <c r="A5780" s="5" t="s">
        <v>2854</v>
      </c>
      <c r="B5780" s="26">
        <v>731003</v>
      </c>
      <c r="C5780" s="27" t="s">
        <v>1058</v>
      </c>
      <c r="D5780" s="13">
        <v>0</v>
      </c>
      <c r="E5780" s="14"/>
      <c r="F5780" s="14"/>
      <c r="G5780" s="15">
        <f t="shared" si="908"/>
        <v>0</v>
      </c>
      <c r="H5780" s="14"/>
      <c r="I5780" s="14"/>
      <c r="K5780" s="34">
        <f t="shared" si="904"/>
        <v>0</v>
      </c>
    </row>
    <row r="5781" spans="1:11" x14ac:dyDescent="0.25">
      <c r="A5781" s="5" t="s">
        <v>2854</v>
      </c>
      <c r="B5781" s="26">
        <v>731004</v>
      </c>
      <c r="C5781" s="27" t="s">
        <v>2202</v>
      </c>
      <c r="D5781" s="13">
        <v>0</v>
      </c>
      <c r="E5781" s="14"/>
      <c r="F5781" s="14"/>
      <c r="G5781" s="15">
        <f t="shared" si="908"/>
        <v>0</v>
      </c>
      <c r="H5781" s="14"/>
      <c r="I5781" s="14"/>
      <c r="K5781" s="34">
        <f t="shared" si="904"/>
        <v>0</v>
      </c>
    </row>
    <row r="5782" spans="1:11" x14ac:dyDescent="0.25">
      <c r="A5782" s="5" t="s">
        <v>2854</v>
      </c>
      <c r="B5782" s="26">
        <v>731005</v>
      </c>
      <c r="C5782" s="27" t="s">
        <v>1059</v>
      </c>
      <c r="D5782" s="13">
        <v>0</v>
      </c>
      <c r="E5782" s="14"/>
      <c r="F5782" s="14"/>
      <c r="G5782" s="15">
        <f t="shared" si="908"/>
        <v>0</v>
      </c>
      <c r="H5782" s="14"/>
      <c r="I5782" s="14"/>
      <c r="K5782" s="34">
        <f t="shared" si="904"/>
        <v>0</v>
      </c>
    </row>
    <row r="5783" spans="1:11" x14ac:dyDescent="0.25">
      <c r="A5783" s="5" t="s">
        <v>2854</v>
      </c>
      <c r="B5783" s="26">
        <v>731006</v>
      </c>
      <c r="C5783" s="27" t="s">
        <v>507</v>
      </c>
      <c r="D5783" s="13">
        <v>0</v>
      </c>
      <c r="E5783" s="14"/>
      <c r="F5783" s="14"/>
      <c r="G5783" s="15">
        <f t="shared" si="908"/>
        <v>0</v>
      </c>
      <c r="H5783" s="14"/>
      <c r="I5783" s="14"/>
      <c r="K5783" s="34">
        <f t="shared" si="904"/>
        <v>0</v>
      </c>
    </row>
    <row r="5784" spans="1:11" x14ac:dyDescent="0.25">
      <c r="A5784" s="5" t="s">
        <v>2854</v>
      </c>
      <c r="B5784" s="26">
        <v>731007</v>
      </c>
      <c r="C5784" s="27" t="s">
        <v>2201</v>
      </c>
      <c r="D5784" s="13">
        <v>0</v>
      </c>
      <c r="E5784" s="14"/>
      <c r="F5784" s="14"/>
      <c r="G5784" s="15">
        <f t="shared" si="908"/>
        <v>0</v>
      </c>
      <c r="H5784" s="14"/>
      <c r="I5784" s="14"/>
      <c r="K5784" s="34">
        <f t="shared" si="904"/>
        <v>0</v>
      </c>
    </row>
    <row r="5785" spans="1:11" x14ac:dyDescent="0.25">
      <c r="A5785" s="5" t="s">
        <v>2854</v>
      </c>
      <c r="B5785" s="26">
        <v>731008</v>
      </c>
      <c r="C5785" s="27" t="s">
        <v>505</v>
      </c>
      <c r="D5785" s="13">
        <v>0</v>
      </c>
      <c r="E5785" s="14"/>
      <c r="F5785" s="14"/>
      <c r="G5785" s="15">
        <f t="shared" si="908"/>
        <v>0</v>
      </c>
      <c r="H5785" s="14"/>
      <c r="I5785" s="14"/>
      <c r="K5785" s="34">
        <f t="shared" si="904"/>
        <v>0</v>
      </c>
    </row>
    <row r="5786" spans="1:11" x14ac:dyDescent="0.25">
      <c r="A5786" s="5" t="s">
        <v>2854</v>
      </c>
      <c r="B5786" s="26">
        <v>731009</v>
      </c>
      <c r="C5786" s="27" t="s">
        <v>2016</v>
      </c>
      <c r="D5786" s="13">
        <v>0</v>
      </c>
      <c r="E5786" s="14"/>
      <c r="F5786" s="14"/>
      <c r="G5786" s="15">
        <f t="shared" si="908"/>
        <v>0</v>
      </c>
      <c r="H5786" s="14"/>
      <c r="I5786" s="14"/>
      <c r="K5786" s="34">
        <f t="shared" si="904"/>
        <v>0</v>
      </c>
    </row>
    <row r="5787" spans="1:11" x14ac:dyDescent="0.25">
      <c r="A5787" s="5" t="s">
        <v>2854</v>
      </c>
      <c r="B5787" s="26">
        <v>731010</v>
      </c>
      <c r="C5787" s="27" t="s">
        <v>2017</v>
      </c>
      <c r="D5787" s="13">
        <v>0</v>
      </c>
      <c r="E5787" s="14"/>
      <c r="F5787" s="14"/>
      <c r="G5787" s="15">
        <f t="shared" si="908"/>
        <v>0</v>
      </c>
      <c r="H5787" s="14"/>
      <c r="I5787" s="14"/>
      <c r="K5787" s="34">
        <f t="shared" si="904"/>
        <v>0</v>
      </c>
    </row>
    <row r="5788" spans="1:11" x14ac:dyDescent="0.25">
      <c r="A5788" s="5" t="s">
        <v>2854</v>
      </c>
      <c r="B5788" s="26">
        <v>731095</v>
      </c>
      <c r="C5788" s="27" t="s">
        <v>2200</v>
      </c>
      <c r="D5788" s="13">
        <v>0</v>
      </c>
      <c r="E5788" s="14"/>
      <c r="F5788" s="14"/>
      <c r="G5788" s="15">
        <f t="shared" si="908"/>
        <v>0</v>
      </c>
      <c r="H5788" s="14"/>
      <c r="I5788" s="14"/>
      <c r="K5788" s="34">
        <f t="shared" si="904"/>
        <v>0</v>
      </c>
    </row>
    <row r="5789" spans="1:11" x14ac:dyDescent="0.25">
      <c r="A5789" s="5" t="s">
        <v>2854</v>
      </c>
      <c r="B5789" s="24">
        <v>7311</v>
      </c>
      <c r="C5789" s="25" t="s">
        <v>2265</v>
      </c>
      <c r="D5789" s="7">
        <f t="shared" ref="D5789:I5789" si="909">+SUBTOTAL(9,D5790:D5800)</f>
        <v>0</v>
      </c>
      <c r="E5789" s="7">
        <f t="shared" si="909"/>
        <v>0</v>
      </c>
      <c r="F5789" s="7">
        <f t="shared" si="909"/>
        <v>0</v>
      </c>
      <c r="G5789" s="7">
        <f t="shared" si="909"/>
        <v>0</v>
      </c>
      <c r="H5789" s="7">
        <f t="shared" si="909"/>
        <v>0</v>
      </c>
      <c r="I5789" s="7">
        <f t="shared" si="909"/>
        <v>0</v>
      </c>
      <c r="K5789" s="34">
        <f t="shared" si="904"/>
        <v>0</v>
      </c>
    </row>
    <row r="5790" spans="1:11" x14ac:dyDescent="0.25">
      <c r="A5790" s="5" t="s">
        <v>2854</v>
      </c>
      <c r="B5790" s="26">
        <v>731101</v>
      </c>
      <c r="C5790" s="27" t="s">
        <v>767</v>
      </c>
      <c r="D5790" s="13">
        <v>0</v>
      </c>
      <c r="E5790" s="14"/>
      <c r="F5790" s="14"/>
      <c r="G5790" s="15">
        <f t="shared" ref="G5790:G5800" si="910">+D5790+E5790-F5790</f>
        <v>0</v>
      </c>
      <c r="H5790" s="14"/>
      <c r="I5790" s="14"/>
      <c r="K5790" s="34">
        <f t="shared" si="904"/>
        <v>0</v>
      </c>
    </row>
    <row r="5791" spans="1:11" x14ac:dyDescent="0.25">
      <c r="A5791" s="5" t="s">
        <v>2854</v>
      </c>
      <c r="B5791" s="26">
        <v>731102</v>
      </c>
      <c r="C5791" s="27" t="s">
        <v>2203</v>
      </c>
      <c r="D5791" s="13">
        <v>0</v>
      </c>
      <c r="E5791" s="14"/>
      <c r="F5791" s="14"/>
      <c r="G5791" s="15">
        <f t="shared" si="910"/>
        <v>0</v>
      </c>
      <c r="H5791" s="14"/>
      <c r="I5791" s="14"/>
      <c r="K5791" s="34">
        <f t="shared" si="904"/>
        <v>0</v>
      </c>
    </row>
    <row r="5792" spans="1:11" x14ac:dyDescent="0.25">
      <c r="A5792" s="5" t="s">
        <v>2854</v>
      </c>
      <c r="B5792" s="26">
        <v>731103</v>
      </c>
      <c r="C5792" s="27" t="s">
        <v>1058</v>
      </c>
      <c r="D5792" s="13">
        <v>0</v>
      </c>
      <c r="E5792" s="14"/>
      <c r="F5792" s="14"/>
      <c r="G5792" s="15">
        <f t="shared" si="910"/>
        <v>0</v>
      </c>
      <c r="H5792" s="14"/>
      <c r="I5792" s="14"/>
      <c r="K5792" s="34">
        <f t="shared" si="904"/>
        <v>0</v>
      </c>
    </row>
    <row r="5793" spans="1:11" x14ac:dyDescent="0.25">
      <c r="A5793" s="5" t="s">
        <v>2854</v>
      </c>
      <c r="B5793" s="26">
        <v>731104</v>
      </c>
      <c r="C5793" s="27" t="s">
        <v>2202</v>
      </c>
      <c r="D5793" s="13">
        <v>0</v>
      </c>
      <c r="E5793" s="14"/>
      <c r="F5793" s="14"/>
      <c r="G5793" s="15">
        <f t="shared" si="910"/>
        <v>0</v>
      </c>
      <c r="H5793" s="14"/>
      <c r="I5793" s="14"/>
      <c r="K5793" s="34">
        <f t="shared" si="904"/>
        <v>0</v>
      </c>
    </row>
    <row r="5794" spans="1:11" x14ac:dyDescent="0.25">
      <c r="A5794" s="5" t="s">
        <v>2854</v>
      </c>
      <c r="B5794" s="26">
        <v>731105</v>
      </c>
      <c r="C5794" s="27" t="s">
        <v>1059</v>
      </c>
      <c r="D5794" s="13">
        <v>0</v>
      </c>
      <c r="E5794" s="14"/>
      <c r="F5794" s="14"/>
      <c r="G5794" s="15">
        <f t="shared" si="910"/>
        <v>0</v>
      </c>
      <c r="H5794" s="14"/>
      <c r="I5794" s="14"/>
      <c r="K5794" s="34">
        <f t="shared" si="904"/>
        <v>0</v>
      </c>
    </row>
    <row r="5795" spans="1:11" x14ac:dyDescent="0.25">
      <c r="A5795" s="5" t="s">
        <v>2854</v>
      </c>
      <c r="B5795" s="26">
        <v>731106</v>
      </c>
      <c r="C5795" s="27" t="s">
        <v>507</v>
      </c>
      <c r="D5795" s="13">
        <v>0</v>
      </c>
      <c r="E5795" s="14"/>
      <c r="F5795" s="14"/>
      <c r="G5795" s="15">
        <f t="shared" si="910"/>
        <v>0</v>
      </c>
      <c r="H5795" s="14"/>
      <c r="I5795" s="14"/>
      <c r="K5795" s="34">
        <f t="shared" si="904"/>
        <v>0</v>
      </c>
    </row>
    <row r="5796" spans="1:11" x14ac:dyDescent="0.25">
      <c r="A5796" s="5" t="s">
        <v>2854</v>
      </c>
      <c r="B5796" s="26">
        <v>731107</v>
      </c>
      <c r="C5796" s="27" t="s">
        <v>2201</v>
      </c>
      <c r="D5796" s="13">
        <v>0</v>
      </c>
      <c r="E5796" s="14"/>
      <c r="F5796" s="14"/>
      <c r="G5796" s="15">
        <f t="shared" si="910"/>
        <v>0</v>
      </c>
      <c r="H5796" s="14"/>
      <c r="I5796" s="14"/>
      <c r="K5796" s="34">
        <f t="shared" si="904"/>
        <v>0</v>
      </c>
    </row>
    <row r="5797" spans="1:11" x14ac:dyDescent="0.25">
      <c r="A5797" s="5" t="s">
        <v>2854</v>
      </c>
      <c r="B5797" s="26">
        <v>731108</v>
      </c>
      <c r="C5797" s="27" t="s">
        <v>505</v>
      </c>
      <c r="D5797" s="13">
        <v>0</v>
      </c>
      <c r="E5797" s="14"/>
      <c r="F5797" s="14"/>
      <c r="G5797" s="15">
        <f t="shared" si="910"/>
        <v>0</v>
      </c>
      <c r="H5797" s="14"/>
      <c r="I5797" s="14"/>
      <c r="K5797" s="34">
        <f t="shared" si="904"/>
        <v>0</v>
      </c>
    </row>
    <row r="5798" spans="1:11" x14ac:dyDescent="0.25">
      <c r="A5798" s="5" t="s">
        <v>2854</v>
      </c>
      <c r="B5798" s="26">
        <v>731109</v>
      </c>
      <c r="C5798" s="27" t="s">
        <v>2016</v>
      </c>
      <c r="D5798" s="13">
        <v>0</v>
      </c>
      <c r="E5798" s="14"/>
      <c r="F5798" s="14"/>
      <c r="G5798" s="15">
        <f t="shared" si="910"/>
        <v>0</v>
      </c>
      <c r="H5798" s="14"/>
      <c r="I5798" s="14"/>
      <c r="K5798" s="34">
        <f t="shared" si="904"/>
        <v>0</v>
      </c>
    </row>
    <row r="5799" spans="1:11" x14ac:dyDescent="0.25">
      <c r="A5799" s="5" t="s">
        <v>2854</v>
      </c>
      <c r="B5799" s="26">
        <v>731110</v>
      </c>
      <c r="C5799" s="27" t="s">
        <v>2017</v>
      </c>
      <c r="D5799" s="13">
        <v>0</v>
      </c>
      <c r="E5799" s="14"/>
      <c r="F5799" s="14"/>
      <c r="G5799" s="15">
        <f t="shared" si="910"/>
        <v>0</v>
      </c>
      <c r="H5799" s="14"/>
      <c r="I5799" s="14"/>
      <c r="K5799" s="34">
        <f t="shared" si="904"/>
        <v>0</v>
      </c>
    </row>
    <row r="5800" spans="1:11" x14ac:dyDescent="0.25">
      <c r="A5800" s="5" t="s">
        <v>2854</v>
      </c>
      <c r="B5800" s="26">
        <v>731195</v>
      </c>
      <c r="C5800" s="27" t="s">
        <v>2200</v>
      </c>
      <c r="D5800" s="13">
        <v>0</v>
      </c>
      <c r="E5800" s="14"/>
      <c r="F5800" s="14"/>
      <c r="G5800" s="15">
        <f t="shared" si="910"/>
        <v>0</v>
      </c>
      <c r="H5800" s="14"/>
      <c r="I5800" s="14"/>
      <c r="K5800" s="34">
        <f t="shared" si="904"/>
        <v>0</v>
      </c>
    </row>
    <row r="5801" spans="1:11" x14ac:dyDescent="0.25">
      <c r="A5801" s="5" t="s">
        <v>2854</v>
      </c>
      <c r="B5801" s="24">
        <v>7312</v>
      </c>
      <c r="C5801" s="25" t="s">
        <v>2264</v>
      </c>
      <c r="D5801" s="7">
        <f t="shared" ref="D5801:I5801" si="911">+SUBTOTAL(9,D5802:D5812)</f>
        <v>0</v>
      </c>
      <c r="E5801" s="7">
        <f t="shared" si="911"/>
        <v>0</v>
      </c>
      <c r="F5801" s="7">
        <f t="shared" si="911"/>
        <v>0</v>
      </c>
      <c r="G5801" s="7">
        <f t="shared" si="911"/>
        <v>0</v>
      </c>
      <c r="H5801" s="7">
        <f t="shared" si="911"/>
        <v>0</v>
      </c>
      <c r="I5801" s="7">
        <f t="shared" si="911"/>
        <v>0</v>
      </c>
      <c r="K5801" s="34">
        <f t="shared" si="904"/>
        <v>0</v>
      </c>
    </row>
    <row r="5802" spans="1:11" x14ac:dyDescent="0.25">
      <c r="A5802" s="5" t="s">
        <v>2854</v>
      </c>
      <c r="B5802" s="26">
        <v>731201</v>
      </c>
      <c r="C5802" s="27" t="s">
        <v>767</v>
      </c>
      <c r="D5802" s="13">
        <v>0</v>
      </c>
      <c r="E5802" s="14"/>
      <c r="F5802" s="14"/>
      <c r="G5802" s="15">
        <f t="shared" ref="G5802:G5812" si="912">+D5802+E5802-F5802</f>
        <v>0</v>
      </c>
      <c r="H5802" s="14"/>
      <c r="I5802" s="14"/>
      <c r="K5802" s="34">
        <f t="shared" si="904"/>
        <v>0</v>
      </c>
    </row>
    <row r="5803" spans="1:11" x14ac:dyDescent="0.25">
      <c r="A5803" s="5" t="s">
        <v>2854</v>
      </c>
      <c r="B5803" s="26">
        <v>731202</v>
      </c>
      <c r="C5803" s="27" t="s">
        <v>2203</v>
      </c>
      <c r="D5803" s="13">
        <v>0</v>
      </c>
      <c r="E5803" s="14"/>
      <c r="F5803" s="14"/>
      <c r="G5803" s="15">
        <f t="shared" si="912"/>
        <v>0</v>
      </c>
      <c r="H5803" s="14"/>
      <c r="I5803" s="14"/>
      <c r="K5803" s="34">
        <f t="shared" si="904"/>
        <v>0</v>
      </c>
    </row>
    <row r="5804" spans="1:11" x14ac:dyDescent="0.25">
      <c r="A5804" s="5" t="s">
        <v>2854</v>
      </c>
      <c r="B5804" s="26">
        <v>731203</v>
      </c>
      <c r="C5804" s="27" t="s">
        <v>1058</v>
      </c>
      <c r="D5804" s="13">
        <v>0</v>
      </c>
      <c r="E5804" s="14"/>
      <c r="F5804" s="14"/>
      <c r="G5804" s="15">
        <f t="shared" si="912"/>
        <v>0</v>
      </c>
      <c r="H5804" s="14"/>
      <c r="I5804" s="14"/>
      <c r="K5804" s="34">
        <f t="shared" si="904"/>
        <v>0</v>
      </c>
    </row>
    <row r="5805" spans="1:11" x14ac:dyDescent="0.25">
      <c r="A5805" s="5" t="s">
        <v>2854</v>
      </c>
      <c r="B5805" s="26">
        <v>731204</v>
      </c>
      <c r="C5805" s="27" t="s">
        <v>2202</v>
      </c>
      <c r="D5805" s="13">
        <v>0</v>
      </c>
      <c r="E5805" s="14"/>
      <c r="F5805" s="14"/>
      <c r="G5805" s="15">
        <f t="shared" si="912"/>
        <v>0</v>
      </c>
      <c r="H5805" s="14"/>
      <c r="I5805" s="14"/>
      <c r="K5805" s="34">
        <f t="shared" si="904"/>
        <v>0</v>
      </c>
    </row>
    <row r="5806" spans="1:11" x14ac:dyDescent="0.25">
      <c r="A5806" s="5" t="s">
        <v>2854</v>
      </c>
      <c r="B5806" s="26">
        <v>731205</v>
      </c>
      <c r="C5806" s="27" t="s">
        <v>1059</v>
      </c>
      <c r="D5806" s="13">
        <v>0</v>
      </c>
      <c r="E5806" s="14"/>
      <c r="F5806" s="14"/>
      <c r="G5806" s="15">
        <f t="shared" si="912"/>
        <v>0</v>
      </c>
      <c r="H5806" s="14"/>
      <c r="I5806" s="14"/>
      <c r="K5806" s="34">
        <f t="shared" si="904"/>
        <v>0</v>
      </c>
    </row>
    <row r="5807" spans="1:11" x14ac:dyDescent="0.25">
      <c r="A5807" s="5" t="s">
        <v>2854</v>
      </c>
      <c r="B5807" s="26">
        <v>731206</v>
      </c>
      <c r="C5807" s="27" t="s">
        <v>507</v>
      </c>
      <c r="D5807" s="13">
        <v>0</v>
      </c>
      <c r="E5807" s="14"/>
      <c r="F5807" s="14"/>
      <c r="G5807" s="15">
        <f t="shared" si="912"/>
        <v>0</v>
      </c>
      <c r="H5807" s="14"/>
      <c r="I5807" s="14"/>
      <c r="K5807" s="34">
        <f t="shared" si="904"/>
        <v>0</v>
      </c>
    </row>
    <row r="5808" spans="1:11" x14ac:dyDescent="0.25">
      <c r="A5808" s="5" t="s">
        <v>2854</v>
      </c>
      <c r="B5808" s="26">
        <v>731207</v>
      </c>
      <c r="C5808" s="27" t="s">
        <v>2201</v>
      </c>
      <c r="D5808" s="13">
        <v>0</v>
      </c>
      <c r="E5808" s="14"/>
      <c r="F5808" s="14"/>
      <c r="G5808" s="15">
        <f t="shared" si="912"/>
        <v>0</v>
      </c>
      <c r="H5808" s="14"/>
      <c r="I5808" s="14"/>
      <c r="K5808" s="34">
        <f t="shared" si="904"/>
        <v>0</v>
      </c>
    </row>
    <row r="5809" spans="1:11" x14ac:dyDescent="0.25">
      <c r="A5809" s="5" t="s">
        <v>2854</v>
      </c>
      <c r="B5809" s="26">
        <v>731208</v>
      </c>
      <c r="C5809" s="27" t="s">
        <v>505</v>
      </c>
      <c r="D5809" s="13">
        <v>0</v>
      </c>
      <c r="E5809" s="14"/>
      <c r="F5809" s="14"/>
      <c r="G5809" s="15">
        <f t="shared" si="912"/>
        <v>0</v>
      </c>
      <c r="H5809" s="14"/>
      <c r="I5809" s="14"/>
      <c r="K5809" s="34">
        <f t="shared" si="904"/>
        <v>0</v>
      </c>
    </row>
    <row r="5810" spans="1:11" x14ac:dyDescent="0.25">
      <c r="A5810" s="5" t="s">
        <v>2854</v>
      </c>
      <c r="B5810" s="26">
        <v>731209</v>
      </c>
      <c r="C5810" s="27" t="s">
        <v>2016</v>
      </c>
      <c r="D5810" s="13">
        <v>0</v>
      </c>
      <c r="E5810" s="14"/>
      <c r="F5810" s="14"/>
      <c r="G5810" s="15">
        <f t="shared" si="912"/>
        <v>0</v>
      </c>
      <c r="H5810" s="14"/>
      <c r="I5810" s="14"/>
      <c r="K5810" s="34">
        <f t="shared" si="904"/>
        <v>0</v>
      </c>
    </row>
    <row r="5811" spans="1:11" x14ac:dyDescent="0.25">
      <c r="A5811" s="5" t="s">
        <v>2854</v>
      </c>
      <c r="B5811" s="26">
        <v>731210</v>
      </c>
      <c r="C5811" s="27" t="s">
        <v>2017</v>
      </c>
      <c r="D5811" s="13">
        <v>0</v>
      </c>
      <c r="E5811" s="14"/>
      <c r="F5811" s="14"/>
      <c r="G5811" s="15">
        <f t="shared" si="912"/>
        <v>0</v>
      </c>
      <c r="H5811" s="14"/>
      <c r="I5811" s="14"/>
      <c r="K5811" s="34">
        <f t="shared" si="904"/>
        <v>0</v>
      </c>
    </row>
    <row r="5812" spans="1:11" x14ac:dyDescent="0.25">
      <c r="A5812" s="5" t="s">
        <v>2854</v>
      </c>
      <c r="B5812" s="26">
        <v>731295</v>
      </c>
      <c r="C5812" s="27" t="s">
        <v>2200</v>
      </c>
      <c r="D5812" s="13">
        <v>0</v>
      </c>
      <c r="E5812" s="14"/>
      <c r="F5812" s="14"/>
      <c r="G5812" s="15">
        <f t="shared" si="912"/>
        <v>0</v>
      </c>
      <c r="H5812" s="14"/>
      <c r="I5812" s="14"/>
      <c r="K5812" s="34">
        <f t="shared" si="904"/>
        <v>0</v>
      </c>
    </row>
    <row r="5813" spans="1:11" x14ac:dyDescent="0.25">
      <c r="A5813" s="5" t="s">
        <v>2854</v>
      </c>
      <c r="B5813" s="24">
        <v>7313</v>
      </c>
      <c r="C5813" s="25" t="s">
        <v>2263</v>
      </c>
      <c r="D5813" s="7">
        <f t="shared" ref="D5813:I5813" si="913">+SUBTOTAL(9,D5814:D5824)</f>
        <v>0</v>
      </c>
      <c r="E5813" s="7">
        <f t="shared" si="913"/>
        <v>0</v>
      </c>
      <c r="F5813" s="7">
        <f t="shared" si="913"/>
        <v>0</v>
      </c>
      <c r="G5813" s="7">
        <f t="shared" si="913"/>
        <v>0</v>
      </c>
      <c r="H5813" s="7">
        <f t="shared" si="913"/>
        <v>0</v>
      </c>
      <c r="I5813" s="7">
        <f t="shared" si="913"/>
        <v>0</v>
      </c>
      <c r="K5813" s="34">
        <f t="shared" si="904"/>
        <v>0</v>
      </c>
    </row>
    <row r="5814" spans="1:11" x14ac:dyDescent="0.25">
      <c r="A5814" s="5" t="s">
        <v>2854</v>
      </c>
      <c r="B5814" s="26">
        <v>731301</v>
      </c>
      <c r="C5814" s="27" t="s">
        <v>767</v>
      </c>
      <c r="D5814" s="13">
        <v>0</v>
      </c>
      <c r="E5814" s="14"/>
      <c r="F5814" s="14"/>
      <c r="G5814" s="15">
        <f t="shared" ref="G5814:G5824" si="914">+D5814+E5814-F5814</f>
        <v>0</v>
      </c>
      <c r="H5814" s="14"/>
      <c r="I5814" s="14"/>
      <c r="K5814" s="34">
        <f t="shared" si="904"/>
        <v>0</v>
      </c>
    </row>
    <row r="5815" spans="1:11" x14ac:dyDescent="0.25">
      <c r="A5815" s="5" t="s">
        <v>2854</v>
      </c>
      <c r="B5815" s="26">
        <v>731302</v>
      </c>
      <c r="C5815" s="27" t="s">
        <v>2203</v>
      </c>
      <c r="D5815" s="13">
        <v>0</v>
      </c>
      <c r="E5815" s="14"/>
      <c r="F5815" s="14"/>
      <c r="G5815" s="15">
        <f t="shared" si="914"/>
        <v>0</v>
      </c>
      <c r="H5815" s="14"/>
      <c r="I5815" s="14"/>
      <c r="K5815" s="34">
        <f t="shared" si="904"/>
        <v>0</v>
      </c>
    </row>
    <row r="5816" spans="1:11" x14ac:dyDescent="0.25">
      <c r="A5816" s="5" t="s">
        <v>2854</v>
      </c>
      <c r="B5816" s="26">
        <v>731303</v>
      </c>
      <c r="C5816" s="27" t="s">
        <v>1058</v>
      </c>
      <c r="D5816" s="13">
        <v>0</v>
      </c>
      <c r="E5816" s="14"/>
      <c r="F5816" s="14"/>
      <c r="G5816" s="15">
        <f t="shared" si="914"/>
        <v>0</v>
      </c>
      <c r="H5816" s="14"/>
      <c r="I5816" s="14"/>
      <c r="K5816" s="34">
        <f t="shared" si="904"/>
        <v>0</v>
      </c>
    </row>
    <row r="5817" spans="1:11" x14ac:dyDescent="0.25">
      <c r="A5817" s="5" t="s">
        <v>2854</v>
      </c>
      <c r="B5817" s="26">
        <v>731304</v>
      </c>
      <c r="C5817" s="27" t="s">
        <v>2202</v>
      </c>
      <c r="D5817" s="13">
        <v>0</v>
      </c>
      <c r="E5817" s="14"/>
      <c r="F5817" s="14"/>
      <c r="G5817" s="15">
        <f t="shared" si="914"/>
        <v>0</v>
      </c>
      <c r="H5817" s="14"/>
      <c r="I5817" s="14"/>
      <c r="K5817" s="34">
        <f t="shared" si="904"/>
        <v>0</v>
      </c>
    </row>
    <row r="5818" spans="1:11" x14ac:dyDescent="0.25">
      <c r="A5818" s="5" t="s">
        <v>2854</v>
      </c>
      <c r="B5818" s="26">
        <v>731305</v>
      </c>
      <c r="C5818" s="27" t="s">
        <v>1059</v>
      </c>
      <c r="D5818" s="13">
        <v>0</v>
      </c>
      <c r="E5818" s="14"/>
      <c r="F5818" s="14"/>
      <c r="G5818" s="15">
        <f t="shared" si="914"/>
        <v>0</v>
      </c>
      <c r="H5818" s="14"/>
      <c r="I5818" s="14"/>
      <c r="K5818" s="34">
        <f t="shared" si="904"/>
        <v>0</v>
      </c>
    </row>
    <row r="5819" spans="1:11" x14ac:dyDescent="0.25">
      <c r="A5819" s="5" t="s">
        <v>2854</v>
      </c>
      <c r="B5819" s="26">
        <v>731306</v>
      </c>
      <c r="C5819" s="27" t="s">
        <v>507</v>
      </c>
      <c r="D5819" s="13">
        <v>0</v>
      </c>
      <c r="E5819" s="14"/>
      <c r="F5819" s="14"/>
      <c r="G5819" s="15">
        <f t="shared" si="914"/>
        <v>0</v>
      </c>
      <c r="H5819" s="14"/>
      <c r="I5819" s="14"/>
      <c r="K5819" s="34">
        <f t="shared" si="904"/>
        <v>0</v>
      </c>
    </row>
    <row r="5820" spans="1:11" x14ac:dyDescent="0.25">
      <c r="A5820" s="5" t="s">
        <v>2854</v>
      </c>
      <c r="B5820" s="26">
        <v>731307</v>
      </c>
      <c r="C5820" s="27" t="s">
        <v>2201</v>
      </c>
      <c r="D5820" s="13">
        <v>0</v>
      </c>
      <c r="E5820" s="14"/>
      <c r="F5820" s="14"/>
      <c r="G5820" s="15">
        <f t="shared" si="914"/>
        <v>0</v>
      </c>
      <c r="H5820" s="14"/>
      <c r="I5820" s="14"/>
      <c r="K5820" s="34">
        <f t="shared" si="904"/>
        <v>0</v>
      </c>
    </row>
    <row r="5821" spans="1:11" x14ac:dyDescent="0.25">
      <c r="A5821" s="5" t="s">
        <v>2854</v>
      </c>
      <c r="B5821" s="26">
        <v>731308</v>
      </c>
      <c r="C5821" s="27" t="s">
        <v>505</v>
      </c>
      <c r="D5821" s="13">
        <v>0</v>
      </c>
      <c r="E5821" s="14"/>
      <c r="F5821" s="14"/>
      <c r="G5821" s="15">
        <f t="shared" si="914"/>
        <v>0</v>
      </c>
      <c r="H5821" s="14"/>
      <c r="I5821" s="14"/>
      <c r="K5821" s="34">
        <f t="shared" si="904"/>
        <v>0</v>
      </c>
    </row>
    <row r="5822" spans="1:11" x14ac:dyDescent="0.25">
      <c r="A5822" s="5" t="s">
        <v>2854</v>
      </c>
      <c r="B5822" s="26">
        <v>731309</v>
      </c>
      <c r="C5822" s="27" t="s">
        <v>2016</v>
      </c>
      <c r="D5822" s="13">
        <v>0</v>
      </c>
      <c r="E5822" s="14"/>
      <c r="F5822" s="14"/>
      <c r="G5822" s="15">
        <f t="shared" si="914"/>
        <v>0</v>
      </c>
      <c r="H5822" s="14"/>
      <c r="I5822" s="14"/>
      <c r="K5822" s="34">
        <f t="shared" si="904"/>
        <v>0</v>
      </c>
    </row>
    <row r="5823" spans="1:11" x14ac:dyDescent="0.25">
      <c r="A5823" s="5" t="s">
        <v>2854</v>
      </c>
      <c r="B5823" s="26">
        <v>731310</v>
      </c>
      <c r="C5823" s="27" t="s">
        <v>2017</v>
      </c>
      <c r="D5823" s="13">
        <v>0</v>
      </c>
      <c r="E5823" s="14"/>
      <c r="F5823" s="14"/>
      <c r="G5823" s="15">
        <f t="shared" si="914"/>
        <v>0</v>
      </c>
      <c r="H5823" s="14"/>
      <c r="I5823" s="14"/>
      <c r="K5823" s="34">
        <f t="shared" si="904"/>
        <v>0</v>
      </c>
    </row>
    <row r="5824" spans="1:11" x14ac:dyDescent="0.25">
      <c r="A5824" s="5" t="s">
        <v>2854</v>
      </c>
      <c r="B5824" s="26">
        <v>731395</v>
      </c>
      <c r="C5824" s="27" t="s">
        <v>2200</v>
      </c>
      <c r="D5824" s="13">
        <v>0</v>
      </c>
      <c r="E5824" s="14"/>
      <c r="F5824" s="14"/>
      <c r="G5824" s="15">
        <f t="shared" si="914"/>
        <v>0</v>
      </c>
      <c r="H5824" s="14"/>
      <c r="I5824" s="14"/>
      <c r="K5824" s="34">
        <f t="shared" si="904"/>
        <v>0</v>
      </c>
    </row>
    <row r="5825" spans="1:11" x14ac:dyDescent="0.25">
      <c r="A5825" s="5" t="s">
        <v>2854</v>
      </c>
      <c r="B5825" s="24">
        <v>7314</v>
      </c>
      <c r="C5825" s="25" t="s">
        <v>2262</v>
      </c>
      <c r="D5825" s="7">
        <f t="shared" ref="D5825:I5825" si="915">+SUBTOTAL(9,D5826:D5836)</f>
        <v>0</v>
      </c>
      <c r="E5825" s="7">
        <f t="shared" si="915"/>
        <v>0</v>
      </c>
      <c r="F5825" s="7">
        <f t="shared" si="915"/>
        <v>0</v>
      </c>
      <c r="G5825" s="7">
        <f t="shared" si="915"/>
        <v>0</v>
      </c>
      <c r="H5825" s="7">
        <f t="shared" si="915"/>
        <v>0</v>
      </c>
      <c r="I5825" s="7">
        <f t="shared" si="915"/>
        <v>0</v>
      </c>
      <c r="K5825" s="34">
        <f t="shared" si="904"/>
        <v>0</v>
      </c>
    </row>
    <row r="5826" spans="1:11" x14ac:dyDescent="0.25">
      <c r="A5826" s="5" t="s">
        <v>2854</v>
      </c>
      <c r="B5826" s="26">
        <v>731401</v>
      </c>
      <c r="C5826" s="27" t="s">
        <v>767</v>
      </c>
      <c r="D5826" s="13">
        <v>0</v>
      </c>
      <c r="E5826" s="14"/>
      <c r="F5826" s="14"/>
      <c r="G5826" s="15">
        <f t="shared" ref="G5826:G5836" si="916">+D5826+E5826-F5826</f>
        <v>0</v>
      </c>
      <c r="H5826" s="14"/>
      <c r="I5826" s="14"/>
      <c r="K5826" s="34">
        <f t="shared" si="904"/>
        <v>0</v>
      </c>
    </row>
    <row r="5827" spans="1:11" x14ac:dyDescent="0.25">
      <c r="A5827" s="5" t="s">
        <v>2854</v>
      </c>
      <c r="B5827" s="26">
        <v>731402</v>
      </c>
      <c r="C5827" s="27" t="s">
        <v>2203</v>
      </c>
      <c r="D5827" s="13">
        <v>0</v>
      </c>
      <c r="E5827" s="14"/>
      <c r="F5827" s="14"/>
      <c r="G5827" s="15">
        <f t="shared" si="916"/>
        <v>0</v>
      </c>
      <c r="H5827" s="14"/>
      <c r="I5827" s="14"/>
      <c r="K5827" s="34">
        <f t="shared" si="904"/>
        <v>0</v>
      </c>
    </row>
    <row r="5828" spans="1:11" x14ac:dyDescent="0.25">
      <c r="A5828" s="5" t="s">
        <v>2854</v>
      </c>
      <c r="B5828" s="26">
        <v>731403</v>
      </c>
      <c r="C5828" s="27" t="s">
        <v>1058</v>
      </c>
      <c r="D5828" s="13">
        <v>0</v>
      </c>
      <c r="E5828" s="14"/>
      <c r="F5828" s="14"/>
      <c r="G5828" s="15">
        <f t="shared" si="916"/>
        <v>0</v>
      </c>
      <c r="H5828" s="14"/>
      <c r="I5828" s="14"/>
      <c r="K5828" s="34">
        <f t="shared" ref="K5828:K5891" si="917">IF(D5828&lt;&gt;0,1,IF(G5828&lt;&gt;0,2,IF(F5828&lt;&gt;0,3,IF(E5828&lt;&gt;0,4,0))))</f>
        <v>0</v>
      </c>
    </row>
    <row r="5829" spans="1:11" x14ac:dyDescent="0.25">
      <c r="A5829" s="5" t="s">
        <v>2854</v>
      </c>
      <c r="B5829" s="26">
        <v>731404</v>
      </c>
      <c r="C5829" s="27" t="s">
        <v>2202</v>
      </c>
      <c r="D5829" s="13">
        <v>0</v>
      </c>
      <c r="E5829" s="14"/>
      <c r="F5829" s="14"/>
      <c r="G5829" s="15">
        <f t="shared" si="916"/>
        <v>0</v>
      </c>
      <c r="H5829" s="14"/>
      <c r="I5829" s="14"/>
      <c r="K5829" s="34">
        <f t="shared" si="917"/>
        <v>0</v>
      </c>
    </row>
    <row r="5830" spans="1:11" x14ac:dyDescent="0.25">
      <c r="A5830" s="5" t="s">
        <v>2854</v>
      </c>
      <c r="B5830" s="26">
        <v>731405</v>
      </c>
      <c r="C5830" s="27" t="s">
        <v>1059</v>
      </c>
      <c r="D5830" s="13">
        <v>0</v>
      </c>
      <c r="E5830" s="14"/>
      <c r="F5830" s="14"/>
      <c r="G5830" s="15">
        <f t="shared" si="916"/>
        <v>0</v>
      </c>
      <c r="H5830" s="14"/>
      <c r="I5830" s="14"/>
      <c r="K5830" s="34">
        <f t="shared" si="917"/>
        <v>0</v>
      </c>
    </row>
    <row r="5831" spans="1:11" x14ac:dyDescent="0.25">
      <c r="A5831" s="5" t="s">
        <v>2854</v>
      </c>
      <c r="B5831" s="26">
        <v>731406</v>
      </c>
      <c r="C5831" s="27" t="s">
        <v>507</v>
      </c>
      <c r="D5831" s="13">
        <v>0</v>
      </c>
      <c r="E5831" s="14"/>
      <c r="F5831" s="14"/>
      <c r="G5831" s="15">
        <f t="shared" si="916"/>
        <v>0</v>
      </c>
      <c r="H5831" s="14"/>
      <c r="I5831" s="14"/>
      <c r="K5831" s="34">
        <f t="shared" si="917"/>
        <v>0</v>
      </c>
    </row>
    <row r="5832" spans="1:11" x14ac:dyDescent="0.25">
      <c r="A5832" s="5" t="s">
        <v>2854</v>
      </c>
      <c r="B5832" s="26">
        <v>731407</v>
      </c>
      <c r="C5832" s="27" t="s">
        <v>2201</v>
      </c>
      <c r="D5832" s="13">
        <v>0</v>
      </c>
      <c r="E5832" s="14"/>
      <c r="F5832" s="14"/>
      <c r="G5832" s="15">
        <f t="shared" si="916"/>
        <v>0</v>
      </c>
      <c r="H5832" s="14"/>
      <c r="I5832" s="14"/>
      <c r="K5832" s="34">
        <f t="shared" si="917"/>
        <v>0</v>
      </c>
    </row>
    <row r="5833" spans="1:11" x14ac:dyDescent="0.25">
      <c r="A5833" s="5" t="s">
        <v>2854</v>
      </c>
      <c r="B5833" s="26">
        <v>731408</v>
      </c>
      <c r="C5833" s="27" t="s">
        <v>505</v>
      </c>
      <c r="D5833" s="13">
        <v>0</v>
      </c>
      <c r="E5833" s="14"/>
      <c r="F5833" s="14"/>
      <c r="G5833" s="15">
        <f t="shared" si="916"/>
        <v>0</v>
      </c>
      <c r="H5833" s="14"/>
      <c r="I5833" s="14"/>
      <c r="K5833" s="34">
        <f t="shared" si="917"/>
        <v>0</v>
      </c>
    </row>
    <row r="5834" spans="1:11" x14ac:dyDescent="0.25">
      <c r="A5834" s="5" t="s">
        <v>2854</v>
      </c>
      <c r="B5834" s="26">
        <v>731409</v>
      </c>
      <c r="C5834" s="27" t="s">
        <v>2016</v>
      </c>
      <c r="D5834" s="13">
        <v>0</v>
      </c>
      <c r="E5834" s="14"/>
      <c r="F5834" s="14"/>
      <c r="G5834" s="15">
        <f t="shared" si="916"/>
        <v>0</v>
      </c>
      <c r="H5834" s="14"/>
      <c r="I5834" s="14"/>
      <c r="K5834" s="34">
        <f t="shared" si="917"/>
        <v>0</v>
      </c>
    </row>
    <row r="5835" spans="1:11" x14ac:dyDescent="0.25">
      <c r="A5835" s="5" t="s">
        <v>2854</v>
      </c>
      <c r="B5835" s="26">
        <v>731410</v>
      </c>
      <c r="C5835" s="27" t="s">
        <v>2017</v>
      </c>
      <c r="D5835" s="13">
        <v>0</v>
      </c>
      <c r="E5835" s="14"/>
      <c r="F5835" s="14"/>
      <c r="G5835" s="15">
        <f t="shared" si="916"/>
        <v>0</v>
      </c>
      <c r="H5835" s="14"/>
      <c r="I5835" s="14"/>
      <c r="K5835" s="34">
        <f t="shared" si="917"/>
        <v>0</v>
      </c>
    </row>
    <row r="5836" spans="1:11" x14ac:dyDescent="0.25">
      <c r="A5836" s="5" t="s">
        <v>2854</v>
      </c>
      <c r="B5836" s="26">
        <v>731495</v>
      </c>
      <c r="C5836" s="27" t="s">
        <v>2200</v>
      </c>
      <c r="D5836" s="13">
        <v>0</v>
      </c>
      <c r="E5836" s="14"/>
      <c r="F5836" s="14"/>
      <c r="G5836" s="15">
        <f t="shared" si="916"/>
        <v>0</v>
      </c>
      <c r="H5836" s="14"/>
      <c r="I5836" s="14"/>
      <c r="K5836" s="34">
        <f t="shared" si="917"/>
        <v>0</v>
      </c>
    </row>
    <row r="5837" spans="1:11" x14ac:dyDescent="0.25">
      <c r="A5837" s="5" t="s">
        <v>2854</v>
      </c>
      <c r="B5837" s="24">
        <v>7320</v>
      </c>
      <c r="C5837" s="25" t="s">
        <v>2261</v>
      </c>
      <c r="D5837" s="7">
        <f t="shared" ref="D5837:I5837" si="918">+SUBTOTAL(9,D5838:D5848)</f>
        <v>0</v>
      </c>
      <c r="E5837" s="7">
        <f t="shared" si="918"/>
        <v>0</v>
      </c>
      <c r="F5837" s="7">
        <f t="shared" si="918"/>
        <v>0</v>
      </c>
      <c r="G5837" s="7">
        <f t="shared" si="918"/>
        <v>0</v>
      </c>
      <c r="H5837" s="7">
        <f t="shared" si="918"/>
        <v>0</v>
      </c>
      <c r="I5837" s="7">
        <f t="shared" si="918"/>
        <v>0</v>
      </c>
      <c r="K5837" s="34">
        <f t="shared" si="917"/>
        <v>0</v>
      </c>
    </row>
    <row r="5838" spans="1:11" x14ac:dyDescent="0.25">
      <c r="A5838" s="5" t="s">
        <v>2854</v>
      </c>
      <c r="B5838" s="26">
        <v>732001</v>
      </c>
      <c r="C5838" s="27" t="s">
        <v>767</v>
      </c>
      <c r="D5838" s="13">
        <v>0</v>
      </c>
      <c r="E5838" s="14"/>
      <c r="F5838" s="14"/>
      <c r="G5838" s="15">
        <f t="shared" ref="G5838:G5848" si="919">+D5838+E5838-F5838</f>
        <v>0</v>
      </c>
      <c r="H5838" s="14"/>
      <c r="I5838" s="14"/>
      <c r="K5838" s="34">
        <f t="shared" si="917"/>
        <v>0</v>
      </c>
    </row>
    <row r="5839" spans="1:11" x14ac:dyDescent="0.25">
      <c r="A5839" s="5" t="s">
        <v>2854</v>
      </c>
      <c r="B5839" s="26">
        <v>732002</v>
      </c>
      <c r="C5839" s="27" t="s">
        <v>2203</v>
      </c>
      <c r="D5839" s="13">
        <v>0</v>
      </c>
      <c r="E5839" s="14"/>
      <c r="F5839" s="14"/>
      <c r="G5839" s="15">
        <f t="shared" si="919"/>
        <v>0</v>
      </c>
      <c r="H5839" s="14"/>
      <c r="I5839" s="14"/>
      <c r="K5839" s="34">
        <f t="shared" si="917"/>
        <v>0</v>
      </c>
    </row>
    <row r="5840" spans="1:11" x14ac:dyDescent="0.25">
      <c r="A5840" s="5" t="s">
        <v>2854</v>
      </c>
      <c r="B5840" s="26">
        <v>732003</v>
      </c>
      <c r="C5840" s="27" t="s">
        <v>1058</v>
      </c>
      <c r="D5840" s="13">
        <v>0</v>
      </c>
      <c r="E5840" s="14"/>
      <c r="F5840" s="14"/>
      <c r="G5840" s="15">
        <f t="shared" si="919"/>
        <v>0</v>
      </c>
      <c r="H5840" s="14"/>
      <c r="I5840" s="14"/>
      <c r="K5840" s="34">
        <f t="shared" si="917"/>
        <v>0</v>
      </c>
    </row>
    <row r="5841" spans="1:11" x14ac:dyDescent="0.25">
      <c r="A5841" s="5" t="s">
        <v>2854</v>
      </c>
      <c r="B5841" s="26">
        <v>732004</v>
      </c>
      <c r="C5841" s="27" t="s">
        <v>2202</v>
      </c>
      <c r="D5841" s="13">
        <v>0</v>
      </c>
      <c r="E5841" s="14"/>
      <c r="F5841" s="14"/>
      <c r="G5841" s="15">
        <f t="shared" si="919"/>
        <v>0</v>
      </c>
      <c r="H5841" s="14"/>
      <c r="I5841" s="14"/>
      <c r="K5841" s="34">
        <f t="shared" si="917"/>
        <v>0</v>
      </c>
    </row>
    <row r="5842" spans="1:11" x14ac:dyDescent="0.25">
      <c r="A5842" s="5" t="s">
        <v>2854</v>
      </c>
      <c r="B5842" s="26">
        <v>732005</v>
      </c>
      <c r="C5842" s="27" t="s">
        <v>1059</v>
      </c>
      <c r="D5842" s="13">
        <v>0</v>
      </c>
      <c r="E5842" s="14"/>
      <c r="F5842" s="14"/>
      <c r="G5842" s="15">
        <f t="shared" si="919"/>
        <v>0</v>
      </c>
      <c r="H5842" s="14"/>
      <c r="I5842" s="14"/>
      <c r="K5842" s="34">
        <f t="shared" si="917"/>
        <v>0</v>
      </c>
    </row>
    <row r="5843" spans="1:11" x14ac:dyDescent="0.25">
      <c r="A5843" s="5" t="s">
        <v>2854</v>
      </c>
      <c r="B5843" s="26">
        <v>732006</v>
      </c>
      <c r="C5843" s="27" t="s">
        <v>507</v>
      </c>
      <c r="D5843" s="13">
        <v>0</v>
      </c>
      <c r="E5843" s="14"/>
      <c r="F5843" s="14"/>
      <c r="G5843" s="15">
        <f t="shared" si="919"/>
        <v>0</v>
      </c>
      <c r="H5843" s="14"/>
      <c r="I5843" s="14"/>
      <c r="K5843" s="34">
        <f t="shared" si="917"/>
        <v>0</v>
      </c>
    </row>
    <row r="5844" spans="1:11" x14ac:dyDescent="0.25">
      <c r="A5844" s="5" t="s">
        <v>2854</v>
      </c>
      <c r="B5844" s="26">
        <v>732007</v>
      </c>
      <c r="C5844" s="27" t="s">
        <v>2201</v>
      </c>
      <c r="D5844" s="13">
        <v>0</v>
      </c>
      <c r="E5844" s="14"/>
      <c r="F5844" s="14"/>
      <c r="G5844" s="15">
        <f t="shared" si="919"/>
        <v>0</v>
      </c>
      <c r="H5844" s="14"/>
      <c r="I5844" s="14"/>
      <c r="K5844" s="34">
        <f t="shared" si="917"/>
        <v>0</v>
      </c>
    </row>
    <row r="5845" spans="1:11" x14ac:dyDescent="0.25">
      <c r="A5845" s="5" t="s">
        <v>2854</v>
      </c>
      <c r="B5845" s="26">
        <v>732008</v>
      </c>
      <c r="C5845" s="27" t="s">
        <v>505</v>
      </c>
      <c r="D5845" s="13">
        <v>0</v>
      </c>
      <c r="E5845" s="14"/>
      <c r="F5845" s="14"/>
      <c r="G5845" s="15">
        <f t="shared" si="919"/>
        <v>0</v>
      </c>
      <c r="H5845" s="14"/>
      <c r="I5845" s="14"/>
      <c r="K5845" s="34">
        <f t="shared" si="917"/>
        <v>0</v>
      </c>
    </row>
    <row r="5846" spans="1:11" x14ac:dyDescent="0.25">
      <c r="A5846" s="5" t="s">
        <v>2854</v>
      </c>
      <c r="B5846" s="26">
        <v>732009</v>
      </c>
      <c r="C5846" s="27" t="s">
        <v>2016</v>
      </c>
      <c r="D5846" s="13">
        <v>0</v>
      </c>
      <c r="E5846" s="14"/>
      <c r="F5846" s="14"/>
      <c r="G5846" s="15">
        <f t="shared" si="919"/>
        <v>0</v>
      </c>
      <c r="H5846" s="14"/>
      <c r="I5846" s="14"/>
      <c r="K5846" s="34">
        <f t="shared" si="917"/>
        <v>0</v>
      </c>
    </row>
    <row r="5847" spans="1:11" x14ac:dyDescent="0.25">
      <c r="A5847" s="5" t="s">
        <v>2854</v>
      </c>
      <c r="B5847" s="26">
        <v>732010</v>
      </c>
      <c r="C5847" s="27" t="s">
        <v>2017</v>
      </c>
      <c r="D5847" s="13">
        <v>0</v>
      </c>
      <c r="E5847" s="14"/>
      <c r="F5847" s="14"/>
      <c r="G5847" s="15">
        <f t="shared" si="919"/>
        <v>0</v>
      </c>
      <c r="H5847" s="14"/>
      <c r="I5847" s="14"/>
      <c r="K5847" s="34">
        <f t="shared" si="917"/>
        <v>0</v>
      </c>
    </row>
    <row r="5848" spans="1:11" x14ac:dyDescent="0.25">
      <c r="A5848" s="5" t="s">
        <v>2854</v>
      </c>
      <c r="B5848" s="26">
        <v>732095</v>
      </c>
      <c r="C5848" s="27" t="s">
        <v>2200</v>
      </c>
      <c r="D5848" s="13">
        <v>0</v>
      </c>
      <c r="E5848" s="14"/>
      <c r="F5848" s="14"/>
      <c r="G5848" s="15">
        <f t="shared" si="919"/>
        <v>0</v>
      </c>
      <c r="H5848" s="14"/>
      <c r="I5848" s="14"/>
      <c r="K5848" s="34">
        <f t="shared" si="917"/>
        <v>0</v>
      </c>
    </row>
    <row r="5849" spans="1:11" x14ac:dyDescent="0.25">
      <c r="A5849" s="5" t="s">
        <v>2854</v>
      </c>
      <c r="B5849" s="24">
        <v>7321</v>
      </c>
      <c r="C5849" s="25" t="s">
        <v>2260</v>
      </c>
      <c r="D5849" s="7">
        <f t="shared" ref="D5849:I5849" si="920">+SUBTOTAL(9,D5850:D5860)</f>
        <v>0</v>
      </c>
      <c r="E5849" s="7">
        <f t="shared" si="920"/>
        <v>0</v>
      </c>
      <c r="F5849" s="7">
        <f t="shared" si="920"/>
        <v>0</v>
      </c>
      <c r="G5849" s="7">
        <f t="shared" si="920"/>
        <v>0</v>
      </c>
      <c r="H5849" s="7">
        <f t="shared" si="920"/>
        <v>0</v>
      </c>
      <c r="I5849" s="7">
        <f t="shared" si="920"/>
        <v>0</v>
      </c>
      <c r="K5849" s="34">
        <f t="shared" si="917"/>
        <v>0</v>
      </c>
    </row>
    <row r="5850" spans="1:11" x14ac:dyDescent="0.25">
      <c r="A5850" s="5" t="s">
        <v>2854</v>
      </c>
      <c r="B5850" s="26">
        <v>732101</v>
      </c>
      <c r="C5850" s="27" t="s">
        <v>767</v>
      </c>
      <c r="D5850" s="13">
        <v>0</v>
      </c>
      <c r="E5850" s="14"/>
      <c r="F5850" s="14"/>
      <c r="G5850" s="15">
        <f t="shared" ref="G5850:G5860" si="921">+D5850+E5850-F5850</f>
        <v>0</v>
      </c>
      <c r="H5850" s="14"/>
      <c r="I5850" s="14"/>
      <c r="K5850" s="34">
        <f t="shared" si="917"/>
        <v>0</v>
      </c>
    </row>
    <row r="5851" spans="1:11" x14ac:dyDescent="0.25">
      <c r="A5851" s="5" t="s">
        <v>2854</v>
      </c>
      <c r="B5851" s="26">
        <v>732102</v>
      </c>
      <c r="C5851" s="27" t="s">
        <v>2203</v>
      </c>
      <c r="D5851" s="13">
        <v>0</v>
      </c>
      <c r="E5851" s="14"/>
      <c r="F5851" s="14"/>
      <c r="G5851" s="15">
        <f t="shared" si="921"/>
        <v>0</v>
      </c>
      <c r="H5851" s="14"/>
      <c r="I5851" s="14"/>
      <c r="K5851" s="34">
        <f t="shared" si="917"/>
        <v>0</v>
      </c>
    </row>
    <row r="5852" spans="1:11" x14ac:dyDescent="0.25">
      <c r="A5852" s="5" t="s">
        <v>2854</v>
      </c>
      <c r="B5852" s="26">
        <v>732103</v>
      </c>
      <c r="C5852" s="27" t="s">
        <v>1058</v>
      </c>
      <c r="D5852" s="13">
        <v>0</v>
      </c>
      <c r="E5852" s="14"/>
      <c r="F5852" s="14"/>
      <c r="G5852" s="15">
        <f t="shared" si="921"/>
        <v>0</v>
      </c>
      <c r="H5852" s="14"/>
      <c r="I5852" s="14"/>
      <c r="K5852" s="34">
        <f t="shared" si="917"/>
        <v>0</v>
      </c>
    </row>
    <row r="5853" spans="1:11" x14ac:dyDescent="0.25">
      <c r="A5853" s="5" t="s">
        <v>2854</v>
      </c>
      <c r="B5853" s="26">
        <v>732104</v>
      </c>
      <c r="C5853" s="27" t="s">
        <v>2202</v>
      </c>
      <c r="D5853" s="13">
        <v>0</v>
      </c>
      <c r="E5853" s="14"/>
      <c r="F5853" s="14"/>
      <c r="G5853" s="15">
        <f t="shared" si="921"/>
        <v>0</v>
      </c>
      <c r="H5853" s="14"/>
      <c r="I5853" s="14"/>
      <c r="K5853" s="34">
        <f t="shared" si="917"/>
        <v>0</v>
      </c>
    </row>
    <row r="5854" spans="1:11" x14ac:dyDescent="0.25">
      <c r="A5854" s="5" t="s">
        <v>2854</v>
      </c>
      <c r="B5854" s="26">
        <v>732105</v>
      </c>
      <c r="C5854" s="27" t="s">
        <v>1059</v>
      </c>
      <c r="D5854" s="13">
        <v>0</v>
      </c>
      <c r="E5854" s="14"/>
      <c r="F5854" s="14"/>
      <c r="G5854" s="15">
        <f t="shared" si="921"/>
        <v>0</v>
      </c>
      <c r="H5854" s="14"/>
      <c r="I5854" s="14"/>
      <c r="K5854" s="34">
        <f t="shared" si="917"/>
        <v>0</v>
      </c>
    </row>
    <row r="5855" spans="1:11" x14ac:dyDescent="0.25">
      <c r="A5855" s="5" t="s">
        <v>2854</v>
      </c>
      <c r="B5855" s="26">
        <v>732106</v>
      </c>
      <c r="C5855" s="27" t="s">
        <v>507</v>
      </c>
      <c r="D5855" s="13">
        <v>0</v>
      </c>
      <c r="E5855" s="14"/>
      <c r="F5855" s="14"/>
      <c r="G5855" s="15">
        <f t="shared" si="921"/>
        <v>0</v>
      </c>
      <c r="H5855" s="14"/>
      <c r="I5855" s="14"/>
      <c r="K5855" s="34">
        <f t="shared" si="917"/>
        <v>0</v>
      </c>
    </row>
    <row r="5856" spans="1:11" x14ac:dyDescent="0.25">
      <c r="A5856" s="5" t="s">
        <v>2854</v>
      </c>
      <c r="B5856" s="26">
        <v>732107</v>
      </c>
      <c r="C5856" s="27" t="s">
        <v>2201</v>
      </c>
      <c r="D5856" s="13">
        <v>0</v>
      </c>
      <c r="E5856" s="14"/>
      <c r="F5856" s="14"/>
      <c r="G5856" s="15">
        <f t="shared" si="921"/>
        <v>0</v>
      </c>
      <c r="H5856" s="14"/>
      <c r="I5856" s="14"/>
      <c r="K5856" s="34">
        <f t="shared" si="917"/>
        <v>0</v>
      </c>
    </row>
    <row r="5857" spans="1:11" x14ac:dyDescent="0.25">
      <c r="A5857" s="5" t="s">
        <v>2854</v>
      </c>
      <c r="B5857" s="26">
        <v>732108</v>
      </c>
      <c r="C5857" s="27" t="s">
        <v>505</v>
      </c>
      <c r="D5857" s="13">
        <v>0</v>
      </c>
      <c r="E5857" s="14"/>
      <c r="F5857" s="14"/>
      <c r="G5857" s="15">
        <f t="shared" si="921"/>
        <v>0</v>
      </c>
      <c r="H5857" s="14"/>
      <c r="I5857" s="14"/>
      <c r="K5857" s="34">
        <f t="shared" si="917"/>
        <v>0</v>
      </c>
    </row>
    <row r="5858" spans="1:11" x14ac:dyDescent="0.25">
      <c r="A5858" s="5" t="s">
        <v>2854</v>
      </c>
      <c r="B5858" s="26">
        <v>732109</v>
      </c>
      <c r="C5858" s="27" t="s">
        <v>2016</v>
      </c>
      <c r="D5858" s="13">
        <v>0</v>
      </c>
      <c r="E5858" s="14"/>
      <c r="F5858" s="14"/>
      <c r="G5858" s="15">
        <f t="shared" si="921"/>
        <v>0</v>
      </c>
      <c r="H5858" s="14"/>
      <c r="I5858" s="14"/>
      <c r="K5858" s="34">
        <f t="shared" si="917"/>
        <v>0</v>
      </c>
    </row>
    <row r="5859" spans="1:11" x14ac:dyDescent="0.25">
      <c r="A5859" s="5" t="s">
        <v>2854</v>
      </c>
      <c r="B5859" s="26">
        <v>732110</v>
      </c>
      <c r="C5859" s="27" t="s">
        <v>2017</v>
      </c>
      <c r="D5859" s="13">
        <v>0</v>
      </c>
      <c r="E5859" s="14"/>
      <c r="F5859" s="14"/>
      <c r="G5859" s="15">
        <f t="shared" si="921"/>
        <v>0</v>
      </c>
      <c r="H5859" s="14"/>
      <c r="I5859" s="14"/>
      <c r="K5859" s="34">
        <f t="shared" si="917"/>
        <v>0</v>
      </c>
    </row>
    <row r="5860" spans="1:11" x14ac:dyDescent="0.25">
      <c r="A5860" s="5" t="s">
        <v>2854</v>
      </c>
      <c r="B5860" s="26">
        <v>732195</v>
      </c>
      <c r="C5860" s="27" t="s">
        <v>2200</v>
      </c>
      <c r="D5860" s="13">
        <v>0</v>
      </c>
      <c r="E5860" s="14"/>
      <c r="F5860" s="14"/>
      <c r="G5860" s="15">
        <f t="shared" si="921"/>
        <v>0</v>
      </c>
      <c r="H5860" s="14"/>
      <c r="I5860" s="14"/>
      <c r="K5860" s="34">
        <f t="shared" si="917"/>
        <v>0</v>
      </c>
    </row>
    <row r="5861" spans="1:11" x14ac:dyDescent="0.25">
      <c r="A5861" s="5" t="s">
        <v>2854</v>
      </c>
      <c r="B5861" s="24">
        <v>7322</v>
      </c>
      <c r="C5861" s="25" t="s">
        <v>2259</v>
      </c>
      <c r="D5861" s="7">
        <f t="shared" ref="D5861:I5861" si="922">+SUBTOTAL(9,D5862:D5872)</f>
        <v>0</v>
      </c>
      <c r="E5861" s="7">
        <f t="shared" si="922"/>
        <v>0</v>
      </c>
      <c r="F5861" s="7">
        <f t="shared" si="922"/>
        <v>0</v>
      </c>
      <c r="G5861" s="7">
        <f t="shared" si="922"/>
        <v>0</v>
      </c>
      <c r="H5861" s="7">
        <f t="shared" si="922"/>
        <v>0</v>
      </c>
      <c r="I5861" s="7">
        <f t="shared" si="922"/>
        <v>0</v>
      </c>
      <c r="K5861" s="34">
        <f t="shared" si="917"/>
        <v>0</v>
      </c>
    </row>
    <row r="5862" spans="1:11" x14ac:dyDescent="0.25">
      <c r="A5862" s="5" t="s">
        <v>2854</v>
      </c>
      <c r="B5862" s="26">
        <v>732201</v>
      </c>
      <c r="C5862" s="27" t="s">
        <v>767</v>
      </c>
      <c r="D5862" s="13">
        <v>0</v>
      </c>
      <c r="E5862" s="14"/>
      <c r="F5862" s="14"/>
      <c r="G5862" s="15">
        <f t="shared" ref="G5862:G5872" si="923">+D5862+E5862-F5862</f>
        <v>0</v>
      </c>
      <c r="H5862" s="14"/>
      <c r="I5862" s="14"/>
      <c r="K5862" s="34">
        <f t="shared" si="917"/>
        <v>0</v>
      </c>
    </row>
    <row r="5863" spans="1:11" x14ac:dyDescent="0.25">
      <c r="A5863" s="5" t="s">
        <v>2854</v>
      </c>
      <c r="B5863" s="26">
        <v>732202</v>
      </c>
      <c r="C5863" s="27" t="s">
        <v>2203</v>
      </c>
      <c r="D5863" s="13">
        <v>0</v>
      </c>
      <c r="E5863" s="14"/>
      <c r="F5863" s="14"/>
      <c r="G5863" s="15">
        <f t="shared" si="923"/>
        <v>0</v>
      </c>
      <c r="H5863" s="14"/>
      <c r="I5863" s="14"/>
      <c r="K5863" s="34">
        <f t="shared" si="917"/>
        <v>0</v>
      </c>
    </row>
    <row r="5864" spans="1:11" x14ac:dyDescent="0.25">
      <c r="A5864" s="5" t="s">
        <v>2854</v>
      </c>
      <c r="B5864" s="26">
        <v>732203</v>
      </c>
      <c r="C5864" s="27" t="s">
        <v>1058</v>
      </c>
      <c r="D5864" s="13">
        <v>0</v>
      </c>
      <c r="E5864" s="14"/>
      <c r="F5864" s="14"/>
      <c r="G5864" s="15">
        <f t="shared" si="923"/>
        <v>0</v>
      </c>
      <c r="H5864" s="14"/>
      <c r="I5864" s="14"/>
      <c r="K5864" s="34">
        <f t="shared" si="917"/>
        <v>0</v>
      </c>
    </row>
    <row r="5865" spans="1:11" x14ac:dyDescent="0.25">
      <c r="A5865" s="5" t="s">
        <v>2854</v>
      </c>
      <c r="B5865" s="26">
        <v>732204</v>
      </c>
      <c r="C5865" s="27" t="s">
        <v>2202</v>
      </c>
      <c r="D5865" s="13">
        <v>0</v>
      </c>
      <c r="E5865" s="14"/>
      <c r="F5865" s="14"/>
      <c r="G5865" s="15">
        <f t="shared" si="923"/>
        <v>0</v>
      </c>
      <c r="H5865" s="14"/>
      <c r="I5865" s="14"/>
      <c r="K5865" s="34">
        <f t="shared" si="917"/>
        <v>0</v>
      </c>
    </row>
    <row r="5866" spans="1:11" x14ac:dyDescent="0.25">
      <c r="A5866" s="5" t="s">
        <v>2854</v>
      </c>
      <c r="B5866" s="26">
        <v>732205</v>
      </c>
      <c r="C5866" s="27" t="s">
        <v>1059</v>
      </c>
      <c r="D5866" s="13">
        <v>0</v>
      </c>
      <c r="E5866" s="14"/>
      <c r="F5866" s="14"/>
      <c r="G5866" s="15">
        <f t="shared" si="923"/>
        <v>0</v>
      </c>
      <c r="H5866" s="14"/>
      <c r="I5866" s="14"/>
      <c r="K5866" s="34">
        <f t="shared" si="917"/>
        <v>0</v>
      </c>
    </row>
    <row r="5867" spans="1:11" x14ac:dyDescent="0.25">
      <c r="A5867" s="5" t="s">
        <v>2854</v>
      </c>
      <c r="B5867" s="26">
        <v>732206</v>
      </c>
      <c r="C5867" s="27" t="s">
        <v>507</v>
      </c>
      <c r="D5867" s="13">
        <v>0</v>
      </c>
      <c r="E5867" s="14"/>
      <c r="F5867" s="14"/>
      <c r="G5867" s="15">
        <f t="shared" si="923"/>
        <v>0</v>
      </c>
      <c r="H5867" s="14"/>
      <c r="I5867" s="14"/>
      <c r="K5867" s="34">
        <f t="shared" si="917"/>
        <v>0</v>
      </c>
    </row>
    <row r="5868" spans="1:11" x14ac:dyDescent="0.25">
      <c r="A5868" s="5" t="s">
        <v>2854</v>
      </c>
      <c r="B5868" s="26">
        <v>732207</v>
      </c>
      <c r="C5868" s="27" t="s">
        <v>2201</v>
      </c>
      <c r="D5868" s="13">
        <v>0</v>
      </c>
      <c r="E5868" s="14"/>
      <c r="F5868" s="14"/>
      <c r="G5868" s="15">
        <f t="shared" si="923"/>
        <v>0</v>
      </c>
      <c r="H5868" s="14"/>
      <c r="I5868" s="14"/>
      <c r="K5868" s="34">
        <f t="shared" si="917"/>
        <v>0</v>
      </c>
    </row>
    <row r="5869" spans="1:11" x14ac:dyDescent="0.25">
      <c r="A5869" s="5" t="s">
        <v>2854</v>
      </c>
      <c r="B5869" s="26">
        <v>732208</v>
      </c>
      <c r="C5869" s="27" t="s">
        <v>505</v>
      </c>
      <c r="D5869" s="13">
        <v>0</v>
      </c>
      <c r="E5869" s="14"/>
      <c r="F5869" s="14"/>
      <c r="G5869" s="15">
        <f t="shared" si="923"/>
        <v>0</v>
      </c>
      <c r="H5869" s="14"/>
      <c r="I5869" s="14"/>
      <c r="K5869" s="34">
        <f t="shared" si="917"/>
        <v>0</v>
      </c>
    </row>
    <row r="5870" spans="1:11" x14ac:dyDescent="0.25">
      <c r="A5870" s="5" t="s">
        <v>2854</v>
      </c>
      <c r="B5870" s="26">
        <v>732209</v>
      </c>
      <c r="C5870" s="27" t="s">
        <v>2016</v>
      </c>
      <c r="D5870" s="13">
        <v>0</v>
      </c>
      <c r="E5870" s="14"/>
      <c r="F5870" s="14"/>
      <c r="G5870" s="15">
        <f t="shared" si="923"/>
        <v>0</v>
      </c>
      <c r="H5870" s="14"/>
      <c r="I5870" s="14"/>
      <c r="K5870" s="34">
        <f t="shared" si="917"/>
        <v>0</v>
      </c>
    </row>
    <row r="5871" spans="1:11" x14ac:dyDescent="0.25">
      <c r="A5871" s="5" t="s">
        <v>2854</v>
      </c>
      <c r="B5871" s="26">
        <v>732210</v>
      </c>
      <c r="C5871" s="27" t="s">
        <v>2017</v>
      </c>
      <c r="D5871" s="13">
        <v>0</v>
      </c>
      <c r="E5871" s="14"/>
      <c r="F5871" s="14"/>
      <c r="G5871" s="15">
        <f t="shared" si="923"/>
        <v>0</v>
      </c>
      <c r="H5871" s="14"/>
      <c r="I5871" s="14"/>
      <c r="K5871" s="34">
        <f t="shared" si="917"/>
        <v>0</v>
      </c>
    </row>
    <row r="5872" spans="1:11" x14ac:dyDescent="0.25">
      <c r="A5872" s="5" t="s">
        <v>2854</v>
      </c>
      <c r="B5872" s="26">
        <v>732295</v>
      </c>
      <c r="C5872" s="27" t="s">
        <v>2200</v>
      </c>
      <c r="D5872" s="13">
        <v>0</v>
      </c>
      <c r="E5872" s="14"/>
      <c r="F5872" s="14"/>
      <c r="G5872" s="15">
        <f t="shared" si="923"/>
        <v>0</v>
      </c>
      <c r="H5872" s="14"/>
      <c r="I5872" s="14"/>
      <c r="K5872" s="34">
        <f t="shared" si="917"/>
        <v>0</v>
      </c>
    </row>
    <row r="5873" spans="1:11" x14ac:dyDescent="0.25">
      <c r="A5873" s="5" t="s">
        <v>2854</v>
      </c>
      <c r="B5873" s="24">
        <v>7323</v>
      </c>
      <c r="C5873" s="25" t="s">
        <v>2258</v>
      </c>
      <c r="D5873" s="7">
        <f t="shared" ref="D5873:I5873" si="924">+SUBTOTAL(9,D5874:D5884)</f>
        <v>0</v>
      </c>
      <c r="E5873" s="7">
        <f t="shared" si="924"/>
        <v>0</v>
      </c>
      <c r="F5873" s="7">
        <f t="shared" si="924"/>
        <v>0</v>
      </c>
      <c r="G5873" s="7">
        <f t="shared" si="924"/>
        <v>0</v>
      </c>
      <c r="H5873" s="7">
        <f t="shared" si="924"/>
        <v>0</v>
      </c>
      <c r="I5873" s="7">
        <f t="shared" si="924"/>
        <v>0</v>
      </c>
      <c r="K5873" s="34">
        <f t="shared" si="917"/>
        <v>0</v>
      </c>
    </row>
    <row r="5874" spans="1:11" x14ac:dyDescent="0.25">
      <c r="A5874" s="5" t="s">
        <v>2854</v>
      </c>
      <c r="B5874" s="26">
        <v>732301</v>
      </c>
      <c r="C5874" s="27" t="s">
        <v>767</v>
      </c>
      <c r="D5874" s="13">
        <v>0</v>
      </c>
      <c r="E5874" s="14"/>
      <c r="F5874" s="14"/>
      <c r="G5874" s="15">
        <f t="shared" ref="G5874:G5884" si="925">+D5874+E5874-F5874</f>
        <v>0</v>
      </c>
      <c r="H5874" s="14"/>
      <c r="I5874" s="14"/>
      <c r="K5874" s="34">
        <f t="shared" si="917"/>
        <v>0</v>
      </c>
    </row>
    <row r="5875" spans="1:11" x14ac:dyDescent="0.25">
      <c r="A5875" s="5" t="s">
        <v>2854</v>
      </c>
      <c r="B5875" s="26">
        <v>732302</v>
      </c>
      <c r="C5875" s="27" t="s">
        <v>2203</v>
      </c>
      <c r="D5875" s="13">
        <v>0</v>
      </c>
      <c r="E5875" s="14"/>
      <c r="F5875" s="14"/>
      <c r="G5875" s="15">
        <f t="shared" si="925"/>
        <v>0</v>
      </c>
      <c r="H5875" s="14"/>
      <c r="I5875" s="14"/>
      <c r="K5875" s="34">
        <f t="shared" si="917"/>
        <v>0</v>
      </c>
    </row>
    <row r="5876" spans="1:11" x14ac:dyDescent="0.25">
      <c r="A5876" s="5" t="s">
        <v>2854</v>
      </c>
      <c r="B5876" s="26">
        <v>732303</v>
      </c>
      <c r="C5876" s="27" t="s">
        <v>1058</v>
      </c>
      <c r="D5876" s="13">
        <v>0</v>
      </c>
      <c r="E5876" s="14"/>
      <c r="F5876" s="14"/>
      <c r="G5876" s="15">
        <f t="shared" si="925"/>
        <v>0</v>
      </c>
      <c r="H5876" s="14"/>
      <c r="I5876" s="14"/>
      <c r="K5876" s="34">
        <f t="shared" si="917"/>
        <v>0</v>
      </c>
    </row>
    <row r="5877" spans="1:11" x14ac:dyDescent="0.25">
      <c r="A5877" s="5" t="s">
        <v>2854</v>
      </c>
      <c r="B5877" s="26">
        <v>732304</v>
      </c>
      <c r="C5877" s="27" t="s">
        <v>2202</v>
      </c>
      <c r="D5877" s="13">
        <v>0</v>
      </c>
      <c r="E5877" s="14"/>
      <c r="F5877" s="14"/>
      <c r="G5877" s="15">
        <f t="shared" si="925"/>
        <v>0</v>
      </c>
      <c r="H5877" s="14"/>
      <c r="I5877" s="14"/>
      <c r="K5877" s="34">
        <f t="shared" si="917"/>
        <v>0</v>
      </c>
    </row>
    <row r="5878" spans="1:11" x14ac:dyDescent="0.25">
      <c r="A5878" s="5" t="s">
        <v>2854</v>
      </c>
      <c r="B5878" s="26">
        <v>732305</v>
      </c>
      <c r="C5878" s="27" t="s">
        <v>1059</v>
      </c>
      <c r="D5878" s="13">
        <v>0</v>
      </c>
      <c r="E5878" s="14"/>
      <c r="F5878" s="14"/>
      <c r="G5878" s="15">
        <f t="shared" si="925"/>
        <v>0</v>
      </c>
      <c r="H5878" s="14"/>
      <c r="I5878" s="14"/>
      <c r="K5878" s="34">
        <f t="shared" si="917"/>
        <v>0</v>
      </c>
    </row>
    <row r="5879" spans="1:11" x14ac:dyDescent="0.25">
      <c r="A5879" s="5" t="s">
        <v>2854</v>
      </c>
      <c r="B5879" s="26">
        <v>732306</v>
      </c>
      <c r="C5879" s="27" t="s">
        <v>507</v>
      </c>
      <c r="D5879" s="13">
        <v>0</v>
      </c>
      <c r="E5879" s="14"/>
      <c r="F5879" s="14"/>
      <c r="G5879" s="15">
        <f t="shared" si="925"/>
        <v>0</v>
      </c>
      <c r="H5879" s="14"/>
      <c r="I5879" s="14"/>
      <c r="K5879" s="34">
        <f t="shared" si="917"/>
        <v>0</v>
      </c>
    </row>
    <row r="5880" spans="1:11" x14ac:dyDescent="0.25">
      <c r="A5880" s="5" t="s">
        <v>2854</v>
      </c>
      <c r="B5880" s="26">
        <v>732307</v>
      </c>
      <c r="C5880" s="27" t="s">
        <v>2201</v>
      </c>
      <c r="D5880" s="13">
        <v>0</v>
      </c>
      <c r="E5880" s="14"/>
      <c r="F5880" s="14"/>
      <c r="G5880" s="15">
        <f t="shared" si="925"/>
        <v>0</v>
      </c>
      <c r="H5880" s="14"/>
      <c r="I5880" s="14"/>
      <c r="K5880" s="34">
        <f t="shared" si="917"/>
        <v>0</v>
      </c>
    </row>
    <row r="5881" spans="1:11" x14ac:dyDescent="0.25">
      <c r="A5881" s="5" t="s">
        <v>2854</v>
      </c>
      <c r="B5881" s="26">
        <v>732308</v>
      </c>
      <c r="C5881" s="27" t="s">
        <v>505</v>
      </c>
      <c r="D5881" s="13">
        <v>0</v>
      </c>
      <c r="E5881" s="14"/>
      <c r="F5881" s="14"/>
      <c r="G5881" s="15">
        <f t="shared" si="925"/>
        <v>0</v>
      </c>
      <c r="H5881" s="14"/>
      <c r="I5881" s="14"/>
      <c r="K5881" s="34">
        <f t="shared" si="917"/>
        <v>0</v>
      </c>
    </row>
    <row r="5882" spans="1:11" x14ac:dyDescent="0.25">
      <c r="A5882" s="5" t="s">
        <v>2854</v>
      </c>
      <c r="B5882" s="26">
        <v>732309</v>
      </c>
      <c r="C5882" s="27" t="s">
        <v>2016</v>
      </c>
      <c r="D5882" s="13">
        <v>0</v>
      </c>
      <c r="E5882" s="14"/>
      <c r="F5882" s="14"/>
      <c r="G5882" s="15">
        <f t="shared" si="925"/>
        <v>0</v>
      </c>
      <c r="H5882" s="14"/>
      <c r="I5882" s="14"/>
      <c r="K5882" s="34">
        <f t="shared" si="917"/>
        <v>0</v>
      </c>
    </row>
    <row r="5883" spans="1:11" x14ac:dyDescent="0.25">
      <c r="A5883" s="5" t="s">
        <v>2854</v>
      </c>
      <c r="B5883" s="26">
        <v>732310</v>
      </c>
      <c r="C5883" s="27" t="s">
        <v>2017</v>
      </c>
      <c r="D5883" s="13">
        <v>0</v>
      </c>
      <c r="E5883" s="14"/>
      <c r="F5883" s="14"/>
      <c r="G5883" s="15">
        <f t="shared" si="925"/>
        <v>0</v>
      </c>
      <c r="H5883" s="14"/>
      <c r="I5883" s="14"/>
      <c r="K5883" s="34">
        <f t="shared" si="917"/>
        <v>0</v>
      </c>
    </row>
    <row r="5884" spans="1:11" x14ac:dyDescent="0.25">
      <c r="A5884" s="5" t="s">
        <v>2854</v>
      </c>
      <c r="B5884" s="26">
        <v>732395</v>
      </c>
      <c r="C5884" s="27" t="s">
        <v>2200</v>
      </c>
      <c r="D5884" s="13">
        <v>0</v>
      </c>
      <c r="E5884" s="14"/>
      <c r="F5884" s="14"/>
      <c r="G5884" s="15">
        <f t="shared" si="925"/>
        <v>0</v>
      </c>
      <c r="H5884" s="14"/>
      <c r="I5884" s="14"/>
      <c r="K5884" s="34">
        <f t="shared" si="917"/>
        <v>0</v>
      </c>
    </row>
    <row r="5885" spans="1:11" x14ac:dyDescent="0.25">
      <c r="A5885" s="5" t="s">
        <v>2854</v>
      </c>
      <c r="B5885" s="24">
        <v>7324</v>
      </c>
      <c r="C5885" s="25" t="s">
        <v>2257</v>
      </c>
      <c r="D5885" s="7">
        <f t="shared" ref="D5885:I5885" si="926">+SUBTOTAL(9,D5886:D5896)</f>
        <v>0</v>
      </c>
      <c r="E5885" s="7">
        <f t="shared" si="926"/>
        <v>0</v>
      </c>
      <c r="F5885" s="7">
        <f t="shared" si="926"/>
        <v>0</v>
      </c>
      <c r="G5885" s="7">
        <f t="shared" si="926"/>
        <v>0</v>
      </c>
      <c r="H5885" s="7">
        <f t="shared" si="926"/>
        <v>0</v>
      </c>
      <c r="I5885" s="7">
        <f t="shared" si="926"/>
        <v>0</v>
      </c>
      <c r="K5885" s="34">
        <f t="shared" si="917"/>
        <v>0</v>
      </c>
    </row>
    <row r="5886" spans="1:11" x14ac:dyDescent="0.25">
      <c r="A5886" s="5" t="s">
        <v>2854</v>
      </c>
      <c r="B5886" s="26">
        <v>732401</v>
      </c>
      <c r="C5886" s="27" t="s">
        <v>767</v>
      </c>
      <c r="D5886" s="13">
        <v>0</v>
      </c>
      <c r="E5886" s="14"/>
      <c r="F5886" s="14"/>
      <c r="G5886" s="15">
        <f t="shared" ref="G5886:G5896" si="927">+D5886+E5886-F5886</f>
        <v>0</v>
      </c>
      <c r="H5886" s="14"/>
      <c r="I5886" s="14"/>
      <c r="K5886" s="34">
        <f t="shared" si="917"/>
        <v>0</v>
      </c>
    </row>
    <row r="5887" spans="1:11" x14ac:dyDescent="0.25">
      <c r="A5887" s="5" t="s">
        <v>2854</v>
      </c>
      <c r="B5887" s="26">
        <v>732402</v>
      </c>
      <c r="C5887" s="27" t="s">
        <v>2203</v>
      </c>
      <c r="D5887" s="13">
        <v>0</v>
      </c>
      <c r="E5887" s="14"/>
      <c r="F5887" s="14"/>
      <c r="G5887" s="15">
        <f t="shared" si="927"/>
        <v>0</v>
      </c>
      <c r="H5887" s="14"/>
      <c r="I5887" s="14"/>
      <c r="K5887" s="34">
        <f t="shared" si="917"/>
        <v>0</v>
      </c>
    </row>
    <row r="5888" spans="1:11" x14ac:dyDescent="0.25">
      <c r="A5888" s="5" t="s">
        <v>2854</v>
      </c>
      <c r="B5888" s="26">
        <v>732403</v>
      </c>
      <c r="C5888" s="27" t="s">
        <v>1058</v>
      </c>
      <c r="D5888" s="13">
        <v>0</v>
      </c>
      <c r="E5888" s="14"/>
      <c r="F5888" s="14"/>
      <c r="G5888" s="15">
        <f t="shared" si="927"/>
        <v>0</v>
      </c>
      <c r="H5888" s="14"/>
      <c r="I5888" s="14"/>
      <c r="K5888" s="34">
        <f t="shared" si="917"/>
        <v>0</v>
      </c>
    </row>
    <row r="5889" spans="1:11" x14ac:dyDescent="0.25">
      <c r="A5889" s="5" t="s">
        <v>2854</v>
      </c>
      <c r="B5889" s="26">
        <v>732404</v>
      </c>
      <c r="C5889" s="27" t="s">
        <v>2202</v>
      </c>
      <c r="D5889" s="13">
        <v>0</v>
      </c>
      <c r="E5889" s="14"/>
      <c r="F5889" s="14"/>
      <c r="G5889" s="15">
        <f t="shared" si="927"/>
        <v>0</v>
      </c>
      <c r="H5889" s="14"/>
      <c r="I5889" s="14"/>
      <c r="K5889" s="34">
        <f t="shared" si="917"/>
        <v>0</v>
      </c>
    </row>
    <row r="5890" spans="1:11" x14ac:dyDescent="0.25">
      <c r="A5890" s="5" t="s">
        <v>2854</v>
      </c>
      <c r="B5890" s="26">
        <v>732405</v>
      </c>
      <c r="C5890" s="27" t="s">
        <v>1059</v>
      </c>
      <c r="D5890" s="13">
        <v>0</v>
      </c>
      <c r="E5890" s="14"/>
      <c r="F5890" s="14"/>
      <c r="G5890" s="15">
        <f t="shared" si="927"/>
        <v>0</v>
      </c>
      <c r="H5890" s="14"/>
      <c r="I5890" s="14"/>
      <c r="K5890" s="34">
        <f t="shared" si="917"/>
        <v>0</v>
      </c>
    </row>
    <row r="5891" spans="1:11" x14ac:dyDescent="0.25">
      <c r="A5891" s="5" t="s">
        <v>2854</v>
      </c>
      <c r="B5891" s="26">
        <v>732406</v>
      </c>
      <c r="C5891" s="27" t="s">
        <v>507</v>
      </c>
      <c r="D5891" s="13">
        <v>0</v>
      </c>
      <c r="E5891" s="14"/>
      <c r="F5891" s="14"/>
      <c r="G5891" s="15">
        <f t="shared" si="927"/>
        <v>0</v>
      </c>
      <c r="H5891" s="14"/>
      <c r="I5891" s="14"/>
      <c r="K5891" s="34">
        <f t="shared" si="917"/>
        <v>0</v>
      </c>
    </row>
    <row r="5892" spans="1:11" x14ac:dyDescent="0.25">
      <c r="A5892" s="5" t="s">
        <v>2854</v>
      </c>
      <c r="B5892" s="26">
        <v>732407</v>
      </c>
      <c r="C5892" s="27" t="s">
        <v>2201</v>
      </c>
      <c r="D5892" s="13">
        <v>0</v>
      </c>
      <c r="E5892" s="14"/>
      <c r="F5892" s="14"/>
      <c r="G5892" s="15">
        <f t="shared" si="927"/>
        <v>0</v>
      </c>
      <c r="H5892" s="14"/>
      <c r="I5892" s="14"/>
      <c r="K5892" s="34">
        <f t="shared" ref="K5892:K5955" si="928">IF(D5892&lt;&gt;0,1,IF(G5892&lt;&gt;0,2,IF(F5892&lt;&gt;0,3,IF(E5892&lt;&gt;0,4,0))))</f>
        <v>0</v>
      </c>
    </row>
    <row r="5893" spans="1:11" x14ac:dyDescent="0.25">
      <c r="A5893" s="5" t="s">
        <v>2854</v>
      </c>
      <c r="B5893" s="26">
        <v>732408</v>
      </c>
      <c r="C5893" s="27" t="s">
        <v>505</v>
      </c>
      <c r="D5893" s="13">
        <v>0</v>
      </c>
      <c r="E5893" s="14"/>
      <c r="F5893" s="14"/>
      <c r="G5893" s="15">
        <f t="shared" si="927"/>
        <v>0</v>
      </c>
      <c r="H5893" s="14"/>
      <c r="I5893" s="14"/>
      <c r="K5893" s="34">
        <f t="shared" si="928"/>
        <v>0</v>
      </c>
    </row>
    <row r="5894" spans="1:11" x14ac:dyDescent="0.25">
      <c r="A5894" s="5" t="s">
        <v>2854</v>
      </c>
      <c r="B5894" s="26">
        <v>732409</v>
      </c>
      <c r="C5894" s="27" t="s">
        <v>2016</v>
      </c>
      <c r="D5894" s="13">
        <v>0</v>
      </c>
      <c r="E5894" s="14"/>
      <c r="F5894" s="14"/>
      <c r="G5894" s="15">
        <f t="shared" si="927"/>
        <v>0</v>
      </c>
      <c r="H5894" s="14"/>
      <c r="I5894" s="14"/>
      <c r="K5894" s="34">
        <f t="shared" si="928"/>
        <v>0</v>
      </c>
    </row>
    <row r="5895" spans="1:11" x14ac:dyDescent="0.25">
      <c r="A5895" s="5" t="s">
        <v>2854</v>
      </c>
      <c r="B5895" s="26">
        <v>732410</v>
      </c>
      <c r="C5895" s="27" t="s">
        <v>2017</v>
      </c>
      <c r="D5895" s="13">
        <v>0</v>
      </c>
      <c r="E5895" s="14"/>
      <c r="F5895" s="14"/>
      <c r="G5895" s="15">
        <f t="shared" si="927"/>
        <v>0</v>
      </c>
      <c r="H5895" s="14"/>
      <c r="I5895" s="14"/>
      <c r="K5895" s="34">
        <f t="shared" si="928"/>
        <v>0</v>
      </c>
    </row>
    <row r="5896" spans="1:11" x14ac:dyDescent="0.25">
      <c r="A5896" s="5" t="s">
        <v>2854</v>
      </c>
      <c r="B5896" s="26">
        <v>732495</v>
      </c>
      <c r="C5896" s="27" t="s">
        <v>2200</v>
      </c>
      <c r="D5896" s="13">
        <v>0</v>
      </c>
      <c r="E5896" s="14"/>
      <c r="F5896" s="14"/>
      <c r="G5896" s="15">
        <f t="shared" si="927"/>
        <v>0</v>
      </c>
      <c r="H5896" s="14"/>
      <c r="I5896" s="14"/>
      <c r="K5896" s="34">
        <f t="shared" si="928"/>
        <v>0</v>
      </c>
    </row>
    <row r="5897" spans="1:11" x14ac:dyDescent="0.25">
      <c r="A5897" s="5" t="s">
        <v>2854</v>
      </c>
      <c r="B5897" s="24">
        <v>7325</v>
      </c>
      <c r="C5897" s="25" t="s">
        <v>2256</v>
      </c>
      <c r="D5897" s="7">
        <f t="shared" ref="D5897:I5897" si="929">+SUBTOTAL(9,D5898:D5908)</f>
        <v>0</v>
      </c>
      <c r="E5897" s="7">
        <f t="shared" si="929"/>
        <v>0</v>
      </c>
      <c r="F5897" s="7">
        <f t="shared" si="929"/>
        <v>0</v>
      </c>
      <c r="G5897" s="7">
        <f t="shared" si="929"/>
        <v>0</v>
      </c>
      <c r="H5897" s="7">
        <f t="shared" si="929"/>
        <v>0</v>
      </c>
      <c r="I5897" s="7">
        <f t="shared" si="929"/>
        <v>0</v>
      </c>
      <c r="K5897" s="34">
        <f t="shared" si="928"/>
        <v>0</v>
      </c>
    </row>
    <row r="5898" spans="1:11" x14ac:dyDescent="0.25">
      <c r="A5898" s="5" t="s">
        <v>2854</v>
      </c>
      <c r="B5898" s="26">
        <v>732501</v>
      </c>
      <c r="C5898" s="27" t="s">
        <v>767</v>
      </c>
      <c r="D5898" s="13">
        <v>0</v>
      </c>
      <c r="E5898" s="14"/>
      <c r="F5898" s="14"/>
      <c r="G5898" s="15">
        <f t="shared" ref="G5898:G5908" si="930">+D5898+E5898-F5898</f>
        <v>0</v>
      </c>
      <c r="H5898" s="14"/>
      <c r="I5898" s="14"/>
      <c r="K5898" s="34">
        <f t="shared" si="928"/>
        <v>0</v>
      </c>
    </row>
    <row r="5899" spans="1:11" x14ac:dyDescent="0.25">
      <c r="A5899" s="5" t="s">
        <v>2854</v>
      </c>
      <c r="B5899" s="26">
        <v>732502</v>
      </c>
      <c r="C5899" s="27" t="s">
        <v>2203</v>
      </c>
      <c r="D5899" s="13">
        <v>0</v>
      </c>
      <c r="E5899" s="14"/>
      <c r="F5899" s="14"/>
      <c r="G5899" s="15">
        <f t="shared" si="930"/>
        <v>0</v>
      </c>
      <c r="H5899" s="14"/>
      <c r="I5899" s="14"/>
      <c r="K5899" s="34">
        <f t="shared" si="928"/>
        <v>0</v>
      </c>
    </row>
    <row r="5900" spans="1:11" x14ac:dyDescent="0.25">
      <c r="A5900" s="5" t="s">
        <v>2854</v>
      </c>
      <c r="B5900" s="26">
        <v>732503</v>
      </c>
      <c r="C5900" s="27" t="s">
        <v>1058</v>
      </c>
      <c r="D5900" s="13">
        <v>0</v>
      </c>
      <c r="E5900" s="14"/>
      <c r="F5900" s="14"/>
      <c r="G5900" s="15">
        <f t="shared" si="930"/>
        <v>0</v>
      </c>
      <c r="H5900" s="14"/>
      <c r="I5900" s="14"/>
      <c r="K5900" s="34">
        <f t="shared" si="928"/>
        <v>0</v>
      </c>
    </row>
    <row r="5901" spans="1:11" x14ac:dyDescent="0.25">
      <c r="A5901" s="5" t="s">
        <v>2854</v>
      </c>
      <c r="B5901" s="26">
        <v>732504</v>
      </c>
      <c r="C5901" s="27" t="s">
        <v>2202</v>
      </c>
      <c r="D5901" s="13">
        <v>0</v>
      </c>
      <c r="E5901" s="14"/>
      <c r="F5901" s="14"/>
      <c r="G5901" s="15">
        <f t="shared" si="930"/>
        <v>0</v>
      </c>
      <c r="H5901" s="14"/>
      <c r="I5901" s="14"/>
      <c r="K5901" s="34">
        <f t="shared" si="928"/>
        <v>0</v>
      </c>
    </row>
    <row r="5902" spans="1:11" x14ac:dyDescent="0.25">
      <c r="A5902" s="5" t="s">
        <v>2854</v>
      </c>
      <c r="B5902" s="26">
        <v>732505</v>
      </c>
      <c r="C5902" s="27" t="s">
        <v>1059</v>
      </c>
      <c r="D5902" s="13">
        <v>0</v>
      </c>
      <c r="E5902" s="14"/>
      <c r="F5902" s="14"/>
      <c r="G5902" s="15">
        <f t="shared" si="930"/>
        <v>0</v>
      </c>
      <c r="H5902" s="14"/>
      <c r="I5902" s="14"/>
      <c r="K5902" s="34">
        <f t="shared" si="928"/>
        <v>0</v>
      </c>
    </row>
    <row r="5903" spans="1:11" x14ac:dyDescent="0.25">
      <c r="A5903" s="5" t="s">
        <v>2854</v>
      </c>
      <c r="B5903" s="26">
        <v>732506</v>
      </c>
      <c r="C5903" s="27" t="s">
        <v>507</v>
      </c>
      <c r="D5903" s="13">
        <v>0</v>
      </c>
      <c r="E5903" s="14"/>
      <c r="F5903" s="14"/>
      <c r="G5903" s="15">
        <f t="shared" si="930"/>
        <v>0</v>
      </c>
      <c r="H5903" s="14"/>
      <c r="I5903" s="14"/>
      <c r="K5903" s="34">
        <f t="shared" si="928"/>
        <v>0</v>
      </c>
    </row>
    <row r="5904" spans="1:11" x14ac:dyDescent="0.25">
      <c r="A5904" s="5" t="s">
        <v>2854</v>
      </c>
      <c r="B5904" s="26">
        <v>732507</v>
      </c>
      <c r="C5904" s="27" t="s">
        <v>2201</v>
      </c>
      <c r="D5904" s="13">
        <v>0</v>
      </c>
      <c r="E5904" s="14"/>
      <c r="F5904" s="14"/>
      <c r="G5904" s="15">
        <f t="shared" si="930"/>
        <v>0</v>
      </c>
      <c r="H5904" s="14"/>
      <c r="I5904" s="14"/>
      <c r="K5904" s="34">
        <f t="shared" si="928"/>
        <v>0</v>
      </c>
    </row>
    <row r="5905" spans="1:11" x14ac:dyDescent="0.25">
      <c r="A5905" s="5" t="s">
        <v>2854</v>
      </c>
      <c r="B5905" s="26">
        <v>732508</v>
      </c>
      <c r="C5905" s="27" t="s">
        <v>505</v>
      </c>
      <c r="D5905" s="13">
        <v>0</v>
      </c>
      <c r="E5905" s="14"/>
      <c r="F5905" s="14"/>
      <c r="G5905" s="15">
        <f t="shared" si="930"/>
        <v>0</v>
      </c>
      <c r="H5905" s="14"/>
      <c r="I5905" s="14"/>
      <c r="K5905" s="34">
        <f t="shared" si="928"/>
        <v>0</v>
      </c>
    </row>
    <row r="5906" spans="1:11" x14ac:dyDescent="0.25">
      <c r="A5906" s="5" t="s">
        <v>2854</v>
      </c>
      <c r="B5906" s="26">
        <v>732509</v>
      </c>
      <c r="C5906" s="27" t="s">
        <v>2016</v>
      </c>
      <c r="D5906" s="13">
        <v>0</v>
      </c>
      <c r="E5906" s="14"/>
      <c r="F5906" s="14"/>
      <c r="G5906" s="15">
        <f t="shared" si="930"/>
        <v>0</v>
      </c>
      <c r="H5906" s="14"/>
      <c r="I5906" s="14"/>
      <c r="K5906" s="34">
        <f t="shared" si="928"/>
        <v>0</v>
      </c>
    </row>
    <row r="5907" spans="1:11" x14ac:dyDescent="0.25">
      <c r="A5907" s="5" t="s">
        <v>2854</v>
      </c>
      <c r="B5907" s="26">
        <v>732510</v>
      </c>
      <c r="C5907" s="27" t="s">
        <v>2017</v>
      </c>
      <c r="D5907" s="13">
        <v>0</v>
      </c>
      <c r="E5907" s="14"/>
      <c r="F5907" s="14"/>
      <c r="G5907" s="15">
        <f t="shared" si="930"/>
        <v>0</v>
      </c>
      <c r="H5907" s="14"/>
      <c r="I5907" s="14"/>
      <c r="K5907" s="34">
        <f t="shared" si="928"/>
        <v>0</v>
      </c>
    </row>
    <row r="5908" spans="1:11" x14ac:dyDescent="0.25">
      <c r="A5908" s="5" t="s">
        <v>2854</v>
      </c>
      <c r="B5908" s="26">
        <v>732595</v>
      </c>
      <c r="C5908" s="27" t="s">
        <v>2200</v>
      </c>
      <c r="D5908" s="13">
        <v>0</v>
      </c>
      <c r="E5908" s="14"/>
      <c r="F5908" s="14"/>
      <c r="G5908" s="15">
        <f t="shared" si="930"/>
        <v>0</v>
      </c>
      <c r="H5908" s="14"/>
      <c r="I5908" s="14"/>
      <c r="K5908" s="34">
        <f t="shared" si="928"/>
        <v>0</v>
      </c>
    </row>
    <row r="5909" spans="1:11" x14ac:dyDescent="0.25">
      <c r="A5909" s="5" t="s">
        <v>2854</v>
      </c>
      <c r="B5909" s="24">
        <v>7326</v>
      </c>
      <c r="C5909" s="25" t="s">
        <v>2255</v>
      </c>
      <c r="D5909" s="7">
        <f t="shared" ref="D5909:I5909" si="931">+SUBTOTAL(9,D5910:D5920)</f>
        <v>0</v>
      </c>
      <c r="E5909" s="7">
        <f t="shared" si="931"/>
        <v>0</v>
      </c>
      <c r="F5909" s="7">
        <f t="shared" si="931"/>
        <v>0</v>
      </c>
      <c r="G5909" s="7">
        <f t="shared" si="931"/>
        <v>0</v>
      </c>
      <c r="H5909" s="7">
        <f t="shared" si="931"/>
        <v>0</v>
      </c>
      <c r="I5909" s="7">
        <f t="shared" si="931"/>
        <v>0</v>
      </c>
      <c r="K5909" s="34">
        <f t="shared" si="928"/>
        <v>0</v>
      </c>
    </row>
    <row r="5910" spans="1:11" x14ac:dyDescent="0.25">
      <c r="A5910" s="5" t="s">
        <v>2854</v>
      </c>
      <c r="B5910" s="26">
        <v>732601</v>
      </c>
      <c r="C5910" s="27" t="s">
        <v>767</v>
      </c>
      <c r="D5910" s="13">
        <v>0</v>
      </c>
      <c r="E5910" s="14"/>
      <c r="F5910" s="14"/>
      <c r="G5910" s="15">
        <f t="shared" ref="G5910:G5920" si="932">+D5910+E5910-F5910</f>
        <v>0</v>
      </c>
      <c r="H5910" s="14"/>
      <c r="I5910" s="14"/>
      <c r="K5910" s="34">
        <f t="shared" si="928"/>
        <v>0</v>
      </c>
    </row>
    <row r="5911" spans="1:11" x14ac:dyDescent="0.25">
      <c r="A5911" s="5" t="s">
        <v>2854</v>
      </c>
      <c r="B5911" s="26">
        <v>732602</v>
      </c>
      <c r="C5911" s="27" t="s">
        <v>2203</v>
      </c>
      <c r="D5911" s="13">
        <v>0</v>
      </c>
      <c r="E5911" s="14"/>
      <c r="F5911" s="14"/>
      <c r="G5911" s="15">
        <f t="shared" si="932"/>
        <v>0</v>
      </c>
      <c r="H5911" s="14"/>
      <c r="I5911" s="14"/>
      <c r="K5911" s="34">
        <f t="shared" si="928"/>
        <v>0</v>
      </c>
    </row>
    <row r="5912" spans="1:11" x14ac:dyDescent="0.25">
      <c r="A5912" s="5" t="s">
        <v>2854</v>
      </c>
      <c r="B5912" s="26">
        <v>732603</v>
      </c>
      <c r="C5912" s="27" t="s">
        <v>1058</v>
      </c>
      <c r="D5912" s="13">
        <v>0</v>
      </c>
      <c r="E5912" s="14"/>
      <c r="F5912" s="14"/>
      <c r="G5912" s="15">
        <f t="shared" si="932"/>
        <v>0</v>
      </c>
      <c r="H5912" s="14"/>
      <c r="I5912" s="14"/>
      <c r="K5912" s="34">
        <f t="shared" si="928"/>
        <v>0</v>
      </c>
    </row>
    <row r="5913" spans="1:11" x14ac:dyDescent="0.25">
      <c r="A5913" s="5" t="s">
        <v>2854</v>
      </c>
      <c r="B5913" s="26">
        <v>732604</v>
      </c>
      <c r="C5913" s="27" t="s">
        <v>2202</v>
      </c>
      <c r="D5913" s="13">
        <v>0</v>
      </c>
      <c r="E5913" s="14"/>
      <c r="F5913" s="14"/>
      <c r="G5913" s="15">
        <f t="shared" si="932"/>
        <v>0</v>
      </c>
      <c r="H5913" s="14"/>
      <c r="I5913" s="14"/>
      <c r="K5913" s="34">
        <f t="shared" si="928"/>
        <v>0</v>
      </c>
    </row>
    <row r="5914" spans="1:11" x14ac:dyDescent="0.25">
      <c r="A5914" s="5" t="s">
        <v>2854</v>
      </c>
      <c r="B5914" s="26">
        <v>732605</v>
      </c>
      <c r="C5914" s="27" t="s">
        <v>1059</v>
      </c>
      <c r="D5914" s="13">
        <v>0</v>
      </c>
      <c r="E5914" s="14"/>
      <c r="F5914" s="14"/>
      <c r="G5914" s="15">
        <f t="shared" si="932"/>
        <v>0</v>
      </c>
      <c r="H5914" s="14"/>
      <c r="I5914" s="14"/>
      <c r="K5914" s="34">
        <f t="shared" si="928"/>
        <v>0</v>
      </c>
    </row>
    <row r="5915" spans="1:11" x14ac:dyDescent="0.25">
      <c r="A5915" s="5" t="s">
        <v>2854</v>
      </c>
      <c r="B5915" s="26">
        <v>732606</v>
      </c>
      <c r="C5915" s="27" t="s">
        <v>507</v>
      </c>
      <c r="D5915" s="13">
        <v>0</v>
      </c>
      <c r="E5915" s="14"/>
      <c r="F5915" s="14"/>
      <c r="G5915" s="15">
        <f t="shared" si="932"/>
        <v>0</v>
      </c>
      <c r="H5915" s="14"/>
      <c r="I5915" s="14"/>
      <c r="K5915" s="34">
        <f t="shared" si="928"/>
        <v>0</v>
      </c>
    </row>
    <row r="5916" spans="1:11" x14ac:dyDescent="0.25">
      <c r="A5916" s="5" t="s">
        <v>2854</v>
      </c>
      <c r="B5916" s="26">
        <v>732607</v>
      </c>
      <c r="C5916" s="27" t="s">
        <v>2201</v>
      </c>
      <c r="D5916" s="13">
        <v>0</v>
      </c>
      <c r="E5916" s="14"/>
      <c r="F5916" s="14"/>
      <c r="G5916" s="15">
        <f t="shared" si="932"/>
        <v>0</v>
      </c>
      <c r="H5916" s="14"/>
      <c r="I5916" s="14"/>
      <c r="K5916" s="34">
        <f t="shared" si="928"/>
        <v>0</v>
      </c>
    </row>
    <row r="5917" spans="1:11" x14ac:dyDescent="0.25">
      <c r="A5917" s="5" t="s">
        <v>2854</v>
      </c>
      <c r="B5917" s="26">
        <v>732608</v>
      </c>
      <c r="C5917" s="27" t="s">
        <v>505</v>
      </c>
      <c r="D5917" s="13">
        <v>0</v>
      </c>
      <c r="E5917" s="14"/>
      <c r="F5917" s="14"/>
      <c r="G5917" s="15">
        <f t="shared" si="932"/>
        <v>0</v>
      </c>
      <c r="H5917" s="14"/>
      <c r="I5917" s="14"/>
      <c r="K5917" s="34">
        <f t="shared" si="928"/>
        <v>0</v>
      </c>
    </row>
    <row r="5918" spans="1:11" x14ac:dyDescent="0.25">
      <c r="A5918" s="5" t="s">
        <v>2854</v>
      </c>
      <c r="B5918" s="26">
        <v>732609</v>
      </c>
      <c r="C5918" s="27" t="s">
        <v>2016</v>
      </c>
      <c r="D5918" s="13">
        <v>0</v>
      </c>
      <c r="E5918" s="14"/>
      <c r="F5918" s="14"/>
      <c r="G5918" s="15">
        <f t="shared" si="932"/>
        <v>0</v>
      </c>
      <c r="H5918" s="14"/>
      <c r="I5918" s="14"/>
      <c r="K5918" s="34">
        <f t="shared" si="928"/>
        <v>0</v>
      </c>
    </row>
    <row r="5919" spans="1:11" x14ac:dyDescent="0.25">
      <c r="A5919" s="5" t="s">
        <v>2854</v>
      </c>
      <c r="B5919" s="26">
        <v>732610</v>
      </c>
      <c r="C5919" s="27" t="s">
        <v>2017</v>
      </c>
      <c r="D5919" s="13">
        <v>0</v>
      </c>
      <c r="E5919" s="14"/>
      <c r="F5919" s="14"/>
      <c r="G5919" s="15">
        <f t="shared" si="932"/>
        <v>0</v>
      </c>
      <c r="H5919" s="14"/>
      <c r="I5919" s="14"/>
      <c r="K5919" s="34">
        <f t="shared" si="928"/>
        <v>0</v>
      </c>
    </row>
    <row r="5920" spans="1:11" x14ac:dyDescent="0.25">
      <c r="A5920" s="5" t="s">
        <v>2854</v>
      </c>
      <c r="B5920" s="26">
        <v>732695</v>
      </c>
      <c r="C5920" s="27" t="s">
        <v>2200</v>
      </c>
      <c r="D5920" s="13">
        <v>0</v>
      </c>
      <c r="E5920" s="14"/>
      <c r="F5920" s="14"/>
      <c r="G5920" s="15">
        <f t="shared" si="932"/>
        <v>0</v>
      </c>
      <c r="H5920" s="14"/>
      <c r="I5920" s="14"/>
      <c r="K5920" s="34">
        <f t="shared" si="928"/>
        <v>0</v>
      </c>
    </row>
    <row r="5921" spans="1:11" x14ac:dyDescent="0.25">
      <c r="A5921" s="5" t="s">
        <v>2854</v>
      </c>
      <c r="B5921" s="24">
        <v>7330</v>
      </c>
      <c r="C5921" s="25" t="s">
        <v>2254</v>
      </c>
      <c r="D5921" s="7">
        <f t="shared" ref="D5921:I5921" si="933">+SUBTOTAL(9,D5922:D5932)</f>
        <v>0</v>
      </c>
      <c r="E5921" s="7">
        <f t="shared" si="933"/>
        <v>0</v>
      </c>
      <c r="F5921" s="7">
        <f t="shared" si="933"/>
        <v>0</v>
      </c>
      <c r="G5921" s="7">
        <f t="shared" si="933"/>
        <v>0</v>
      </c>
      <c r="H5921" s="7">
        <f t="shared" si="933"/>
        <v>0</v>
      </c>
      <c r="I5921" s="7">
        <f t="shared" si="933"/>
        <v>0</v>
      </c>
      <c r="K5921" s="34">
        <f t="shared" si="928"/>
        <v>0</v>
      </c>
    </row>
    <row r="5922" spans="1:11" x14ac:dyDescent="0.25">
      <c r="A5922" s="5" t="s">
        <v>2854</v>
      </c>
      <c r="B5922" s="26">
        <v>733001</v>
      </c>
      <c r="C5922" s="27" t="s">
        <v>767</v>
      </c>
      <c r="D5922" s="13">
        <v>0</v>
      </c>
      <c r="E5922" s="14"/>
      <c r="F5922" s="14"/>
      <c r="G5922" s="15">
        <f t="shared" ref="G5922:G5932" si="934">+D5922+E5922-F5922</f>
        <v>0</v>
      </c>
      <c r="H5922" s="14"/>
      <c r="I5922" s="14"/>
      <c r="K5922" s="34">
        <f t="shared" si="928"/>
        <v>0</v>
      </c>
    </row>
    <row r="5923" spans="1:11" x14ac:dyDescent="0.25">
      <c r="A5923" s="5" t="s">
        <v>2854</v>
      </c>
      <c r="B5923" s="26">
        <v>733002</v>
      </c>
      <c r="C5923" s="27" t="s">
        <v>2203</v>
      </c>
      <c r="D5923" s="13">
        <v>0</v>
      </c>
      <c r="E5923" s="14"/>
      <c r="F5923" s="14"/>
      <c r="G5923" s="15">
        <f t="shared" si="934"/>
        <v>0</v>
      </c>
      <c r="H5923" s="14"/>
      <c r="I5923" s="14"/>
      <c r="K5923" s="34">
        <f t="shared" si="928"/>
        <v>0</v>
      </c>
    </row>
    <row r="5924" spans="1:11" x14ac:dyDescent="0.25">
      <c r="A5924" s="5" t="s">
        <v>2854</v>
      </c>
      <c r="B5924" s="26">
        <v>733003</v>
      </c>
      <c r="C5924" s="27" t="s">
        <v>1058</v>
      </c>
      <c r="D5924" s="13">
        <v>0</v>
      </c>
      <c r="E5924" s="14"/>
      <c r="F5924" s="14"/>
      <c r="G5924" s="15">
        <f t="shared" si="934"/>
        <v>0</v>
      </c>
      <c r="H5924" s="14"/>
      <c r="I5924" s="14"/>
      <c r="K5924" s="34">
        <f t="shared" si="928"/>
        <v>0</v>
      </c>
    </row>
    <row r="5925" spans="1:11" x14ac:dyDescent="0.25">
      <c r="A5925" s="5" t="s">
        <v>2854</v>
      </c>
      <c r="B5925" s="26">
        <v>733004</v>
      </c>
      <c r="C5925" s="27" t="s">
        <v>2202</v>
      </c>
      <c r="D5925" s="13">
        <v>0</v>
      </c>
      <c r="E5925" s="14"/>
      <c r="F5925" s="14"/>
      <c r="G5925" s="15">
        <f t="shared" si="934"/>
        <v>0</v>
      </c>
      <c r="H5925" s="14"/>
      <c r="I5925" s="14"/>
      <c r="K5925" s="34">
        <f t="shared" si="928"/>
        <v>0</v>
      </c>
    </row>
    <row r="5926" spans="1:11" x14ac:dyDescent="0.25">
      <c r="A5926" s="5" t="s">
        <v>2854</v>
      </c>
      <c r="B5926" s="26">
        <v>733005</v>
      </c>
      <c r="C5926" s="27" t="s">
        <v>1059</v>
      </c>
      <c r="D5926" s="13">
        <v>0</v>
      </c>
      <c r="E5926" s="14"/>
      <c r="F5926" s="14"/>
      <c r="G5926" s="15">
        <f t="shared" si="934"/>
        <v>0</v>
      </c>
      <c r="H5926" s="14"/>
      <c r="I5926" s="14"/>
      <c r="K5926" s="34">
        <f t="shared" si="928"/>
        <v>0</v>
      </c>
    </row>
    <row r="5927" spans="1:11" x14ac:dyDescent="0.25">
      <c r="A5927" s="5" t="s">
        <v>2854</v>
      </c>
      <c r="B5927" s="26">
        <v>733006</v>
      </c>
      <c r="C5927" s="27" t="s">
        <v>507</v>
      </c>
      <c r="D5927" s="13">
        <v>0</v>
      </c>
      <c r="E5927" s="14"/>
      <c r="F5927" s="14"/>
      <c r="G5927" s="15">
        <f t="shared" si="934"/>
        <v>0</v>
      </c>
      <c r="H5927" s="14"/>
      <c r="I5927" s="14"/>
      <c r="K5927" s="34">
        <f t="shared" si="928"/>
        <v>0</v>
      </c>
    </row>
    <row r="5928" spans="1:11" x14ac:dyDescent="0.25">
      <c r="A5928" s="5" t="s">
        <v>2854</v>
      </c>
      <c r="B5928" s="26">
        <v>733007</v>
      </c>
      <c r="C5928" s="27" t="s">
        <v>2201</v>
      </c>
      <c r="D5928" s="13">
        <v>0</v>
      </c>
      <c r="E5928" s="14"/>
      <c r="F5928" s="14"/>
      <c r="G5928" s="15">
        <f t="shared" si="934"/>
        <v>0</v>
      </c>
      <c r="H5928" s="14"/>
      <c r="I5928" s="14"/>
      <c r="K5928" s="34">
        <f t="shared" si="928"/>
        <v>0</v>
      </c>
    </row>
    <row r="5929" spans="1:11" x14ac:dyDescent="0.25">
      <c r="A5929" s="5" t="s">
        <v>2854</v>
      </c>
      <c r="B5929" s="26">
        <v>733008</v>
      </c>
      <c r="C5929" s="27" t="s">
        <v>505</v>
      </c>
      <c r="D5929" s="13">
        <v>0</v>
      </c>
      <c r="E5929" s="14"/>
      <c r="F5929" s="14"/>
      <c r="G5929" s="15">
        <f t="shared" si="934"/>
        <v>0</v>
      </c>
      <c r="H5929" s="14"/>
      <c r="I5929" s="14"/>
      <c r="K5929" s="34">
        <f t="shared" si="928"/>
        <v>0</v>
      </c>
    </row>
    <row r="5930" spans="1:11" x14ac:dyDescent="0.25">
      <c r="A5930" s="5" t="s">
        <v>2854</v>
      </c>
      <c r="B5930" s="26">
        <v>733009</v>
      </c>
      <c r="C5930" s="27" t="s">
        <v>2016</v>
      </c>
      <c r="D5930" s="13">
        <v>0</v>
      </c>
      <c r="E5930" s="14"/>
      <c r="F5930" s="14"/>
      <c r="G5930" s="15">
        <f t="shared" si="934"/>
        <v>0</v>
      </c>
      <c r="H5930" s="14"/>
      <c r="I5930" s="14"/>
      <c r="K5930" s="34">
        <f t="shared" si="928"/>
        <v>0</v>
      </c>
    </row>
    <row r="5931" spans="1:11" x14ac:dyDescent="0.25">
      <c r="A5931" s="5" t="s">
        <v>2854</v>
      </c>
      <c r="B5931" s="26">
        <v>733010</v>
      </c>
      <c r="C5931" s="27" t="s">
        <v>2017</v>
      </c>
      <c r="D5931" s="13">
        <v>0</v>
      </c>
      <c r="E5931" s="14"/>
      <c r="F5931" s="14"/>
      <c r="G5931" s="15">
        <f t="shared" si="934"/>
        <v>0</v>
      </c>
      <c r="H5931" s="14"/>
      <c r="I5931" s="14"/>
      <c r="K5931" s="34">
        <f t="shared" si="928"/>
        <v>0</v>
      </c>
    </row>
    <row r="5932" spans="1:11" x14ac:dyDescent="0.25">
      <c r="A5932" s="5" t="s">
        <v>2854</v>
      </c>
      <c r="B5932" s="26">
        <v>733095</v>
      </c>
      <c r="C5932" s="27" t="s">
        <v>2200</v>
      </c>
      <c r="D5932" s="13">
        <v>0</v>
      </c>
      <c r="E5932" s="14"/>
      <c r="F5932" s="14"/>
      <c r="G5932" s="15">
        <f t="shared" si="934"/>
        <v>0</v>
      </c>
      <c r="H5932" s="14"/>
      <c r="I5932" s="14"/>
      <c r="K5932" s="34">
        <f t="shared" si="928"/>
        <v>0</v>
      </c>
    </row>
    <row r="5933" spans="1:11" x14ac:dyDescent="0.25">
      <c r="A5933" s="5" t="s">
        <v>2854</v>
      </c>
      <c r="B5933" s="24">
        <v>7331</v>
      </c>
      <c r="C5933" s="25" t="s">
        <v>2253</v>
      </c>
      <c r="D5933" s="7">
        <f t="shared" ref="D5933:I5933" si="935">+SUBTOTAL(9,D5934:D5944)</f>
        <v>0</v>
      </c>
      <c r="E5933" s="7">
        <f t="shared" si="935"/>
        <v>0</v>
      </c>
      <c r="F5933" s="7">
        <f t="shared" si="935"/>
        <v>0</v>
      </c>
      <c r="G5933" s="7">
        <f t="shared" si="935"/>
        <v>0</v>
      </c>
      <c r="H5933" s="7">
        <f t="shared" si="935"/>
        <v>0</v>
      </c>
      <c r="I5933" s="7">
        <f t="shared" si="935"/>
        <v>0</v>
      </c>
      <c r="K5933" s="34">
        <f t="shared" si="928"/>
        <v>0</v>
      </c>
    </row>
    <row r="5934" spans="1:11" x14ac:dyDescent="0.25">
      <c r="A5934" s="5" t="s">
        <v>2854</v>
      </c>
      <c r="B5934" s="26">
        <v>733101</v>
      </c>
      <c r="C5934" s="27" t="s">
        <v>767</v>
      </c>
      <c r="D5934" s="13">
        <v>0</v>
      </c>
      <c r="E5934" s="14"/>
      <c r="F5934" s="14"/>
      <c r="G5934" s="15">
        <f t="shared" ref="G5934:G5944" si="936">+D5934+E5934-F5934</f>
        <v>0</v>
      </c>
      <c r="H5934" s="14"/>
      <c r="I5934" s="14"/>
      <c r="K5934" s="34">
        <f t="shared" si="928"/>
        <v>0</v>
      </c>
    </row>
    <row r="5935" spans="1:11" x14ac:dyDescent="0.25">
      <c r="A5935" s="5" t="s">
        <v>2854</v>
      </c>
      <c r="B5935" s="26">
        <v>733102</v>
      </c>
      <c r="C5935" s="27" t="s">
        <v>2203</v>
      </c>
      <c r="D5935" s="13">
        <v>0</v>
      </c>
      <c r="E5935" s="14"/>
      <c r="F5935" s="14"/>
      <c r="G5935" s="15">
        <f t="shared" si="936"/>
        <v>0</v>
      </c>
      <c r="H5935" s="14"/>
      <c r="I5935" s="14"/>
      <c r="K5935" s="34">
        <f t="shared" si="928"/>
        <v>0</v>
      </c>
    </row>
    <row r="5936" spans="1:11" x14ac:dyDescent="0.25">
      <c r="A5936" s="5" t="s">
        <v>2854</v>
      </c>
      <c r="B5936" s="26">
        <v>733103</v>
      </c>
      <c r="C5936" s="27" t="s">
        <v>1058</v>
      </c>
      <c r="D5936" s="13">
        <v>0</v>
      </c>
      <c r="E5936" s="14"/>
      <c r="F5936" s="14"/>
      <c r="G5936" s="15">
        <f t="shared" si="936"/>
        <v>0</v>
      </c>
      <c r="H5936" s="14"/>
      <c r="I5936" s="14"/>
      <c r="K5936" s="34">
        <f t="shared" si="928"/>
        <v>0</v>
      </c>
    </row>
    <row r="5937" spans="1:11" x14ac:dyDescent="0.25">
      <c r="A5937" s="5" t="s">
        <v>2854</v>
      </c>
      <c r="B5937" s="26">
        <v>733104</v>
      </c>
      <c r="C5937" s="27" t="s">
        <v>2202</v>
      </c>
      <c r="D5937" s="13">
        <v>0</v>
      </c>
      <c r="E5937" s="14"/>
      <c r="F5937" s="14"/>
      <c r="G5937" s="15">
        <f t="shared" si="936"/>
        <v>0</v>
      </c>
      <c r="H5937" s="14"/>
      <c r="I5937" s="14"/>
      <c r="K5937" s="34">
        <f t="shared" si="928"/>
        <v>0</v>
      </c>
    </row>
    <row r="5938" spans="1:11" x14ac:dyDescent="0.25">
      <c r="A5938" s="5" t="s">
        <v>2854</v>
      </c>
      <c r="B5938" s="26">
        <v>733105</v>
      </c>
      <c r="C5938" s="27" t="s">
        <v>1059</v>
      </c>
      <c r="D5938" s="13">
        <v>0</v>
      </c>
      <c r="E5938" s="14"/>
      <c r="F5938" s="14"/>
      <c r="G5938" s="15">
        <f t="shared" si="936"/>
        <v>0</v>
      </c>
      <c r="H5938" s="14"/>
      <c r="I5938" s="14"/>
      <c r="K5938" s="34">
        <f t="shared" si="928"/>
        <v>0</v>
      </c>
    </row>
    <row r="5939" spans="1:11" x14ac:dyDescent="0.25">
      <c r="A5939" s="5" t="s">
        <v>2854</v>
      </c>
      <c r="B5939" s="26">
        <v>733106</v>
      </c>
      <c r="C5939" s="27" t="s">
        <v>507</v>
      </c>
      <c r="D5939" s="13">
        <v>0</v>
      </c>
      <c r="E5939" s="14"/>
      <c r="F5939" s="14"/>
      <c r="G5939" s="15">
        <f t="shared" si="936"/>
        <v>0</v>
      </c>
      <c r="H5939" s="14"/>
      <c r="I5939" s="14"/>
      <c r="K5939" s="34">
        <f t="shared" si="928"/>
        <v>0</v>
      </c>
    </row>
    <row r="5940" spans="1:11" x14ac:dyDescent="0.25">
      <c r="A5940" s="5" t="s">
        <v>2854</v>
      </c>
      <c r="B5940" s="26">
        <v>733107</v>
      </c>
      <c r="C5940" s="27" t="s">
        <v>2201</v>
      </c>
      <c r="D5940" s="13">
        <v>0</v>
      </c>
      <c r="E5940" s="14"/>
      <c r="F5940" s="14"/>
      <c r="G5940" s="15">
        <f t="shared" si="936"/>
        <v>0</v>
      </c>
      <c r="H5940" s="14"/>
      <c r="I5940" s="14"/>
      <c r="K5940" s="34">
        <f t="shared" si="928"/>
        <v>0</v>
      </c>
    </row>
    <row r="5941" spans="1:11" x14ac:dyDescent="0.25">
      <c r="A5941" s="5" t="s">
        <v>2854</v>
      </c>
      <c r="B5941" s="26">
        <v>733108</v>
      </c>
      <c r="C5941" s="27" t="s">
        <v>505</v>
      </c>
      <c r="D5941" s="13">
        <v>0</v>
      </c>
      <c r="E5941" s="14"/>
      <c r="F5941" s="14"/>
      <c r="G5941" s="15">
        <f t="shared" si="936"/>
        <v>0</v>
      </c>
      <c r="H5941" s="14"/>
      <c r="I5941" s="14"/>
      <c r="K5941" s="34">
        <f t="shared" si="928"/>
        <v>0</v>
      </c>
    </row>
    <row r="5942" spans="1:11" x14ac:dyDescent="0.25">
      <c r="A5942" s="5" t="s">
        <v>2854</v>
      </c>
      <c r="B5942" s="26">
        <v>733109</v>
      </c>
      <c r="C5942" s="27" t="s">
        <v>2016</v>
      </c>
      <c r="D5942" s="13">
        <v>0</v>
      </c>
      <c r="E5942" s="14"/>
      <c r="F5942" s="14"/>
      <c r="G5942" s="15">
        <f t="shared" si="936"/>
        <v>0</v>
      </c>
      <c r="H5942" s="14"/>
      <c r="I5942" s="14"/>
      <c r="K5942" s="34">
        <f t="shared" si="928"/>
        <v>0</v>
      </c>
    </row>
    <row r="5943" spans="1:11" x14ac:dyDescent="0.25">
      <c r="A5943" s="5" t="s">
        <v>2854</v>
      </c>
      <c r="B5943" s="26">
        <v>733110</v>
      </c>
      <c r="C5943" s="27" t="s">
        <v>2017</v>
      </c>
      <c r="D5943" s="13">
        <v>0</v>
      </c>
      <c r="E5943" s="14"/>
      <c r="F5943" s="14"/>
      <c r="G5943" s="15">
        <f t="shared" si="936"/>
        <v>0</v>
      </c>
      <c r="H5943" s="14"/>
      <c r="I5943" s="14"/>
      <c r="K5943" s="34">
        <f t="shared" si="928"/>
        <v>0</v>
      </c>
    </row>
    <row r="5944" spans="1:11" x14ac:dyDescent="0.25">
      <c r="A5944" s="5" t="s">
        <v>2854</v>
      </c>
      <c r="B5944" s="26">
        <v>733195</v>
      </c>
      <c r="C5944" s="27" t="s">
        <v>2200</v>
      </c>
      <c r="D5944" s="13">
        <v>0</v>
      </c>
      <c r="E5944" s="14"/>
      <c r="F5944" s="14"/>
      <c r="G5944" s="15">
        <f t="shared" si="936"/>
        <v>0</v>
      </c>
      <c r="H5944" s="14"/>
      <c r="I5944" s="14"/>
      <c r="K5944" s="34">
        <f t="shared" si="928"/>
        <v>0</v>
      </c>
    </row>
    <row r="5945" spans="1:11" x14ac:dyDescent="0.25">
      <c r="A5945" s="5" t="s">
        <v>2854</v>
      </c>
      <c r="B5945" s="24">
        <v>7340</v>
      </c>
      <c r="C5945" s="25" t="s">
        <v>2252</v>
      </c>
      <c r="D5945" s="7">
        <f t="shared" ref="D5945:I5945" si="937">+SUBTOTAL(9,D5946:D5956)</f>
        <v>0</v>
      </c>
      <c r="E5945" s="7">
        <f t="shared" si="937"/>
        <v>0</v>
      </c>
      <c r="F5945" s="7">
        <f t="shared" si="937"/>
        <v>0</v>
      </c>
      <c r="G5945" s="7">
        <f t="shared" si="937"/>
        <v>0</v>
      </c>
      <c r="H5945" s="7">
        <f t="shared" si="937"/>
        <v>0</v>
      </c>
      <c r="I5945" s="7">
        <f t="shared" si="937"/>
        <v>0</v>
      </c>
      <c r="K5945" s="34">
        <f t="shared" si="928"/>
        <v>0</v>
      </c>
    </row>
    <row r="5946" spans="1:11" x14ac:dyDescent="0.25">
      <c r="A5946" s="5" t="s">
        <v>2854</v>
      </c>
      <c r="B5946" s="26">
        <v>734001</v>
      </c>
      <c r="C5946" s="27" t="s">
        <v>767</v>
      </c>
      <c r="D5946" s="13">
        <v>0</v>
      </c>
      <c r="E5946" s="14"/>
      <c r="F5946" s="14"/>
      <c r="G5946" s="15">
        <f t="shared" ref="G5946:G5956" si="938">+D5946+E5946-F5946</f>
        <v>0</v>
      </c>
      <c r="H5946" s="14"/>
      <c r="I5946" s="14"/>
      <c r="K5946" s="34">
        <f t="shared" si="928"/>
        <v>0</v>
      </c>
    </row>
    <row r="5947" spans="1:11" x14ac:dyDescent="0.25">
      <c r="A5947" s="5" t="s">
        <v>2854</v>
      </c>
      <c r="B5947" s="26">
        <v>734002</v>
      </c>
      <c r="C5947" s="27" t="s">
        <v>2203</v>
      </c>
      <c r="D5947" s="13">
        <v>0</v>
      </c>
      <c r="E5947" s="14"/>
      <c r="F5947" s="14"/>
      <c r="G5947" s="15">
        <f t="shared" si="938"/>
        <v>0</v>
      </c>
      <c r="H5947" s="14"/>
      <c r="I5947" s="14"/>
      <c r="K5947" s="34">
        <f t="shared" si="928"/>
        <v>0</v>
      </c>
    </row>
    <row r="5948" spans="1:11" x14ac:dyDescent="0.25">
      <c r="A5948" s="5" t="s">
        <v>2854</v>
      </c>
      <c r="B5948" s="26">
        <v>734003</v>
      </c>
      <c r="C5948" s="27" t="s">
        <v>1058</v>
      </c>
      <c r="D5948" s="13">
        <v>0</v>
      </c>
      <c r="E5948" s="14"/>
      <c r="F5948" s="14"/>
      <c r="G5948" s="15">
        <f t="shared" si="938"/>
        <v>0</v>
      </c>
      <c r="H5948" s="14"/>
      <c r="I5948" s="14"/>
      <c r="K5948" s="34">
        <f t="shared" si="928"/>
        <v>0</v>
      </c>
    </row>
    <row r="5949" spans="1:11" x14ac:dyDescent="0.25">
      <c r="A5949" s="5" t="s">
        <v>2854</v>
      </c>
      <c r="B5949" s="26">
        <v>734004</v>
      </c>
      <c r="C5949" s="27" t="s">
        <v>2202</v>
      </c>
      <c r="D5949" s="13">
        <v>0</v>
      </c>
      <c r="E5949" s="14"/>
      <c r="F5949" s="14"/>
      <c r="G5949" s="15">
        <f t="shared" si="938"/>
        <v>0</v>
      </c>
      <c r="H5949" s="14"/>
      <c r="I5949" s="14"/>
      <c r="K5949" s="34">
        <f t="shared" si="928"/>
        <v>0</v>
      </c>
    </row>
    <row r="5950" spans="1:11" x14ac:dyDescent="0.25">
      <c r="A5950" s="5" t="s">
        <v>2854</v>
      </c>
      <c r="B5950" s="26">
        <v>734005</v>
      </c>
      <c r="C5950" s="27" t="s">
        <v>1059</v>
      </c>
      <c r="D5950" s="13">
        <v>0</v>
      </c>
      <c r="E5950" s="14"/>
      <c r="F5950" s="14"/>
      <c r="G5950" s="15">
        <f t="shared" si="938"/>
        <v>0</v>
      </c>
      <c r="H5950" s="14"/>
      <c r="I5950" s="14"/>
      <c r="K5950" s="34">
        <f t="shared" si="928"/>
        <v>0</v>
      </c>
    </row>
    <row r="5951" spans="1:11" x14ac:dyDescent="0.25">
      <c r="A5951" s="5" t="s">
        <v>2854</v>
      </c>
      <c r="B5951" s="26">
        <v>734006</v>
      </c>
      <c r="C5951" s="27" t="s">
        <v>507</v>
      </c>
      <c r="D5951" s="13">
        <v>0</v>
      </c>
      <c r="E5951" s="14"/>
      <c r="F5951" s="14"/>
      <c r="G5951" s="15">
        <f t="shared" si="938"/>
        <v>0</v>
      </c>
      <c r="H5951" s="14"/>
      <c r="I5951" s="14"/>
      <c r="K5951" s="34">
        <f t="shared" si="928"/>
        <v>0</v>
      </c>
    </row>
    <row r="5952" spans="1:11" x14ac:dyDescent="0.25">
      <c r="A5952" s="5" t="s">
        <v>2854</v>
      </c>
      <c r="B5952" s="26">
        <v>734007</v>
      </c>
      <c r="C5952" s="27" t="s">
        <v>2201</v>
      </c>
      <c r="D5952" s="13">
        <v>0</v>
      </c>
      <c r="E5952" s="14"/>
      <c r="F5952" s="14"/>
      <c r="G5952" s="15">
        <f t="shared" si="938"/>
        <v>0</v>
      </c>
      <c r="H5952" s="14"/>
      <c r="I5952" s="14"/>
      <c r="K5952" s="34">
        <f t="shared" si="928"/>
        <v>0</v>
      </c>
    </row>
    <row r="5953" spans="1:11" x14ac:dyDescent="0.25">
      <c r="A5953" s="5" t="s">
        <v>2854</v>
      </c>
      <c r="B5953" s="26">
        <v>734008</v>
      </c>
      <c r="C5953" s="27" t="s">
        <v>505</v>
      </c>
      <c r="D5953" s="13">
        <v>0</v>
      </c>
      <c r="E5953" s="14"/>
      <c r="F5953" s="14"/>
      <c r="G5953" s="15">
        <f t="shared" si="938"/>
        <v>0</v>
      </c>
      <c r="H5953" s="14"/>
      <c r="I5953" s="14"/>
      <c r="K5953" s="34">
        <f t="shared" si="928"/>
        <v>0</v>
      </c>
    </row>
    <row r="5954" spans="1:11" x14ac:dyDescent="0.25">
      <c r="A5954" s="5" t="s">
        <v>2854</v>
      </c>
      <c r="B5954" s="26">
        <v>734009</v>
      </c>
      <c r="C5954" s="27" t="s">
        <v>2016</v>
      </c>
      <c r="D5954" s="13">
        <v>0</v>
      </c>
      <c r="E5954" s="14"/>
      <c r="F5954" s="14"/>
      <c r="G5954" s="15">
        <f t="shared" si="938"/>
        <v>0</v>
      </c>
      <c r="H5954" s="14"/>
      <c r="I5954" s="14"/>
      <c r="K5954" s="34">
        <f t="shared" si="928"/>
        <v>0</v>
      </c>
    </row>
    <row r="5955" spans="1:11" x14ac:dyDescent="0.25">
      <c r="A5955" s="5" t="s">
        <v>2854</v>
      </c>
      <c r="B5955" s="26">
        <v>734010</v>
      </c>
      <c r="C5955" s="27" t="s">
        <v>2017</v>
      </c>
      <c r="D5955" s="13">
        <v>0</v>
      </c>
      <c r="E5955" s="14"/>
      <c r="F5955" s="14"/>
      <c r="G5955" s="15">
        <f t="shared" si="938"/>
        <v>0</v>
      </c>
      <c r="H5955" s="14"/>
      <c r="I5955" s="14"/>
      <c r="K5955" s="34">
        <f t="shared" si="928"/>
        <v>0</v>
      </c>
    </row>
    <row r="5956" spans="1:11" x14ac:dyDescent="0.25">
      <c r="A5956" s="5" t="s">
        <v>2854</v>
      </c>
      <c r="B5956" s="26">
        <v>734095</v>
      </c>
      <c r="C5956" s="27" t="s">
        <v>2200</v>
      </c>
      <c r="D5956" s="13">
        <v>0</v>
      </c>
      <c r="E5956" s="14"/>
      <c r="F5956" s="14"/>
      <c r="G5956" s="15">
        <f t="shared" si="938"/>
        <v>0</v>
      </c>
      <c r="H5956" s="14"/>
      <c r="I5956" s="14"/>
      <c r="K5956" s="34">
        <f t="shared" ref="K5956:K6019" si="939">IF(D5956&lt;&gt;0,1,IF(G5956&lt;&gt;0,2,IF(F5956&lt;&gt;0,3,IF(E5956&lt;&gt;0,4,0))))</f>
        <v>0</v>
      </c>
    </row>
    <row r="5957" spans="1:11" x14ac:dyDescent="0.25">
      <c r="A5957" s="5" t="s">
        <v>2854</v>
      </c>
      <c r="B5957" s="24">
        <v>7341</v>
      </c>
      <c r="C5957" s="25" t="s">
        <v>2251</v>
      </c>
      <c r="D5957" s="7">
        <f t="shared" ref="D5957:I5957" si="940">+SUBTOTAL(9,D5958:D5968)</f>
        <v>0</v>
      </c>
      <c r="E5957" s="7">
        <f t="shared" si="940"/>
        <v>0</v>
      </c>
      <c r="F5957" s="7">
        <f t="shared" si="940"/>
        <v>0</v>
      </c>
      <c r="G5957" s="7">
        <f t="shared" si="940"/>
        <v>0</v>
      </c>
      <c r="H5957" s="7">
        <f t="shared" si="940"/>
        <v>0</v>
      </c>
      <c r="I5957" s="7">
        <f t="shared" si="940"/>
        <v>0</v>
      </c>
      <c r="K5957" s="34">
        <f t="shared" si="939"/>
        <v>0</v>
      </c>
    </row>
    <row r="5958" spans="1:11" x14ac:dyDescent="0.25">
      <c r="A5958" s="5" t="s">
        <v>2854</v>
      </c>
      <c r="B5958" s="26">
        <v>734101</v>
      </c>
      <c r="C5958" s="27" t="s">
        <v>767</v>
      </c>
      <c r="D5958" s="13">
        <v>0</v>
      </c>
      <c r="E5958" s="14"/>
      <c r="F5958" s="14"/>
      <c r="G5958" s="15">
        <f t="shared" ref="G5958:G5968" si="941">+D5958+E5958-F5958</f>
        <v>0</v>
      </c>
      <c r="H5958" s="14"/>
      <c r="I5958" s="14"/>
      <c r="K5958" s="34">
        <f t="shared" si="939"/>
        <v>0</v>
      </c>
    </row>
    <row r="5959" spans="1:11" x14ac:dyDescent="0.25">
      <c r="A5959" s="5" t="s">
        <v>2854</v>
      </c>
      <c r="B5959" s="26">
        <v>734102</v>
      </c>
      <c r="C5959" s="27" t="s">
        <v>2203</v>
      </c>
      <c r="D5959" s="13">
        <v>0</v>
      </c>
      <c r="E5959" s="14"/>
      <c r="F5959" s="14"/>
      <c r="G5959" s="15">
        <f t="shared" si="941"/>
        <v>0</v>
      </c>
      <c r="H5959" s="14"/>
      <c r="I5959" s="14"/>
      <c r="K5959" s="34">
        <f t="shared" si="939"/>
        <v>0</v>
      </c>
    </row>
    <row r="5960" spans="1:11" x14ac:dyDescent="0.25">
      <c r="A5960" s="5" t="s">
        <v>2854</v>
      </c>
      <c r="B5960" s="26">
        <v>734103</v>
      </c>
      <c r="C5960" s="27" t="s">
        <v>1058</v>
      </c>
      <c r="D5960" s="13">
        <v>0</v>
      </c>
      <c r="E5960" s="14"/>
      <c r="F5960" s="14"/>
      <c r="G5960" s="15">
        <f t="shared" si="941"/>
        <v>0</v>
      </c>
      <c r="H5960" s="14"/>
      <c r="I5960" s="14"/>
      <c r="K5960" s="34">
        <f t="shared" si="939"/>
        <v>0</v>
      </c>
    </row>
    <row r="5961" spans="1:11" x14ac:dyDescent="0.25">
      <c r="A5961" s="5" t="s">
        <v>2854</v>
      </c>
      <c r="B5961" s="26">
        <v>734104</v>
      </c>
      <c r="C5961" s="27" t="s">
        <v>2202</v>
      </c>
      <c r="D5961" s="13">
        <v>0</v>
      </c>
      <c r="E5961" s="14"/>
      <c r="F5961" s="14"/>
      <c r="G5961" s="15">
        <f t="shared" si="941"/>
        <v>0</v>
      </c>
      <c r="H5961" s="14"/>
      <c r="I5961" s="14"/>
      <c r="K5961" s="34">
        <f t="shared" si="939"/>
        <v>0</v>
      </c>
    </row>
    <row r="5962" spans="1:11" x14ac:dyDescent="0.25">
      <c r="A5962" s="5" t="s">
        <v>2854</v>
      </c>
      <c r="B5962" s="26">
        <v>734105</v>
      </c>
      <c r="C5962" s="27" t="s">
        <v>1059</v>
      </c>
      <c r="D5962" s="13">
        <v>0</v>
      </c>
      <c r="E5962" s="14"/>
      <c r="F5962" s="14"/>
      <c r="G5962" s="15">
        <f t="shared" si="941"/>
        <v>0</v>
      </c>
      <c r="H5962" s="14"/>
      <c r="I5962" s="14"/>
      <c r="K5962" s="34">
        <f t="shared" si="939"/>
        <v>0</v>
      </c>
    </row>
    <row r="5963" spans="1:11" x14ac:dyDescent="0.25">
      <c r="A5963" s="5" t="s">
        <v>2854</v>
      </c>
      <c r="B5963" s="26">
        <v>734106</v>
      </c>
      <c r="C5963" s="27" t="s">
        <v>507</v>
      </c>
      <c r="D5963" s="13">
        <v>0</v>
      </c>
      <c r="E5963" s="14"/>
      <c r="F5963" s="14"/>
      <c r="G5963" s="15">
        <f t="shared" si="941"/>
        <v>0</v>
      </c>
      <c r="H5963" s="14"/>
      <c r="I5963" s="14"/>
      <c r="K5963" s="34">
        <f t="shared" si="939"/>
        <v>0</v>
      </c>
    </row>
    <row r="5964" spans="1:11" x14ac:dyDescent="0.25">
      <c r="A5964" s="5" t="s">
        <v>2854</v>
      </c>
      <c r="B5964" s="26">
        <v>734107</v>
      </c>
      <c r="C5964" s="27" t="s">
        <v>2201</v>
      </c>
      <c r="D5964" s="13">
        <v>0</v>
      </c>
      <c r="E5964" s="14"/>
      <c r="F5964" s="14"/>
      <c r="G5964" s="15">
        <f t="shared" si="941"/>
        <v>0</v>
      </c>
      <c r="H5964" s="14"/>
      <c r="I5964" s="14"/>
      <c r="K5964" s="34">
        <f t="shared" si="939"/>
        <v>0</v>
      </c>
    </row>
    <row r="5965" spans="1:11" x14ac:dyDescent="0.25">
      <c r="A5965" s="5" t="s">
        <v>2854</v>
      </c>
      <c r="B5965" s="26">
        <v>734108</v>
      </c>
      <c r="C5965" s="27" t="s">
        <v>505</v>
      </c>
      <c r="D5965" s="13">
        <v>0</v>
      </c>
      <c r="E5965" s="14"/>
      <c r="F5965" s="14"/>
      <c r="G5965" s="15">
        <f t="shared" si="941"/>
        <v>0</v>
      </c>
      <c r="H5965" s="14"/>
      <c r="I5965" s="14"/>
      <c r="K5965" s="34">
        <f t="shared" si="939"/>
        <v>0</v>
      </c>
    </row>
    <row r="5966" spans="1:11" x14ac:dyDescent="0.25">
      <c r="A5966" s="5" t="s">
        <v>2854</v>
      </c>
      <c r="B5966" s="26">
        <v>734109</v>
      </c>
      <c r="C5966" s="27" t="s">
        <v>2016</v>
      </c>
      <c r="D5966" s="13">
        <v>0</v>
      </c>
      <c r="E5966" s="14"/>
      <c r="F5966" s="14"/>
      <c r="G5966" s="15">
        <f t="shared" si="941"/>
        <v>0</v>
      </c>
      <c r="H5966" s="14"/>
      <c r="I5966" s="14"/>
      <c r="K5966" s="34">
        <f t="shared" si="939"/>
        <v>0</v>
      </c>
    </row>
    <row r="5967" spans="1:11" x14ac:dyDescent="0.25">
      <c r="A5967" s="5" t="s">
        <v>2854</v>
      </c>
      <c r="B5967" s="26">
        <v>734110</v>
      </c>
      <c r="C5967" s="27" t="s">
        <v>2017</v>
      </c>
      <c r="D5967" s="13">
        <v>0</v>
      </c>
      <c r="E5967" s="14"/>
      <c r="F5967" s="14"/>
      <c r="G5967" s="15">
        <f t="shared" si="941"/>
        <v>0</v>
      </c>
      <c r="H5967" s="14"/>
      <c r="I5967" s="14"/>
      <c r="K5967" s="34">
        <f t="shared" si="939"/>
        <v>0</v>
      </c>
    </row>
    <row r="5968" spans="1:11" x14ac:dyDescent="0.25">
      <c r="A5968" s="5" t="s">
        <v>2854</v>
      </c>
      <c r="B5968" s="26">
        <v>734195</v>
      </c>
      <c r="C5968" s="27" t="s">
        <v>2200</v>
      </c>
      <c r="D5968" s="13">
        <v>0</v>
      </c>
      <c r="E5968" s="14"/>
      <c r="F5968" s="14"/>
      <c r="G5968" s="15">
        <f t="shared" si="941"/>
        <v>0</v>
      </c>
      <c r="H5968" s="14"/>
      <c r="I5968" s="14"/>
      <c r="K5968" s="34">
        <f t="shared" si="939"/>
        <v>0</v>
      </c>
    </row>
    <row r="5969" spans="1:11" x14ac:dyDescent="0.25">
      <c r="A5969" s="5" t="s">
        <v>2854</v>
      </c>
      <c r="B5969" s="24">
        <v>7342</v>
      </c>
      <c r="C5969" s="25" t="s">
        <v>2250</v>
      </c>
      <c r="D5969" s="7">
        <f t="shared" ref="D5969:I5969" si="942">+SUBTOTAL(9,D5970:D5980)</f>
        <v>0</v>
      </c>
      <c r="E5969" s="7">
        <f t="shared" si="942"/>
        <v>0</v>
      </c>
      <c r="F5969" s="7">
        <f t="shared" si="942"/>
        <v>0</v>
      </c>
      <c r="G5969" s="7">
        <f t="shared" si="942"/>
        <v>0</v>
      </c>
      <c r="H5969" s="7">
        <f t="shared" si="942"/>
        <v>0</v>
      </c>
      <c r="I5969" s="7">
        <f t="shared" si="942"/>
        <v>0</v>
      </c>
      <c r="K5969" s="34">
        <f t="shared" si="939"/>
        <v>0</v>
      </c>
    </row>
    <row r="5970" spans="1:11" x14ac:dyDescent="0.25">
      <c r="A5970" s="5" t="s">
        <v>2854</v>
      </c>
      <c r="B5970" s="26">
        <v>734201</v>
      </c>
      <c r="C5970" s="27" t="s">
        <v>767</v>
      </c>
      <c r="D5970" s="13">
        <v>0</v>
      </c>
      <c r="E5970" s="14"/>
      <c r="F5970" s="14"/>
      <c r="G5970" s="15">
        <f t="shared" ref="G5970:G5980" si="943">+D5970+E5970-F5970</f>
        <v>0</v>
      </c>
      <c r="H5970" s="14"/>
      <c r="I5970" s="14"/>
      <c r="K5970" s="34">
        <f t="shared" si="939"/>
        <v>0</v>
      </c>
    </row>
    <row r="5971" spans="1:11" x14ac:dyDescent="0.25">
      <c r="A5971" s="5" t="s">
        <v>2854</v>
      </c>
      <c r="B5971" s="26">
        <v>734202</v>
      </c>
      <c r="C5971" s="27" t="s">
        <v>2203</v>
      </c>
      <c r="D5971" s="13">
        <v>0</v>
      </c>
      <c r="E5971" s="14"/>
      <c r="F5971" s="14"/>
      <c r="G5971" s="15">
        <f t="shared" si="943"/>
        <v>0</v>
      </c>
      <c r="H5971" s="14"/>
      <c r="I5971" s="14"/>
      <c r="K5971" s="34">
        <f t="shared" si="939"/>
        <v>0</v>
      </c>
    </row>
    <row r="5972" spans="1:11" x14ac:dyDescent="0.25">
      <c r="A5972" s="5" t="s">
        <v>2854</v>
      </c>
      <c r="B5972" s="26">
        <v>734203</v>
      </c>
      <c r="C5972" s="27" t="s">
        <v>1058</v>
      </c>
      <c r="D5972" s="13">
        <v>0</v>
      </c>
      <c r="E5972" s="14"/>
      <c r="F5972" s="14"/>
      <c r="G5972" s="15">
        <f t="shared" si="943"/>
        <v>0</v>
      </c>
      <c r="H5972" s="14"/>
      <c r="I5972" s="14"/>
      <c r="K5972" s="34">
        <f t="shared" si="939"/>
        <v>0</v>
      </c>
    </row>
    <row r="5973" spans="1:11" x14ac:dyDescent="0.25">
      <c r="A5973" s="5" t="s">
        <v>2854</v>
      </c>
      <c r="B5973" s="26">
        <v>734204</v>
      </c>
      <c r="C5973" s="27" t="s">
        <v>2202</v>
      </c>
      <c r="D5973" s="13">
        <v>0</v>
      </c>
      <c r="E5973" s="14"/>
      <c r="F5973" s="14"/>
      <c r="G5973" s="15">
        <f t="shared" si="943"/>
        <v>0</v>
      </c>
      <c r="H5973" s="14"/>
      <c r="I5973" s="14"/>
      <c r="K5973" s="34">
        <f t="shared" si="939"/>
        <v>0</v>
      </c>
    </row>
    <row r="5974" spans="1:11" x14ac:dyDescent="0.25">
      <c r="A5974" s="5" t="s">
        <v>2854</v>
      </c>
      <c r="B5974" s="26">
        <v>734205</v>
      </c>
      <c r="C5974" s="27" t="s">
        <v>1059</v>
      </c>
      <c r="D5974" s="13">
        <v>0</v>
      </c>
      <c r="E5974" s="14"/>
      <c r="F5974" s="14"/>
      <c r="G5974" s="15">
        <f t="shared" si="943"/>
        <v>0</v>
      </c>
      <c r="H5974" s="14"/>
      <c r="I5974" s="14"/>
      <c r="K5974" s="34">
        <f t="shared" si="939"/>
        <v>0</v>
      </c>
    </row>
    <row r="5975" spans="1:11" x14ac:dyDescent="0.25">
      <c r="A5975" s="5" t="s">
        <v>2854</v>
      </c>
      <c r="B5975" s="26">
        <v>734206</v>
      </c>
      <c r="C5975" s="27" t="s">
        <v>507</v>
      </c>
      <c r="D5975" s="13">
        <v>0</v>
      </c>
      <c r="E5975" s="14"/>
      <c r="F5975" s="14"/>
      <c r="G5975" s="15">
        <f t="shared" si="943"/>
        <v>0</v>
      </c>
      <c r="H5975" s="14"/>
      <c r="I5975" s="14"/>
      <c r="K5975" s="34">
        <f t="shared" si="939"/>
        <v>0</v>
      </c>
    </row>
    <row r="5976" spans="1:11" x14ac:dyDescent="0.25">
      <c r="A5976" s="5" t="s">
        <v>2854</v>
      </c>
      <c r="B5976" s="26">
        <v>734207</v>
      </c>
      <c r="C5976" s="27" t="s">
        <v>2201</v>
      </c>
      <c r="D5976" s="13">
        <v>0</v>
      </c>
      <c r="E5976" s="14"/>
      <c r="F5976" s="14"/>
      <c r="G5976" s="15">
        <f t="shared" si="943"/>
        <v>0</v>
      </c>
      <c r="H5976" s="14"/>
      <c r="I5976" s="14"/>
      <c r="K5976" s="34">
        <f t="shared" si="939"/>
        <v>0</v>
      </c>
    </row>
    <row r="5977" spans="1:11" x14ac:dyDescent="0.25">
      <c r="A5977" s="5" t="s">
        <v>2854</v>
      </c>
      <c r="B5977" s="26">
        <v>734208</v>
      </c>
      <c r="C5977" s="27" t="s">
        <v>505</v>
      </c>
      <c r="D5977" s="13">
        <v>0</v>
      </c>
      <c r="E5977" s="14"/>
      <c r="F5977" s="14"/>
      <c r="G5977" s="15">
        <f t="shared" si="943"/>
        <v>0</v>
      </c>
      <c r="H5977" s="14"/>
      <c r="I5977" s="14"/>
      <c r="K5977" s="34">
        <f t="shared" si="939"/>
        <v>0</v>
      </c>
    </row>
    <row r="5978" spans="1:11" x14ac:dyDescent="0.25">
      <c r="A5978" s="5" t="s">
        <v>2854</v>
      </c>
      <c r="B5978" s="26">
        <v>734209</v>
      </c>
      <c r="C5978" s="27" t="s">
        <v>2016</v>
      </c>
      <c r="D5978" s="13">
        <v>0</v>
      </c>
      <c r="E5978" s="14"/>
      <c r="F5978" s="14"/>
      <c r="G5978" s="15">
        <f t="shared" si="943"/>
        <v>0</v>
      </c>
      <c r="H5978" s="14"/>
      <c r="I5978" s="14"/>
      <c r="K5978" s="34">
        <f t="shared" si="939"/>
        <v>0</v>
      </c>
    </row>
    <row r="5979" spans="1:11" x14ac:dyDescent="0.25">
      <c r="A5979" s="5" t="s">
        <v>2854</v>
      </c>
      <c r="B5979" s="26">
        <v>734210</v>
      </c>
      <c r="C5979" s="27" t="s">
        <v>2017</v>
      </c>
      <c r="D5979" s="13">
        <v>0</v>
      </c>
      <c r="E5979" s="14"/>
      <c r="F5979" s="14"/>
      <c r="G5979" s="15">
        <f t="shared" si="943"/>
        <v>0</v>
      </c>
      <c r="H5979" s="14"/>
      <c r="I5979" s="14"/>
      <c r="K5979" s="34">
        <f t="shared" si="939"/>
        <v>0</v>
      </c>
    </row>
    <row r="5980" spans="1:11" x14ac:dyDescent="0.25">
      <c r="A5980" s="5" t="s">
        <v>2854</v>
      </c>
      <c r="B5980" s="26">
        <v>734295</v>
      </c>
      <c r="C5980" s="27" t="s">
        <v>2200</v>
      </c>
      <c r="D5980" s="13">
        <v>0</v>
      </c>
      <c r="E5980" s="14"/>
      <c r="F5980" s="14"/>
      <c r="G5980" s="15">
        <f t="shared" si="943"/>
        <v>0</v>
      </c>
      <c r="H5980" s="14"/>
      <c r="I5980" s="14"/>
      <c r="K5980" s="34">
        <f t="shared" si="939"/>
        <v>0</v>
      </c>
    </row>
    <row r="5981" spans="1:11" x14ac:dyDescent="0.25">
      <c r="A5981" s="5" t="s">
        <v>2854</v>
      </c>
      <c r="B5981" s="24">
        <v>7343</v>
      </c>
      <c r="C5981" s="25" t="s">
        <v>2249</v>
      </c>
      <c r="D5981" s="7">
        <f t="shared" ref="D5981:I5981" si="944">+SUBTOTAL(9,D5982:D5992)</f>
        <v>0</v>
      </c>
      <c r="E5981" s="7">
        <f t="shared" si="944"/>
        <v>0</v>
      </c>
      <c r="F5981" s="7">
        <f t="shared" si="944"/>
        <v>0</v>
      </c>
      <c r="G5981" s="7">
        <f t="shared" si="944"/>
        <v>0</v>
      </c>
      <c r="H5981" s="7">
        <f t="shared" si="944"/>
        <v>0</v>
      </c>
      <c r="I5981" s="7">
        <f t="shared" si="944"/>
        <v>0</v>
      </c>
      <c r="K5981" s="34">
        <f t="shared" si="939"/>
        <v>0</v>
      </c>
    </row>
    <row r="5982" spans="1:11" x14ac:dyDescent="0.25">
      <c r="A5982" s="5" t="s">
        <v>2854</v>
      </c>
      <c r="B5982" s="26">
        <v>734301</v>
      </c>
      <c r="C5982" s="27" t="s">
        <v>767</v>
      </c>
      <c r="D5982" s="13">
        <v>0</v>
      </c>
      <c r="E5982" s="14"/>
      <c r="F5982" s="14"/>
      <c r="G5982" s="15">
        <f t="shared" ref="G5982:G5992" si="945">+D5982+E5982-F5982</f>
        <v>0</v>
      </c>
      <c r="H5982" s="14"/>
      <c r="I5982" s="14"/>
      <c r="K5982" s="34">
        <f t="shared" si="939"/>
        <v>0</v>
      </c>
    </row>
    <row r="5983" spans="1:11" x14ac:dyDescent="0.25">
      <c r="A5983" s="5" t="s">
        <v>2854</v>
      </c>
      <c r="B5983" s="26">
        <v>734302</v>
      </c>
      <c r="C5983" s="27" t="s">
        <v>2203</v>
      </c>
      <c r="D5983" s="13">
        <v>0</v>
      </c>
      <c r="E5983" s="14"/>
      <c r="F5983" s="14"/>
      <c r="G5983" s="15">
        <f t="shared" si="945"/>
        <v>0</v>
      </c>
      <c r="H5983" s="14"/>
      <c r="I5983" s="14"/>
      <c r="K5983" s="34">
        <f t="shared" si="939"/>
        <v>0</v>
      </c>
    </row>
    <row r="5984" spans="1:11" x14ac:dyDescent="0.25">
      <c r="A5984" s="5" t="s">
        <v>2854</v>
      </c>
      <c r="B5984" s="26">
        <v>734303</v>
      </c>
      <c r="C5984" s="27" t="s">
        <v>1058</v>
      </c>
      <c r="D5984" s="13">
        <v>0</v>
      </c>
      <c r="E5984" s="14"/>
      <c r="F5984" s="14"/>
      <c r="G5984" s="15">
        <f t="shared" si="945"/>
        <v>0</v>
      </c>
      <c r="H5984" s="14"/>
      <c r="I5984" s="14"/>
      <c r="K5984" s="34">
        <f t="shared" si="939"/>
        <v>0</v>
      </c>
    </row>
    <row r="5985" spans="1:11" x14ac:dyDescent="0.25">
      <c r="A5985" s="5" t="s">
        <v>2854</v>
      </c>
      <c r="B5985" s="26">
        <v>734304</v>
      </c>
      <c r="C5985" s="27" t="s">
        <v>2202</v>
      </c>
      <c r="D5985" s="13">
        <v>0</v>
      </c>
      <c r="E5985" s="14"/>
      <c r="F5985" s="14"/>
      <c r="G5985" s="15">
        <f t="shared" si="945"/>
        <v>0</v>
      </c>
      <c r="H5985" s="14"/>
      <c r="I5985" s="14"/>
      <c r="K5985" s="34">
        <f t="shared" si="939"/>
        <v>0</v>
      </c>
    </row>
    <row r="5986" spans="1:11" x14ac:dyDescent="0.25">
      <c r="A5986" s="5" t="s">
        <v>2854</v>
      </c>
      <c r="B5986" s="26">
        <v>734305</v>
      </c>
      <c r="C5986" s="27" t="s">
        <v>1059</v>
      </c>
      <c r="D5986" s="13">
        <v>0</v>
      </c>
      <c r="E5986" s="14"/>
      <c r="F5986" s="14"/>
      <c r="G5986" s="15">
        <f t="shared" si="945"/>
        <v>0</v>
      </c>
      <c r="H5986" s="14"/>
      <c r="I5986" s="14"/>
      <c r="K5986" s="34">
        <f t="shared" si="939"/>
        <v>0</v>
      </c>
    </row>
    <row r="5987" spans="1:11" x14ac:dyDescent="0.25">
      <c r="A5987" s="5" t="s">
        <v>2854</v>
      </c>
      <c r="B5987" s="26">
        <v>734306</v>
      </c>
      <c r="C5987" s="27" t="s">
        <v>507</v>
      </c>
      <c r="D5987" s="13">
        <v>0</v>
      </c>
      <c r="E5987" s="14"/>
      <c r="F5987" s="14"/>
      <c r="G5987" s="15">
        <f t="shared" si="945"/>
        <v>0</v>
      </c>
      <c r="H5987" s="14"/>
      <c r="I5987" s="14"/>
      <c r="K5987" s="34">
        <f t="shared" si="939"/>
        <v>0</v>
      </c>
    </row>
    <row r="5988" spans="1:11" x14ac:dyDescent="0.25">
      <c r="A5988" s="5" t="s">
        <v>2854</v>
      </c>
      <c r="B5988" s="26">
        <v>734307</v>
      </c>
      <c r="C5988" s="27" t="s">
        <v>2201</v>
      </c>
      <c r="D5988" s="13">
        <v>0</v>
      </c>
      <c r="E5988" s="14"/>
      <c r="F5988" s="14"/>
      <c r="G5988" s="15">
        <f t="shared" si="945"/>
        <v>0</v>
      </c>
      <c r="H5988" s="14"/>
      <c r="I5988" s="14"/>
      <c r="K5988" s="34">
        <f t="shared" si="939"/>
        <v>0</v>
      </c>
    </row>
    <row r="5989" spans="1:11" x14ac:dyDescent="0.25">
      <c r="A5989" s="5" t="s">
        <v>2854</v>
      </c>
      <c r="B5989" s="26">
        <v>734308</v>
      </c>
      <c r="C5989" s="27" t="s">
        <v>505</v>
      </c>
      <c r="D5989" s="13">
        <v>0</v>
      </c>
      <c r="E5989" s="14"/>
      <c r="F5989" s="14"/>
      <c r="G5989" s="15">
        <f t="shared" si="945"/>
        <v>0</v>
      </c>
      <c r="H5989" s="14"/>
      <c r="I5989" s="14"/>
      <c r="K5989" s="34">
        <f t="shared" si="939"/>
        <v>0</v>
      </c>
    </row>
    <row r="5990" spans="1:11" x14ac:dyDescent="0.25">
      <c r="A5990" s="5" t="s">
        <v>2854</v>
      </c>
      <c r="B5990" s="26">
        <v>734309</v>
      </c>
      <c r="C5990" s="27" t="s">
        <v>2016</v>
      </c>
      <c r="D5990" s="13">
        <v>0</v>
      </c>
      <c r="E5990" s="14"/>
      <c r="F5990" s="14"/>
      <c r="G5990" s="15">
        <f t="shared" si="945"/>
        <v>0</v>
      </c>
      <c r="H5990" s="14"/>
      <c r="I5990" s="14"/>
      <c r="K5990" s="34">
        <f t="shared" si="939"/>
        <v>0</v>
      </c>
    </row>
    <row r="5991" spans="1:11" x14ac:dyDescent="0.25">
      <c r="A5991" s="5" t="s">
        <v>2854</v>
      </c>
      <c r="B5991" s="26">
        <v>734310</v>
      </c>
      <c r="C5991" s="27" t="s">
        <v>2017</v>
      </c>
      <c r="D5991" s="13">
        <v>0</v>
      </c>
      <c r="E5991" s="14"/>
      <c r="F5991" s="14"/>
      <c r="G5991" s="15">
        <f t="shared" si="945"/>
        <v>0</v>
      </c>
      <c r="H5991" s="14"/>
      <c r="I5991" s="14"/>
      <c r="K5991" s="34">
        <f t="shared" si="939"/>
        <v>0</v>
      </c>
    </row>
    <row r="5992" spans="1:11" x14ac:dyDescent="0.25">
      <c r="A5992" s="5" t="s">
        <v>2854</v>
      </c>
      <c r="B5992" s="26">
        <v>734395</v>
      </c>
      <c r="C5992" s="27" t="s">
        <v>2200</v>
      </c>
      <c r="D5992" s="13">
        <v>0</v>
      </c>
      <c r="E5992" s="14"/>
      <c r="F5992" s="14"/>
      <c r="G5992" s="15">
        <f t="shared" si="945"/>
        <v>0</v>
      </c>
      <c r="H5992" s="14"/>
      <c r="I5992" s="14"/>
      <c r="K5992" s="34">
        <f t="shared" si="939"/>
        <v>0</v>
      </c>
    </row>
    <row r="5993" spans="1:11" x14ac:dyDescent="0.25">
      <c r="A5993" s="5" t="s">
        <v>2854</v>
      </c>
      <c r="B5993" s="24">
        <v>7349</v>
      </c>
      <c r="C5993" s="25" t="s">
        <v>2248</v>
      </c>
      <c r="D5993" s="7">
        <f t="shared" ref="D5993:I5993" si="946">+SUBTOTAL(9,D5994:D6004)</f>
        <v>0</v>
      </c>
      <c r="E5993" s="7">
        <f t="shared" si="946"/>
        <v>0</v>
      </c>
      <c r="F5993" s="7">
        <f t="shared" si="946"/>
        <v>0</v>
      </c>
      <c r="G5993" s="7">
        <f t="shared" si="946"/>
        <v>0</v>
      </c>
      <c r="H5993" s="7">
        <f t="shared" si="946"/>
        <v>0</v>
      </c>
      <c r="I5993" s="7">
        <f t="shared" si="946"/>
        <v>0</v>
      </c>
      <c r="K5993" s="34">
        <f t="shared" si="939"/>
        <v>0</v>
      </c>
    </row>
    <row r="5994" spans="1:11" x14ac:dyDescent="0.25">
      <c r="A5994" s="5" t="s">
        <v>2854</v>
      </c>
      <c r="B5994" s="26">
        <v>734901</v>
      </c>
      <c r="C5994" s="27" t="s">
        <v>767</v>
      </c>
      <c r="D5994" s="13">
        <v>0</v>
      </c>
      <c r="E5994" s="14"/>
      <c r="F5994" s="14"/>
      <c r="G5994" s="15">
        <f t="shared" ref="G5994:G6004" si="947">+D5994+E5994-F5994</f>
        <v>0</v>
      </c>
      <c r="H5994" s="14"/>
      <c r="I5994" s="14"/>
      <c r="K5994" s="34">
        <f t="shared" si="939"/>
        <v>0</v>
      </c>
    </row>
    <row r="5995" spans="1:11" x14ac:dyDescent="0.25">
      <c r="A5995" s="5" t="s">
        <v>2854</v>
      </c>
      <c r="B5995" s="26">
        <v>734902</v>
      </c>
      <c r="C5995" s="27" t="s">
        <v>2203</v>
      </c>
      <c r="D5995" s="13">
        <v>0</v>
      </c>
      <c r="E5995" s="14"/>
      <c r="F5995" s="14"/>
      <c r="G5995" s="15">
        <f t="shared" si="947"/>
        <v>0</v>
      </c>
      <c r="H5995" s="14"/>
      <c r="I5995" s="14"/>
      <c r="K5995" s="34">
        <f t="shared" si="939"/>
        <v>0</v>
      </c>
    </row>
    <row r="5996" spans="1:11" x14ac:dyDescent="0.25">
      <c r="A5996" s="5" t="s">
        <v>2854</v>
      </c>
      <c r="B5996" s="26">
        <v>734903</v>
      </c>
      <c r="C5996" s="27" t="s">
        <v>1058</v>
      </c>
      <c r="D5996" s="13">
        <v>0</v>
      </c>
      <c r="E5996" s="14"/>
      <c r="F5996" s="14"/>
      <c r="G5996" s="15">
        <f t="shared" si="947"/>
        <v>0</v>
      </c>
      <c r="H5996" s="14"/>
      <c r="I5996" s="14"/>
      <c r="K5996" s="34">
        <f t="shared" si="939"/>
        <v>0</v>
      </c>
    </row>
    <row r="5997" spans="1:11" x14ac:dyDescent="0.25">
      <c r="A5997" s="5" t="s">
        <v>2854</v>
      </c>
      <c r="B5997" s="26">
        <v>734904</v>
      </c>
      <c r="C5997" s="27" t="s">
        <v>2202</v>
      </c>
      <c r="D5997" s="13">
        <v>0</v>
      </c>
      <c r="E5997" s="14"/>
      <c r="F5997" s="14"/>
      <c r="G5997" s="15">
        <f t="shared" si="947"/>
        <v>0</v>
      </c>
      <c r="H5997" s="14"/>
      <c r="I5997" s="14"/>
      <c r="K5997" s="34">
        <f t="shared" si="939"/>
        <v>0</v>
      </c>
    </row>
    <row r="5998" spans="1:11" x14ac:dyDescent="0.25">
      <c r="A5998" s="5" t="s">
        <v>2854</v>
      </c>
      <c r="B5998" s="26">
        <v>734905</v>
      </c>
      <c r="C5998" s="27" t="s">
        <v>1059</v>
      </c>
      <c r="D5998" s="13">
        <v>0</v>
      </c>
      <c r="E5998" s="14"/>
      <c r="F5998" s="14"/>
      <c r="G5998" s="15">
        <f t="shared" si="947"/>
        <v>0</v>
      </c>
      <c r="H5998" s="14"/>
      <c r="I5998" s="14"/>
      <c r="K5998" s="34">
        <f t="shared" si="939"/>
        <v>0</v>
      </c>
    </row>
    <row r="5999" spans="1:11" x14ac:dyDescent="0.25">
      <c r="A5999" s="5" t="s">
        <v>2854</v>
      </c>
      <c r="B5999" s="26">
        <v>734906</v>
      </c>
      <c r="C5999" s="27" t="s">
        <v>507</v>
      </c>
      <c r="D5999" s="13">
        <v>0</v>
      </c>
      <c r="E5999" s="14"/>
      <c r="F5999" s="14"/>
      <c r="G5999" s="15">
        <f t="shared" si="947"/>
        <v>0</v>
      </c>
      <c r="H5999" s="14"/>
      <c r="I5999" s="14"/>
      <c r="K5999" s="34">
        <f t="shared" si="939"/>
        <v>0</v>
      </c>
    </row>
    <row r="6000" spans="1:11" x14ac:dyDescent="0.25">
      <c r="A6000" s="5" t="s">
        <v>2854</v>
      </c>
      <c r="B6000" s="26">
        <v>734907</v>
      </c>
      <c r="C6000" s="27" t="s">
        <v>2201</v>
      </c>
      <c r="D6000" s="13">
        <v>0</v>
      </c>
      <c r="E6000" s="14"/>
      <c r="F6000" s="14"/>
      <c r="G6000" s="15">
        <f t="shared" si="947"/>
        <v>0</v>
      </c>
      <c r="H6000" s="14"/>
      <c r="I6000" s="14"/>
      <c r="K6000" s="34">
        <f t="shared" si="939"/>
        <v>0</v>
      </c>
    </row>
    <row r="6001" spans="1:11" x14ac:dyDescent="0.25">
      <c r="A6001" s="5" t="s">
        <v>2854</v>
      </c>
      <c r="B6001" s="26">
        <v>734908</v>
      </c>
      <c r="C6001" s="27" t="s">
        <v>505</v>
      </c>
      <c r="D6001" s="13">
        <v>0</v>
      </c>
      <c r="E6001" s="14"/>
      <c r="F6001" s="14"/>
      <c r="G6001" s="15">
        <f t="shared" si="947"/>
        <v>0</v>
      </c>
      <c r="H6001" s="14"/>
      <c r="I6001" s="14"/>
      <c r="K6001" s="34">
        <f t="shared" si="939"/>
        <v>0</v>
      </c>
    </row>
    <row r="6002" spans="1:11" x14ac:dyDescent="0.25">
      <c r="A6002" s="5" t="s">
        <v>2854</v>
      </c>
      <c r="B6002" s="26">
        <v>734909</v>
      </c>
      <c r="C6002" s="27" t="s">
        <v>2016</v>
      </c>
      <c r="D6002" s="13">
        <v>0</v>
      </c>
      <c r="E6002" s="14"/>
      <c r="F6002" s="14"/>
      <c r="G6002" s="15">
        <f t="shared" si="947"/>
        <v>0</v>
      </c>
      <c r="H6002" s="14"/>
      <c r="I6002" s="14"/>
      <c r="K6002" s="34">
        <f t="shared" si="939"/>
        <v>0</v>
      </c>
    </row>
    <row r="6003" spans="1:11" x14ac:dyDescent="0.25">
      <c r="A6003" s="5" t="s">
        <v>2854</v>
      </c>
      <c r="B6003" s="26">
        <v>734910</v>
      </c>
      <c r="C6003" s="27" t="s">
        <v>2017</v>
      </c>
      <c r="D6003" s="13">
        <v>0</v>
      </c>
      <c r="E6003" s="14"/>
      <c r="F6003" s="14"/>
      <c r="G6003" s="15">
        <f t="shared" si="947"/>
        <v>0</v>
      </c>
      <c r="H6003" s="14"/>
      <c r="I6003" s="14"/>
      <c r="K6003" s="34">
        <f t="shared" si="939"/>
        <v>0</v>
      </c>
    </row>
    <row r="6004" spans="1:11" x14ac:dyDescent="0.25">
      <c r="A6004" s="5" t="s">
        <v>2854</v>
      </c>
      <c r="B6004" s="26">
        <v>734995</v>
      </c>
      <c r="C6004" s="27" t="s">
        <v>2200</v>
      </c>
      <c r="D6004" s="13">
        <v>0</v>
      </c>
      <c r="E6004" s="14"/>
      <c r="F6004" s="14"/>
      <c r="G6004" s="15">
        <f t="shared" si="947"/>
        <v>0</v>
      </c>
      <c r="H6004" s="14"/>
      <c r="I6004" s="14"/>
      <c r="K6004" s="34">
        <f t="shared" si="939"/>
        <v>0</v>
      </c>
    </row>
    <row r="6005" spans="1:11" x14ac:dyDescent="0.25">
      <c r="A6005" s="5" t="s">
        <v>2854</v>
      </c>
      <c r="B6005" s="24">
        <v>7350</v>
      </c>
      <c r="C6005" s="25" t="s">
        <v>2247</v>
      </c>
      <c r="D6005" s="7">
        <f t="shared" ref="D6005:I6005" si="948">+SUBTOTAL(9,D6006:D6016)</f>
        <v>0</v>
      </c>
      <c r="E6005" s="7">
        <f t="shared" si="948"/>
        <v>0</v>
      </c>
      <c r="F6005" s="7">
        <f t="shared" si="948"/>
        <v>0</v>
      </c>
      <c r="G6005" s="7">
        <f t="shared" si="948"/>
        <v>0</v>
      </c>
      <c r="H6005" s="7">
        <f t="shared" si="948"/>
        <v>0</v>
      </c>
      <c r="I6005" s="7">
        <f t="shared" si="948"/>
        <v>0</v>
      </c>
      <c r="K6005" s="34">
        <f t="shared" si="939"/>
        <v>0</v>
      </c>
    </row>
    <row r="6006" spans="1:11" x14ac:dyDescent="0.25">
      <c r="A6006" s="5" t="s">
        <v>2854</v>
      </c>
      <c r="B6006" s="26">
        <v>735001</v>
      </c>
      <c r="C6006" s="27" t="s">
        <v>767</v>
      </c>
      <c r="D6006" s="13">
        <v>0</v>
      </c>
      <c r="E6006" s="14"/>
      <c r="F6006" s="14"/>
      <c r="G6006" s="15">
        <f t="shared" ref="G6006:G6016" si="949">+D6006+E6006-F6006</f>
        <v>0</v>
      </c>
      <c r="H6006" s="14"/>
      <c r="I6006" s="14"/>
      <c r="K6006" s="34">
        <f t="shared" si="939"/>
        <v>0</v>
      </c>
    </row>
    <row r="6007" spans="1:11" x14ac:dyDescent="0.25">
      <c r="A6007" s="5" t="s">
        <v>2854</v>
      </c>
      <c r="B6007" s="26">
        <v>735002</v>
      </c>
      <c r="C6007" s="27" t="s">
        <v>2203</v>
      </c>
      <c r="D6007" s="13">
        <v>0</v>
      </c>
      <c r="E6007" s="14"/>
      <c r="F6007" s="14"/>
      <c r="G6007" s="15">
        <f t="shared" si="949"/>
        <v>0</v>
      </c>
      <c r="H6007" s="14"/>
      <c r="I6007" s="14"/>
      <c r="K6007" s="34">
        <f t="shared" si="939"/>
        <v>0</v>
      </c>
    </row>
    <row r="6008" spans="1:11" x14ac:dyDescent="0.25">
      <c r="A6008" s="5" t="s">
        <v>2854</v>
      </c>
      <c r="B6008" s="26">
        <v>735003</v>
      </c>
      <c r="C6008" s="27" t="s">
        <v>1058</v>
      </c>
      <c r="D6008" s="13">
        <v>0</v>
      </c>
      <c r="E6008" s="14"/>
      <c r="F6008" s="14"/>
      <c r="G6008" s="15">
        <f t="shared" si="949"/>
        <v>0</v>
      </c>
      <c r="H6008" s="14"/>
      <c r="I6008" s="14"/>
      <c r="K6008" s="34">
        <f t="shared" si="939"/>
        <v>0</v>
      </c>
    </row>
    <row r="6009" spans="1:11" x14ac:dyDescent="0.25">
      <c r="A6009" s="5" t="s">
        <v>2854</v>
      </c>
      <c r="B6009" s="26">
        <v>735004</v>
      </c>
      <c r="C6009" s="27" t="s">
        <v>2202</v>
      </c>
      <c r="D6009" s="13">
        <v>0</v>
      </c>
      <c r="E6009" s="14"/>
      <c r="F6009" s="14"/>
      <c r="G6009" s="15">
        <f t="shared" si="949"/>
        <v>0</v>
      </c>
      <c r="H6009" s="14"/>
      <c r="I6009" s="14"/>
      <c r="K6009" s="34">
        <f t="shared" si="939"/>
        <v>0</v>
      </c>
    </row>
    <row r="6010" spans="1:11" x14ac:dyDescent="0.25">
      <c r="A6010" s="5" t="s">
        <v>2854</v>
      </c>
      <c r="B6010" s="26">
        <v>735005</v>
      </c>
      <c r="C6010" s="27" t="s">
        <v>1059</v>
      </c>
      <c r="D6010" s="13">
        <v>0</v>
      </c>
      <c r="E6010" s="14"/>
      <c r="F6010" s="14"/>
      <c r="G6010" s="15">
        <f t="shared" si="949"/>
        <v>0</v>
      </c>
      <c r="H6010" s="14"/>
      <c r="I6010" s="14"/>
      <c r="K6010" s="34">
        <f t="shared" si="939"/>
        <v>0</v>
      </c>
    </row>
    <row r="6011" spans="1:11" x14ac:dyDescent="0.25">
      <c r="A6011" s="5" t="s">
        <v>2854</v>
      </c>
      <c r="B6011" s="26">
        <v>735006</v>
      </c>
      <c r="C6011" s="27" t="s">
        <v>507</v>
      </c>
      <c r="D6011" s="13">
        <v>0</v>
      </c>
      <c r="E6011" s="14"/>
      <c r="F6011" s="14"/>
      <c r="G6011" s="15">
        <f t="shared" si="949"/>
        <v>0</v>
      </c>
      <c r="H6011" s="14"/>
      <c r="I6011" s="14"/>
      <c r="K6011" s="34">
        <f t="shared" si="939"/>
        <v>0</v>
      </c>
    </row>
    <row r="6012" spans="1:11" x14ac:dyDescent="0.25">
      <c r="A6012" s="5" t="s">
        <v>2854</v>
      </c>
      <c r="B6012" s="26">
        <v>735007</v>
      </c>
      <c r="C6012" s="27" t="s">
        <v>2201</v>
      </c>
      <c r="D6012" s="13">
        <v>0</v>
      </c>
      <c r="E6012" s="14"/>
      <c r="F6012" s="14"/>
      <c r="G6012" s="15">
        <f t="shared" si="949"/>
        <v>0</v>
      </c>
      <c r="H6012" s="14"/>
      <c r="I6012" s="14"/>
      <c r="K6012" s="34">
        <f t="shared" si="939"/>
        <v>0</v>
      </c>
    </row>
    <row r="6013" spans="1:11" x14ac:dyDescent="0.25">
      <c r="A6013" s="5" t="s">
        <v>2854</v>
      </c>
      <c r="B6013" s="26">
        <v>735008</v>
      </c>
      <c r="C6013" s="27" t="s">
        <v>505</v>
      </c>
      <c r="D6013" s="13">
        <v>0</v>
      </c>
      <c r="E6013" s="14"/>
      <c r="F6013" s="14"/>
      <c r="G6013" s="15">
        <f t="shared" si="949"/>
        <v>0</v>
      </c>
      <c r="H6013" s="14"/>
      <c r="I6013" s="14"/>
      <c r="K6013" s="34">
        <f t="shared" si="939"/>
        <v>0</v>
      </c>
    </row>
    <row r="6014" spans="1:11" x14ac:dyDescent="0.25">
      <c r="A6014" s="5" t="s">
        <v>2854</v>
      </c>
      <c r="B6014" s="26">
        <v>735009</v>
      </c>
      <c r="C6014" s="27" t="s">
        <v>2016</v>
      </c>
      <c r="D6014" s="13">
        <v>0</v>
      </c>
      <c r="E6014" s="14"/>
      <c r="F6014" s="14"/>
      <c r="G6014" s="15">
        <f t="shared" si="949"/>
        <v>0</v>
      </c>
      <c r="H6014" s="14"/>
      <c r="I6014" s="14"/>
      <c r="K6014" s="34">
        <f t="shared" si="939"/>
        <v>0</v>
      </c>
    </row>
    <row r="6015" spans="1:11" x14ac:dyDescent="0.25">
      <c r="A6015" s="5" t="s">
        <v>2854</v>
      </c>
      <c r="B6015" s="26">
        <v>735010</v>
      </c>
      <c r="C6015" s="27" t="s">
        <v>2017</v>
      </c>
      <c r="D6015" s="13">
        <v>0</v>
      </c>
      <c r="E6015" s="14"/>
      <c r="F6015" s="14"/>
      <c r="G6015" s="15">
        <f t="shared" si="949"/>
        <v>0</v>
      </c>
      <c r="H6015" s="14"/>
      <c r="I6015" s="14"/>
      <c r="K6015" s="34">
        <f t="shared" si="939"/>
        <v>0</v>
      </c>
    </row>
    <row r="6016" spans="1:11" x14ac:dyDescent="0.25">
      <c r="A6016" s="5" t="s">
        <v>2854</v>
      </c>
      <c r="B6016" s="26">
        <v>735095</v>
      </c>
      <c r="C6016" s="27" t="s">
        <v>2200</v>
      </c>
      <c r="D6016" s="13">
        <v>0</v>
      </c>
      <c r="E6016" s="14"/>
      <c r="F6016" s="14"/>
      <c r="G6016" s="15">
        <f t="shared" si="949"/>
        <v>0</v>
      </c>
      <c r="H6016" s="14"/>
      <c r="I6016" s="14"/>
      <c r="K6016" s="34">
        <f t="shared" si="939"/>
        <v>0</v>
      </c>
    </row>
    <row r="6017" spans="1:11" x14ac:dyDescent="0.25">
      <c r="A6017" s="5" t="s">
        <v>2854</v>
      </c>
      <c r="B6017" s="24">
        <v>7351</v>
      </c>
      <c r="C6017" s="25" t="s">
        <v>2246</v>
      </c>
      <c r="D6017" s="7">
        <f t="shared" ref="D6017:I6017" si="950">+SUBTOTAL(9,D6018:D6028)</f>
        <v>0</v>
      </c>
      <c r="E6017" s="7">
        <f t="shared" si="950"/>
        <v>0</v>
      </c>
      <c r="F6017" s="7">
        <f t="shared" si="950"/>
        <v>0</v>
      </c>
      <c r="G6017" s="7">
        <f t="shared" si="950"/>
        <v>0</v>
      </c>
      <c r="H6017" s="7">
        <f t="shared" si="950"/>
        <v>0</v>
      </c>
      <c r="I6017" s="7">
        <f t="shared" si="950"/>
        <v>0</v>
      </c>
      <c r="K6017" s="34">
        <f t="shared" si="939"/>
        <v>0</v>
      </c>
    </row>
    <row r="6018" spans="1:11" x14ac:dyDescent="0.25">
      <c r="A6018" s="5" t="s">
        <v>2854</v>
      </c>
      <c r="B6018" s="26">
        <v>735101</v>
      </c>
      <c r="C6018" s="27" t="s">
        <v>767</v>
      </c>
      <c r="D6018" s="13">
        <v>0</v>
      </c>
      <c r="E6018" s="14"/>
      <c r="F6018" s="14"/>
      <c r="G6018" s="15">
        <f t="shared" ref="G6018:G6028" si="951">+D6018+E6018-F6018</f>
        <v>0</v>
      </c>
      <c r="H6018" s="14"/>
      <c r="I6018" s="14"/>
      <c r="K6018" s="34">
        <f t="shared" si="939"/>
        <v>0</v>
      </c>
    </row>
    <row r="6019" spans="1:11" x14ac:dyDescent="0.25">
      <c r="A6019" s="5" t="s">
        <v>2854</v>
      </c>
      <c r="B6019" s="26">
        <v>735102</v>
      </c>
      <c r="C6019" s="27" t="s">
        <v>2203</v>
      </c>
      <c r="D6019" s="13">
        <v>0</v>
      </c>
      <c r="E6019" s="14"/>
      <c r="F6019" s="14"/>
      <c r="G6019" s="15">
        <f t="shared" si="951"/>
        <v>0</v>
      </c>
      <c r="H6019" s="14"/>
      <c r="I6019" s="14"/>
      <c r="K6019" s="34">
        <f t="shared" si="939"/>
        <v>0</v>
      </c>
    </row>
    <row r="6020" spans="1:11" x14ac:dyDescent="0.25">
      <c r="A6020" s="5" t="s">
        <v>2854</v>
      </c>
      <c r="B6020" s="26">
        <v>735103</v>
      </c>
      <c r="C6020" s="27" t="s">
        <v>1058</v>
      </c>
      <c r="D6020" s="13">
        <v>0</v>
      </c>
      <c r="E6020" s="14"/>
      <c r="F6020" s="14"/>
      <c r="G6020" s="15">
        <f t="shared" si="951"/>
        <v>0</v>
      </c>
      <c r="H6020" s="14"/>
      <c r="I6020" s="14"/>
      <c r="K6020" s="34">
        <f t="shared" ref="K6020:K6083" si="952">IF(D6020&lt;&gt;0,1,IF(G6020&lt;&gt;0,2,IF(F6020&lt;&gt;0,3,IF(E6020&lt;&gt;0,4,0))))</f>
        <v>0</v>
      </c>
    </row>
    <row r="6021" spans="1:11" x14ac:dyDescent="0.25">
      <c r="A6021" s="5" t="s">
        <v>2854</v>
      </c>
      <c r="B6021" s="26">
        <v>735104</v>
      </c>
      <c r="C6021" s="27" t="s">
        <v>2202</v>
      </c>
      <c r="D6021" s="13">
        <v>0</v>
      </c>
      <c r="E6021" s="14"/>
      <c r="F6021" s="14"/>
      <c r="G6021" s="15">
        <f t="shared" si="951"/>
        <v>0</v>
      </c>
      <c r="H6021" s="14"/>
      <c r="I6021" s="14"/>
      <c r="K6021" s="34">
        <f t="shared" si="952"/>
        <v>0</v>
      </c>
    </row>
    <row r="6022" spans="1:11" x14ac:dyDescent="0.25">
      <c r="A6022" s="5" t="s">
        <v>2854</v>
      </c>
      <c r="B6022" s="26">
        <v>735105</v>
      </c>
      <c r="C6022" s="27" t="s">
        <v>1059</v>
      </c>
      <c r="D6022" s="13">
        <v>0</v>
      </c>
      <c r="E6022" s="14"/>
      <c r="F6022" s="14"/>
      <c r="G6022" s="15">
        <f t="shared" si="951"/>
        <v>0</v>
      </c>
      <c r="H6022" s="14"/>
      <c r="I6022" s="14"/>
      <c r="K6022" s="34">
        <f t="shared" si="952"/>
        <v>0</v>
      </c>
    </row>
    <row r="6023" spans="1:11" x14ac:dyDescent="0.25">
      <c r="A6023" s="5" t="s">
        <v>2854</v>
      </c>
      <c r="B6023" s="26">
        <v>735106</v>
      </c>
      <c r="C6023" s="27" t="s">
        <v>507</v>
      </c>
      <c r="D6023" s="13">
        <v>0</v>
      </c>
      <c r="E6023" s="14"/>
      <c r="F6023" s="14"/>
      <c r="G6023" s="15">
        <f t="shared" si="951"/>
        <v>0</v>
      </c>
      <c r="H6023" s="14"/>
      <c r="I6023" s="14"/>
      <c r="K6023" s="34">
        <f t="shared" si="952"/>
        <v>0</v>
      </c>
    </row>
    <row r="6024" spans="1:11" x14ac:dyDescent="0.25">
      <c r="A6024" s="5" t="s">
        <v>2854</v>
      </c>
      <c r="B6024" s="26">
        <v>735107</v>
      </c>
      <c r="C6024" s="27" t="s">
        <v>2201</v>
      </c>
      <c r="D6024" s="13">
        <v>0</v>
      </c>
      <c r="E6024" s="14"/>
      <c r="F6024" s="14"/>
      <c r="G6024" s="15">
        <f t="shared" si="951"/>
        <v>0</v>
      </c>
      <c r="H6024" s="14"/>
      <c r="I6024" s="14"/>
      <c r="K6024" s="34">
        <f t="shared" si="952"/>
        <v>0</v>
      </c>
    </row>
    <row r="6025" spans="1:11" x14ac:dyDescent="0.25">
      <c r="A6025" s="5" t="s">
        <v>2854</v>
      </c>
      <c r="B6025" s="26">
        <v>735108</v>
      </c>
      <c r="C6025" s="27" t="s">
        <v>505</v>
      </c>
      <c r="D6025" s="13">
        <v>0</v>
      </c>
      <c r="E6025" s="14"/>
      <c r="F6025" s="14"/>
      <c r="G6025" s="15">
        <f t="shared" si="951"/>
        <v>0</v>
      </c>
      <c r="H6025" s="14"/>
      <c r="I6025" s="14"/>
      <c r="K6025" s="34">
        <f t="shared" si="952"/>
        <v>0</v>
      </c>
    </row>
    <row r="6026" spans="1:11" x14ac:dyDescent="0.25">
      <c r="A6026" s="5" t="s">
        <v>2854</v>
      </c>
      <c r="B6026" s="26">
        <v>735109</v>
      </c>
      <c r="C6026" s="27" t="s">
        <v>2016</v>
      </c>
      <c r="D6026" s="13">
        <v>0</v>
      </c>
      <c r="E6026" s="14"/>
      <c r="F6026" s="14"/>
      <c r="G6026" s="15">
        <f t="shared" si="951"/>
        <v>0</v>
      </c>
      <c r="H6026" s="14"/>
      <c r="I6026" s="14"/>
      <c r="K6026" s="34">
        <f t="shared" si="952"/>
        <v>0</v>
      </c>
    </row>
    <row r="6027" spans="1:11" x14ac:dyDescent="0.25">
      <c r="A6027" s="5" t="s">
        <v>2854</v>
      </c>
      <c r="B6027" s="26">
        <v>735110</v>
      </c>
      <c r="C6027" s="27" t="s">
        <v>2017</v>
      </c>
      <c r="D6027" s="13">
        <v>0</v>
      </c>
      <c r="E6027" s="14"/>
      <c r="F6027" s="14"/>
      <c r="G6027" s="15">
        <f t="shared" si="951"/>
        <v>0</v>
      </c>
      <c r="H6027" s="14"/>
      <c r="I6027" s="14"/>
      <c r="K6027" s="34">
        <f t="shared" si="952"/>
        <v>0</v>
      </c>
    </row>
    <row r="6028" spans="1:11" x14ac:dyDescent="0.25">
      <c r="A6028" s="5" t="s">
        <v>2854</v>
      </c>
      <c r="B6028" s="26">
        <v>735195</v>
      </c>
      <c r="C6028" s="27" t="s">
        <v>2200</v>
      </c>
      <c r="D6028" s="13">
        <v>0</v>
      </c>
      <c r="E6028" s="14"/>
      <c r="F6028" s="14"/>
      <c r="G6028" s="15">
        <f t="shared" si="951"/>
        <v>0</v>
      </c>
      <c r="H6028" s="14"/>
      <c r="I6028" s="14"/>
      <c r="K6028" s="34">
        <f t="shared" si="952"/>
        <v>0</v>
      </c>
    </row>
    <row r="6029" spans="1:11" x14ac:dyDescent="0.25">
      <c r="A6029" s="5" t="s">
        <v>2854</v>
      </c>
      <c r="B6029" s="24">
        <v>7352</v>
      </c>
      <c r="C6029" s="25" t="s">
        <v>2245</v>
      </c>
      <c r="D6029" s="7">
        <f t="shared" ref="D6029:I6029" si="953">+SUBTOTAL(9,D6030:D6040)</f>
        <v>0</v>
      </c>
      <c r="E6029" s="7">
        <f t="shared" si="953"/>
        <v>0</v>
      </c>
      <c r="F6029" s="7">
        <f t="shared" si="953"/>
        <v>0</v>
      </c>
      <c r="G6029" s="7">
        <f t="shared" si="953"/>
        <v>0</v>
      </c>
      <c r="H6029" s="7">
        <f t="shared" si="953"/>
        <v>0</v>
      </c>
      <c r="I6029" s="7">
        <f t="shared" si="953"/>
        <v>0</v>
      </c>
      <c r="K6029" s="34">
        <f t="shared" si="952"/>
        <v>0</v>
      </c>
    </row>
    <row r="6030" spans="1:11" x14ac:dyDescent="0.25">
      <c r="A6030" s="5" t="s">
        <v>2854</v>
      </c>
      <c r="B6030" s="26">
        <v>735201</v>
      </c>
      <c r="C6030" s="27" t="s">
        <v>767</v>
      </c>
      <c r="D6030" s="13">
        <v>0</v>
      </c>
      <c r="E6030" s="14"/>
      <c r="F6030" s="14"/>
      <c r="G6030" s="15">
        <f t="shared" ref="G6030:G6040" si="954">+D6030+E6030-F6030</f>
        <v>0</v>
      </c>
      <c r="H6030" s="14"/>
      <c r="I6030" s="14"/>
      <c r="K6030" s="34">
        <f t="shared" si="952"/>
        <v>0</v>
      </c>
    </row>
    <row r="6031" spans="1:11" x14ac:dyDescent="0.25">
      <c r="A6031" s="5" t="s">
        <v>2854</v>
      </c>
      <c r="B6031" s="26">
        <v>735202</v>
      </c>
      <c r="C6031" s="27" t="s">
        <v>2203</v>
      </c>
      <c r="D6031" s="13">
        <v>0</v>
      </c>
      <c r="E6031" s="14"/>
      <c r="F6031" s="14"/>
      <c r="G6031" s="15">
        <f t="shared" si="954"/>
        <v>0</v>
      </c>
      <c r="H6031" s="14"/>
      <c r="I6031" s="14"/>
      <c r="K6031" s="34">
        <f t="shared" si="952"/>
        <v>0</v>
      </c>
    </row>
    <row r="6032" spans="1:11" x14ac:dyDescent="0.25">
      <c r="A6032" s="5" t="s">
        <v>2854</v>
      </c>
      <c r="B6032" s="26">
        <v>735203</v>
      </c>
      <c r="C6032" s="27" t="s">
        <v>1058</v>
      </c>
      <c r="D6032" s="13">
        <v>0</v>
      </c>
      <c r="E6032" s="14"/>
      <c r="F6032" s="14"/>
      <c r="G6032" s="15">
        <f t="shared" si="954"/>
        <v>0</v>
      </c>
      <c r="H6032" s="14"/>
      <c r="I6032" s="14"/>
      <c r="K6032" s="34">
        <f t="shared" si="952"/>
        <v>0</v>
      </c>
    </row>
    <row r="6033" spans="1:11" x14ac:dyDescent="0.25">
      <c r="A6033" s="5" t="s">
        <v>2854</v>
      </c>
      <c r="B6033" s="26">
        <v>735204</v>
      </c>
      <c r="C6033" s="27" t="s">
        <v>2202</v>
      </c>
      <c r="D6033" s="13">
        <v>0</v>
      </c>
      <c r="E6033" s="14"/>
      <c r="F6033" s="14"/>
      <c r="G6033" s="15">
        <f t="shared" si="954"/>
        <v>0</v>
      </c>
      <c r="H6033" s="14"/>
      <c r="I6033" s="14"/>
      <c r="K6033" s="34">
        <f t="shared" si="952"/>
        <v>0</v>
      </c>
    </row>
    <row r="6034" spans="1:11" x14ac:dyDescent="0.25">
      <c r="A6034" s="5" t="s">
        <v>2854</v>
      </c>
      <c r="B6034" s="26">
        <v>735205</v>
      </c>
      <c r="C6034" s="27" t="s">
        <v>1059</v>
      </c>
      <c r="D6034" s="13">
        <v>0</v>
      </c>
      <c r="E6034" s="14"/>
      <c r="F6034" s="14"/>
      <c r="G6034" s="15">
        <f t="shared" si="954"/>
        <v>0</v>
      </c>
      <c r="H6034" s="14"/>
      <c r="I6034" s="14"/>
      <c r="K6034" s="34">
        <f t="shared" si="952"/>
        <v>0</v>
      </c>
    </row>
    <row r="6035" spans="1:11" x14ac:dyDescent="0.25">
      <c r="A6035" s="5" t="s">
        <v>2854</v>
      </c>
      <c r="B6035" s="26">
        <v>735206</v>
      </c>
      <c r="C6035" s="27" t="s">
        <v>507</v>
      </c>
      <c r="D6035" s="13">
        <v>0</v>
      </c>
      <c r="E6035" s="14"/>
      <c r="F6035" s="14"/>
      <c r="G6035" s="15">
        <f t="shared" si="954"/>
        <v>0</v>
      </c>
      <c r="H6035" s="14"/>
      <c r="I6035" s="14"/>
      <c r="K6035" s="34">
        <f t="shared" si="952"/>
        <v>0</v>
      </c>
    </row>
    <row r="6036" spans="1:11" x14ac:dyDescent="0.25">
      <c r="A6036" s="5" t="s">
        <v>2854</v>
      </c>
      <c r="B6036" s="26">
        <v>735207</v>
      </c>
      <c r="C6036" s="27" t="s">
        <v>2201</v>
      </c>
      <c r="D6036" s="13">
        <v>0</v>
      </c>
      <c r="E6036" s="14"/>
      <c r="F6036" s="14"/>
      <c r="G6036" s="15">
        <f t="shared" si="954"/>
        <v>0</v>
      </c>
      <c r="H6036" s="14"/>
      <c r="I6036" s="14"/>
      <c r="K6036" s="34">
        <f t="shared" si="952"/>
        <v>0</v>
      </c>
    </row>
    <row r="6037" spans="1:11" x14ac:dyDescent="0.25">
      <c r="A6037" s="5" t="s">
        <v>2854</v>
      </c>
      <c r="B6037" s="26">
        <v>735208</v>
      </c>
      <c r="C6037" s="27" t="s">
        <v>505</v>
      </c>
      <c r="D6037" s="13">
        <v>0</v>
      </c>
      <c r="E6037" s="14"/>
      <c r="F6037" s="14"/>
      <c r="G6037" s="15">
        <f t="shared" si="954"/>
        <v>0</v>
      </c>
      <c r="H6037" s="14"/>
      <c r="I6037" s="14"/>
      <c r="K6037" s="34">
        <f t="shared" si="952"/>
        <v>0</v>
      </c>
    </row>
    <row r="6038" spans="1:11" x14ac:dyDescent="0.25">
      <c r="A6038" s="5" t="s">
        <v>2854</v>
      </c>
      <c r="B6038" s="26">
        <v>735209</v>
      </c>
      <c r="C6038" s="27" t="s">
        <v>2016</v>
      </c>
      <c r="D6038" s="13">
        <v>0</v>
      </c>
      <c r="E6038" s="14"/>
      <c r="F6038" s="14"/>
      <c r="G6038" s="15">
        <f t="shared" si="954"/>
        <v>0</v>
      </c>
      <c r="H6038" s="14"/>
      <c r="I6038" s="14"/>
      <c r="K6038" s="34">
        <f t="shared" si="952"/>
        <v>0</v>
      </c>
    </row>
    <row r="6039" spans="1:11" x14ac:dyDescent="0.25">
      <c r="A6039" s="5" t="s">
        <v>2854</v>
      </c>
      <c r="B6039" s="26">
        <v>735210</v>
      </c>
      <c r="C6039" s="27" t="s">
        <v>2017</v>
      </c>
      <c r="D6039" s="13">
        <v>0</v>
      </c>
      <c r="E6039" s="14"/>
      <c r="F6039" s="14"/>
      <c r="G6039" s="15">
        <f t="shared" si="954"/>
        <v>0</v>
      </c>
      <c r="H6039" s="14"/>
      <c r="I6039" s="14"/>
      <c r="K6039" s="34">
        <f t="shared" si="952"/>
        <v>0</v>
      </c>
    </row>
    <row r="6040" spans="1:11" x14ac:dyDescent="0.25">
      <c r="A6040" s="5" t="s">
        <v>2854</v>
      </c>
      <c r="B6040" s="26">
        <v>735295</v>
      </c>
      <c r="C6040" s="27" t="s">
        <v>2200</v>
      </c>
      <c r="D6040" s="13">
        <v>0</v>
      </c>
      <c r="E6040" s="14"/>
      <c r="F6040" s="14"/>
      <c r="G6040" s="15">
        <f t="shared" si="954"/>
        <v>0</v>
      </c>
      <c r="H6040" s="14"/>
      <c r="I6040" s="14"/>
      <c r="K6040" s="34">
        <f t="shared" si="952"/>
        <v>0</v>
      </c>
    </row>
    <row r="6041" spans="1:11" x14ac:dyDescent="0.25">
      <c r="A6041" s="5" t="s">
        <v>2854</v>
      </c>
      <c r="B6041" s="24">
        <v>7353</v>
      </c>
      <c r="C6041" s="25" t="s">
        <v>2244</v>
      </c>
      <c r="D6041" s="7">
        <f t="shared" ref="D6041:I6041" si="955">+SUBTOTAL(9,D6042:D6052)</f>
        <v>0</v>
      </c>
      <c r="E6041" s="7">
        <f t="shared" si="955"/>
        <v>0</v>
      </c>
      <c r="F6041" s="7">
        <f t="shared" si="955"/>
        <v>0</v>
      </c>
      <c r="G6041" s="7">
        <f t="shared" si="955"/>
        <v>0</v>
      </c>
      <c r="H6041" s="7">
        <f t="shared" si="955"/>
        <v>0</v>
      </c>
      <c r="I6041" s="7">
        <f t="shared" si="955"/>
        <v>0</v>
      </c>
      <c r="K6041" s="34">
        <f t="shared" si="952"/>
        <v>0</v>
      </c>
    </row>
    <row r="6042" spans="1:11" x14ac:dyDescent="0.25">
      <c r="A6042" s="5" t="s">
        <v>2854</v>
      </c>
      <c r="B6042" s="26">
        <v>735301</v>
      </c>
      <c r="C6042" s="27" t="s">
        <v>767</v>
      </c>
      <c r="D6042" s="13">
        <v>0</v>
      </c>
      <c r="E6042" s="14"/>
      <c r="F6042" s="14"/>
      <c r="G6042" s="15">
        <f t="shared" ref="G6042:G6052" si="956">+D6042+E6042-F6042</f>
        <v>0</v>
      </c>
      <c r="H6042" s="14"/>
      <c r="I6042" s="14"/>
      <c r="K6042" s="34">
        <f t="shared" si="952"/>
        <v>0</v>
      </c>
    </row>
    <row r="6043" spans="1:11" x14ac:dyDescent="0.25">
      <c r="A6043" s="5" t="s">
        <v>2854</v>
      </c>
      <c r="B6043" s="26">
        <v>735302</v>
      </c>
      <c r="C6043" s="27" t="s">
        <v>2203</v>
      </c>
      <c r="D6043" s="13">
        <v>0</v>
      </c>
      <c r="E6043" s="14"/>
      <c r="F6043" s="14"/>
      <c r="G6043" s="15">
        <f t="shared" si="956"/>
        <v>0</v>
      </c>
      <c r="H6043" s="14"/>
      <c r="I6043" s="14"/>
      <c r="K6043" s="34">
        <f t="shared" si="952"/>
        <v>0</v>
      </c>
    </row>
    <row r="6044" spans="1:11" x14ac:dyDescent="0.25">
      <c r="A6044" s="5" t="s">
        <v>2854</v>
      </c>
      <c r="B6044" s="26">
        <v>735303</v>
      </c>
      <c r="C6044" s="27" t="s">
        <v>1058</v>
      </c>
      <c r="D6044" s="13">
        <v>0</v>
      </c>
      <c r="E6044" s="14"/>
      <c r="F6044" s="14"/>
      <c r="G6044" s="15">
        <f t="shared" si="956"/>
        <v>0</v>
      </c>
      <c r="H6044" s="14"/>
      <c r="I6044" s="14"/>
      <c r="K6044" s="34">
        <f t="shared" si="952"/>
        <v>0</v>
      </c>
    </row>
    <row r="6045" spans="1:11" x14ac:dyDescent="0.25">
      <c r="A6045" s="5" t="s">
        <v>2854</v>
      </c>
      <c r="B6045" s="26">
        <v>735304</v>
      </c>
      <c r="C6045" s="27" t="s">
        <v>2202</v>
      </c>
      <c r="D6045" s="13">
        <v>0</v>
      </c>
      <c r="E6045" s="14"/>
      <c r="F6045" s="14"/>
      <c r="G6045" s="15">
        <f t="shared" si="956"/>
        <v>0</v>
      </c>
      <c r="H6045" s="14"/>
      <c r="I6045" s="14"/>
      <c r="K6045" s="34">
        <f t="shared" si="952"/>
        <v>0</v>
      </c>
    </row>
    <row r="6046" spans="1:11" x14ac:dyDescent="0.25">
      <c r="A6046" s="5" t="s">
        <v>2854</v>
      </c>
      <c r="B6046" s="26">
        <v>735305</v>
      </c>
      <c r="C6046" s="27" t="s">
        <v>1059</v>
      </c>
      <c r="D6046" s="13">
        <v>0</v>
      </c>
      <c r="E6046" s="14"/>
      <c r="F6046" s="14"/>
      <c r="G6046" s="15">
        <f t="shared" si="956"/>
        <v>0</v>
      </c>
      <c r="H6046" s="14"/>
      <c r="I6046" s="14"/>
      <c r="K6046" s="34">
        <f t="shared" si="952"/>
        <v>0</v>
      </c>
    </row>
    <row r="6047" spans="1:11" x14ac:dyDescent="0.25">
      <c r="A6047" s="5" t="s">
        <v>2854</v>
      </c>
      <c r="B6047" s="26">
        <v>735306</v>
      </c>
      <c r="C6047" s="27" t="s">
        <v>507</v>
      </c>
      <c r="D6047" s="13">
        <v>0</v>
      </c>
      <c r="E6047" s="14"/>
      <c r="F6047" s="14"/>
      <c r="G6047" s="15">
        <f t="shared" si="956"/>
        <v>0</v>
      </c>
      <c r="H6047" s="14"/>
      <c r="I6047" s="14"/>
      <c r="K6047" s="34">
        <f t="shared" si="952"/>
        <v>0</v>
      </c>
    </row>
    <row r="6048" spans="1:11" x14ac:dyDescent="0.25">
      <c r="A6048" s="5" t="s">
        <v>2854</v>
      </c>
      <c r="B6048" s="26">
        <v>735307</v>
      </c>
      <c r="C6048" s="27" t="s">
        <v>2201</v>
      </c>
      <c r="D6048" s="13">
        <v>0</v>
      </c>
      <c r="E6048" s="14"/>
      <c r="F6048" s="14"/>
      <c r="G6048" s="15">
        <f t="shared" si="956"/>
        <v>0</v>
      </c>
      <c r="H6048" s="14"/>
      <c r="I6048" s="14"/>
      <c r="K6048" s="34">
        <f t="shared" si="952"/>
        <v>0</v>
      </c>
    </row>
    <row r="6049" spans="1:11" x14ac:dyDescent="0.25">
      <c r="A6049" s="5" t="s">
        <v>2854</v>
      </c>
      <c r="B6049" s="26">
        <v>735308</v>
      </c>
      <c r="C6049" s="27" t="s">
        <v>505</v>
      </c>
      <c r="D6049" s="13">
        <v>0</v>
      </c>
      <c r="E6049" s="14"/>
      <c r="F6049" s="14"/>
      <c r="G6049" s="15">
        <f t="shared" si="956"/>
        <v>0</v>
      </c>
      <c r="H6049" s="14"/>
      <c r="I6049" s="14"/>
      <c r="K6049" s="34">
        <f t="shared" si="952"/>
        <v>0</v>
      </c>
    </row>
    <row r="6050" spans="1:11" x14ac:dyDescent="0.25">
      <c r="A6050" s="5" t="s">
        <v>2854</v>
      </c>
      <c r="B6050" s="26">
        <v>735309</v>
      </c>
      <c r="C6050" s="27" t="s">
        <v>2016</v>
      </c>
      <c r="D6050" s="13">
        <v>0</v>
      </c>
      <c r="E6050" s="14"/>
      <c r="F6050" s="14"/>
      <c r="G6050" s="15">
        <f t="shared" si="956"/>
        <v>0</v>
      </c>
      <c r="H6050" s="14"/>
      <c r="I6050" s="14"/>
      <c r="K6050" s="34">
        <f t="shared" si="952"/>
        <v>0</v>
      </c>
    </row>
    <row r="6051" spans="1:11" x14ac:dyDescent="0.25">
      <c r="A6051" s="5" t="s">
        <v>2854</v>
      </c>
      <c r="B6051" s="26">
        <v>735310</v>
      </c>
      <c r="C6051" s="27" t="s">
        <v>2017</v>
      </c>
      <c r="D6051" s="13">
        <v>0</v>
      </c>
      <c r="E6051" s="14"/>
      <c r="F6051" s="14"/>
      <c r="G6051" s="15">
        <f t="shared" si="956"/>
        <v>0</v>
      </c>
      <c r="H6051" s="14"/>
      <c r="I6051" s="14"/>
      <c r="K6051" s="34">
        <f t="shared" si="952"/>
        <v>0</v>
      </c>
    </row>
    <row r="6052" spans="1:11" x14ac:dyDescent="0.25">
      <c r="A6052" s="5" t="s">
        <v>2854</v>
      </c>
      <c r="B6052" s="26">
        <v>735395</v>
      </c>
      <c r="C6052" s="27" t="s">
        <v>2200</v>
      </c>
      <c r="D6052" s="13">
        <v>0</v>
      </c>
      <c r="E6052" s="14"/>
      <c r="F6052" s="14"/>
      <c r="G6052" s="15">
        <f t="shared" si="956"/>
        <v>0</v>
      </c>
      <c r="H6052" s="14"/>
      <c r="I6052" s="14"/>
      <c r="K6052" s="34">
        <f t="shared" si="952"/>
        <v>0</v>
      </c>
    </row>
    <row r="6053" spans="1:11" x14ac:dyDescent="0.25">
      <c r="A6053" s="5" t="s">
        <v>2854</v>
      </c>
      <c r="B6053" s="24">
        <v>7354</v>
      </c>
      <c r="C6053" s="25" t="s">
        <v>2243</v>
      </c>
      <c r="D6053" s="7">
        <f t="shared" ref="D6053:I6053" si="957">+SUBTOTAL(9,D6054:D6064)</f>
        <v>0</v>
      </c>
      <c r="E6053" s="7">
        <f t="shared" si="957"/>
        <v>0</v>
      </c>
      <c r="F6053" s="7">
        <f t="shared" si="957"/>
        <v>0</v>
      </c>
      <c r="G6053" s="7">
        <f t="shared" si="957"/>
        <v>0</v>
      </c>
      <c r="H6053" s="7">
        <f t="shared" si="957"/>
        <v>0</v>
      </c>
      <c r="I6053" s="7">
        <f t="shared" si="957"/>
        <v>0</v>
      </c>
      <c r="K6053" s="34">
        <f t="shared" si="952"/>
        <v>0</v>
      </c>
    </row>
    <row r="6054" spans="1:11" x14ac:dyDescent="0.25">
      <c r="A6054" s="5" t="s">
        <v>2854</v>
      </c>
      <c r="B6054" s="26">
        <v>735401</v>
      </c>
      <c r="C6054" s="27" t="s">
        <v>767</v>
      </c>
      <c r="D6054" s="13">
        <v>0</v>
      </c>
      <c r="E6054" s="14"/>
      <c r="F6054" s="14"/>
      <c r="G6054" s="15">
        <f t="shared" ref="G6054:G6064" si="958">+D6054+E6054-F6054</f>
        <v>0</v>
      </c>
      <c r="H6054" s="14"/>
      <c r="I6054" s="14"/>
      <c r="K6054" s="34">
        <f t="shared" si="952"/>
        <v>0</v>
      </c>
    </row>
    <row r="6055" spans="1:11" x14ac:dyDescent="0.25">
      <c r="A6055" s="5" t="s">
        <v>2854</v>
      </c>
      <c r="B6055" s="26">
        <v>735402</v>
      </c>
      <c r="C6055" s="27" t="s">
        <v>2203</v>
      </c>
      <c r="D6055" s="13">
        <v>0</v>
      </c>
      <c r="E6055" s="14"/>
      <c r="F6055" s="14"/>
      <c r="G6055" s="15">
        <f t="shared" si="958"/>
        <v>0</v>
      </c>
      <c r="H6055" s="14"/>
      <c r="I6055" s="14"/>
      <c r="K6055" s="34">
        <f t="shared" si="952"/>
        <v>0</v>
      </c>
    </row>
    <row r="6056" spans="1:11" x14ac:dyDescent="0.25">
      <c r="A6056" s="5" t="s">
        <v>2854</v>
      </c>
      <c r="B6056" s="26">
        <v>735403</v>
      </c>
      <c r="C6056" s="27" t="s">
        <v>1058</v>
      </c>
      <c r="D6056" s="13">
        <v>0</v>
      </c>
      <c r="E6056" s="14"/>
      <c r="F6056" s="14"/>
      <c r="G6056" s="15">
        <f t="shared" si="958"/>
        <v>0</v>
      </c>
      <c r="H6056" s="14"/>
      <c r="I6056" s="14"/>
      <c r="K6056" s="34">
        <f t="shared" si="952"/>
        <v>0</v>
      </c>
    </row>
    <row r="6057" spans="1:11" x14ac:dyDescent="0.25">
      <c r="A6057" s="5" t="s">
        <v>2854</v>
      </c>
      <c r="B6057" s="26">
        <v>735404</v>
      </c>
      <c r="C6057" s="27" t="s">
        <v>2202</v>
      </c>
      <c r="D6057" s="13">
        <v>0</v>
      </c>
      <c r="E6057" s="14"/>
      <c r="F6057" s="14"/>
      <c r="G6057" s="15">
        <f t="shared" si="958"/>
        <v>0</v>
      </c>
      <c r="H6057" s="14"/>
      <c r="I6057" s="14"/>
      <c r="K6057" s="34">
        <f t="shared" si="952"/>
        <v>0</v>
      </c>
    </row>
    <row r="6058" spans="1:11" x14ac:dyDescent="0.25">
      <c r="A6058" s="5" t="s">
        <v>2854</v>
      </c>
      <c r="B6058" s="26">
        <v>735405</v>
      </c>
      <c r="C6058" s="27" t="s">
        <v>1059</v>
      </c>
      <c r="D6058" s="13">
        <v>0</v>
      </c>
      <c r="E6058" s="14"/>
      <c r="F6058" s="14"/>
      <c r="G6058" s="15">
        <f t="shared" si="958"/>
        <v>0</v>
      </c>
      <c r="H6058" s="14"/>
      <c r="I6058" s="14"/>
      <c r="K6058" s="34">
        <f t="shared" si="952"/>
        <v>0</v>
      </c>
    </row>
    <row r="6059" spans="1:11" x14ac:dyDescent="0.25">
      <c r="A6059" s="5" t="s">
        <v>2854</v>
      </c>
      <c r="B6059" s="26">
        <v>735406</v>
      </c>
      <c r="C6059" s="27" t="s">
        <v>507</v>
      </c>
      <c r="D6059" s="13">
        <v>0</v>
      </c>
      <c r="E6059" s="14"/>
      <c r="F6059" s="14"/>
      <c r="G6059" s="15">
        <f t="shared" si="958"/>
        <v>0</v>
      </c>
      <c r="H6059" s="14"/>
      <c r="I6059" s="14"/>
      <c r="K6059" s="34">
        <f t="shared" si="952"/>
        <v>0</v>
      </c>
    </row>
    <row r="6060" spans="1:11" x14ac:dyDescent="0.25">
      <c r="A6060" s="5" t="s">
        <v>2854</v>
      </c>
      <c r="B6060" s="26">
        <v>735407</v>
      </c>
      <c r="C6060" s="27" t="s">
        <v>2201</v>
      </c>
      <c r="D6060" s="13">
        <v>0</v>
      </c>
      <c r="E6060" s="14"/>
      <c r="F6060" s="14"/>
      <c r="G6060" s="15">
        <f t="shared" si="958"/>
        <v>0</v>
      </c>
      <c r="H6060" s="14"/>
      <c r="I6060" s="14"/>
      <c r="K6060" s="34">
        <f t="shared" si="952"/>
        <v>0</v>
      </c>
    </row>
    <row r="6061" spans="1:11" x14ac:dyDescent="0.25">
      <c r="A6061" s="5" t="s">
        <v>2854</v>
      </c>
      <c r="B6061" s="26">
        <v>735408</v>
      </c>
      <c r="C6061" s="27" t="s">
        <v>505</v>
      </c>
      <c r="D6061" s="13">
        <v>0</v>
      </c>
      <c r="E6061" s="14"/>
      <c r="F6061" s="14"/>
      <c r="G6061" s="15">
        <f t="shared" si="958"/>
        <v>0</v>
      </c>
      <c r="H6061" s="14"/>
      <c r="I6061" s="14"/>
      <c r="K6061" s="34">
        <f t="shared" si="952"/>
        <v>0</v>
      </c>
    </row>
    <row r="6062" spans="1:11" x14ac:dyDescent="0.25">
      <c r="A6062" s="5" t="s">
        <v>2854</v>
      </c>
      <c r="B6062" s="26">
        <v>735409</v>
      </c>
      <c r="C6062" s="27" t="s">
        <v>2016</v>
      </c>
      <c r="D6062" s="13">
        <v>0</v>
      </c>
      <c r="E6062" s="14"/>
      <c r="F6062" s="14"/>
      <c r="G6062" s="15">
        <f t="shared" si="958"/>
        <v>0</v>
      </c>
      <c r="H6062" s="14"/>
      <c r="I6062" s="14"/>
      <c r="K6062" s="34">
        <f t="shared" si="952"/>
        <v>0</v>
      </c>
    </row>
    <row r="6063" spans="1:11" x14ac:dyDescent="0.25">
      <c r="A6063" s="5" t="s">
        <v>2854</v>
      </c>
      <c r="B6063" s="26">
        <v>735410</v>
      </c>
      <c r="C6063" s="27" t="s">
        <v>2017</v>
      </c>
      <c r="D6063" s="13">
        <v>0</v>
      </c>
      <c r="E6063" s="14"/>
      <c r="F6063" s="14"/>
      <c r="G6063" s="15">
        <f t="shared" si="958"/>
        <v>0</v>
      </c>
      <c r="H6063" s="14"/>
      <c r="I6063" s="14"/>
      <c r="K6063" s="34">
        <f t="shared" si="952"/>
        <v>0</v>
      </c>
    </row>
    <row r="6064" spans="1:11" x14ac:dyDescent="0.25">
      <c r="A6064" s="5" t="s">
        <v>2854</v>
      </c>
      <c r="B6064" s="26">
        <v>735495</v>
      </c>
      <c r="C6064" s="27" t="s">
        <v>2200</v>
      </c>
      <c r="D6064" s="13">
        <v>0</v>
      </c>
      <c r="E6064" s="14"/>
      <c r="F6064" s="14"/>
      <c r="G6064" s="15">
        <f t="shared" si="958"/>
        <v>0</v>
      </c>
      <c r="H6064" s="14"/>
      <c r="I6064" s="14"/>
      <c r="K6064" s="34">
        <f t="shared" si="952"/>
        <v>0</v>
      </c>
    </row>
    <row r="6065" spans="1:11" x14ac:dyDescent="0.25">
      <c r="A6065" s="5" t="s">
        <v>2854</v>
      </c>
      <c r="B6065" s="24">
        <v>7355</v>
      </c>
      <c r="C6065" s="25" t="s">
        <v>2242</v>
      </c>
      <c r="D6065" s="7">
        <f t="shared" ref="D6065:I6065" si="959">+SUBTOTAL(9,D6066:D6076)</f>
        <v>0</v>
      </c>
      <c r="E6065" s="7">
        <f t="shared" si="959"/>
        <v>0</v>
      </c>
      <c r="F6065" s="7">
        <f t="shared" si="959"/>
        <v>0</v>
      </c>
      <c r="G6065" s="7">
        <f t="shared" si="959"/>
        <v>0</v>
      </c>
      <c r="H6065" s="7">
        <f t="shared" si="959"/>
        <v>0</v>
      </c>
      <c r="I6065" s="7">
        <f t="shared" si="959"/>
        <v>0</v>
      </c>
      <c r="K6065" s="34">
        <f t="shared" si="952"/>
        <v>0</v>
      </c>
    </row>
    <row r="6066" spans="1:11" x14ac:dyDescent="0.25">
      <c r="A6066" s="5" t="s">
        <v>2854</v>
      </c>
      <c r="B6066" s="26">
        <v>735501</v>
      </c>
      <c r="C6066" s="27" t="s">
        <v>767</v>
      </c>
      <c r="D6066" s="13">
        <v>0</v>
      </c>
      <c r="E6066" s="14"/>
      <c r="F6066" s="14"/>
      <c r="G6066" s="15">
        <f t="shared" ref="G6066:G6076" si="960">+D6066+E6066-F6066</f>
        <v>0</v>
      </c>
      <c r="H6066" s="14"/>
      <c r="I6066" s="14"/>
      <c r="K6066" s="34">
        <f t="shared" si="952"/>
        <v>0</v>
      </c>
    </row>
    <row r="6067" spans="1:11" x14ac:dyDescent="0.25">
      <c r="A6067" s="5" t="s">
        <v>2854</v>
      </c>
      <c r="B6067" s="26">
        <v>735502</v>
      </c>
      <c r="C6067" s="27" t="s">
        <v>2203</v>
      </c>
      <c r="D6067" s="13">
        <v>0</v>
      </c>
      <c r="E6067" s="14"/>
      <c r="F6067" s="14"/>
      <c r="G6067" s="15">
        <f t="shared" si="960"/>
        <v>0</v>
      </c>
      <c r="H6067" s="14"/>
      <c r="I6067" s="14"/>
      <c r="K6067" s="34">
        <f t="shared" si="952"/>
        <v>0</v>
      </c>
    </row>
    <row r="6068" spans="1:11" x14ac:dyDescent="0.25">
      <c r="A6068" s="5" t="s">
        <v>2854</v>
      </c>
      <c r="B6068" s="26">
        <v>735503</v>
      </c>
      <c r="C6068" s="27" t="s">
        <v>1058</v>
      </c>
      <c r="D6068" s="13">
        <v>0</v>
      </c>
      <c r="E6068" s="14"/>
      <c r="F6068" s="14"/>
      <c r="G6068" s="15">
        <f t="shared" si="960"/>
        <v>0</v>
      </c>
      <c r="H6068" s="14"/>
      <c r="I6068" s="14"/>
      <c r="K6068" s="34">
        <f t="shared" si="952"/>
        <v>0</v>
      </c>
    </row>
    <row r="6069" spans="1:11" x14ac:dyDescent="0.25">
      <c r="A6069" s="5" t="s">
        <v>2854</v>
      </c>
      <c r="B6069" s="26">
        <v>735504</v>
      </c>
      <c r="C6069" s="27" t="s">
        <v>2202</v>
      </c>
      <c r="D6069" s="13">
        <v>0</v>
      </c>
      <c r="E6069" s="14"/>
      <c r="F6069" s="14"/>
      <c r="G6069" s="15">
        <f t="shared" si="960"/>
        <v>0</v>
      </c>
      <c r="H6069" s="14"/>
      <c r="I6069" s="14"/>
      <c r="K6069" s="34">
        <f t="shared" si="952"/>
        <v>0</v>
      </c>
    </row>
    <row r="6070" spans="1:11" x14ac:dyDescent="0.25">
      <c r="A6070" s="5" t="s">
        <v>2854</v>
      </c>
      <c r="B6070" s="26">
        <v>735505</v>
      </c>
      <c r="C6070" s="27" t="s">
        <v>1059</v>
      </c>
      <c r="D6070" s="13">
        <v>0</v>
      </c>
      <c r="E6070" s="14"/>
      <c r="F6070" s="14"/>
      <c r="G6070" s="15">
        <f t="shared" si="960"/>
        <v>0</v>
      </c>
      <c r="H6070" s="14"/>
      <c r="I6070" s="14"/>
      <c r="K6070" s="34">
        <f t="shared" si="952"/>
        <v>0</v>
      </c>
    </row>
    <row r="6071" spans="1:11" x14ac:dyDescent="0.25">
      <c r="A6071" s="5" t="s">
        <v>2854</v>
      </c>
      <c r="B6071" s="26">
        <v>735506</v>
      </c>
      <c r="C6071" s="27" t="s">
        <v>507</v>
      </c>
      <c r="D6071" s="13">
        <v>0</v>
      </c>
      <c r="E6071" s="14"/>
      <c r="F6071" s="14"/>
      <c r="G6071" s="15">
        <f t="shared" si="960"/>
        <v>0</v>
      </c>
      <c r="H6071" s="14"/>
      <c r="I6071" s="14"/>
      <c r="K6071" s="34">
        <f t="shared" si="952"/>
        <v>0</v>
      </c>
    </row>
    <row r="6072" spans="1:11" x14ac:dyDescent="0.25">
      <c r="A6072" s="5" t="s">
        <v>2854</v>
      </c>
      <c r="B6072" s="26">
        <v>735507</v>
      </c>
      <c r="C6072" s="27" t="s">
        <v>2201</v>
      </c>
      <c r="D6072" s="13">
        <v>0</v>
      </c>
      <c r="E6072" s="14"/>
      <c r="F6072" s="14"/>
      <c r="G6072" s="15">
        <f t="shared" si="960"/>
        <v>0</v>
      </c>
      <c r="H6072" s="14"/>
      <c r="I6072" s="14"/>
      <c r="K6072" s="34">
        <f t="shared" si="952"/>
        <v>0</v>
      </c>
    </row>
    <row r="6073" spans="1:11" x14ac:dyDescent="0.25">
      <c r="A6073" s="5" t="s">
        <v>2854</v>
      </c>
      <c r="B6073" s="26">
        <v>735508</v>
      </c>
      <c r="C6073" s="27" t="s">
        <v>505</v>
      </c>
      <c r="D6073" s="13">
        <v>0</v>
      </c>
      <c r="E6073" s="14"/>
      <c r="F6073" s="14"/>
      <c r="G6073" s="15">
        <f t="shared" si="960"/>
        <v>0</v>
      </c>
      <c r="H6073" s="14"/>
      <c r="I6073" s="14"/>
      <c r="K6073" s="34">
        <f t="shared" si="952"/>
        <v>0</v>
      </c>
    </row>
    <row r="6074" spans="1:11" x14ac:dyDescent="0.25">
      <c r="A6074" s="5" t="s">
        <v>2854</v>
      </c>
      <c r="B6074" s="26">
        <v>735509</v>
      </c>
      <c r="C6074" s="27" t="s">
        <v>2016</v>
      </c>
      <c r="D6074" s="13">
        <v>0</v>
      </c>
      <c r="E6074" s="14"/>
      <c r="F6074" s="14"/>
      <c r="G6074" s="15">
        <f t="shared" si="960"/>
        <v>0</v>
      </c>
      <c r="H6074" s="14"/>
      <c r="I6074" s="14"/>
      <c r="K6074" s="34">
        <f t="shared" si="952"/>
        <v>0</v>
      </c>
    </row>
    <row r="6075" spans="1:11" x14ac:dyDescent="0.25">
      <c r="A6075" s="5" t="s">
        <v>2854</v>
      </c>
      <c r="B6075" s="26">
        <v>735510</v>
      </c>
      <c r="C6075" s="27" t="s">
        <v>2017</v>
      </c>
      <c r="D6075" s="13">
        <v>0</v>
      </c>
      <c r="E6075" s="14"/>
      <c r="F6075" s="14"/>
      <c r="G6075" s="15">
        <f t="shared" si="960"/>
        <v>0</v>
      </c>
      <c r="H6075" s="14"/>
      <c r="I6075" s="14"/>
      <c r="K6075" s="34">
        <f t="shared" si="952"/>
        <v>0</v>
      </c>
    </row>
    <row r="6076" spans="1:11" x14ac:dyDescent="0.25">
      <c r="A6076" s="5" t="s">
        <v>2854</v>
      </c>
      <c r="B6076" s="26">
        <v>735595</v>
      </c>
      <c r="C6076" s="27" t="s">
        <v>2200</v>
      </c>
      <c r="D6076" s="13">
        <v>0</v>
      </c>
      <c r="E6076" s="14"/>
      <c r="F6076" s="14"/>
      <c r="G6076" s="15">
        <f t="shared" si="960"/>
        <v>0</v>
      </c>
      <c r="H6076" s="14"/>
      <c r="I6076" s="14"/>
      <c r="K6076" s="34">
        <f t="shared" si="952"/>
        <v>0</v>
      </c>
    </row>
    <row r="6077" spans="1:11" x14ac:dyDescent="0.25">
      <c r="A6077" s="5" t="s">
        <v>2854</v>
      </c>
      <c r="B6077" s="24">
        <v>7356</v>
      </c>
      <c r="C6077" s="25" t="s">
        <v>2241</v>
      </c>
      <c r="D6077" s="7">
        <f t="shared" ref="D6077:I6077" si="961">+SUBTOTAL(9,D6078:D6088)</f>
        <v>0</v>
      </c>
      <c r="E6077" s="7">
        <f t="shared" si="961"/>
        <v>0</v>
      </c>
      <c r="F6077" s="7">
        <f t="shared" si="961"/>
        <v>0</v>
      </c>
      <c r="G6077" s="7">
        <f t="shared" si="961"/>
        <v>0</v>
      </c>
      <c r="H6077" s="7">
        <f t="shared" si="961"/>
        <v>0</v>
      </c>
      <c r="I6077" s="7">
        <f t="shared" si="961"/>
        <v>0</v>
      </c>
      <c r="K6077" s="34">
        <f t="shared" si="952"/>
        <v>0</v>
      </c>
    </row>
    <row r="6078" spans="1:11" x14ac:dyDescent="0.25">
      <c r="A6078" s="5" t="s">
        <v>2854</v>
      </c>
      <c r="B6078" s="26">
        <v>735601</v>
      </c>
      <c r="C6078" s="27" t="s">
        <v>767</v>
      </c>
      <c r="D6078" s="13">
        <v>0</v>
      </c>
      <c r="E6078" s="14"/>
      <c r="F6078" s="14"/>
      <c r="G6078" s="15">
        <f t="shared" ref="G6078:G6088" si="962">+D6078+E6078-F6078</f>
        <v>0</v>
      </c>
      <c r="H6078" s="14"/>
      <c r="I6078" s="14"/>
      <c r="K6078" s="34">
        <f t="shared" si="952"/>
        <v>0</v>
      </c>
    </row>
    <row r="6079" spans="1:11" x14ac:dyDescent="0.25">
      <c r="A6079" s="5" t="s">
        <v>2854</v>
      </c>
      <c r="B6079" s="26">
        <v>735602</v>
      </c>
      <c r="C6079" s="27" t="s">
        <v>2203</v>
      </c>
      <c r="D6079" s="13">
        <v>0</v>
      </c>
      <c r="E6079" s="14"/>
      <c r="F6079" s="14"/>
      <c r="G6079" s="15">
        <f t="shared" si="962"/>
        <v>0</v>
      </c>
      <c r="H6079" s="14"/>
      <c r="I6079" s="14"/>
      <c r="K6079" s="34">
        <f t="shared" si="952"/>
        <v>0</v>
      </c>
    </row>
    <row r="6080" spans="1:11" x14ac:dyDescent="0.25">
      <c r="A6080" s="5" t="s">
        <v>2854</v>
      </c>
      <c r="B6080" s="26">
        <v>735603</v>
      </c>
      <c r="C6080" s="27" t="s">
        <v>1058</v>
      </c>
      <c r="D6080" s="13">
        <v>0</v>
      </c>
      <c r="E6080" s="14"/>
      <c r="F6080" s="14"/>
      <c r="G6080" s="15">
        <f t="shared" si="962"/>
        <v>0</v>
      </c>
      <c r="H6080" s="14"/>
      <c r="I6080" s="14"/>
      <c r="K6080" s="34">
        <f t="shared" si="952"/>
        <v>0</v>
      </c>
    </row>
    <row r="6081" spans="1:11" x14ac:dyDescent="0.25">
      <c r="A6081" s="5" t="s">
        <v>2854</v>
      </c>
      <c r="B6081" s="26">
        <v>735604</v>
      </c>
      <c r="C6081" s="27" t="s">
        <v>2202</v>
      </c>
      <c r="D6081" s="13">
        <v>0</v>
      </c>
      <c r="E6081" s="14"/>
      <c r="F6081" s="14"/>
      <c r="G6081" s="15">
        <f t="shared" si="962"/>
        <v>0</v>
      </c>
      <c r="H6081" s="14"/>
      <c r="I6081" s="14"/>
      <c r="K6081" s="34">
        <f t="shared" si="952"/>
        <v>0</v>
      </c>
    </row>
    <row r="6082" spans="1:11" x14ac:dyDescent="0.25">
      <c r="A6082" s="5" t="s">
        <v>2854</v>
      </c>
      <c r="B6082" s="26">
        <v>735605</v>
      </c>
      <c r="C6082" s="27" t="s">
        <v>1059</v>
      </c>
      <c r="D6082" s="13">
        <v>0</v>
      </c>
      <c r="E6082" s="14"/>
      <c r="F6082" s="14"/>
      <c r="G6082" s="15">
        <f t="shared" si="962"/>
        <v>0</v>
      </c>
      <c r="H6082" s="14"/>
      <c r="I6082" s="14"/>
      <c r="K6082" s="34">
        <f t="shared" si="952"/>
        <v>0</v>
      </c>
    </row>
    <row r="6083" spans="1:11" x14ac:dyDescent="0.25">
      <c r="A6083" s="5" t="s">
        <v>2854</v>
      </c>
      <c r="B6083" s="26">
        <v>735606</v>
      </c>
      <c r="C6083" s="27" t="s">
        <v>507</v>
      </c>
      <c r="D6083" s="13">
        <v>0</v>
      </c>
      <c r="E6083" s="14"/>
      <c r="F6083" s="14"/>
      <c r="G6083" s="15">
        <f t="shared" si="962"/>
        <v>0</v>
      </c>
      <c r="H6083" s="14"/>
      <c r="I6083" s="14"/>
      <c r="K6083" s="34">
        <f t="shared" si="952"/>
        <v>0</v>
      </c>
    </row>
    <row r="6084" spans="1:11" x14ac:dyDescent="0.25">
      <c r="A6084" s="5" t="s">
        <v>2854</v>
      </c>
      <c r="B6084" s="26">
        <v>735607</v>
      </c>
      <c r="C6084" s="27" t="s">
        <v>2201</v>
      </c>
      <c r="D6084" s="13">
        <v>0</v>
      </c>
      <c r="E6084" s="14"/>
      <c r="F6084" s="14"/>
      <c r="G6084" s="15">
        <f t="shared" si="962"/>
        <v>0</v>
      </c>
      <c r="H6084" s="14"/>
      <c r="I6084" s="14"/>
      <c r="K6084" s="34">
        <f t="shared" ref="K6084:K6147" si="963">IF(D6084&lt;&gt;0,1,IF(G6084&lt;&gt;0,2,IF(F6084&lt;&gt;0,3,IF(E6084&lt;&gt;0,4,0))))</f>
        <v>0</v>
      </c>
    </row>
    <row r="6085" spans="1:11" x14ac:dyDescent="0.25">
      <c r="A6085" s="5" t="s">
        <v>2854</v>
      </c>
      <c r="B6085" s="26">
        <v>735608</v>
      </c>
      <c r="C6085" s="27" t="s">
        <v>505</v>
      </c>
      <c r="D6085" s="13">
        <v>0</v>
      </c>
      <c r="E6085" s="14"/>
      <c r="F6085" s="14"/>
      <c r="G6085" s="15">
        <f t="shared" si="962"/>
        <v>0</v>
      </c>
      <c r="H6085" s="14"/>
      <c r="I6085" s="14"/>
      <c r="K6085" s="34">
        <f t="shared" si="963"/>
        <v>0</v>
      </c>
    </row>
    <row r="6086" spans="1:11" x14ac:dyDescent="0.25">
      <c r="A6086" s="5" t="s">
        <v>2854</v>
      </c>
      <c r="B6086" s="26">
        <v>735609</v>
      </c>
      <c r="C6086" s="27" t="s">
        <v>2016</v>
      </c>
      <c r="D6086" s="13">
        <v>0</v>
      </c>
      <c r="E6086" s="14"/>
      <c r="F6086" s="14"/>
      <c r="G6086" s="15">
        <f t="shared" si="962"/>
        <v>0</v>
      </c>
      <c r="H6086" s="14"/>
      <c r="I6086" s="14"/>
      <c r="K6086" s="34">
        <f t="shared" si="963"/>
        <v>0</v>
      </c>
    </row>
    <row r="6087" spans="1:11" x14ac:dyDescent="0.25">
      <c r="A6087" s="5" t="s">
        <v>2854</v>
      </c>
      <c r="B6087" s="26">
        <v>735610</v>
      </c>
      <c r="C6087" s="27" t="s">
        <v>2017</v>
      </c>
      <c r="D6087" s="13">
        <v>0</v>
      </c>
      <c r="E6087" s="14"/>
      <c r="F6087" s="14"/>
      <c r="G6087" s="15">
        <f t="shared" si="962"/>
        <v>0</v>
      </c>
      <c r="H6087" s="14"/>
      <c r="I6087" s="14"/>
      <c r="K6087" s="34">
        <f t="shared" si="963"/>
        <v>0</v>
      </c>
    </row>
    <row r="6088" spans="1:11" x14ac:dyDescent="0.25">
      <c r="A6088" s="5" t="s">
        <v>2854</v>
      </c>
      <c r="B6088" s="26">
        <v>735695</v>
      </c>
      <c r="C6088" s="27" t="s">
        <v>2200</v>
      </c>
      <c r="D6088" s="13">
        <v>0</v>
      </c>
      <c r="E6088" s="14"/>
      <c r="F6088" s="14"/>
      <c r="G6088" s="15">
        <f t="shared" si="962"/>
        <v>0</v>
      </c>
      <c r="H6088" s="14"/>
      <c r="I6088" s="14"/>
      <c r="K6088" s="34">
        <f t="shared" si="963"/>
        <v>0</v>
      </c>
    </row>
    <row r="6089" spans="1:11" x14ac:dyDescent="0.25">
      <c r="A6089" s="5" t="s">
        <v>2854</v>
      </c>
      <c r="B6089" s="24">
        <v>7380</v>
      </c>
      <c r="C6089" s="25" t="s">
        <v>2240</v>
      </c>
      <c r="D6089" s="7">
        <f t="shared" ref="D6089:I6089" si="964">+SUBTOTAL(9,D6090:D6100)</f>
        <v>0</v>
      </c>
      <c r="E6089" s="7">
        <f t="shared" si="964"/>
        <v>0</v>
      </c>
      <c r="F6089" s="7">
        <f t="shared" si="964"/>
        <v>0</v>
      </c>
      <c r="G6089" s="7">
        <f t="shared" si="964"/>
        <v>0</v>
      </c>
      <c r="H6089" s="7">
        <f t="shared" si="964"/>
        <v>0</v>
      </c>
      <c r="I6089" s="7">
        <f t="shared" si="964"/>
        <v>0</v>
      </c>
      <c r="K6089" s="34">
        <f t="shared" si="963"/>
        <v>0</v>
      </c>
    </row>
    <row r="6090" spans="1:11" x14ac:dyDescent="0.25">
      <c r="A6090" s="5" t="s">
        <v>2854</v>
      </c>
      <c r="B6090" s="26">
        <v>738001</v>
      </c>
      <c r="C6090" s="27" t="s">
        <v>767</v>
      </c>
      <c r="D6090" s="13">
        <v>0</v>
      </c>
      <c r="E6090" s="14"/>
      <c r="F6090" s="14"/>
      <c r="G6090" s="15">
        <f t="shared" ref="G6090:G6100" si="965">+D6090+E6090-F6090</f>
        <v>0</v>
      </c>
      <c r="H6090" s="14"/>
      <c r="I6090" s="14"/>
      <c r="K6090" s="34">
        <f t="shared" si="963"/>
        <v>0</v>
      </c>
    </row>
    <row r="6091" spans="1:11" x14ac:dyDescent="0.25">
      <c r="A6091" s="5" t="s">
        <v>2854</v>
      </c>
      <c r="B6091" s="26">
        <v>738002</v>
      </c>
      <c r="C6091" s="27" t="s">
        <v>2203</v>
      </c>
      <c r="D6091" s="13">
        <v>0</v>
      </c>
      <c r="E6091" s="14"/>
      <c r="F6091" s="14"/>
      <c r="G6091" s="15">
        <f t="shared" si="965"/>
        <v>0</v>
      </c>
      <c r="H6091" s="14"/>
      <c r="I6091" s="14"/>
      <c r="K6091" s="34">
        <f t="shared" si="963"/>
        <v>0</v>
      </c>
    </row>
    <row r="6092" spans="1:11" x14ac:dyDescent="0.25">
      <c r="A6092" s="5" t="s">
        <v>2854</v>
      </c>
      <c r="B6092" s="26">
        <v>738003</v>
      </c>
      <c r="C6092" s="27" t="s">
        <v>1058</v>
      </c>
      <c r="D6092" s="13">
        <v>0</v>
      </c>
      <c r="E6092" s="14"/>
      <c r="F6092" s="14"/>
      <c r="G6092" s="15">
        <f t="shared" si="965"/>
        <v>0</v>
      </c>
      <c r="H6092" s="14"/>
      <c r="I6092" s="14"/>
      <c r="K6092" s="34">
        <f t="shared" si="963"/>
        <v>0</v>
      </c>
    </row>
    <row r="6093" spans="1:11" x14ac:dyDescent="0.25">
      <c r="A6093" s="5" t="s">
        <v>2854</v>
      </c>
      <c r="B6093" s="26">
        <v>738004</v>
      </c>
      <c r="C6093" s="27" t="s">
        <v>2202</v>
      </c>
      <c r="D6093" s="13">
        <v>0</v>
      </c>
      <c r="E6093" s="14"/>
      <c r="F6093" s="14"/>
      <c r="G6093" s="15">
        <f t="shared" si="965"/>
        <v>0</v>
      </c>
      <c r="H6093" s="14"/>
      <c r="I6093" s="14"/>
      <c r="K6093" s="34">
        <f t="shared" si="963"/>
        <v>0</v>
      </c>
    </row>
    <row r="6094" spans="1:11" x14ac:dyDescent="0.25">
      <c r="A6094" s="5" t="s">
        <v>2854</v>
      </c>
      <c r="B6094" s="26">
        <v>738005</v>
      </c>
      <c r="C6094" s="27" t="s">
        <v>1059</v>
      </c>
      <c r="D6094" s="13">
        <v>0</v>
      </c>
      <c r="E6094" s="14"/>
      <c r="F6094" s="14"/>
      <c r="G6094" s="15">
        <f t="shared" si="965"/>
        <v>0</v>
      </c>
      <c r="H6094" s="14"/>
      <c r="I6094" s="14"/>
      <c r="K6094" s="34">
        <f t="shared" si="963"/>
        <v>0</v>
      </c>
    </row>
    <row r="6095" spans="1:11" x14ac:dyDescent="0.25">
      <c r="A6095" s="5" t="s">
        <v>2854</v>
      </c>
      <c r="B6095" s="26">
        <v>738006</v>
      </c>
      <c r="C6095" s="27" t="s">
        <v>507</v>
      </c>
      <c r="D6095" s="13">
        <v>0</v>
      </c>
      <c r="E6095" s="14"/>
      <c r="F6095" s="14"/>
      <c r="G6095" s="15">
        <f t="shared" si="965"/>
        <v>0</v>
      </c>
      <c r="H6095" s="14"/>
      <c r="I6095" s="14"/>
      <c r="K6095" s="34">
        <f t="shared" si="963"/>
        <v>0</v>
      </c>
    </row>
    <row r="6096" spans="1:11" x14ac:dyDescent="0.25">
      <c r="A6096" s="5" t="s">
        <v>2854</v>
      </c>
      <c r="B6096" s="26">
        <v>738007</v>
      </c>
      <c r="C6096" s="27" t="s">
        <v>2201</v>
      </c>
      <c r="D6096" s="13">
        <v>0</v>
      </c>
      <c r="E6096" s="14"/>
      <c r="F6096" s="14"/>
      <c r="G6096" s="15">
        <f t="shared" si="965"/>
        <v>0</v>
      </c>
      <c r="H6096" s="14"/>
      <c r="I6096" s="14"/>
      <c r="K6096" s="34">
        <f t="shared" si="963"/>
        <v>0</v>
      </c>
    </row>
    <row r="6097" spans="1:11" x14ac:dyDescent="0.25">
      <c r="A6097" s="5" t="s">
        <v>2854</v>
      </c>
      <c r="B6097" s="26">
        <v>738008</v>
      </c>
      <c r="C6097" s="27" t="s">
        <v>505</v>
      </c>
      <c r="D6097" s="13">
        <v>0</v>
      </c>
      <c r="E6097" s="14"/>
      <c r="F6097" s="14"/>
      <c r="G6097" s="15">
        <f t="shared" si="965"/>
        <v>0</v>
      </c>
      <c r="H6097" s="14"/>
      <c r="I6097" s="14"/>
      <c r="K6097" s="34">
        <f t="shared" si="963"/>
        <v>0</v>
      </c>
    </row>
    <row r="6098" spans="1:11" x14ac:dyDescent="0.25">
      <c r="A6098" s="5" t="s">
        <v>2854</v>
      </c>
      <c r="B6098" s="26">
        <v>738009</v>
      </c>
      <c r="C6098" s="27" t="s">
        <v>2016</v>
      </c>
      <c r="D6098" s="13">
        <v>0</v>
      </c>
      <c r="E6098" s="14"/>
      <c r="F6098" s="14"/>
      <c r="G6098" s="15">
        <f t="shared" si="965"/>
        <v>0</v>
      </c>
      <c r="H6098" s="14"/>
      <c r="I6098" s="14"/>
      <c r="K6098" s="34">
        <f t="shared" si="963"/>
        <v>0</v>
      </c>
    </row>
    <row r="6099" spans="1:11" x14ac:dyDescent="0.25">
      <c r="A6099" s="5" t="s">
        <v>2854</v>
      </c>
      <c r="B6099" s="26">
        <v>738010</v>
      </c>
      <c r="C6099" s="27" t="s">
        <v>2017</v>
      </c>
      <c r="D6099" s="13">
        <v>0</v>
      </c>
      <c r="E6099" s="14"/>
      <c r="F6099" s="14"/>
      <c r="G6099" s="15">
        <f t="shared" si="965"/>
        <v>0</v>
      </c>
      <c r="H6099" s="14"/>
      <c r="I6099" s="14"/>
      <c r="K6099" s="34">
        <f t="shared" si="963"/>
        <v>0</v>
      </c>
    </row>
    <row r="6100" spans="1:11" x14ac:dyDescent="0.25">
      <c r="A6100" s="5" t="s">
        <v>2854</v>
      </c>
      <c r="B6100" s="26">
        <v>738095</v>
      </c>
      <c r="C6100" s="27" t="s">
        <v>2200</v>
      </c>
      <c r="D6100" s="13">
        <v>0</v>
      </c>
      <c r="E6100" s="14"/>
      <c r="F6100" s="14"/>
      <c r="G6100" s="15">
        <f t="shared" si="965"/>
        <v>0</v>
      </c>
      <c r="H6100" s="14"/>
      <c r="I6100" s="14"/>
      <c r="K6100" s="34">
        <f t="shared" si="963"/>
        <v>0</v>
      </c>
    </row>
    <row r="6101" spans="1:11" x14ac:dyDescent="0.25">
      <c r="A6101" s="5" t="s">
        <v>2854</v>
      </c>
      <c r="B6101" s="24">
        <v>7381</v>
      </c>
      <c r="C6101" s="25" t="s">
        <v>2239</v>
      </c>
      <c r="D6101" s="7">
        <f t="shared" ref="D6101:I6101" si="966">+SUBTOTAL(9,D6102:D6112)</f>
        <v>0</v>
      </c>
      <c r="E6101" s="7">
        <f t="shared" si="966"/>
        <v>0</v>
      </c>
      <c r="F6101" s="7">
        <f t="shared" si="966"/>
        <v>0</v>
      </c>
      <c r="G6101" s="7">
        <f t="shared" si="966"/>
        <v>0</v>
      </c>
      <c r="H6101" s="7">
        <f t="shared" si="966"/>
        <v>0</v>
      </c>
      <c r="I6101" s="7">
        <f t="shared" si="966"/>
        <v>0</v>
      </c>
      <c r="K6101" s="34">
        <f t="shared" si="963"/>
        <v>0</v>
      </c>
    </row>
    <row r="6102" spans="1:11" x14ac:dyDescent="0.25">
      <c r="A6102" s="5" t="s">
        <v>2854</v>
      </c>
      <c r="B6102" s="26">
        <v>738101</v>
      </c>
      <c r="C6102" s="27" t="s">
        <v>767</v>
      </c>
      <c r="D6102" s="13">
        <v>0</v>
      </c>
      <c r="E6102" s="14"/>
      <c r="F6102" s="14"/>
      <c r="G6102" s="15">
        <f t="shared" ref="G6102:G6112" si="967">+D6102+E6102-F6102</f>
        <v>0</v>
      </c>
      <c r="H6102" s="14"/>
      <c r="I6102" s="14"/>
      <c r="K6102" s="34">
        <f t="shared" si="963"/>
        <v>0</v>
      </c>
    </row>
    <row r="6103" spans="1:11" x14ac:dyDescent="0.25">
      <c r="A6103" s="5" t="s">
        <v>2854</v>
      </c>
      <c r="B6103" s="26">
        <v>738102</v>
      </c>
      <c r="C6103" s="27" t="s">
        <v>2203</v>
      </c>
      <c r="D6103" s="13">
        <v>0</v>
      </c>
      <c r="E6103" s="14"/>
      <c r="F6103" s="14"/>
      <c r="G6103" s="15">
        <f t="shared" si="967"/>
        <v>0</v>
      </c>
      <c r="H6103" s="14"/>
      <c r="I6103" s="14"/>
      <c r="K6103" s="34">
        <f t="shared" si="963"/>
        <v>0</v>
      </c>
    </row>
    <row r="6104" spans="1:11" x14ac:dyDescent="0.25">
      <c r="A6104" s="5" t="s">
        <v>2854</v>
      </c>
      <c r="B6104" s="26">
        <v>738103</v>
      </c>
      <c r="C6104" s="27" t="s">
        <v>1058</v>
      </c>
      <c r="D6104" s="13">
        <v>0</v>
      </c>
      <c r="E6104" s="14"/>
      <c r="F6104" s="14"/>
      <c r="G6104" s="15">
        <f t="shared" si="967"/>
        <v>0</v>
      </c>
      <c r="H6104" s="14"/>
      <c r="I6104" s="14"/>
      <c r="K6104" s="34">
        <f t="shared" si="963"/>
        <v>0</v>
      </c>
    </row>
    <row r="6105" spans="1:11" x14ac:dyDescent="0.25">
      <c r="A6105" s="5" t="s">
        <v>2854</v>
      </c>
      <c r="B6105" s="26">
        <v>738104</v>
      </c>
      <c r="C6105" s="27" t="s">
        <v>2202</v>
      </c>
      <c r="D6105" s="13">
        <v>0</v>
      </c>
      <c r="E6105" s="14"/>
      <c r="F6105" s="14"/>
      <c r="G6105" s="15">
        <f t="shared" si="967"/>
        <v>0</v>
      </c>
      <c r="H6105" s="14"/>
      <c r="I6105" s="14"/>
      <c r="K6105" s="34">
        <f t="shared" si="963"/>
        <v>0</v>
      </c>
    </row>
    <row r="6106" spans="1:11" x14ac:dyDescent="0.25">
      <c r="A6106" s="5" t="s">
        <v>2854</v>
      </c>
      <c r="B6106" s="26">
        <v>738105</v>
      </c>
      <c r="C6106" s="27" t="s">
        <v>1059</v>
      </c>
      <c r="D6106" s="13">
        <v>0</v>
      </c>
      <c r="E6106" s="14"/>
      <c r="F6106" s="14"/>
      <c r="G6106" s="15">
        <f t="shared" si="967"/>
        <v>0</v>
      </c>
      <c r="H6106" s="14"/>
      <c r="I6106" s="14"/>
      <c r="K6106" s="34">
        <f t="shared" si="963"/>
        <v>0</v>
      </c>
    </row>
    <row r="6107" spans="1:11" x14ac:dyDescent="0.25">
      <c r="A6107" s="5" t="s">
        <v>2854</v>
      </c>
      <c r="B6107" s="26">
        <v>738106</v>
      </c>
      <c r="C6107" s="27" t="s">
        <v>507</v>
      </c>
      <c r="D6107" s="13">
        <v>0</v>
      </c>
      <c r="E6107" s="14"/>
      <c r="F6107" s="14"/>
      <c r="G6107" s="15">
        <f t="shared" si="967"/>
        <v>0</v>
      </c>
      <c r="H6107" s="14"/>
      <c r="I6107" s="14"/>
      <c r="K6107" s="34">
        <f t="shared" si="963"/>
        <v>0</v>
      </c>
    </row>
    <row r="6108" spans="1:11" x14ac:dyDescent="0.25">
      <c r="A6108" s="5" t="s">
        <v>2854</v>
      </c>
      <c r="B6108" s="26">
        <v>738107</v>
      </c>
      <c r="C6108" s="27" t="s">
        <v>2201</v>
      </c>
      <c r="D6108" s="13">
        <v>0</v>
      </c>
      <c r="E6108" s="14"/>
      <c r="F6108" s="14"/>
      <c r="G6108" s="15">
        <f t="shared" si="967"/>
        <v>0</v>
      </c>
      <c r="H6108" s="14"/>
      <c r="I6108" s="14"/>
      <c r="K6108" s="34">
        <f t="shared" si="963"/>
        <v>0</v>
      </c>
    </row>
    <row r="6109" spans="1:11" x14ac:dyDescent="0.25">
      <c r="A6109" s="5" t="s">
        <v>2854</v>
      </c>
      <c r="B6109" s="26">
        <v>738108</v>
      </c>
      <c r="C6109" s="27" t="s">
        <v>505</v>
      </c>
      <c r="D6109" s="13">
        <v>0</v>
      </c>
      <c r="E6109" s="14"/>
      <c r="F6109" s="14"/>
      <c r="G6109" s="15">
        <f t="shared" si="967"/>
        <v>0</v>
      </c>
      <c r="H6109" s="14"/>
      <c r="I6109" s="14"/>
      <c r="K6109" s="34">
        <f t="shared" si="963"/>
        <v>0</v>
      </c>
    </row>
    <row r="6110" spans="1:11" x14ac:dyDescent="0.25">
      <c r="A6110" s="5" t="s">
        <v>2854</v>
      </c>
      <c r="B6110" s="26">
        <v>738109</v>
      </c>
      <c r="C6110" s="27" t="s">
        <v>2016</v>
      </c>
      <c r="D6110" s="13">
        <v>0</v>
      </c>
      <c r="E6110" s="14"/>
      <c r="F6110" s="14"/>
      <c r="G6110" s="15">
        <f t="shared" si="967"/>
        <v>0</v>
      </c>
      <c r="H6110" s="14"/>
      <c r="I6110" s="14"/>
      <c r="K6110" s="34">
        <f t="shared" si="963"/>
        <v>0</v>
      </c>
    </row>
    <row r="6111" spans="1:11" x14ac:dyDescent="0.25">
      <c r="A6111" s="5" t="s">
        <v>2854</v>
      </c>
      <c r="B6111" s="26">
        <v>738110</v>
      </c>
      <c r="C6111" s="27" t="s">
        <v>2017</v>
      </c>
      <c r="D6111" s="13">
        <v>0</v>
      </c>
      <c r="E6111" s="14"/>
      <c r="F6111" s="14"/>
      <c r="G6111" s="15">
        <f t="shared" si="967"/>
        <v>0</v>
      </c>
      <c r="H6111" s="14"/>
      <c r="I6111" s="14"/>
      <c r="K6111" s="34">
        <f t="shared" si="963"/>
        <v>0</v>
      </c>
    </row>
    <row r="6112" spans="1:11" x14ac:dyDescent="0.25">
      <c r="A6112" s="5" t="s">
        <v>2854</v>
      </c>
      <c r="B6112" s="26">
        <v>738195</v>
      </c>
      <c r="C6112" s="27" t="s">
        <v>2200</v>
      </c>
      <c r="D6112" s="13">
        <v>0</v>
      </c>
      <c r="E6112" s="14"/>
      <c r="F6112" s="14"/>
      <c r="G6112" s="15">
        <f t="shared" si="967"/>
        <v>0</v>
      </c>
      <c r="H6112" s="14"/>
      <c r="I6112" s="14"/>
      <c r="K6112" s="34">
        <f t="shared" si="963"/>
        <v>0</v>
      </c>
    </row>
    <row r="6113" spans="1:11" x14ac:dyDescent="0.25">
      <c r="A6113" s="5" t="s">
        <v>2854</v>
      </c>
      <c r="B6113" s="24">
        <v>7382</v>
      </c>
      <c r="C6113" s="25" t="s">
        <v>2238</v>
      </c>
      <c r="D6113" s="7">
        <f t="shared" ref="D6113:I6113" si="968">+SUBTOTAL(9,D6114:D6124)</f>
        <v>0</v>
      </c>
      <c r="E6113" s="7">
        <f t="shared" si="968"/>
        <v>0</v>
      </c>
      <c r="F6113" s="7">
        <f t="shared" si="968"/>
        <v>0</v>
      </c>
      <c r="G6113" s="7">
        <f t="shared" si="968"/>
        <v>0</v>
      </c>
      <c r="H6113" s="7">
        <f t="shared" si="968"/>
        <v>0</v>
      </c>
      <c r="I6113" s="7">
        <f t="shared" si="968"/>
        <v>0</v>
      </c>
      <c r="K6113" s="34">
        <f t="shared" si="963"/>
        <v>0</v>
      </c>
    </row>
    <row r="6114" spans="1:11" x14ac:dyDescent="0.25">
      <c r="A6114" s="5" t="s">
        <v>2854</v>
      </c>
      <c r="B6114" s="26">
        <v>738201</v>
      </c>
      <c r="C6114" s="27" t="s">
        <v>767</v>
      </c>
      <c r="D6114" s="13">
        <v>0</v>
      </c>
      <c r="E6114" s="14"/>
      <c r="F6114" s="14"/>
      <c r="G6114" s="15">
        <f t="shared" ref="G6114:G6124" si="969">+D6114+E6114-F6114</f>
        <v>0</v>
      </c>
      <c r="H6114" s="14"/>
      <c r="I6114" s="14"/>
      <c r="K6114" s="34">
        <f t="shared" si="963"/>
        <v>0</v>
      </c>
    </row>
    <row r="6115" spans="1:11" x14ac:dyDescent="0.25">
      <c r="A6115" s="5" t="s">
        <v>2854</v>
      </c>
      <c r="B6115" s="26">
        <v>738202</v>
      </c>
      <c r="C6115" s="27" t="s">
        <v>2203</v>
      </c>
      <c r="D6115" s="13">
        <v>0</v>
      </c>
      <c r="E6115" s="14"/>
      <c r="F6115" s="14"/>
      <c r="G6115" s="15">
        <f t="shared" si="969"/>
        <v>0</v>
      </c>
      <c r="H6115" s="14"/>
      <c r="I6115" s="14"/>
      <c r="K6115" s="34">
        <f t="shared" si="963"/>
        <v>0</v>
      </c>
    </row>
    <row r="6116" spans="1:11" x14ac:dyDescent="0.25">
      <c r="A6116" s="5" t="s">
        <v>2854</v>
      </c>
      <c r="B6116" s="26">
        <v>738203</v>
      </c>
      <c r="C6116" s="27" t="s">
        <v>1058</v>
      </c>
      <c r="D6116" s="13">
        <v>0</v>
      </c>
      <c r="E6116" s="14"/>
      <c r="F6116" s="14"/>
      <c r="G6116" s="15">
        <f t="shared" si="969"/>
        <v>0</v>
      </c>
      <c r="H6116" s="14"/>
      <c r="I6116" s="14"/>
      <c r="K6116" s="34">
        <f t="shared" si="963"/>
        <v>0</v>
      </c>
    </row>
    <row r="6117" spans="1:11" x14ac:dyDescent="0.25">
      <c r="A6117" s="5" t="s">
        <v>2854</v>
      </c>
      <c r="B6117" s="26">
        <v>738204</v>
      </c>
      <c r="C6117" s="27" t="s">
        <v>2202</v>
      </c>
      <c r="D6117" s="13">
        <v>0</v>
      </c>
      <c r="E6117" s="14"/>
      <c r="F6117" s="14"/>
      <c r="G6117" s="15">
        <f t="shared" si="969"/>
        <v>0</v>
      </c>
      <c r="H6117" s="14"/>
      <c r="I6117" s="14"/>
      <c r="K6117" s="34">
        <f t="shared" si="963"/>
        <v>0</v>
      </c>
    </row>
    <row r="6118" spans="1:11" x14ac:dyDescent="0.25">
      <c r="A6118" s="5" t="s">
        <v>2854</v>
      </c>
      <c r="B6118" s="26">
        <v>738205</v>
      </c>
      <c r="C6118" s="27" t="s">
        <v>1059</v>
      </c>
      <c r="D6118" s="13">
        <v>0</v>
      </c>
      <c r="E6118" s="14"/>
      <c r="F6118" s="14"/>
      <c r="G6118" s="15">
        <f t="shared" si="969"/>
        <v>0</v>
      </c>
      <c r="H6118" s="14"/>
      <c r="I6118" s="14"/>
      <c r="K6118" s="34">
        <f t="shared" si="963"/>
        <v>0</v>
      </c>
    </row>
    <row r="6119" spans="1:11" x14ac:dyDescent="0.25">
      <c r="A6119" s="5" t="s">
        <v>2854</v>
      </c>
      <c r="B6119" s="26">
        <v>738206</v>
      </c>
      <c r="C6119" s="27" t="s">
        <v>507</v>
      </c>
      <c r="D6119" s="13">
        <v>0</v>
      </c>
      <c r="E6119" s="14"/>
      <c r="F6119" s="14"/>
      <c r="G6119" s="15">
        <f t="shared" si="969"/>
        <v>0</v>
      </c>
      <c r="H6119" s="14"/>
      <c r="I6119" s="14"/>
      <c r="K6119" s="34">
        <f t="shared" si="963"/>
        <v>0</v>
      </c>
    </row>
    <row r="6120" spans="1:11" x14ac:dyDescent="0.25">
      <c r="A6120" s="5" t="s">
        <v>2854</v>
      </c>
      <c r="B6120" s="26">
        <v>738207</v>
      </c>
      <c r="C6120" s="27" t="s">
        <v>2201</v>
      </c>
      <c r="D6120" s="13">
        <v>0</v>
      </c>
      <c r="E6120" s="14"/>
      <c r="F6120" s="14"/>
      <c r="G6120" s="15">
        <f t="shared" si="969"/>
        <v>0</v>
      </c>
      <c r="H6120" s="14"/>
      <c r="I6120" s="14"/>
      <c r="K6120" s="34">
        <f t="shared" si="963"/>
        <v>0</v>
      </c>
    </row>
    <row r="6121" spans="1:11" x14ac:dyDescent="0.25">
      <c r="A6121" s="5" t="s">
        <v>2854</v>
      </c>
      <c r="B6121" s="26">
        <v>738208</v>
      </c>
      <c r="C6121" s="27" t="s">
        <v>505</v>
      </c>
      <c r="D6121" s="13">
        <v>0</v>
      </c>
      <c r="E6121" s="14"/>
      <c r="F6121" s="14"/>
      <c r="G6121" s="15">
        <f t="shared" si="969"/>
        <v>0</v>
      </c>
      <c r="H6121" s="14"/>
      <c r="I6121" s="14"/>
      <c r="K6121" s="34">
        <f t="shared" si="963"/>
        <v>0</v>
      </c>
    </row>
    <row r="6122" spans="1:11" x14ac:dyDescent="0.25">
      <c r="A6122" s="5" t="s">
        <v>2854</v>
      </c>
      <c r="B6122" s="26">
        <v>738209</v>
      </c>
      <c r="C6122" s="27" t="s">
        <v>2016</v>
      </c>
      <c r="D6122" s="13">
        <v>0</v>
      </c>
      <c r="E6122" s="14"/>
      <c r="F6122" s="14"/>
      <c r="G6122" s="15">
        <f t="shared" si="969"/>
        <v>0</v>
      </c>
      <c r="H6122" s="14"/>
      <c r="I6122" s="14"/>
      <c r="K6122" s="34">
        <f t="shared" si="963"/>
        <v>0</v>
      </c>
    </row>
    <row r="6123" spans="1:11" x14ac:dyDescent="0.25">
      <c r="A6123" s="5" t="s">
        <v>2854</v>
      </c>
      <c r="B6123" s="26">
        <v>738210</v>
      </c>
      <c r="C6123" s="27" t="s">
        <v>2017</v>
      </c>
      <c r="D6123" s="13">
        <v>0</v>
      </c>
      <c r="E6123" s="14"/>
      <c r="F6123" s="14"/>
      <c r="G6123" s="15">
        <f t="shared" si="969"/>
        <v>0</v>
      </c>
      <c r="H6123" s="14"/>
      <c r="I6123" s="14"/>
      <c r="K6123" s="34">
        <f t="shared" si="963"/>
        <v>0</v>
      </c>
    </row>
    <row r="6124" spans="1:11" x14ac:dyDescent="0.25">
      <c r="A6124" s="5" t="s">
        <v>2854</v>
      </c>
      <c r="B6124" s="26">
        <v>738295</v>
      </c>
      <c r="C6124" s="27" t="s">
        <v>2200</v>
      </c>
      <c r="D6124" s="13">
        <v>0</v>
      </c>
      <c r="E6124" s="14"/>
      <c r="F6124" s="14"/>
      <c r="G6124" s="15">
        <f t="shared" si="969"/>
        <v>0</v>
      </c>
      <c r="H6124" s="14"/>
      <c r="I6124" s="14"/>
      <c r="K6124" s="34">
        <f t="shared" si="963"/>
        <v>0</v>
      </c>
    </row>
    <row r="6125" spans="1:11" x14ac:dyDescent="0.25">
      <c r="A6125" s="5" t="s">
        <v>2854</v>
      </c>
      <c r="B6125" s="24">
        <v>7383</v>
      </c>
      <c r="C6125" s="25" t="s">
        <v>2237</v>
      </c>
      <c r="D6125" s="7">
        <f t="shared" ref="D6125:I6125" si="970">+SUBTOTAL(9,D6126:D6136)</f>
        <v>0</v>
      </c>
      <c r="E6125" s="7">
        <f t="shared" si="970"/>
        <v>0</v>
      </c>
      <c r="F6125" s="7">
        <f t="shared" si="970"/>
        <v>0</v>
      </c>
      <c r="G6125" s="7">
        <f t="shared" si="970"/>
        <v>0</v>
      </c>
      <c r="H6125" s="7">
        <f t="shared" si="970"/>
        <v>0</v>
      </c>
      <c r="I6125" s="7">
        <f t="shared" si="970"/>
        <v>0</v>
      </c>
      <c r="K6125" s="34">
        <f t="shared" si="963"/>
        <v>0</v>
      </c>
    </row>
    <row r="6126" spans="1:11" x14ac:dyDescent="0.25">
      <c r="A6126" s="5" t="s">
        <v>2854</v>
      </c>
      <c r="B6126" s="26">
        <v>738301</v>
      </c>
      <c r="C6126" s="27" t="s">
        <v>767</v>
      </c>
      <c r="D6126" s="13">
        <v>0</v>
      </c>
      <c r="E6126" s="14"/>
      <c r="F6126" s="14"/>
      <c r="G6126" s="15">
        <f t="shared" ref="G6126:G6136" si="971">+D6126+E6126-F6126</f>
        <v>0</v>
      </c>
      <c r="H6126" s="14"/>
      <c r="I6126" s="14"/>
      <c r="K6126" s="34">
        <f t="shared" si="963"/>
        <v>0</v>
      </c>
    </row>
    <row r="6127" spans="1:11" x14ac:dyDescent="0.25">
      <c r="A6127" s="5" t="s">
        <v>2854</v>
      </c>
      <c r="B6127" s="26">
        <v>738302</v>
      </c>
      <c r="C6127" s="27" t="s">
        <v>2203</v>
      </c>
      <c r="D6127" s="13">
        <v>0</v>
      </c>
      <c r="E6127" s="14"/>
      <c r="F6127" s="14"/>
      <c r="G6127" s="15">
        <f t="shared" si="971"/>
        <v>0</v>
      </c>
      <c r="H6127" s="14"/>
      <c r="I6127" s="14"/>
      <c r="K6127" s="34">
        <f t="shared" si="963"/>
        <v>0</v>
      </c>
    </row>
    <row r="6128" spans="1:11" x14ac:dyDescent="0.25">
      <c r="A6128" s="5" t="s">
        <v>2854</v>
      </c>
      <c r="B6128" s="26">
        <v>738303</v>
      </c>
      <c r="C6128" s="27" t="s">
        <v>1058</v>
      </c>
      <c r="D6128" s="13">
        <v>0</v>
      </c>
      <c r="E6128" s="14"/>
      <c r="F6128" s="14"/>
      <c r="G6128" s="15">
        <f t="shared" si="971"/>
        <v>0</v>
      </c>
      <c r="H6128" s="14"/>
      <c r="I6128" s="14"/>
      <c r="K6128" s="34">
        <f t="shared" si="963"/>
        <v>0</v>
      </c>
    </row>
    <row r="6129" spans="1:11" x14ac:dyDescent="0.25">
      <c r="A6129" s="5" t="s">
        <v>2854</v>
      </c>
      <c r="B6129" s="26">
        <v>738304</v>
      </c>
      <c r="C6129" s="27" t="s">
        <v>2202</v>
      </c>
      <c r="D6129" s="13">
        <v>0</v>
      </c>
      <c r="E6129" s="14"/>
      <c r="F6129" s="14"/>
      <c r="G6129" s="15">
        <f t="shared" si="971"/>
        <v>0</v>
      </c>
      <c r="H6129" s="14"/>
      <c r="I6129" s="14"/>
      <c r="K6129" s="34">
        <f t="shared" si="963"/>
        <v>0</v>
      </c>
    </row>
    <row r="6130" spans="1:11" x14ac:dyDescent="0.25">
      <c r="A6130" s="5" t="s">
        <v>2854</v>
      </c>
      <c r="B6130" s="26">
        <v>738305</v>
      </c>
      <c r="C6130" s="27" t="s">
        <v>1059</v>
      </c>
      <c r="D6130" s="13">
        <v>0</v>
      </c>
      <c r="E6130" s="14"/>
      <c r="F6130" s="14"/>
      <c r="G6130" s="15">
        <f t="shared" si="971"/>
        <v>0</v>
      </c>
      <c r="H6130" s="14"/>
      <c r="I6130" s="14"/>
      <c r="K6130" s="34">
        <f t="shared" si="963"/>
        <v>0</v>
      </c>
    </row>
    <row r="6131" spans="1:11" x14ac:dyDescent="0.25">
      <c r="A6131" s="5" t="s">
        <v>2854</v>
      </c>
      <c r="B6131" s="26">
        <v>738306</v>
      </c>
      <c r="C6131" s="27" t="s">
        <v>507</v>
      </c>
      <c r="D6131" s="13">
        <v>0</v>
      </c>
      <c r="E6131" s="14"/>
      <c r="F6131" s="14"/>
      <c r="G6131" s="15">
        <f t="shared" si="971"/>
        <v>0</v>
      </c>
      <c r="H6131" s="14"/>
      <c r="I6131" s="14"/>
      <c r="K6131" s="34">
        <f t="shared" si="963"/>
        <v>0</v>
      </c>
    </row>
    <row r="6132" spans="1:11" x14ac:dyDescent="0.25">
      <c r="A6132" s="5" t="s">
        <v>2854</v>
      </c>
      <c r="B6132" s="26">
        <v>738307</v>
      </c>
      <c r="C6132" s="27" t="s">
        <v>2201</v>
      </c>
      <c r="D6132" s="13">
        <v>0</v>
      </c>
      <c r="E6132" s="14"/>
      <c r="F6132" s="14"/>
      <c r="G6132" s="15">
        <f t="shared" si="971"/>
        <v>0</v>
      </c>
      <c r="H6132" s="14"/>
      <c r="I6132" s="14"/>
      <c r="K6132" s="34">
        <f t="shared" si="963"/>
        <v>0</v>
      </c>
    </row>
    <row r="6133" spans="1:11" x14ac:dyDescent="0.25">
      <c r="A6133" s="5" t="s">
        <v>2854</v>
      </c>
      <c r="B6133" s="26">
        <v>738308</v>
      </c>
      <c r="C6133" s="27" t="s">
        <v>505</v>
      </c>
      <c r="D6133" s="13">
        <v>0</v>
      </c>
      <c r="E6133" s="14"/>
      <c r="F6133" s="14"/>
      <c r="G6133" s="15">
        <f t="shared" si="971"/>
        <v>0</v>
      </c>
      <c r="H6133" s="14"/>
      <c r="I6133" s="14"/>
      <c r="K6133" s="34">
        <f t="shared" si="963"/>
        <v>0</v>
      </c>
    </row>
    <row r="6134" spans="1:11" x14ac:dyDescent="0.25">
      <c r="A6134" s="5" t="s">
        <v>2854</v>
      </c>
      <c r="B6134" s="26">
        <v>738309</v>
      </c>
      <c r="C6134" s="27" t="s">
        <v>2016</v>
      </c>
      <c r="D6134" s="13">
        <v>0</v>
      </c>
      <c r="E6134" s="14"/>
      <c r="F6134" s="14"/>
      <c r="G6134" s="15">
        <f t="shared" si="971"/>
        <v>0</v>
      </c>
      <c r="H6134" s="14"/>
      <c r="I6134" s="14"/>
      <c r="K6134" s="34">
        <f t="shared" si="963"/>
        <v>0</v>
      </c>
    </row>
    <row r="6135" spans="1:11" x14ac:dyDescent="0.25">
      <c r="A6135" s="5" t="s">
        <v>2854</v>
      </c>
      <c r="B6135" s="26">
        <v>738310</v>
      </c>
      <c r="C6135" s="27" t="s">
        <v>2017</v>
      </c>
      <c r="D6135" s="13">
        <v>0</v>
      </c>
      <c r="E6135" s="14"/>
      <c r="F6135" s="14"/>
      <c r="G6135" s="15">
        <f t="shared" si="971"/>
        <v>0</v>
      </c>
      <c r="H6135" s="14"/>
      <c r="I6135" s="14"/>
      <c r="K6135" s="34">
        <f t="shared" si="963"/>
        <v>0</v>
      </c>
    </row>
    <row r="6136" spans="1:11" x14ac:dyDescent="0.25">
      <c r="A6136" s="5" t="s">
        <v>2854</v>
      </c>
      <c r="B6136" s="26">
        <v>738395</v>
      </c>
      <c r="C6136" s="27" t="s">
        <v>2200</v>
      </c>
      <c r="D6136" s="13">
        <v>0</v>
      </c>
      <c r="E6136" s="14"/>
      <c r="F6136" s="14"/>
      <c r="G6136" s="15">
        <f t="shared" si="971"/>
        <v>0</v>
      </c>
      <c r="H6136" s="14"/>
      <c r="I6136" s="14"/>
      <c r="K6136" s="34">
        <f t="shared" si="963"/>
        <v>0</v>
      </c>
    </row>
    <row r="6137" spans="1:11" x14ac:dyDescent="0.25">
      <c r="A6137" s="5" t="s">
        <v>2854</v>
      </c>
      <c r="B6137" s="24">
        <v>7384</v>
      </c>
      <c r="C6137" s="25" t="s">
        <v>2236</v>
      </c>
      <c r="D6137" s="7">
        <f t="shared" ref="D6137:I6137" si="972">+SUBTOTAL(9,D6138:D6148)</f>
        <v>0</v>
      </c>
      <c r="E6137" s="7">
        <f t="shared" si="972"/>
        <v>0</v>
      </c>
      <c r="F6137" s="7">
        <f t="shared" si="972"/>
        <v>0</v>
      </c>
      <c r="G6137" s="7">
        <f t="shared" si="972"/>
        <v>0</v>
      </c>
      <c r="H6137" s="7">
        <f t="shared" si="972"/>
        <v>0</v>
      </c>
      <c r="I6137" s="7">
        <f t="shared" si="972"/>
        <v>0</v>
      </c>
      <c r="K6137" s="34">
        <f t="shared" si="963"/>
        <v>0</v>
      </c>
    </row>
    <row r="6138" spans="1:11" x14ac:dyDescent="0.25">
      <c r="A6138" s="5" t="s">
        <v>2854</v>
      </c>
      <c r="B6138" s="26">
        <v>738401</v>
      </c>
      <c r="C6138" s="27" t="s">
        <v>767</v>
      </c>
      <c r="D6138" s="13">
        <v>0</v>
      </c>
      <c r="E6138" s="14"/>
      <c r="F6138" s="14"/>
      <c r="G6138" s="15">
        <f t="shared" ref="G6138:G6148" si="973">+D6138+E6138-F6138</f>
        <v>0</v>
      </c>
      <c r="H6138" s="14"/>
      <c r="I6138" s="14"/>
      <c r="K6138" s="34">
        <f t="shared" si="963"/>
        <v>0</v>
      </c>
    </row>
    <row r="6139" spans="1:11" x14ac:dyDescent="0.25">
      <c r="A6139" s="5" t="s">
        <v>2854</v>
      </c>
      <c r="B6139" s="26">
        <v>738402</v>
      </c>
      <c r="C6139" s="27" t="s">
        <v>2203</v>
      </c>
      <c r="D6139" s="13">
        <v>0</v>
      </c>
      <c r="E6139" s="14"/>
      <c r="F6139" s="14"/>
      <c r="G6139" s="15">
        <f t="shared" si="973"/>
        <v>0</v>
      </c>
      <c r="H6139" s="14"/>
      <c r="I6139" s="14"/>
      <c r="K6139" s="34">
        <f t="shared" si="963"/>
        <v>0</v>
      </c>
    </row>
    <row r="6140" spans="1:11" x14ac:dyDescent="0.25">
      <c r="A6140" s="5" t="s">
        <v>2854</v>
      </c>
      <c r="B6140" s="26">
        <v>738403</v>
      </c>
      <c r="C6140" s="27" t="s">
        <v>1058</v>
      </c>
      <c r="D6140" s="13">
        <v>0</v>
      </c>
      <c r="E6140" s="14"/>
      <c r="F6140" s="14"/>
      <c r="G6140" s="15">
        <f t="shared" si="973"/>
        <v>0</v>
      </c>
      <c r="H6140" s="14"/>
      <c r="I6140" s="14"/>
      <c r="K6140" s="34">
        <f t="shared" si="963"/>
        <v>0</v>
      </c>
    </row>
    <row r="6141" spans="1:11" x14ac:dyDescent="0.25">
      <c r="A6141" s="5" t="s">
        <v>2854</v>
      </c>
      <c r="B6141" s="26">
        <v>738404</v>
      </c>
      <c r="C6141" s="27" t="s">
        <v>2202</v>
      </c>
      <c r="D6141" s="13">
        <v>0</v>
      </c>
      <c r="E6141" s="14"/>
      <c r="F6141" s="14"/>
      <c r="G6141" s="15">
        <f t="shared" si="973"/>
        <v>0</v>
      </c>
      <c r="H6141" s="14"/>
      <c r="I6141" s="14"/>
      <c r="K6141" s="34">
        <f t="shared" si="963"/>
        <v>0</v>
      </c>
    </row>
    <row r="6142" spans="1:11" x14ac:dyDescent="0.25">
      <c r="A6142" s="5" t="s">
        <v>2854</v>
      </c>
      <c r="B6142" s="26">
        <v>738405</v>
      </c>
      <c r="C6142" s="27" t="s">
        <v>1059</v>
      </c>
      <c r="D6142" s="13">
        <v>0</v>
      </c>
      <c r="E6142" s="14"/>
      <c r="F6142" s="14"/>
      <c r="G6142" s="15">
        <f t="shared" si="973"/>
        <v>0</v>
      </c>
      <c r="H6142" s="14"/>
      <c r="I6142" s="14"/>
      <c r="K6142" s="34">
        <f t="shared" si="963"/>
        <v>0</v>
      </c>
    </row>
    <row r="6143" spans="1:11" x14ac:dyDescent="0.25">
      <c r="A6143" s="5" t="s">
        <v>2854</v>
      </c>
      <c r="B6143" s="26">
        <v>738406</v>
      </c>
      <c r="C6143" s="27" t="s">
        <v>507</v>
      </c>
      <c r="D6143" s="13">
        <v>0</v>
      </c>
      <c r="E6143" s="14"/>
      <c r="F6143" s="14"/>
      <c r="G6143" s="15">
        <f t="shared" si="973"/>
        <v>0</v>
      </c>
      <c r="H6143" s="14"/>
      <c r="I6143" s="14"/>
      <c r="K6143" s="34">
        <f t="shared" si="963"/>
        <v>0</v>
      </c>
    </row>
    <row r="6144" spans="1:11" x14ac:dyDescent="0.25">
      <c r="A6144" s="5" t="s">
        <v>2854</v>
      </c>
      <c r="B6144" s="26">
        <v>738407</v>
      </c>
      <c r="C6144" s="27" t="s">
        <v>2201</v>
      </c>
      <c r="D6144" s="13">
        <v>0</v>
      </c>
      <c r="E6144" s="14"/>
      <c r="F6144" s="14"/>
      <c r="G6144" s="15">
        <f t="shared" si="973"/>
        <v>0</v>
      </c>
      <c r="H6144" s="14"/>
      <c r="I6144" s="14"/>
      <c r="K6144" s="34">
        <f t="shared" si="963"/>
        <v>0</v>
      </c>
    </row>
    <row r="6145" spans="1:11" x14ac:dyDescent="0.25">
      <c r="A6145" s="5" t="s">
        <v>2854</v>
      </c>
      <c r="B6145" s="26">
        <v>738408</v>
      </c>
      <c r="C6145" s="27" t="s">
        <v>505</v>
      </c>
      <c r="D6145" s="13">
        <v>0</v>
      </c>
      <c r="E6145" s="14"/>
      <c r="F6145" s="14"/>
      <c r="G6145" s="15">
        <f t="shared" si="973"/>
        <v>0</v>
      </c>
      <c r="H6145" s="14"/>
      <c r="I6145" s="14"/>
      <c r="K6145" s="34">
        <f t="shared" si="963"/>
        <v>0</v>
      </c>
    </row>
    <row r="6146" spans="1:11" x14ac:dyDescent="0.25">
      <c r="A6146" s="5" t="s">
        <v>2854</v>
      </c>
      <c r="B6146" s="26">
        <v>738409</v>
      </c>
      <c r="C6146" s="27" t="s">
        <v>2016</v>
      </c>
      <c r="D6146" s="13">
        <v>0</v>
      </c>
      <c r="E6146" s="14"/>
      <c r="F6146" s="14"/>
      <c r="G6146" s="15">
        <f t="shared" si="973"/>
        <v>0</v>
      </c>
      <c r="H6146" s="14"/>
      <c r="I6146" s="14"/>
      <c r="K6146" s="34">
        <f t="shared" si="963"/>
        <v>0</v>
      </c>
    </row>
    <row r="6147" spans="1:11" x14ac:dyDescent="0.25">
      <c r="A6147" s="5" t="s">
        <v>2854</v>
      </c>
      <c r="B6147" s="26">
        <v>738410</v>
      </c>
      <c r="C6147" s="27" t="s">
        <v>2017</v>
      </c>
      <c r="D6147" s="13">
        <v>0</v>
      </c>
      <c r="E6147" s="14"/>
      <c r="F6147" s="14"/>
      <c r="G6147" s="15">
        <f t="shared" si="973"/>
        <v>0</v>
      </c>
      <c r="H6147" s="14"/>
      <c r="I6147" s="14"/>
      <c r="K6147" s="34">
        <f t="shared" si="963"/>
        <v>0</v>
      </c>
    </row>
    <row r="6148" spans="1:11" x14ac:dyDescent="0.25">
      <c r="A6148" s="5" t="s">
        <v>2854</v>
      </c>
      <c r="B6148" s="26">
        <v>738495</v>
      </c>
      <c r="C6148" s="27" t="s">
        <v>2200</v>
      </c>
      <c r="D6148" s="13">
        <v>0</v>
      </c>
      <c r="E6148" s="14"/>
      <c r="F6148" s="14"/>
      <c r="G6148" s="15">
        <f t="shared" si="973"/>
        <v>0</v>
      </c>
      <c r="H6148" s="14"/>
      <c r="I6148" s="14"/>
      <c r="K6148" s="34">
        <f t="shared" ref="K6148:K6211" si="974">IF(D6148&lt;&gt;0,1,IF(G6148&lt;&gt;0,2,IF(F6148&lt;&gt;0,3,IF(E6148&lt;&gt;0,4,0))))</f>
        <v>0</v>
      </c>
    </row>
    <row r="6149" spans="1:11" x14ac:dyDescent="0.25">
      <c r="A6149" s="5" t="s">
        <v>2854</v>
      </c>
      <c r="B6149" s="24">
        <v>7385</v>
      </c>
      <c r="C6149" s="25" t="s">
        <v>2235</v>
      </c>
      <c r="D6149" s="7">
        <f t="shared" ref="D6149:I6149" si="975">+SUBTOTAL(9,D6150:D6160)</f>
        <v>0</v>
      </c>
      <c r="E6149" s="7">
        <f t="shared" si="975"/>
        <v>0</v>
      </c>
      <c r="F6149" s="7">
        <f t="shared" si="975"/>
        <v>0</v>
      </c>
      <c r="G6149" s="7">
        <f t="shared" si="975"/>
        <v>0</v>
      </c>
      <c r="H6149" s="7">
        <f t="shared" si="975"/>
        <v>0</v>
      </c>
      <c r="I6149" s="7">
        <f t="shared" si="975"/>
        <v>0</v>
      </c>
      <c r="K6149" s="34">
        <f t="shared" si="974"/>
        <v>0</v>
      </c>
    </row>
    <row r="6150" spans="1:11" x14ac:dyDescent="0.25">
      <c r="A6150" s="5" t="s">
        <v>2854</v>
      </c>
      <c r="B6150" s="26">
        <v>738501</v>
      </c>
      <c r="C6150" s="27" t="s">
        <v>767</v>
      </c>
      <c r="D6150" s="13">
        <v>0</v>
      </c>
      <c r="E6150" s="14"/>
      <c r="F6150" s="14"/>
      <c r="G6150" s="15">
        <f t="shared" ref="G6150:G6160" si="976">+D6150+E6150-F6150</f>
        <v>0</v>
      </c>
      <c r="H6150" s="14"/>
      <c r="I6150" s="14"/>
      <c r="K6150" s="34">
        <f t="shared" si="974"/>
        <v>0</v>
      </c>
    </row>
    <row r="6151" spans="1:11" x14ac:dyDescent="0.25">
      <c r="A6151" s="5" t="s">
        <v>2854</v>
      </c>
      <c r="B6151" s="26">
        <v>738502</v>
      </c>
      <c r="C6151" s="27" t="s">
        <v>2203</v>
      </c>
      <c r="D6151" s="13">
        <v>0</v>
      </c>
      <c r="E6151" s="14"/>
      <c r="F6151" s="14"/>
      <c r="G6151" s="15">
        <f t="shared" si="976"/>
        <v>0</v>
      </c>
      <c r="H6151" s="14"/>
      <c r="I6151" s="14"/>
      <c r="K6151" s="34">
        <f t="shared" si="974"/>
        <v>0</v>
      </c>
    </row>
    <row r="6152" spans="1:11" x14ac:dyDescent="0.25">
      <c r="A6152" s="5" t="s">
        <v>2854</v>
      </c>
      <c r="B6152" s="26">
        <v>738503</v>
      </c>
      <c r="C6152" s="27" t="s">
        <v>1058</v>
      </c>
      <c r="D6152" s="13">
        <v>0</v>
      </c>
      <c r="E6152" s="14"/>
      <c r="F6152" s="14"/>
      <c r="G6152" s="15">
        <f t="shared" si="976"/>
        <v>0</v>
      </c>
      <c r="H6152" s="14"/>
      <c r="I6152" s="14"/>
      <c r="K6152" s="34">
        <f t="shared" si="974"/>
        <v>0</v>
      </c>
    </row>
    <row r="6153" spans="1:11" x14ac:dyDescent="0.25">
      <c r="A6153" s="5" t="s">
        <v>2854</v>
      </c>
      <c r="B6153" s="26">
        <v>738504</v>
      </c>
      <c r="C6153" s="27" t="s">
        <v>2202</v>
      </c>
      <c r="D6153" s="13">
        <v>0</v>
      </c>
      <c r="E6153" s="14"/>
      <c r="F6153" s="14"/>
      <c r="G6153" s="15">
        <f t="shared" si="976"/>
        <v>0</v>
      </c>
      <c r="H6153" s="14"/>
      <c r="I6153" s="14"/>
      <c r="K6153" s="34">
        <f t="shared" si="974"/>
        <v>0</v>
      </c>
    </row>
    <row r="6154" spans="1:11" x14ac:dyDescent="0.25">
      <c r="A6154" s="5" t="s">
        <v>2854</v>
      </c>
      <c r="B6154" s="26">
        <v>738505</v>
      </c>
      <c r="C6154" s="27" t="s">
        <v>1059</v>
      </c>
      <c r="D6154" s="13">
        <v>0</v>
      </c>
      <c r="E6154" s="14"/>
      <c r="F6154" s="14"/>
      <c r="G6154" s="15">
        <f t="shared" si="976"/>
        <v>0</v>
      </c>
      <c r="H6154" s="14"/>
      <c r="I6154" s="14"/>
      <c r="K6154" s="34">
        <f t="shared" si="974"/>
        <v>0</v>
      </c>
    </row>
    <row r="6155" spans="1:11" x14ac:dyDescent="0.25">
      <c r="A6155" s="5" t="s">
        <v>2854</v>
      </c>
      <c r="B6155" s="26">
        <v>738506</v>
      </c>
      <c r="C6155" s="27" t="s">
        <v>507</v>
      </c>
      <c r="D6155" s="13">
        <v>0</v>
      </c>
      <c r="E6155" s="14"/>
      <c r="F6155" s="14"/>
      <c r="G6155" s="15">
        <f t="shared" si="976"/>
        <v>0</v>
      </c>
      <c r="H6155" s="14"/>
      <c r="I6155" s="14"/>
      <c r="K6155" s="34">
        <f t="shared" si="974"/>
        <v>0</v>
      </c>
    </row>
    <row r="6156" spans="1:11" x14ac:dyDescent="0.25">
      <c r="A6156" s="5" t="s">
        <v>2854</v>
      </c>
      <c r="B6156" s="26">
        <v>738507</v>
      </c>
      <c r="C6156" s="27" t="s">
        <v>2201</v>
      </c>
      <c r="D6156" s="13">
        <v>0</v>
      </c>
      <c r="E6156" s="14"/>
      <c r="F6156" s="14"/>
      <c r="G6156" s="15">
        <f t="shared" si="976"/>
        <v>0</v>
      </c>
      <c r="H6156" s="14"/>
      <c r="I6156" s="14"/>
      <c r="K6156" s="34">
        <f t="shared" si="974"/>
        <v>0</v>
      </c>
    </row>
    <row r="6157" spans="1:11" x14ac:dyDescent="0.25">
      <c r="A6157" s="5" t="s">
        <v>2854</v>
      </c>
      <c r="B6157" s="26">
        <v>738508</v>
      </c>
      <c r="C6157" s="27" t="s">
        <v>505</v>
      </c>
      <c r="D6157" s="13">
        <v>0</v>
      </c>
      <c r="E6157" s="14"/>
      <c r="F6157" s="14"/>
      <c r="G6157" s="15">
        <f t="shared" si="976"/>
        <v>0</v>
      </c>
      <c r="H6157" s="14"/>
      <c r="I6157" s="14"/>
      <c r="K6157" s="34">
        <f t="shared" si="974"/>
        <v>0</v>
      </c>
    </row>
    <row r="6158" spans="1:11" x14ac:dyDescent="0.25">
      <c r="A6158" s="5" t="s">
        <v>2854</v>
      </c>
      <c r="B6158" s="26">
        <v>738509</v>
      </c>
      <c r="C6158" s="27" t="s">
        <v>2016</v>
      </c>
      <c r="D6158" s="13">
        <v>0</v>
      </c>
      <c r="E6158" s="14"/>
      <c r="F6158" s="14"/>
      <c r="G6158" s="15">
        <f t="shared" si="976"/>
        <v>0</v>
      </c>
      <c r="H6158" s="14"/>
      <c r="I6158" s="14"/>
      <c r="K6158" s="34">
        <f t="shared" si="974"/>
        <v>0</v>
      </c>
    </row>
    <row r="6159" spans="1:11" x14ac:dyDescent="0.25">
      <c r="A6159" s="5" t="s">
        <v>2854</v>
      </c>
      <c r="B6159" s="26">
        <v>738510</v>
      </c>
      <c r="C6159" s="27" t="s">
        <v>2017</v>
      </c>
      <c r="D6159" s="13">
        <v>0</v>
      </c>
      <c r="E6159" s="14"/>
      <c r="F6159" s="14"/>
      <c r="G6159" s="15">
        <f t="shared" si="976"/>
        <v>0</v>
      </c>
      <c r="H6159" s="14"/>
      <c r="I6159" s="14"/>
      <c r="K6159" s="34">
        <f t="shared" si="974"/>
        <v>0</v>
      </c>
    </row>
    <row r="6160" spans="1:11" x14ac:dyDescent="0.25">
      <c r="A6160" s="5" t="s">
        <v>2854</v>
      </c>
      <c r="B6160" s="26">
        <v>738595</v>
      </c>
      <c r="C6160" s="27" t="s">
        <v>2200</v>
      </c>
      <c r="D6160" s="13">
        <v>0</v>
      </c>
      <c r="E6160" s="14"/>
      <c r="F6160" s="14"/>
      <c r="G6160" s="15">
        <f t="shared" si="976"/>
        <v>0</v>
      </c>
      <c r="H6160" s="14"/>
      <c r="I6160" s="14"/>
      <c r="K6160" s="34">
        <f t="shared" si="974"/>
        <v>0</v>
      </c>
    </row>
    <row r="6161" spans="1:11" x14ac:dyDescent="0.25">
      <c r="A6161" s="5" t="s">
        <v>2854</v>
      </c>
      <c r="B6161" s="24">
        <v>7386</v>
      </c>
      <c r="C6161" s="25" t="s">
        <v>2234</v>
      </c>
      <c r="D6161" s="7">
        <f t="shared" ref="D6161:I6161" si="977">+SUBTOTAL(9,D6162:D6172)</f>
        <v>0</v>
      </c>
      <c r="E6161" s="7">
        <f t="shared" si="977"/>
        <v>0</v>
      </c>
      <c r="F6161" s="7">
        <f t="shared" si="977"/>
        <v>0</v>
      </c>
      <c r="G6161" s="7">
        <f t="shared" si="977"/>
        <v>0</v>
      </c>
      <c r="H6161" s="7">
        <f t="shared" si="977"/>
        <v>0</v>
      </c>
      <c r="I6161" s="7">
        <f t="shared" si="977"/>
        <v>0</v>
      </c>
      <c r="K6161" s="34">
        <f t="shared" si="974"/>
        <v>0</v>
      </c>
    </row>
    <row r="6162" spans="1:11" x14ac:dyDescent="0.25">
      <c r="A6162" s="5" t="s">
        <v>2854</v>
      </c>
      <c r="B6162" s="26">
        <v>738601</v>
      </c>
      <c r="C6162" s="27" t="s">
        <v>767</v>
      </c>
      <c r="D6162" s="13">
        <v>0</v>
      </c>
      <c r="E6162" s="14"/>
      <c r="F6162" s="14"/>
      <c r="G6162" s="15">
        <f t="shared" ref="G6162:G6172" si="978">+D6162+E6162-F6162</f>
        <v>0</v>
      </c>
      <c r="H6162" s="14"/>
      <c r="I6162" s="14"/>
      <c r="K6162" s="34">
        <f t="shared" si="974"/>
        <v>0</v>
      </c>
    </row>
    <row r="6163" spans="1:11" x14ac:dyDescent="0.25">
      <c r="A6163" s="5" t="s">
        <v>2854</v>
      </c>
      <c r="B6163" s="26">
        <v>738602</v>
      </c>
      <c r="C6163" s="27" t="s">
        <v>2203</v>
      </c>
      <c r="D6163" s="13">
        <v>0</v>
      </c>
      <c r="E6163" s="14"/>
      <c r="F6163" s="14"/>
      <c r="G6163" s="15">
        <f t="shared" si="978"/>
        <v>0</v>
      </c>
      <c r="H6163" s="14"/>
      <c r="I6163" s="14"/>
      <c r="K6163" s="34">
        <f t="shared" si="974"/>
        <v>0</v>
      </c>
    </row>
    <row r="6164" spans="1:11" x14ac:dyDescent="0.25">
      <c r="A6164" s="5" t="s">
        <v>2854</v>
      </c>
      <c r="B6164" s="26">
        <v>738603</v>
      </c>
      <c r="C6164" s="27" t="s">
        <v>1058</v>
      </c>
      <c r="D6164" s="13">
        <v>0</v>
      </c>
      <c r="E6164" s="14"/>
      <c r="F6164" s="14"/>
      <c r="G6164" s="15">
        <f t="shared" si="978"/>
        <v>0</v>
      </c>
      <c r="H6164" s="14"/>
      <c r="I6164" s="14"/>
      <c r="K6164" s="34">
        <f t="shared" si="974"/>
        <v>0</v>
      </c>
    </row>
    <row r="6165" spans="1:11" x14ac:dyDescent="0.25">
      <c r="A6165" s="5" t="s">
        <v>2854</v>
      </c>
      <c r="B6165" s="26">
        <v>738604</v>
      </c>
      <c r="C6165" s="27" t="s">
        <v>2202</v>
      </c>
      <c r="D6165" s="13">
        <v>0</v>
      </c>
      <c r="E6165" s="14"/>
      <c r="F6165" s="14"/>
      <c r="G6165" s="15">
        <f t="shared" si="978"/>
        <v>0</v>
      </c>
      <c r="H6165" s="14"/>
      <c r="I6165" s="14"/>
      <c r="K6165" s="34">
        <f t="shared" si="974"/>
        <v>0</v>
      </c>
    </row>
    <row r="6166" spans="1:11" x14ac:dyDescent="0.25">
      <c r="A6166" s="5" t="s">
        <v>2854</v>
      </c>
      <c r="B6166" s="26">
        <v>738605</v>
      </c>
      <c r="C6166" s="27" t="s">
        <v>1059</v>
      </c>
      <c r="D6166" s="13">
        <v>0</v>
      </c>
      <c r="E6166" s="14"/>
      <c r="F6166" s="14"/>
      <c r="G6166" s="15">
        <f t="shared" si="978"/>
        <v>0</v>
      </c>
      <c r="H6166" s="14"/>
      <c r="I6166" s="14"/>
      <c r="K6166" s="34">
        <f t="shared" si="974"/>
        <v>0</v>
      </c>
    </row>
    <row r="6167" spans="1:11" x14ac:dyDescent="0.25">
      <c r="A6167" s="5" t="s">
        <v>2854</v>
      </c>
      <c r="B6167" s="26">
        <v>738606</v>
      </c>
      <c r="C6167" s="27" t="s">
        <v>507</v>
      </c>
      <c r="D6167" s="13">
        <v>0</v>
      </c>
      <c r="E6167" s="14"/>
      <c r="F6167" s="14"/>
      <c r="G6167" s="15">
        <f t="shared" si="978"/>
        <v>0</v>
      </c>
      <c r="H6167" s="14"/>
      <c r="I6167" s="14"/>
      <c r="K6167" s="34">
        <f t="shared" si="974"/>
        <v>0</v>
      </c>
    </row>
    <row r="6168" spans="1:11" x14ac:dyDescent="0.25">
      <c r="A6168" s="5" t="s">
        <v>2854</v>
      </c>
      <c r="B6168" s="26">
        <v>738607</v>
      </c>
      <c r="C6168" s="27" t="s">
        <v>2201</v>
      </c>
      <c r="D6168" s="13">
        <v>0</v>
      </c>
      <c r="E6168" s="14"/>
      <c r="F6168" s="14"/>
      <c r="G6168" s="15">
        <f t="shared" si="978"/>
        <v>0</v>
      </c>
      <c r="H6168" s="14"/>
      <c r="I6168" s="14"/>
      <c r="K6168" s="34">
        <f t="shared" si="974"/>
        <v>0</v>
      </c>
    </row>
    <row r="6169" spans="1:11" x14ac:dyDescent="0.25">
      <c r="A6169" s="5" t="s">
        <v>2854</v>
      </c>
      <c r="B6169" s="26">
        <v>738608</v>
      </c>
      <c r="C6169" s="27" t="s">
        <v>505</v>
      </c>
      <c r="D6169" s="13">
        <v>0</v>
      </c>
      <c r="E6169" s="14"/>
      <c r="F6169" s="14"/>
      <c r="G6169" s="15">
        <f t="shared" si="978"/>
        <v>0</v>
      </c>
      <c r="H6169" s="14"/>
      <c r="I6169" s="14"/>
      <c r="K6169" s="34">
        <f t="shared" si="974"/>
        <v>0</v>
      </c>
    </row>
    <row r="6170" spans="1:11" x14ac:dyDescent="0.25">
      <c r="A6170" s="5" t="s">
        <v>2854</v>
      </c>
      <c r="B6170" s="26">
        <v>738609</v>
      </c>
      <c r="C6170" s="27" t="s">
        <v>2016</v>
      </c>
      <c r="D6170" s="13">
        <v>0</v>
      </c>
      <c r="E6170" s="14"/>
      <c r="F6170" s="14"/>
      <c r="G6170" s="15">
        <f t="shared" si="978"/>
        <v>0</v>
      </c>
      <c r="H6170" s="14"/>
      <c r="I6170" s="14"/>
      <c r="K6170" s="34">
        <f t="shared" si="974"/>
        <v>0</v>
      </c>
    </row>
    <row r="6171" spans="1:11" x14ac:dyDescent="0.25">
      <c r="A6171" s="5" t="s">
        <v>2854</v>
      </c>
      <c r="B6171" s="26">
        <v>738610</v>
      </c>
      <c r="C6171" s="27" t="s">
        <v>2017</v>
      </c>
      <c r="D6171" s="13">
        <v>0</v>
      </c>
      <c r="E6171" s="14"/>
      <c r="F6171" s="14"/>
      <c r="G6171" s="15">
        <f t="shared" si="978"/>
        <v>0</v>
      </c>
      <c r="H6171" s="14"/>
      <c r="I6171" s="14"/>
      <c r="K6171" s="34">
        <f t="shared" si="974"/>
        <v>0</v>
      </c>
    </row>
    <row r="6172" spans="1:11" x14ac:dyDescent="0.25">
      <c r="A6172" s="5" t="s">
        <v>2854</v>
      </c>
      <c r="B6172" s="26">
        <v>738695</v>
      </c>
      <c r="C6172" s="27" t="s">
        <v>2200</v>
      </c>
      <c r="D6172" s="13">
        <v>0</v>
      </c>
      <c r="E6172" s="14"/>
      <c r="F6172" s="14"/>
      <c r="G6172" s="15">
        <f t="shared" si="978"/>
        <v>0</v>
      </c>
      <c r="H6172" s="14"/>
      <c r="I6172" s="14"/>
      <c r="K6172" s="34">
        <f t="shared" si="974"/>
        <v>0</v>
      </c>
    </row>
    <row r="6173" spans="1:11" x14ac:dyDescent="0.25">
      <c r="A6173" s="5" t="s">
        <v>2854</v>
      </c>
      <c r="B6173" s="24">
        <v>7387</v>
      </c>
      <c r="C6173" s="25" t="s">
        <v>2233</v>
      </c>
      <c r="D6173" s="7">
        <f t="shared" ref="D6173:I6173" si="979">+SUBTOTAL(9,D6174:D6184)</f>
        <v>0</v>
      </c>
      <c r="E6173" s="7">
        <f t="shared" si="979"/>
        <v>0</v>
      </c>
      <c r="F6173" s="7">
        <f t="shared" si="979"/>
        <v>0</v>
      </c>
      <c r="G6173" s="7">
        <f t="shared" si="979"/>
        <v>0</v>
      </c>
      <c r="H6173" s="7">
        <f t="shared" si="979"/>
        <v>0</v>
      </c>
      <c r="I6173" s="7">
        <f t="shared" si="979"/>
        <v>0</v>
      </c>
      <c r="K6173" s="34">
        <f t="shared" si="974"/>
        <v>0</v>
      </c>
    </row>
    <row r="6174" spans="1:11" x14ac:dyDescent="0.25">
      <c r="A6174" s="5" t="s">
        <v>2854</v>
      </c>
      <c r="B6174" s="26">
        <v>738701</v>
      </c>
      <c r="C6174" s="27" t="s">
        <v>767</v>
      </c>
      <c r="D6174" s="13">
        <v>0</v>
      </c>
      <c r="E6174" s="14"/>
      <c r="F6174" s="14"/>
      <c r="G6174" s="15">
        <f t="shared" ref="G6174:G6184" si="980">+D6174+E6174-F6174</f>
        <v>0</v>
      </c>
      <c r="H6174" s="14"/>
      <c r="I6174" s="14"/>
      <c r="K6174" s="34">
        <f t="shared" si="974"/>
        <v>0</v>
      </c>
    </row>
    <row r="6175" spans="1:11" x14ac:dyDescent="0.25">
      <c r="A6175" s="5" t="s">
        <v>2854</v>
      </c>
      <c r="B6175" s="26">
        <v>738702</v>
      </c>
      <c r="C6175" s="27" t="s">
        <v>2203</v>
      </c>
      <c r="D6175" s="13">
        <v>0</v>
      </c>
      <c r="E6175" s="14"/>
      <c r="F6175" s="14"/>
      <c r="G6175" s="15">
        <f t="shared" si="980"/>
        <v>0</v>
      </c>
      <c r="H6175" s="14"/>
      <c r="I6175" s="14"/>
      <c r="K6175" s="34">
        <f t="shared" si="974"/>
        <v>0</v>
      </c>
    </row>
    <row r="6176" spans="1:11" x14ac:dyDescent="0.25">
      <c r="A6176" s="5" t="s">
        <v>2854</v>
      </c>
      <c r="B6176" s="26">
        <v>738703</v>
      </c>
      <c r="C6176" s="27" t="s">
        <v>1058</v>
      </c>
      <c r="D6176" s="13">
        <v>0</v>
      </c>
      <c r="E6176" s="14"/>
      <c r="F6176" s="14"/>
      <c r="G6176" s="15">
        <f t="shared" si="980"/>
        <v>0</v>
      </c>
      <c r="H6176" s="14"/>
      <c r="I6176" s="14"/>
      <c r="K6176" s="34">
        <f t="shared" si="974"/>
        <v>0</v>
      </c>
    </row>
    <row r="6177" spans="1:11" x14ac:dyDescent="0.25">
      <c r="A6177" s="5" t="s">
        <v>2854</v>
      </c>
      <c r="B6177" s="26">
        <v>738704</v>
      </c>
      <c r="C6177" s="27" t="s">
        <v>2202</v>
      </c>
      <c r="D6177" s="13">
        <v>0</v>
      </c>
      <c r="E6177" s="14"/>
      <c r="F6177" s="14"/>
      <c r="G6177" s="15">
        <f t="shared" si="980"/>
        <v>0</v>
      </c>
      <c r="H6177" s="14"/>
      <c r="I6177" s="14"/>
      <c r="K6177" s="34">
        <f t="shared" si="974"/>
        <v>0</v>
      </c>
    </row>
    <row r="6178" spans="1:11" x14ac:dyDescent="0.25">
      <c r="A6178" s="5" t="s">
        <v>2854</v>
      </c>
      <c r="B6178" s="26">
        <v>738705</v>
      </c>
      <c r="C6178" s="27" t="s">
        <v>1059</v>
      </c>
      <c r="D6178" s="13">
        <v>0</v>
      </c>
      <c r="E6178" s="14"/>
      <c r="F6178" s="14"/>
      <c r="G6178" s="15">
        <f t="shared" si="980"/>
        <v>0</v>
      </c>
      <c r="H6178" s="14"/>
      <c r="I6178" s="14"/>
      <c r="K6178" s="34">
        <f t="shared" si="974"/>
        <v>0</v>
      </c>
    </row>
    <row r="6179" spans="1:11" x14ac:dyDescent="0.25">
      <c r="A6179" s="5" t="s">
        <v>2854</v>
      </c>
      <c r="B6179" s="26">
        <v>738706</v>
      </c>
      <c r="C6179" s="27" t="s">
        <v>507</v>
      </c>
      <c r="D6179" s="13">
        <v>0</v>
      </c>
      <c r="E6179" s="14"/>
      <c r="F6179" s="14"/>
      <c r="G6179" s="15">
        <f t="shared" si="980"/>
        <v>0</v>
      </c>
      <c r="H6179" s="14"/>
      <c r="I6179" s="14"/>
      <c r="K6179" s="34">
        <f t="shared" si="974"/>
        <v>0</v>
      </c>
    </row>
    <row r="6180" spans="1:11" x14ac:dyDescent="0.25">
      <c r="A6180" s="5" t="s">
        <v>2854</v>
      </c>
      <c r="B6180" s="26">
        <v>738707</v>
      </c>
      <c r="C6180" s="27" t="s">
        <v>2201</v>
      </c>
      <c r="D6180" s="13">
        <v>0</v>
      </c>
      <c r="E6180" s="14"/>
      <c r="F6180" s="14"/>
      <c r="G6180" s="15">
        <f t="shared" si="980"/>
        <v>0</v>
      </c>
      <c r="H6180" s="14"/>
      <c r="I6180" s="14"/>
      <c r="K6180" s="34">
        <f t="shared" si="974"/>
        <v>0</v>
      </c>
    </row>
    <row r="6181" spans="1:11" x14ac:dyDescent="0.25">
      <c r="A6181" s="5" t="s">
        <v>2854</v>
      </c>
      <c r="B6181" s="26">
        <v>738708</v>
      </c>
      <c r="C6181" s="27" t="s">
        <v>505</v>
      </c>
      <c r="D6181" s="13">
        <v>0</v>
      </c>
      <c r="E6181" s="14"/>
      <c r="F6181" s="14"/>
      <c r="G6181" s="15">
        <f t="shared" si="980"/>
        <v>0</v>
      </c>
      <c r="H6181" s="14"/>
      <c r="I6181" s="14"/>
      <c r="K6181" s="34">
        <f t="shared" si="974"/>
        <v>0</v>
      </c>
    </row>
    <row r="6182" spans="1:11" x14ac:dyDescent="0.25">
      <c r="A6182" s="5" t="s">
        <v>2854</v>
      </c>
      <c r="B6182" s="26">
        <v>738709</v>
      </c>
      <c r="C6182" s="27" t="s">
        <v>2016</v>
      </c>
      <c r="D6182" s="13">
        <v>0</v>
      </c>
      <c r="E6182" s="14"/>
      <c r="F6182" s="14"/>
      <c r="G6182" s="15">
        <f t="shared" si="980"/>
        <v>0</v>
      </c>
      <c r="H6182" s="14"/>
      <c r="I6182" s="14"/>
      <c r="K6182" s="34">
        <f t="shared" si="974"/>
        <v>0</v>
      </c>
    </row>
    <row r="6183" spans="1:11" x14ac:dyDescent="0.25">
      <c r="A6183" s="5" t="s">
        <v>2854</v>
      </c>
      <c r="B6183" s="26">
        <v>738710</v>
      </c>
      <c r="C6183" s="27" t="s">
        <v>2017</v>
      </c>
      <c r="D6183" s="13">
        <v>0</v>
      </c>
      <c r="E6183" s="14"/>
      <c r="F6183" s="14"/>
      <c r="G6183" s="15">
        <f t="shared" si="980"/>
        <v>0</v>
      </c>
      <c r="H6183" s="14"/>
      <c r="I6183" s="14"/>
      <c r="K6183" s="34">
        <f t="shared" si="974"/>
        <v>0</v>
      </c>
    </row>
    <row r="6184" spans="1:11" x14ac:dyDescent="0.25">
      <c r="A6184" s="5" t="s">
        <v>2854</v>
      </c>
      <c r="B6184" s="26">
        <v>738795</v>
      </c>
      <c r="C6184" s="27" t="s">
        <v>2200</v>
      </c>
      <c r="D6184" s="13">
        <v>0</v>
      </c>
      <c r="E6184" s="14"/>
      <c r="F6184" s="14"/>
      <c r="G6184" s="15">
        <f t="shared" si="980"/>
        <v>0</v>
      </c>
      <c r="H6184" s="14"/>
      <c r="I6184" s="14"/>
      <c r="K6184" s="34">
        <f t="shared" si="974"/>
        <v>0</v>
      </c>
    </row>
    <row r="6185" spans="1:11" x14ac:dyDescent="0.25">
      <c r="A6185" s="5" t="s">
        <v>2854</v>
      </c>
      <c r="B6185" s="24">
        <v>74</v>
      </c>
      <c r="C6185" s="25" t="s">
        <v>2232</v>
      </c>
      <c r="D6185" s="7">
        <f t="shared" ref="D6185:I6185" si="981">+SUBTOTAL(9,D6186:D6245)</f>
        <v>0</v>
      </c>
      <c r="E6185" s="7">
        <f t="shared" si="981"/>
        <v>0</v>
      </c>
      <c r="F6185" s="7">
        <f t="shared" si="981"/>
        <v>0</v>
      </c>
      <c r="G6185" s="7">
        <f t="shared" si="981"/>
        <v>0</v>
      </c>
      <c r="H6185" s="7">
        <f t="shared" si="981"/>
        <v>0</v>
      </c>
      <c r="I6185" s="7">
        <f t="shared" si="981"/>
        <v>0</v>
      </c>
      <c r="K6185" s="34">
        <f t="shared" si="974"/>
        <v>0</v>
      </c>
    </row>
    <row r="6186" spans="1:11" x14ac:dyDescent="0.25">
      <c r="A6186" s="5" t="s">
        <v>2854</v>
      </c>
      <c r="B6186" s="24">
        <v>7402</v>
      </c>
      <c r="C6186" s="25" t="s">
        <v>2231</v>
      </c>
      <c r="D6186" s="7">
        <f t="shared" ref="D6186:I6186" si="982">+SUBTOTAL(9,D6187:D6197)</f>
        <v>0</v>
      </c>
      <c r="E6186" s="7">
        <f t="shared" si="982"/>
        <v>0</v>
      </c>
      <c r="F6186" s="7">
        <f t="shared" si="982"/>
        <v>0</v>
      </c>
      <c r="G6186" s="7">
        <f t="shared" si="982"/>
        <v>0</v>
      </c>
      <c r="H6186" s="7">
        <f t="shared" si="982"/>
        <v>0</v>
      </c>
      <c r="I6186" s="7">
        <f t="shared" si="982"/>
        <v>0</v>
      </c>
      <c r="K6186" s="34">
        <f t="shared" si="974"/>
        <v>0</v>
      </c>
    </row>
    <row r="6187" spans="1:11" x14ac:dyDescent="0.25">
      <c r="A6187" s="5" t="s">
        <v>2854</v>
      </c>
      <c r="B6187" s="26">
        <v>740201</v>
      </c>
      <c r="C6187" s="27" t="s">
        <v>767</v>
      </c>
      <c r="D6187" s="13">
        <v>0</v>
      </c>
      <c r="E6187" s="14"/>
      <c r="F6187" s="14"/>
      <c r="G6187" s="15">
        <f t="shared" ref="G6187:G6197" si="983">+D6187+E6187-F6187</f>
        <v>0</v>
      </c>
      <c r="H6187" s="14"/>
      <c r="I6187" s="14"/>
      <c r="K6187" s="34">
        <f t="shared" si="974"/>
        <v>0</v>
      </c>
    </row>
    <row r="6188" spans="1:11" x14ac:dyDescent="0.25">
      <c r="A6188" s="5" t="s">
        <v>2854</v>
      </c>
      <c r="B6188" s="26">
        <v>740202</v>
      </c>
      <c r="C6188" s="27" t="s">
        <v>2203</v>
      </c>
      <c r="D6188" s="13">
        <v>0</v>
      </c>
      <c r="E6188" s="14"/>
      <c r="F6188" s="14"/>
      <c r="G6188" s="15">
        <f t="shared" si="983"/>
        <v>0</v>
      </c>
      <c r="H6188" s="14"/>
      <c r="I6188" s="14"/>
      <c r="K6188" s="34">
        <f t="shared" si="974"/>
        <v>0</v>
      </c>
    </row>
    <row r="6189" spans="1:11" x14ac:dyDescent="0.25">
      <c r="A6189" s="5" t="s">
        <v>2854</v>
      </c>
      <c r="B6189" s="26">
        <v>740203</v>
      </c>
      <c r="C6189" s="27" t="s">
        <v>1058</v>
      </c>
      <c r="D6189" s="13">
        <v>0</v>
      </c>
      <c r="E6189" s="14"/>
      <c r="F6189" s="14"/>
      <c r="G6189" s="15">
        <f t="shared" si="983"/>
        <v>0</v>
      </c>
      <c r="H6189" s="14"/>
      <c r="I6189" s="14"/>
      <c r="K6189" s="34">
        <f t="shared" si="974"/>
        <v>0</v>
      </c>
    </row>
    <row r="6190" spans="1:11" x14ac:dyDescent="0.25">
      <c r="A6190" s="5" t="s">
        <v>2854</v>
      </c>
      <c r="B6190" s="26">
        <v>740204</v>
      </c>
      <c r="C6190" s="27" t="s">
        <v>2202</v>
      </c>
      <c r="D6190" s="13">
        <v>0</v>
      </c>
      <c r="E6190" s="14"/>
      <c r="F6190" s="14"/>
      <c r="G6190" s="15">
        <f t="shared" si="983"/>
        <v>0</v>
      </c>
      <c r="H6190" s="14"/>
      <c r="I6190" s="14"/>
      <c r="K6190" s="34">
        <f t="shared" si="974"/>
        <v>0</v>
      </c>
    </row>
    <row r="6191" spans="1:11" x14ac:dyDescent="0.25">
      <c r="A6191" s="5" t="s">
        <v>2854</v>
      </c>
      <c r="B6191" s="26">
        <v>740205</v>
      </c>
      <c r="C6191" s="27" t="s">
        <v>1059</v>
      </c>
      <c r="D6191" s="13">
        <v>0</v>
      </c>
      <c r="E6191" s="14"/>
      <c r="F6191" s="14"/>
      <c r="G6191" s="15">
        <f t="shared" si="983"/>
        <v>0</v>
      </c>
      <c r="H6191" s="14"/>
      <c r="I6191" s="14"/>
      <c r="K6191" s="34">
        <f t="shared" si="974"/>
        <v>0</v>
      </c>
    </row>
    <row r="6192" spans="1:11" x14ac:dyDescent="0.25">
      <c r="A6192" s="5" t="s">
        <v>2854</v>
      </c>
      <c r="B6192" s="26">
        <v>740206</v>
      </c>
      <c r="C6192" s="27" t="s">
        <v>507</v>
      </c>
      <c r="D6192" s="13">
        <v>0</v>
      </c>
      <c r="E6192" s="14"/>
      <c r="F6192" s="14"/>
      <c r="G6192" s="15">
        <f t="shared" si="983"/>
        <v>0</v>
      </c>
      <c r="H6192" s="14"/>
      <c r="I6192" s="14"/>
      <c r="K6192" s="34">
        <f t="shared" si="974"/>
        <v>0</v>
      </c>
    </row>
    <row r="6193" spans="1:11" x14ac:dyDescent="0.25">
      <c r="A6193" s="5" t="s">
        <v>2854</v>
      </c>
      <c r="B6193" s="26">
        <v>740207</v>
      </c>
      <c r="C6193" s="27" t="s">
        <v>2201</v>
      </c>
      <c r="D6193" s="13">
        <v>0</v>
      </c>
      <c r="E6193" s="14"/>
      <c r="F6193" s="14"/>
      <c r="G6193" s="15">
        <f t="shared" si="983"/>
        <v>0</v>
      </c>
      <c r="H6193" s="14"/>
      <c r="I6193" s="14"/>
      <c r="K6193" s="34">
        <f t="shared" si="974"/>
        <v>0</v>
      </c>
    </row>
    <row r="6194" spans="1:11" x14ac:dyDescent="0.25">
      <c r="A6194" s="5" t="s">
        <v>2854</v>
      </c>
      <c r="B6194" s="26">
        <v>740208</v>
      </c>
      <c r="C6194" s="27" t="s">
        <v>505</v>
      </c>
      <c r="D6194" s="13">
        <v>0</v>
      </c>
      <c r="E6194" s="14"/>
      <c r="F6194" s="14"/>
      <c r="G6194" s="15">
        <f t="shared" si="983"/>
        <v>0</v>
      </c>
      <c r="H6194" s="14"/>
      <c r="I6194" s="14"/>
      <c r="K6194" s="34">
        <f t="shared" si="974"/>
        <v>0</v>
      </c>
    </row>
    <row r="6195" spans="1:11" x14ac:dyDescent="0.25">
      <c r="A6195" s="5" t="s">
        <v>2854</v>
      </c>
      <c r="B6195" s="26">
        <v>740209</v>
      </c>
      <c r="C6195" s="27" t="s">
        <v>2016</v>
      </c>
      <c r="D6195" s="13">
        <v>0</v>
      </c>
      <c r="E6195" s="14"/>
      <c r="F6195" s="14"/>
      <c r="G6195" s="15">
        <f t="shared" si="983"/>
        <v>0</v>
      </c>
      <c r="H6195" s="14"/>
      <c r="I6195" s="14"/>
      <c r="K6195" s="34">
        <f t="shared" si="974"/>
        <v>0</v>
      </c>
    </row>
    <row r="6196" spans="1:11" x14ac:dyDescent="0.25">
      <c r="A6196" s="5" t="s">
        <v>2854</v>
      </c>
      <c r="B6196" s="26">
        <v>740210</v>
      </c>
      <c r="C6196" s="27" t="s">
        <v>2017</v>
      </c>
      <c r="D6196" s="13">
        <v>0</v>
      </c>
      <c r="E6196" s="14"/>
      <c r="F6196" s="14"/>
      <c r="G6196" s="15">
        <f t="shared" si="983"/>
        <v>0</v>
      </c>
      <c r="H6196" s="14"/>
      <c r="I6196" s="14"/>
      <c r="K6196" s="34">
        <f t="shared" si="974"/>
        <v>0</v>
      </c>
    </row>
    <row r="6197" spans="1:11" x14ac:dyDescent="0.25">
      <c r="A6197" s="5" t="s">
        <v>2854</v>
      </c>
      <c r="B6197" s="26">
        <v>740295</v>
      </c>
      <c r="C6197" s="27" t="s">
        <v>2200</v>
      </c>
      <c r="D6197" s="13">
        <v>0</v>
      </c>
      <c r="E6197" s="14"/>
      <c r="F6197" s="14"/>
      <c r="G6197" s="15">
        <f t="shared" si="983"/>
        <v>0</v>
      </c>
      <c r="H6197" s="14"/>
      <c r="I6197" s="14"/>
      <c r="K6197" s="34">
        <f t="shared" si="974"/>
        <v>0</v>
      </c>
    </row>
    <row r="6198" spans="1:11" x14ac:dyDescent="0.25">
      <c r="A6198" s="5" t="s">
        <v>2854</v>
      </c>
      <c r="B6198" s="24">
        <v>7403</v>
      </c>
      <c r="C6198" s="25" t="s">
        <v>2230</v>
      </c>
      <c r="D6198" s="7">
        <f t="shared" ref="D6198:I6198" si="984">+SUBTOTAL(9,D6199:D6209)</f>
        <v>0</v>
      </c>
      <c r="E6198" s="7">
        <f t="shared" si="984"/>
        <v>0</v>
      </c>
      <c r="F6198" s="7">
        <f t="shared" si="984"/>
        <v>0</v>
      </c>
      <c r="G6198" s="7">
        <f t="shared" si="984"/>
        <v>0</v>
      </c>
      <c r="H6198" s="7">
        <f t="shared" si="984"/>
        <v>0</v>
      </c>
      <c r="I6198" s="7">
        <f t="shared" si="984"/>
        <v>0</v>
      </c>
      <c r="K6198" s="34">
        <f t="shared" si="974"/>
        <v>0</v>
      </c>
    </row>
    <row r="6199" spans="1:11" x14ac:dyDescent="0.25">
      <c r="A6199" s="5" t="s">
        <v>2854</v>
      </c>
      <c r="B6199" s="26">
        <v>740301</v>
      </c>
      <c r="C6199" s="27" t="s">
        <v>767</v>
      </c>
      <c r="D6199" s="13">
        <v>0</v>
      </c>
      <c r="E6199" s="14"/>
      <c r="F6199" s="14"/>
      <c r="G6199" s="15">
        <f t="shared" ref="G6199:G6209" si="985">+D6199+E6199-F6199</f>
        <v>0</v>
      </c>
      <c r="H6199" s="14"/>
      <c r="I6199" s="14"/>
      <c r="K6199" s="34">
        <f t="shared" si="974"/>
        <v>0</v>
      </c>
    </row>
    <row r="6200" spans="1:11" x14ac:dyDescent="0.25">
      <c r="A6200" s="5" t="s">
        <v>2854</v>
      </c>
      <c r="B6200" s="26">
        <v>740302</v>
      </c>
      <c r="C6200" s="27" t="s">
        <v>2203</v>
      </c>
      <c r="D6200" s="13">
        <v>0</v>
      </c>
      <c r="E6200" s="14"/>
      <c r="F6200" s="14"/>
      <c r="G6200" s="15">
        <f t="shared" si="985"/>
        <v>0</v>
      </c>
      <c r="H6200" s="14"/>
      <c r="I6200" s="14"/>
      <c r="K6200" s="34">
        <f t="shared" si="974"/>
        <v>0</v>
      </c>
    </row>
    <row r="6201" spans="1:11" x14ac:dyDescent="0.25">
      <c r="A6201" s="5" t="s">
        <v>2854</v>
      </c>
      <c r="B6201" s="26">
        <v>740303</v>
      </c>
      <c r="C6201" s="27" t="s">
        <v>1058</v>
      </c>
      <c r="D6201" s="13">
        <v>0</v>
      </c>
      <c r="E6201" s="14"/>
      <c r="F6201" s="14"/>
      <c r="G6201" s="15">
        <f t="shared" si="985"/>
        <v>0</v>
      </c>
      <c r="H6201" s="14"/>
      <c r="I6201" s="14"/>
      <c r="K6201" s="34">
        <f t="shared" si="974"/>
        <v>0</v>
      </c>
    </row>
    <row r="6202" spans="1:11" x14ac:dyDescent="0.25">
      <c r="A6202" s="5" t="s">
        <v>2854</v>
      </c>
      <c r="B6202" s="26">
        <v>740304</v>
      </c>
      <c r="C6202" s="27" t="s">
        <v>2202</v>
      </c>
      <c r="D6202" s="13">
        <v>0</v>
      </c>
      <c r="E6202" s="14"/>
      <c r="F6202" s="14"/>
      <c r="G6202" s="15">
        <f t="shared" si="985"/>
        <v>0</v>
      </c>
      <c r="H6202" s="14"/>
      <c r="I6202" s="14"/>
      <c r="K6202" s="34">
        <f t="shared" si="974"/>
        <v>0</v>
      </c>
    </row>
    <row r="6203" spans="1:11" x14ac:dyDescent="0.25">
      <c r="A6203" s="5" t="s">
        <v>2854</v>
      </c>
      <c r="B6203" s="26">
        <v>740305</v>
      </c>
      <c r="C6203" s="27" t="s">
        <v>1059</v>
      </c>
      <c r="D6203" s="13">
        <v>0</v>
      </c>
      <c r="E6203" s="14"/>
      <c r="F6203" s="14"/>
      <c r="G6203" s="15">
        <f t="shared" si="985"/>
        <v>0</v>
      </c>
      <c r="H6203" s="14"/>
      <c r="I6203" s="14"/>
      <c r="K6203" s="34">
        <f t="shared" si="974"/>
        <v>0</v>
      </c>
    </row>
    <row r="6204" spans="1:11" x14ac:dyDescent="0.25">
      <c r="A6204" s="5" t="s">
        <v>2854</v>
      </c>
      <c r="B6204" s="26">
        <v>740306</v>
      </c>
      <c r="C6204" s="27" t="s">
        <v>507</v>
      </c>
      <c r="D6204" s="13">
        <v>0</v>
      </c>
      <c r="E6204" s="14"/>
      <c r="F6204" s="14"/>
      <c r="G6204" s="15">
        <f t="shared" si="985"/>
        <v>0</v>
      </c>
      <c r="H6204" s="14"/>
      <c r="I6204" s="14"/>
      <c r="K6204" s="34">
        <f t="shared" si="974"/>
        <v>0</v>
      </c>
    </row>
    <row r="6205" spans="1:11" x14ac:dyDescent="0.25">
      <c r="A6205" s="5" t="s">
        <v>2854</v>
      </c>
      <c r="B6205" s="26">
        <v>740307</v>
      </c>
      <c r="C6205" s="27" t="s">
        <v>2201</v>
      </c>
      <c r="D6205" s="13">
        <v>0</v>
      </c>
      <c r="E6205" s="14"/>
      <c r="F6205" s="14"/>
      <c r="G6205" s="15">
        <f t="shared" si="985"/>
        <v>0</v>
      </c>
      <c r="H6205" s="14"/>
      <c r="I6205" s="14"/>
      <c r="K6205" s="34">
        <f t="shared" si="974"/>
        <v>0</v>
      </c>
    </row>
    <row r="6206" spans="1:11" x14ac:dyDescent="0.25">
      <c r="A6206" s="5" t="s">
        <v>2854</v>
      </c>
      <c r="B6206" s="26">
        <v>740308</v>
      </c>
      <c r="C6206" s="27" t="s">
        <v>505</v>
      </c>
      <c r="D6206" s="13">
        <v>0</v>
      </c>
      <c r="E6206" s="14"/>
      <c r="F6206" s="14"/>
      <c r="G6206" s="15">
        <f t="shared" si="985"/>
        <v>0</v>
      </c>
      <c r="H6206" s="14"/>
      <c r="I6206" s="14"/>
      <c r="K6206" s="34">
        <f t="shared" si="974"/>
        <v>0</v>
      </c>
    </row>
    <row r="6207" spans="1:11" x14ac:dyDescent="0.25">
      <c r="A6207" s="5" t="s">
        <v>2854</v>
      </c>
      <c r="B6207" s="26">
        <v>740309</v>
      </c>
      <c r="C6207" s="27" t="s">
        <v>2016</v>
      </c>
      <c r="D6207" s="13">
        <v>0</v>
      </c>
      <c r="E6207" s="14"/>
      <c r="F6207" s="14"/>
      <c r="G6207" s="15">
        <f t="shared" si="985"/>
        <v>0</v>
      </c>
      <c r="H6207" s="14"/>
      <c r="I6207" s="14"/>
      <c r="K6207" s="34">
        <f t="shared" si="974"/>
        <v>0</v>
      </c>
    </row>
    <row r="6208" spans="1:11" x14ac:dyDescent="0.25">
      <c r="A6208" s="5" t="s">
        <v>2854</v>
      </c>
      <c r="B6208" s="26">
        <v>740310</v>
      </c>
      <c r="C6208" s="27" t="s">
        <v>2017</v>
      </c>
      <c r="D6208" s="13">
        <v>0</v>
      </c>
      <c r="E6208" s="14"/>
      <c r="F6208" s="14"/>
      <c r="G6208" s="15">
        <f t="shared" si="985"/>
        <v>0</v>
      </c>
      <c r="H6208" s="14"/>
      <c r="I6208" s="14"/>
      <c r="K6208" s="34">
        <f t="shared" si="974"/>
        <v>0</v>
      </c>
    </row>
    <row r="6209" spans="1:11" x14ac:dyDescent="0.25">
      <c r="A6209" s="5" t="s">
        <v>2854</v>
      </c>
      <c r="B6209" s="26">
        <v>740395</v>
      </c>
      <c r="C6209" s="27" t="s">
        <v>2200</v>
      </c>
      <c r="D6209" s="13">
        <v>0</v>
      </c>
      <c r="E6209" s="14"/>
      <c r="F6209" s="14"/>
      <c r="G6209" s="15">
        <f t="shared" si="985"/>
        <v>0</v>
      </c>
      <c r="H6209" s="14"/>
      <c r="I6209" s="14"/>
      <c r="K6209" s="34">
        <f t="shared" si="974"/>
        <v>0</v>
      </c>
    </row>
    <row r="6210" spans="1:11" x14ac:dyDescent="0.25">
      <c r="A6210" s="5" t="s">
        <v>2854</v>
      </c>
      <c r="B6210" s="24">
        <v>7404</v>
      </c>
      <c r="C6210" s="25" t="s">
        <v>2229</v>
      </c>
      <c r="D6210" s="7">
        <f t="shared" ref="D6210:I6210" si="986">+SUBTOTAL(9,D6211:D6221)</f>
        <v>0</v>
      </c>
      <c r="E6210" s="7">
        <f t="shared" si="986"/>
        <v>0</v>
      </c>
      <c r="F6210" s="7">
        <f t="shared" si="986"/>
        <v>0</v>
      </c>
      <c r="G6210" s="7">
        <f t="shared" si="986"/>
        <v>0</v>
      </c>
      <c r="H6210" s="7">
        <f t="shared" si="986"/>
        <v>0</v>
      </c>
      <c r="I6210" s="7">
        <f t="shared" si="986"/>
        <v>0</v>
      </c>
      <c r="K6210" s="34">
        <f t="shared" si="974"/>
        <v>0</v>
      </c>
    </row>
    <row r="6211" spans="1:11" x14ac:dyDescent="0.25">
      <c r="A6211" s="5" t="s">
        <v>2854</v>
      </c>
      <c r="B6211" s="26">
        <v>740401</v>
      </c>
      <c r="C6211" s="27" t="s">
        <v>767</v>
      </c>
      <c r="D6211" s="13">
        <v>0</v>
      </c>
      <c r="E6211" s="14"/>
      <c r="F6211" s="14"/>
      <c r="G6211" s="15">
        <f t="shared" ref="G6211:G6221" si="987">+D6211+E6211-F6211</f>
        <v>0</v>
      </c>
      <c r="H6211" s="14"/>
      <c r="I6211" s="14"/>
      <c r="K6211" s="34">
        <f t="shared" si="974"/>
        <v>0</v>
      </c>
    </row>
    <row r="6212" spans="1:11" x14ac:dyDescent="0.25">
      <c r="A6212" s="5" t="s">
        <v>2854</v>
      </c>
      <c r="B6212" s="26">
        <v>740402</v>
      </c>
      <c r="C6212" s="27" t="s">
        <v>2203</v>
      </c>
      <c r="D6212" s="13">
        <v>0</v>
      </c>
      <c r="E6212" s="14"/>
      <c r="F6212" s="14"/>
      <c r="G6212" s="15">
        <f t="shared" si="987"/>
        <v>0</v>
      </c>
      <c r="H6212" s="14"/>
      <c r="I6212" s="14"/>
      <c r="K6212" s="34">
        <f t="shared" ref="K6212:K6275" si="988">IF(D6212&lt;&gt;0,1,IF(G6212&lt;&gt;0,2,IF(F6212&lt;&gt;0,3,IF(E6212&lt;&gt;0,4,0))))</f>
        <v>0</v>
      </c>
    </row>
    <row r="6213" spans="1:11" x14ac:dyDescent="0.25">
      <c r="A6213" s="5" t="s">
        <v>2854</v>
      </c>
      <c r="B6213" s="26">
        <v>740403</v>
      </c>
      <c r="C6213" s="27" t="s">
        <v>1058</v>
      </c>
      <c r="D6213" s="13">
        <v>0</v>
      </c>
      <c r="E6213" s="14"/>
      <c r="F6213" s="14"/>
      <c r="G6213" s="15">
        <f t="shared" si="987"/>
        <v>0</v>
      </c>
      <c r="H6213" s="14"/>
      <c r="I6213" s="14"/>
      <c r="K6213" s="34">
        <f t="shared" si="988"/>
        <v>0</v>
      </c>
    </row>
    <row r="6214" spans="1:11" x14ac:dyDescent="0.25">
      <c r="A6214" s="5" t="s">
        <v>2854</v>
      </c>
      <c r="B6214" s="26">
        <v>740404</v>
      </c>
      <c r="C6214" s="27" t="s">
        <v>2202</v>
      </c>
      <c r="D6214" s="13">
        <v>0</v>
      </c>
      <c r="E6214" s="14"/>
      <c r="F6214" s="14"/>
      <c r="G6214" s="15">
        <f t="shared" si="987"/>
        <v>0</v>
      </c>
      <c r="H6214" s="14"/>
      <c r="I6214" s="14"/>
      <c r="K6214" s="34">
        <f t="shared" si="988"/>
        <v>0</v>
      </c>
    </row>
    <row r="6215" spans="1:11" x14ac:dyDescent="0.25">
      <c r="A6215" s="5" t="s">
        <v>2854</v>
      </c>
      <c r="B6215" s="26">
        <v>740405</v>
      </c>
      <c r="C6215" s="27" t="s">
        <v>1059</v>
      </c>
      <c r="D6215" s="13">
        <v>0</v>
      </c>
      <c r="E6215" s="14"/>
      <c r="F6215" s="14"/>
      <c r="G6215" s="15">
        <f t="shared" si="987"/>
        <v>0</v>
      </c>
      <c r="H6215" s="14"/>
      <c r="I6215" s="14"/>
      <c r="K6215" s="34">
        <f t="shared" si="988"/>
        <v>0</v>
      </c>
    </row>
    <row r="6216" spans="1:11" x14ac:dyDescent="0.25">
      <c r="A6216" s="5" t="s">
        <v>2854</v>
      </c>
      <c r="B6216" s="26">
        <v>740406</v>
      </c>
      <c r="C6216" s="27" t="s">
        <v>507</v>
      </c>
      <c r="D6216" s="13">
        <v>0</v>
      </c>
      <c r="E6216" s="14"/>
      <c r="F6216" s="14"/>
      <c r="G6216" s="15">
        <f t="shared" si="987"/>
        <v>0</v>
      </c>
      <c r="H6216" s="14"/>
      <c r="I6216" s="14"/>
      <c r="K6216" s="34">
        <f t="shared" si="988"/>
        <v>0</v>
      </c>
    </row>
    <row r="6217" spans="1:11" x14ac:dyDescent="0.25">
      <c r="A6217" s="5" t="s">
        <v>2854</v>
      </c>
      <c r="B6217" s="26">
        <v>740407</v>
      </c>
      <c r="C6217" s="27" t="s">
        <v>2201</v>
      </c>
      <c r="D6217" s="13">
        <v>0</v>
      </c>
      <c r="E6217" s="14"/>
      <c r="F6217" s="14"/>
      <c r="G6217" s="15">
        <f t="shared" si="987"/>
        <v>0</v>
      </c>
      <c r="H6217" s="14"/>
      <c r="I6217" s="14"/>
      <c r="K6217" s="34">
        <f t="shared" si="988"/>
        <v>0</v>
      </c>
    </row>
    <row r="6218" spans="1:11" x14ac:dyDescent="0.25">
      <c r="A6218" s="5" t="s">
        <v>2854</v>
      </c>
      <c r="B6218" s="26">
        <v>740408</v>
      </c>
      <c r="C6218" s="27" t="s">
        <v>505</v>
      </c>
      <c r="D6218" s="13">
        <v>0</v>
      </c>
      <c r="E6218" s="14"/>
      <c r="F6218" s="14"/>
      <c r="G6218" s="15">
        <f t="shared" si="987"/>
        <v>0</v>
      </c>
      <c r="H6218" s="14"/>
      <c r="I6218" s="14"/>
      <c r="K6218" s="34">
        <f t="shared" si="988"/>
        <v>0</v>
      </c>
    </row>
    <row r="6219" spans="1:11" x14ac:dyDescent="0.25">
      <c r="A6219" s="5" t="s">
        <v>2854</v>
      </c>
      <c r="B6219" s="26">
        <v>740409</v>
      </c>
      <c r="C6219" s="27" t="s">
        <v>2016</v>
      </c>
      <c r="D6219" s="13">
        <v>0</v>
      </c>
      <c r="E6219" s="14"/>
      <c r="F6219" s="14"/>
      <c r="G6219" s="15">
        <f t="shared" si="987"/>
        <v>0</v>
      </c>
      <c r="H6219" s="14"/>
      <c r="I6219" s="14"/>
      <c r="K6219" s="34">
        <f t="shared" si="988"/>
        <v>0</v>
      </c>
    </row>
    <row r="6220" spans="1:11" x14ac:dyDescent="0.25">
      <c r="A6220" s="5" t="s">
        <v>2854</v>
      </c>
      <c r="B6220" s="26">
        <v>740410</v>
      </c>
      <c r="C6220" s="27" t="s">
        <v>2017</v>
      </c>
      <c r="D6220" s="13">
        <v>0</v>
      </c>
      <c r="E6220" s="14"/>
      <c r="F6220" s="14"/>
      <c r="G6220" s="15">
        <f t="shared" si="987"/>
        <v>0</v>
      </c>
      <c r="H6220" s="14"/>
      <c r="I6220" s="14"/>
      <c r="K6220" s="34">
        <f t="shared" si="988"/>
        <v>0</v>
      </c>
    </row>
    <row r="6221" spans="1:11" x14ac:dyDescent="0.25">
      <c r="A6221" s="5" t="s">
        <v>2854</v>
      </c>
      <c r="B6221" s="26">
        <v>740495</v>
      </c>
      <c r="C6221" s="27" t="s">
        <v>2200</v>
      </c>
      <c r="D6221" s="13">
        <v>0</v>
      </c>
      <c r="E6221" s="14"/>
      <c r="F6221" s="14"/>
      <c r="G6221" s="15">
        <f t="shared" si="987"/>
        <v>0</v>
      </c>
      <c r="H6221" s="14"/>
      <c r="I6221" s="14"/>
      <c r="K6221" s="34">
        <f t="shared" si="988"/>
        <v>0</v>
      </c>
    </row>
    <row r="6222" spans="1:11" x14ac:dyDescent="0.25">
      <c r="A6222" s="5" t="s">
        <v>2854</v>
      </c>
      <c r="B6222" s="24">
        <v>7405</v>
      </c>
      <c r="C6222" s="25" t="s">
        <v>2228</v>
      </c>
      <c r="D6222" s="7">
        <f t="shared" ref="D6222:I6222" si="989">+SUBTOTAL(9,D6223:D6233)</f>
        <v>0</v>
      </c>
      <c r="E6222" s="7">
        <f t="shared" si="989"/>
        <v>0</v>
      </c>
      <c r="F6222" s="7">
        <f t="shared" si="989"/>
        <v>0</v>
      </c>
      <c r="G6222" s="7">
        <f t="shared" si="989"/>
        <v>0</v>
      </c>
      <c r="H6222" s="7">
        <f t="shared" si="989"/>
        <v>0</v>
      </c>
      <c r="I6222" s="7">
        <f t="shared" si="989"/>
        <v>0</v>
      </c>
      <c r="K6222" s="34">
        <f t="shared" si="988"/>
        <v>0</v>
      </c>
    </row>
    <row r="6223" spans="1:11" x14ac:dyDescent="0.25">
      <c r="A6223" s="5" t="s">
        <v>2854</v>
      </c>
      <c r="B6223" s="26">
        <v>740501</v>
      </c>
      <c r="C6223" s="27" t="s">
        <v>767</v>
      </c>
      <c r="D6223" s="13">
        <v>0</v>
      </c>
      <c r="E6223" s="14"/>
      <c r="F6223" s="14"/>
      <c r="G6223" s="15">
        <f t="shared" ref="G6223:G6233" si="990">+D6223+E6223-F6223</f>
        <v>0</v>
      </c>
      <c r="H6223" s="14"/>
      <c r="I6223" s="14"/>
      <c r="K6223" s="34">
        <f t="shared" si="988"/>
        <v>0</v>
      </c>
    </row>
    <row r="6224" spans="1:11" x14ac:dyDescent="0.25">
      <c r="A6224" s="5" t="s">
        <v>2854</v>
      </c>
      <c r="B6224" s="26">
        <v>740502</v>
      </c>
      <c r="C6224" s="27" t="s">
        <v>2203</v>
      </c>
      <c r="D6224" s="13">
        <v>0</v>
      </c>
      <c r="E6224" s="14"/>
      <c r="F6224" s="14"/>
      <c r="G6224" s="15">
        <f t="shared" si="990"/>
        <v>0</v>
      </c>
      <c r="H6224" s="14"/>
      <c r="I6224" s="14"/>
      <c r="K6224" s="34">
        <f t="shared" si="988"/>
        <v>0</v>
      </c>
    </row>
    <row r="6225" spans="1:11" x14ac:dyDescent="0.25">
      <c r="A6225" s="5" t="s">
        <v>2854</v>
      </c>
      <c r="B6225" s="26">
        <v>740503</v>
      </c>
      <c r="C6225" s="27" t="s">
        <v>1058</v>
      </c>
      <c r="D6225" s="13">
        <v>0</v>
      </c>
      <c r="E6225" s="14"/>
      <c r="F6225" s="14"/>
      <c r="G6225" s="15">
        <f t="shared" si="990"/>
        <v>0</v>
      </c>
      <c r="H6225" s="14"/>
      <c r="I6225" s="14"/>
      <c r="K6225" s="34">
        <f t="shared" si="988"/>
        <v>0</v>
      </c>
    </row>
    <row r="6226" spans="1:11" x14ac:dyDescent="0.25">
      <c r="A6226" s="5" t="s">
        <v>2854</v>
      </c>
      <c r="B6226" s="26">
        <v>740504</v>
      </c>
      <c r="C6226" s="27" t="s">
        <v>2202</v>
      </c>
      <c r="D6226" s="13">
        <v>0</v>
      </c>
      <c r="E6226" s="14"/>
      <c r="F6226" s="14"/>
      <c r="G6226" s="15">
        <f t="shared" si="990"/>
        <v>0</v>
      </c>
      <c r="H6226" s="14"/>
      <c r="I6226" s="14"/>
      <c r="K6226" s="34">
        <f t="shared" si="988"/>
        <v>0</v>
      </c>
    </row>
    <row r="6227" spans="1:11" x14ac:dyDescent="0.25">
      <c r="A6227" s="5" t="s">
        <v>2854</v>
      </c>
      <c r="B6227" s="26">
        <v>740505</v>
      </c>
      <c r="C6227" s="27" t="s">
        <v>1059</v>
      </c>
      <c r="D6227" s="13">
        <v>0</v>
      </c>
      <c r="E6227" s="14"/>
      <c r="F6227" s="14"/>
      <c r="G6227" s="15">
        <f t="shared" si="990"/>
        <v>0</v>
      </c>
      <c r="H6227" s="14"/>
      <c r="I6227" s="14"/>
      <c r="K6227" s="34">
        <f t="shared" si="988"/>
        <v>0</v>
      </c>
    </row>
    <row r="6228" spans="1:11" x14ac:dyDescent="0.25">
      <c r="A6228" s="5" t="s">
        <v>2854</v>
      </c>
      <c r="B6228" s="26">
        <v>740506</v>
      </c>
      <c r="C6228" s="27" t="s">
        <v>507</v>
      </c>
      <c r="D6228" s="13">
        <v>0</v>
      </c>
      <c r="E6228" s="14"/>
      <c r="F6228" s="14"/>
      <c r="G6228" s="15">
        <f t="shared" si="990"/>
        <v>0</v>
      </c>
      <c r="H6228" s="14"/>
      <c r="I6228" s="14"/>
      <c r="K6228" s="34">
        <f t="shared" si="988"/>
        <v>0</v>
      </c>
    </row>
    <row r="6229" spans="1:11" x14ac:dyDescent="0.25">
      <c r="A6229" s="5" t="s">
        <v>2854</v>
      </c>
      <c r="B6229" s="26">
        <v>740507</v>
      </c>
      <c r="C6229" s="27" t="s">
        <v>2201</v>
      </c>
      <c r="D6229" s="13">
        <v>0</v>
      </c>
      <c r="E6229" s="14"/>
      <c r="F6229" s="14"/>
      <c r="G6229" s="15">
        <f t="shared" si="990"/>
        <v>0</v>
      </c>
      <c r="H6229" s="14"/>
      <c r="I6229" s="14"/>
      <c r="K6229" s="34">
        <f t="shared" si="988"/>
        <v>0</v>
      </c>
    </row>
    <row r="6230" spans="1:11" x14ac:dyDescent="0.25">
      <c r="A6230" s="5" t="s">
        <v>2854</v>
      </c>
      <c r="B6230" s="26">
        <v>740508</v>
      </c>
      <c r="C6230" s="27" t="s">
        <v>505</v>
      </c>
      <c r="D6230" s="13">
        <v>0</v>
      </c>
      <c r="E6230" s="14"/>
      <c r="F6230" s="14"/>
      <c r="G6230" s="15">
        <f t="shared" si="990"/>
        <v>0</v>
      </c>
      <c r="H6230" s="14"/>
      <c r="I6230" s="14"/>
      <c r="K6230" s="34">
        <f t="shared" si="988"/>
        <v>0</v>
      </c>
    </row>
    <row r="6231" spans="1:11" x14ac:dyDescent="0.25">
      <c r="A6231" s="5" t="s">
        <v>2854</v>
      </c>
      <c r="B6231" s="26">
        <v>740509</v>
      </c>
      <c r="C6231" s="27" t="s">
        <v>2016</v>
      </c>
      <c r="D6231" s="13">
        <v>0</v>
      </c>
      <c r="E6231" s="14"/>
      <c r="F6231" s="14"/>
      <c r="G6231" s="15">
        <f t="shared" si="990"/>
        <v>0</v>
      </c>
      <c r="H6231" s="14"/>
      <c r="I6231" s="14"/>
      <c r="K6231" s="34">
        <f t="shared" si="988"/>
        <v>0</v>
      </c>
    </row>
    <row r="6232" spans="1:11" x14ac:dyDescent="0.25">
      <c r="A6232" s="5" t="s">
        <v>2854</v>
      </c>
      <c r="B6232" s="26">
        <v>740510</v>
      </c>
      <c r="C6232" s="27" t="s">
        <v>2017</v>
      </c>
      <c r="D6232" s="13">
        <v>0</v>
      </c>
      <c r="E6232" s="14"/>
      <c r="F6232" s="14"/>
      <c r="G6232" s="15">
        <f t="shared" si="990"/>
        <v>0</v>
      </c>
      <c r="H6232" s="14"/>
      <c r="I6232" s="14"/>
      <c r="K6232" s="34">
        <f t="shared" si="988"/>
        <v>0</v>
      </c>
    </row>
    <row r="6233" spans="1:11" x14ac:dyDescent="0.25">
      <c r="A6233" s="5" t="s">
        <v>2854</v>
      </c>
      <c r="B6233" s="26">
        <v>740595</v>
      </c>
      <c r="C6233" s="27" t="s">
        <v>2200</v>
      </c>
      <c r="D6233" s="13">
        <v>0</v>
      </c>
      <c r="E6233" s="14"/>
      <c r="F6233" s="14"/>
      <c r="G6233" s="15">
        <f t="shared" si="990"/>
        <v>0</v>
      </c>
      <c r="H6233" s="14"/>
      <c r="I6233" s="14"/>
      <c r="K6233" s="34">
        <f t="shared" si="988"/>
        <v>0</v>
      </c>
    </row>
    <row r="6234" spans="1:11" x14ac:dyDescent="0.25">
      <c r="A6234" s="5" t="s">
        <v>2854</v>
      </c>
      <c r="B6234" s="24">
        <v>7490</v>
      </c>
      <c r="C6234" s="25" t="s">
        <v>2227</v>
      </c>
      <c r="D6234" s="7">
        <f t="shared" ref="D6234:I6234" si="991">+SUBTOTAL(9,D6235:D6245)</f>
        <v>0</v>
      </c>
      <c r="E6234" s="7">
        <f t="shared" si="991"/>
        <v>0</v>
      </c>
      <c r="F6234" s="7">
        <f t="shared" si="991"/>
        <v>0</v>
      </c>
      <c r="G6234" s="7">
        <f t="shared" si="991"/>
        <v>0</v>
      </c>
      <c r="H6234" s="7">
        <f t="shared" si="991"/>
        <v>0</v>
      </c>
      <c r="I6234" s="7">
        <f t="shared" si="991"/>
        <v>0</v>
      </c>
      <c r="K6234" s="34">
        <f t="shared" si="988"/>
        <v>0</v>
      </c>
    </row>
    <row r="6235" spans="1:11" x14ac:dyDescent="0.25">
      <c r="A6235" s="5" t="s">
        <v>2854</v>
      </c>
      <c r="B6235" s="26">
        <v>749001</v>
      </c>
      <c r="C6235" s="27" t="s">
        <v>767</v>
      </c>
      <c r="D6235" s="13">
        <v>0</v>
      </c>
      <c r="E6235" s="14"/>
      <c r="F6235" s="14"/>
      <c r="G6235" s="15">
        <f t="shared" ref="G6235:G6245" si="992">+D6235+E6235-F6235</f>
        <v>0</v>
      </c>
      <c r="H6235" s="14"/>
      <c r="I6235" s="14"/>
      <c r="K6235" s="34">
        <f t="shared" si="988"/>
        <v>0</v>
      </c>
    </row>
    <row r="6236" spans="1:11" x14ac:dyDescent="0.25">
      <c r="A6236" s="5" t="s">
        <v>2854</v>
      </c>
      <c r="B6236" s="26">
        <v>749002</v>
      </c>
      <c r="C6236" s="27" t="s">
        <v>2203</v>
      </c>
      <c r="D6236" s="13">
        <v>0</v>
      </c>
      <c r="E6236" s="14"/>
      <c r="F6236" s="14"/>
      <c r="G6236" s="15">
        <f t="shared" si="992"/>
        <v>0</v>
      </c>
      <c r="H6236" s="14"/>
      <c r="I6236" s="14"/>
      <c r="K6236" s="34">
        <f t="shared" si="988"/>
        <v>0</v>
      </c>
    </row>
    <row r="6237" spans="1:11" x14ac:dyDescent="0.25">
      <c r="A6237" s="5" t="s">
        <v>2854</v>
      </c>
      <c r="B6237" s="26">
        <v>749003</v>
      </c>
      <c r="C6237" s="27" t="s">
        <v>1058</v>
      </c>
      <c r="D6237" s="13">
        <v>0</v>
      </c>
      <c r="E6237" s="14"/>
      <c r="F6237" s="14"/>
      <c r="G6237" s="15">
        <f t="shared" si="992"/>
        <v>0</v>
      </c>
      <c r="H6237" s="14"/>
      <c r="I6237" s="14"/>
      <c r="K6237" s="34">
        <f t="shared" si="988"/>
        <v>0</v>
      </c>
    </row>
    <row r="6238" spans="1:11" x14ac:dyDescent="0.25">
      <c r="A6238" s="5" t="s">
        <v>2854</v>
      </c>
      <c r="B6238" s="26">
        <v>749004</v>
      </c>
      <c r="C6238" s="27" t="s">
        <v>2202</v>
      </c>
      <c r="D6238" s="13">
        <v>0</v>
      </c>
      <c r="E6238" s="14"/>
      <c r="F6238" s="14"/>
      <c r="G6238" s="15">
        <f t="shared" si="992"/>
        <v>0</v>
      </c>
      <c r="H6238" s="14"/>
      <c r="I6238" s="14"/>
      <c r="K6238" s="34">
        <f t="shared" si="988"/>
        <v>0</v>
      </c>
    </row>
    <row r="6239" spans="1:11" x14ac:dyDescent="0.25">
      <c r="A6239" s="5" t="s">
        <v>2854</v>
      </c>
      <c r="B6239" s="26">
        <v>749005</v>
      </c>
      <c r="C6239" s="27" t="s">
        <v>1059</v>
      </c>
      <c r="D6239" s="13">
        <v>0</v>
      </c>
      <c r="E6239" s="14"/>
      <c r="F6239" s="14"/>
      <c r="G6239" s="15">
        <f t="shared" si="992"/>
        <v>0</v>
      </c>
      <c r="H6239" s="14"/>
      <c r="I6239" s="14"/>
      <c r="K6239" s="34">
        <f t="shared" si="988"/>
        <v>0</v>
      </c>
    </row>
    <row r="6240" spans="1:11" x14ac:dyDescent="0.25">
      <c r="A6240" s="5" t="s">
        <v>2854</v>
      </c>
      <c r="B6240" s="26">
        <v>749006</v>
      </c>
      <c r="C6240" s="27" t="s">
        <v>507</v>
      </c>
      <c r="D6240" s="13">
        <v>0</v>
      </c>
      <c r="E6240" s="14"/>
      <c r="F6240" s="14"/>
      <c r="G6240" s="15">
        <f t="shared" si="992"/>
        <v>0</v>
      </c>
      <c r="H6240" s="14"/>
      <c r="I6240" s="14"/>
      <c r="K6240" s="34">
        <f t="shared" si="988"/>
        <v>0</v>
      </c>
    </row>
    <row r="6241" spans="1:11" x14ac:dyDescent="0.25">
      <c r="A6241" s="5" t="s">
        <v>2854</v>
      </c>
      <c r="B6241" s="26">
        <v>749007</v>
      </c>
      <c r="C6241" s="27" t="s">
        <v>2201</v>
      </c>
      <c r="D6241" s="13">
        <v>0</v>
      </c>
      <c r="E6241" s="14"/>
      <c r="F6241" s="14"/>
      <c r="G6241" s="15">
        <f t="shared" si="992"/>
        <v>0</v>
      </c>
      <c r="H6241" s="14"/>
      <c r="I6241" s="14"/>
      <c r="K6241" s="34">
        <f t="shared" si="988"/>
        <v>0</v>
      </c>
    </row>
    <row r="6242" spans="1:11" x14ac:dyDescent="0.25">
      <c r="A6242" s="5" t="s">
        <v>2854</v>
      </c>
      <c r="B6242" s="26">
        <v>749008</v>
      </c>
      <c r="C6242" s="27" t="s">
        <v>505</v>
      </c>
      <c r="D6242" s="13">
        <v>0</v>
      </c>
      <c r="E6242" s="14"/>
      <c r="F6242" s="14"/>
      <c r="G6242" s="15">
        <f t="shared" si="992"/>
        <v>0</v>
      </c>
      <c r="H6242" s="14"/>
      <c r="I6242" s="14"/>
      <c r="K6242" s="34">
        <f t="shared" si="988"/>
        <v>0</v>
      </c>
    </row>
    <row r="6243" spans="1:11" x14ac:dyDescent="0.25">
      <c r="A6243" s="5" t="s">
        <v>2854</v>
      </c>
      <c r="B6243" s="26">
        <v>749009</v>
      </c>
      <c r="C6243" s="27" t="s">
        <v>2016</v>
      </c>
      <c r="D6243" s="13">
        <v>0</v>
      </c>
      <c r="E6243" s="14"/>
      <c r="F6243" s="14"/>
      <c r="G6243" s="15">
        <f t="shared" si="992"/>
        <v>0</v>
      </c>
      <c r="H6243" s="14"/>
      <c r="I6243" s="14"/>
      <c r="K6243" s="34">
        <f t="shared" si="988"/>
        <v>0</v>
      </c>
    </row>
    <row r="6244" spans="1:11" x14ac:dyDescent="0.25">
      <c r="A6244" s="5" t="s">
        <v>2854</v>
      </c>
      <c r="B6244" s="26">
        <v>749010</v>
      </c>
      <c r="C6244" s="27" t="s">
        <v>2017</v>
      </c>
      <c r="D6244" s="13">
        <v>0</v>
      </c>
      <c r="E6244" s="14"/>
      <c r="F6244" s="14"/>
      <c r="G6244" s="15">
        <f t="shared" si="992"/>
        <v>0</v>
      </c>
      <c r="H6244" s="14"/>
      <c r="I6244" s="14"/>
      <c r="K6244" s="34">
        <f t="shared" si="988"/>
        <v>0</v>
      </c>
    </row>
    <row r="6245" spans="1:11" x14ac:dyDescent="0.25">
      <c r="A6245" s="5" t="s">
        <v>2854</v>
      </c>
      <c r="B6245" s="26">
        <v>749095</v>
      </c>
      <c r="C6245" s="27" t="s">
        <v>2200</v>
      </c>
      <c r="D6245" s="13">
        <v>0</v>
      </c>
      <c r="E6245" s="14"/>
      <c r="F6245" s="14"/>
      <c r="G6245" s="15">
        <f t="shared" si="992"/>
        <v>0</v>
      </c>
      <c r="H6245" s="14"/>
      <c r="I6245" s="14"/>
      <c r="K6245" s="34">
        <f t="shared" si="988"/>
        <v>0</v>
      </c>
    </row>
    <row r="6246" spans="1:11" x14ac:dyDescent="0.25">
      <c r="A6246" s="5" t="s">
        <v>2854</v>
      </c>
      <c r="B6246" s="24">
        <v>75</v>
      </c>
      <c r="C6246" s="25" t="s">
        <v>533</v>
      </c>
      <c r="D6246" s="7">
        <f t="shared" ref="D6246:I6246" si="993">+SUBTOTAL(9,D6247:D6318)</f>
        <v>0</v>
      </c>
      <c r="E6246" s="7">
        <f t="shared" si="993"/>
        <v>0</v>
      </c>
      <c r="F6246" s="7">
        <f t="shared" si="993"/>
        <v>0</v>
      </c>
      <c r="G6246" s="7">
        <f t="shared" si="993"/>
        <v>0</v>
      </c>
      <c r="H6246" s="7">
        <f t="shared" si="993"/>
        <v>0</v>
      </c>
      <c r="I6246" s="7">
        <f t="shared" si="993"/>
        <v>0</v>
      </c>
      <c r="K6246" s="34">
        <f t="shared" si="988"/>
        <v>0</v>
      </c>
    </row>
    <row r="6247" spans="1:11" x14ac:dyDescent="0.25">
      <c r="A6247" s="5" t="s">
        <v>2854</v>
      </c>
      <c r="B6247" s="24">
        <v>7501</v>
      </c>
      <c r="C6247" s="25" t="s">
        <v>2226</v>
      </c>
      <c r="D6247" s="7">
        <f t="shared" ref="D6247:I6247" si="994">+SUBTOTAL(9,D6248:D6258)</f>
        <v>0</v>
      </c>
      <c r="E6247" s="7">
        <f t="shared" si="994"/>
        <v>0</v>
      </c>
      <c r="F6247" s="7">
        <f t="shared" si="994"/>
        <v>0</v>
      </c>
      <c r="G6247" s="7">
        <f t="shared" si="994"/>
        <v>0</v>
      </c>
      <c r="H6247" s="7">
        <f t="shared" si="994"/>
        <v>0</v>
      </c>
      <c r="I6247" s="7">
        <f t="shared" si="994"/>
        <v>0</v>
      </c>
      <c r="K6247" s="34">
        <f t="shared" si="988"/>
        <v>0</v>
      </c>
    </row>
    <row r="6248" spans="1:11" x14ac:dyDescent="0.25">
      <c r="A6248" s="5" t="s">
        <v>2854</v>
      </c>
      <c r="B6248" s="26">
        <v>750101</v>
      </c>
      <c r="C6248" s="27" t="s">
        <v>767</v>
      </c>
      <c r="D6248" s="13">
        <v>0</v>
      </c>
      <c r="E6248" s="14"/>
      <c r="F6248" s="14"/>
      <c r="G6248" s="15">
        <f t="shared" ref="G6248:G6258" si="995">+D6248+E6248-F6248</f>
        <v>0</v>
      </c>
      <c r="H6248" s="14"/>
      <c r="I6248" s="14"/>
      <c r="K6248" s="34">
        <f t="shared" si="988"/>
        <v>0</v>
      </c>
    </row>
    <row r="6249" spans="1:11" x14ac:dyDescent="0.25">
      <c r="A6249" s="5" t="s">
        <v>2854</v>
      </c>
      <c r="B6249" s="26">
        <v>750102</v>
      </c>
      <c r="C6249" s="27" t="s">
        <v>2203</v>
      </c>
      <c r="D6249" s="13">
        <v>0</v>
      </c>
      <c r="E6249" s="14"/>
      <c r="F6249" s="14"/>
      <c r="G6249" s="15">
        <f t="shared" si="995"/>
        <v>0</v>
      </c>
      <c r="H6249" s="14"/>
      <c r="I6249" s="14"/>
      <c r="K6249" s="34">
        <f t="shared" si="988"/>
        <v>0</v>
      </c>
    </row>
    <row r="6250" spans="1:11" x14ac:dyDescent="0.25">
      <c r="A6250" s="5" t="s">
        <v>2854</v>
      </c>
      <c r="B6250" s="26">
        <v>750103</v>
      </c>
      <c r="C6250" s="27" t="s">
        <v>1058</v>
      </c>
      <c r="D6250" s="13">
        <v>0</v>
      </c>
      <c r="E6250" s="14"/>
      <c r="F6250" s="14"/>
      <c r="G6250" s="15">
        <f t="shared" si="995"/>
        <v>0</v>
      </c>
      <c r="H6250" s="14"/>
      <c r="I6250" s="14"/>
      <c r="K6250" s="34">
        <f t="shared" si="988"/>
        <v>0</v>
      </c>
    </row>
    <row r="6251" spans="1:11" x14ac:dyDescent="0.25">
      <c r="A6251" s="5" t="s">
        <v>2854</v>
      </c>
      <c r="B6251" s="26">
        <v>750104</v>
      </c>
      <c r="C6251" s="27" t="s">
        <v>2202</v>
      </c>
      <c r="D6251" s="13">
        <v>0</v>
      </c>
      <c r="E6251" s="14"/>
      <c r="F6251" s="14"/>
      <c r="G6251" s="15">
        <f t="shared" si="995"/>
        <v>0</v>
      </c>
      <c r="H6251" s="14"/>
      <c r="I6251" s="14"/>
      <c r="K6251" s="34">
        <f t="shared" si="988"/>
        <v>0</v>
      </c>
    </row>
    <row r="6252" spans="1:11" x14ac:dyDescent="0.25">
      <c r="A6252" s="5" t="s">
        <v>2854</v>
      </c>
      <c r="B6252" s="26">
        <v>750105</v>
      </c>
      <c r="C6252" s="27" t="s">
        <v>1059</v>
      </c>
      <c r="D6252" s="13">
        <v>0</v>
      </c>
      <c r="E6252" s="14"/>
      <c r="F6252" s="14"/>
      <c r="G6252" s="15">
        <f t="shared" si="995"/>
        <v>0</v>
      </c>
      <c r="H6252" s="14"/>
      <c r="I6252" s="14"/>
      <c r="K6252" s="34">
        <f t="shared" si="988"/>
        <v>0</v>
      </c>
    </row>
    <row r="6253" spans="1:11" x14ac:dyDescent="0.25">
      <c r="A6253" s="5" t="s">
        <v>2854</v>
      </c>
      <c r="B6253" s="26">
        <v>750106</v>
      </c>
      <c r="C6253" s="27" t="s">
        <v>507</v>
      </c>
      <c r="D6253" s="13">
        <v>0</v>
      </c>
      <c r="E6253" s="14"/>
      <c r="F6253" s="14"/>
      <c r="G6253" s="15">
        <f t="shared" si="995"/>
        <v>0</v>
      </c>
      <c r="H6253" s="14"/>
      <c r="I6253" s="14"/>
      <c r="K6253" s="34">
        <f t="shared" si="988"/>
        <v>0</v>
      </c>
    </row>
    <row r="6254" spans="1:11" x14ac:dyDescent="0.25">
      <c r="A6254" s="5" t="s">
        <v>2854</v>
      </c>
      <c r="B6254" s="26">
        <v>750107</v>
      </c>
      <c r="C6254" s="27" t="s">
        <v>2201</v>
      </c>
      <c r="D6254" s="13">
        <v>0</v>
      </c>
      <c r="E6254" s="14"/>
      <c r="F6254" s="14"/>
      <c r="G6254" s="15">
        <f t="shared" si="995"/>
        <v>0</v>
      </c>
      <c r="H6254" s="14"/>
      <c r="I6254" s="14"/>
      <c r="K6254" s="34">
        <f t="shared" si="988"/>
        <v>0</v>
      </c>
    </row>
    <row r="6255" spans="1:11" x14ac:dyDescent="0.25">
      <c r="A6255" s="5" t="s">
        <v>2854</v>
      </c>
      <c r="B6255" s="26">
        <v>750108</v>
      </c>
      <c r="C6255" s="27" t="s">
        <v>505</v>
      </c>
      <c r="D6255" s="13">
        <v>0</v>
      </c>
      <c r="E6255" s="14"/>
      <c r="F6255" s="14"/>
      <c r="G6255" s="15">
        <f t="shared" si="995"/>
        <v>0</v>
      </c>
      <c r="H6255" s="14"/>
      <c r="I6255" s="14"/>
      <c r="K6255" s="34">
        <f t="shared" si="988"/>
        <v>0</v>
      </c>
    </row>
    <row r="6256" spans="1:11" x14ac:dyDescent="0.25">
      <c r="A6256" s="5" t="s">
        <v>2854</v>
      </c>
      <c r="B6256" s="26">
        <v>750109</v>
      </c>
      <c r="C6256" s="27" t="s">
        <v>2016</v>
      </c>
      <c r="D6256" s="13">
        <v>0</v>
      </c>
      <c r="E6256" s="14"/>
      <c r="F6256" s="14"/>
      <c r="G6256" s="15">
        <f t="shared" si="995"/>
        <v>0</v>
      </c>
      <c r="H6256" s="14"/>
      <c r="I6256" s="14"/>
      <c r="K6256" s="34">
        <f t="shared" si="988"/>
        <v>0</v>
      </c>
    </row>
    <row r="6257" spans="1:11" x14ac:dyDescent="0.25">
      <c r="A6257" s="5" t="s">
        <v>2854</v>
      </c>
      <c r="B6257" s="26">
        <v>750110</v>
      </c>
      <c r="C6257" s="27" t="s">
        <v>2017</v>
      </c>
      <c r="D6257" s="13">
        <v>0</v>
      </c>
      <c r="E6257" s="14"/>
      <c r="F6257" s="14"/>
      <c r="G6257" s="15">
        <f t="shared" si="995"/>
        <v>0</v>
      </c>
      <c r="H6257" s="14"/>
      <c r="I6257" s="14"/>
      <c r="K6257" s="34">
        <f t="shared" si="988"/>
        <v>0</v>
      </c>
    </row>
    <row r="6258" spans="1:11" x14ac:dyDescent="0.25">
      <c r="A6258" s="5" t="s">
        <v>2854</v>
      </c>
      <c r="B6258" s="26">
        <v>750195</v>
      </c>
      <c r="C6258" s="27" t="s">
        <v>2200</v>
      </c>
      <c r="D6258" s="13">
        <v>0</v>
      </c>
      <c r="E6258" s="14"/>
      <c r="F6258" s="14"/>
      <c r="G6258" s="15">
        <f t="shared" si="995"/>
        <v>0</v>
      </c>
      <c r="H6258" s="14"/>
      <c r="I6258" s="14"/>
      <c r="K6258" s="34">
        <f t="shared" si="988"/>
        <v>0</v>
      </c>
    </row>
    <row r="6259" spans="1:11" x14ac:dyDescent="0.25">
      <c r="A6259" s="5" t="s">
        <v>2854</v>
      </c>
      <c r="B6259" s="24">
        <v>7502</v>
      </c>
      <c r="C6259" s="25" t="s">
        <v>2225</v>
      </c>
      <c r="D6259" s="7">
        <f t="shared" ref="D6259:I6259" si="996">+SUBTOTAL(9,D6260:D6270)</f>
        <v>0</v>
      </c>
      <c r="E6259" s="7">
        <f t="shared" si="996"/>
        <v>0</v>
      </c>
      <c r="F6259" s="7">
        <f t="shared" si="996"/>
        <v>0</v>
      </c>
      <c r="G6259" s="7">
        <f t="shared" si="996"/>
        <v>0</v>
      </c>
      <c r="H6259" s="7">
        <f t="shared" si="996"/>
        <v>0</v>
      </c>
      <c r="I6259" s="7">
        <f t="shared" si="996"/>
        <v>0</v>
      </c>
      <c r="K6259" s="34">
        <f t="shared" si="988"/>
        <v>0</v>
      </c>
    </row>
    <row r="6260" spans="1:11" x14ac:dyDescent="0.25">
      <c r="A6260" s="5" t="s">
        <v>2854</v>
      </c>
      <c r="B6260" s="26">
        <v>750201</v>
      </c>
      <c r="C6260" s="27" t="s">
        <v>767</v>
      </c>
      <c r="D6260" s="13">
        <v>0</v>
      </c>
      <c r="E6260" s="14"/>
      <c r="F6260" s="14"/>
      <c r="G6260" s="15">
        <f t="shared" ref="G6260:G6270" si="997">+D6260+E6260-F6260</f>
        <v>0</v>
      </c>
      <c r="H6260" s="14"/>
      <c r="I6260" s="14"/>
      <c r="K6260" s="34">
        <f t="shared" si="988"/>
        <v>0</v>
      </c>
    </row>
    <row r="6261" spans="1:11" x14ac:dyDescent="0.25">
      <c r="A6261" s="5" t="s">
        <v>2854</v>
      </c>
      <c r="B6261" s="26">
        <v>750202</v>
      </c>
      <c r="C6261" s="27" t="s">
        <v>2203</v>
      </c>
      <c r="D6261" s="13">
        <v>0</v>
      </c>
      <c r="E6261" s="14"/>
      <c r="F6261" s="14"/>
      <c r="G6261" s="15">
        <f t="shared" si="997"/>
        <v>0</v>
      </c>
      <c r="H6261" s="14"/>
      <c r="I6261" s="14"/>
      <c r="K6261" s="34">
        <f t="shared" si="988"/>
        <v>0</v>
      </c>
    </row>
    <row r="6262" spans="1:11" x14ac:dyDescent="0.25">
      <c r="A6262" s="5" t="s">
        <v>2854</v>
      </c>
      <c r="B6262" s="26">
        <v>750203</v>
      </c>
      <c r="C6262" s="27" t="s">
        <v>1058</v>
      </c>
      <c r="D6262" s="13">
        <v>0</v>
      </c>
      <c r="E6262" s="14"/>
      <c r="F6262" s="14"/>
      <c r="G6262" s="15">
        <f t="shared" si="997"/>
        <v>0</v>
      </c>
      <c r="H6262" s="14"/>
      <c r="I6262" s="14"/>
      <c r="K6262" s="34">
        <f t="shared" si="988"/>
        <v>0</v>
      </c>
    </row>
    <row r="6263" spans="1:11" x14ac:dyDescent="0.25">
      <c r="A6263" s="5" t="s">
        <v>2854</v>
      </c>
      <c r="B6263" s="26">
        <v>750204</v>
      </c>
      <c r="C6263" s="27" t="s">
        <v>2202</v>
      </c>
      <c r="D6263" s="13">
        <v>0</v>
      </c>
      <c r="E6263" s="14"/>
      <c r="F6263" s="14"/>
      <c r="G6263" s="15">
        <f t="shared" si="997"/>
        <v>0</v>
      </c>
      <c r="H6263" s="14"/>
      <c r="I6263" s="14"/>
      <c r="K6263" s="34">
        <f t="shared" si="988"/>
        <v>0</v>
      </c>
    </row>
    <row r="6264" spans="1:11" x14ac:dyDescent="0.25">
      <c r="A6264" s="5" t="s">
        <v>2854</v>
      </c>
      <c r="B6264" s="26">
        <v>750205</v>
      </c>
      <c r="C6264" s="27" t="s">
        <v>1059</v>
      </c>
      <c r="D6264" s="13">
        <v>0</v>
      </c>
      <c r="E6264" s="14"/>
      <c r="F6264" s="14"/>
      <c r="G6264" s="15">
        <f t="shared" si="997"/>
        <v>0</v>
      </c>
      <c r="H6264" s="14"/>
      <c r="I6264" s="14"/>
      <c r="K6264" s="34">
        <f t="shared" si="988"/>
        <v>0</v>
      </c>
    </row>
    <row r="6265" spans="1:11" x14ac:dyDescent="0.25">
      <c r="A6265" s="5" t="s">
        <v>2854</v>
      </c>
      <c r="B6265" s="26">
        <v>750206</v>
      </c>
      <c r="C6265" s="27" t="s">
        <v>507</v>
      </c>
      <c r="D6265" s="13">
        <v>0</v>
      </c>
      <c r="E6265" s="14"/>
      <c r="F6265" s="14"/>
      <c r="G6265" s="15">
        <f t="shared" si="997"/>
        <v>0</v>
      </c>
      <c r="H6265" s="14"/>
      <c r="I6265" s="14"/>
      <c r="K6265" s="34">
        <f t="shared" si="988"/>
        <v>0</v>
      </c>
    </row>
    <row r="6266" spans="1:11" x14ac:dyDescent="0.25">
      <c r="A6266" s="5" t="s">
        <v>2854</v>
      </c>
      <c r="B6266" s="26">
        <v>750207</v>
      </c>
      <c r="C6266" s="27" t="s">
        <v>2201</v>
      </c>
      <c r="D6266" s="13">
        <v>0</v>
      </c>
      <c r="E6266" s="14"/>
      <c r="F6266" s="14"/>
      <c r="G6266" s="15">
        <f t="shared" si="997"/>
        <v>0</v>
      </c>
      <c r="H6266" s="14"/>
      <c r="I6266" s="14"/>
      <c r="K6266" s="34">
        <f t="shared" si="988"/>
        <v>0</v>
      </c>
    </row>
    <row r="6267" spans="1:11" x14ac:dyDescent="0.25">
      <c r="A6267" s="5" t="s">
        <v>2854</v>
      </c>
      <c r="B6267" s="26">
        <v>750208</v>
      </c>
      <c r="C6267" s="27" t="s">
        <v>505</v>
      </c>
      <c r="D6267" s="13">
        <v>0</v>
      </c>
      <c r="E6267" s="14"/>
      <c r="F6267" s="14"/>
      <c r="G6267" s="15">
        <f t="shared" si="997"/>
        <v>0</v>
      </c>
      <c r="H6267" s="14"/>
      <c r="I6267" s="14"/>
      <c r="K6267" s="34">
        <f t="shared" si="988"/>
        <v>0</v>
      </c>
    </row>
    <row r="6268" spans="1:11" x14ac:dyDescent="0.25">
      <c r="A6268" s="5" t="s">
        <v>2854</v>
      </c>
      <c r="B6268" s="26">
        <v>750209</v>
      </c>
      <c r="C6268" s="27" t="s">
        <v>2016</v>
      </c>
      <c r="D6268" s="13">
        <v>0</v>
      </c>
      <c r="E6268" s="14"/>
      <c r="F6268" s="14"/>
      <c r="G6268" s="15">
        <f t="shared" si="997"/>
        <v>0</v>
      </c>
      <c r="H6268" s="14"/>
      <c r="I6268" s="14"/>
      <c r="K6268" s="34">
        <f t="shared" si="988"/>
        <v>0</v>
      </c>
    </row>
    <row r="6269" spans="1:11" x14ac:dyDescent="0.25">
      <c r="A6269" s="5" t="s">
        <v>2854</v>
      </c>
      <c r="B6269" s="26">
        <v>750210</v>
      </c>
      <c r="C6269" s="27" t="s">
        <v>2017</v>
      </c>
      <c r="D6269" s="13">
        <v>0</v>
      </c>
      <c r="E6269" s="14"/>
      <c r="F6269" s="14"/>
      <c r="G6269" s="15">
        <f t="shared" si="997"/>
        <v>0</v>
      </c>
      <c r="H6269" s="14"/>
      <c r="I6269" s="14"/>
      <c r="K6269" s="34">
        <f t="shared" si="988"/>
        <v>0</v>
      </c>
    </row>
    <row r="6270" spans="1:11" x14ac:dyDescent="0.25">
      <c r="A6270" s="5" t="s">
        <v>2854</v>
      </c>
      <c r="B6270" s="26">
        <v>750295</v>
      </c>
      <c r="C6270" s="27" t="s">
        <v>2200</v>
      </c>
      <c r="D6270" s="13">
        <v>0</v>
      </c>
      <c r="E6270" s="14"/>
      <c r="F6270" s="14"/>
      <c r="G6270" s="15">
        <f t="shared" si="997"/>
        <v>0</v>
      </c>
      <c r="H6270" s="14"/>
      <c r="I6270" s="14"/>
      <c r="K6270" s="34">
        <f t="shared" si="988"/>
        <v>0</v>
      </c>
    </row>
    <row r="6271" spans="1:11" x14ac:dyDescent="0.25">
      <c r="A6271" s="5" t="s">
        <v>2854</v>
      </c>
      <c r="B6271" s="24">
        <v>7503</v>
      </c>
      <c r="C6271" s="25" t="s">
        <v>2224</v>
      </c>
      <c r="D6271" s="7">
        <f t="shared" ref="D6271:I6271" si="998">+SUBTOTAL(9,D6272:D6282)</f>
        <v>0</v>
      </c>
      <c r="E6271" s="7">
        <f t="shared" si="998"/>
        <v>0</v>
      </c>
      <c r="F6271" s="7">
        <f t="shared" si="998"/>
        <v>0</v>
      </c>
      <c r="G6271" s="7">
        <f t="shared" si="998"/>
        <v>0</v>
      </c>
      <c r="H6271" s="7">
        <f t="shared" si="998"/>
        <v>0</v>
      </c>
      <c r="I6271" s="7">
        <f t="shared" si="998"/>
        <v>0</v>
      </c>
      <c r="K6271" s="34">
        <f t="shared" si="988"/>
        <v>0</v>
      </c>
    </row>
    <row r="6272" spans="1:11" x14ac:dyDescent="0.25">
      <c r="A6272" s="5" t="s">
        <v>2854</v>
      </c>
      <c r="B6272" s="26">
        <v>750301</v>
      </c>
      <c r="C6272" s="27" t="s">
        <v>767</v>
      </c>
      <c r="D6272" s="13">
        <v>0</v>
      </c>
      <c r="E6272" s="14"/>
      <c r="F6272" s="14"/>
      <c r="G6272" s="15">
        <f t="shared" ref="G6272:G6282" si="999">+D6272+E6272-F6272</f>
        <v>0</v>
      </c>
      <c r="H6272" s="14"/>
      <c r="I6272" s="14"/>
      <c r="K6272" s="34">
        <f t="shared" si="988"/>
        <v>0</v>
      </c>
    </row>
    <row r="6273" spans="1:11" x14ac:dyDescent="0.25">
      <c r="A6273" s="5" t="s">
        <v>2854</v>
      </c>
      <c r="B6273" s="26">
        <v>750302</v>
      </c>
      <c r="C6273" s="27" t="s">
        <v>2203</v>
      </c>
      <c r="D6273" s="13">
        <v>0</v>
      </c>
      <c r="E6273" s="14"/>
      <c r="F6273" s="14"/>
      <c r="G6273" s="15">
        <f t="shared" si="999"/>
        <v>0</v>
      </c>
      <c r="H6273" s="14"/>
      <c r="I6273" s="14"/>
      <c r="K6273" s="34">
        <f t="shared" si="988"/>
        <v>0</v>
      </c>
    </row>
    <row r="6274" spans="1:11" x14ac:dyDescent="0.25">
      <c r="A6274" s="5" t="s">
        <v>2854</v>
      </c>
      <c r="B6274" s="26">
        <v>750303</v>
      </c>
      <c r="C6274" s="27" t="s">
        <v>1058</v>
      </c>
      <c r="D6274" s="13">
        <v>0</v>
      </c>
      <c r="E6274" s="14"/>
      <c r="F6274" s="14"/>
      <c r="G6274" s="15">
        <f t="shared" si="999"/>
        <v>0</v>
      </c>
      <c r="H6274" s="14"/>
      <c r="I6274" s="14"/>
      <c r="K6274" s="34">
        <f t="shared" si="988"/>
        <v>0</v>
      </c>
    </row>
    <row r="6275" spans="1:11" x14ac:dyDescent="0.25">
      <c r="A6275" s="5" t="s">
        <v>2854</v>
      </c>
      <c r="B6275" s="26">
        <v>750304</v>
      </c>
      <c r="C6275" s="27" t="s">
        <v>2202</v>
      </c>
      <c r="D6275" s="13">
        <v>0</v>
      </c>
      <c r="E6275" s="14"/>
      <c r="F6275" s="14"/>
      <c r="G6275" s="15">
        <f t="shared" si="999"/>
        <v>0</v>
      </c>
      <c r="H6275" s="14"/>
      <c r="I6275" s="14"/>
      <c r="K6275" s="34">
        <f t="shared" si="988"/>
        <v>0</v>
      </c>
    </row>
    <row r="6276" spans="1:11" x14ac:dyDescent="0.25">
      <c r="A6276" s="5" t="s">
        <v>2854</v>
      </c>
      <c r="B6276" s="26">
        <v>750305</v>
      </c>
      <c r="C6276" s="27" t="s">
        <v>1059</v>
      </c>
      <c r="D6276" s="13">
        <v>0</v>
      </c>
      <c r="E6276" s="14"/>
      <c r="F6276" s="14"/>
      <c r="G6276" s="15">
        <f t="shared" si="999"/>
        <v>0</v>
      </c>
      <c r="H6276" s="14"/>
      <c r="I6276" s="14"/>
      <c r="K6276" s="34">
        <f t="shared" ref="K6276:K6339" si="1000">IF(D6276&lt;&gt;0,1,IF(G6276&lt;&gt;0,2,IF(F6276&lt;&gt;0,3,IF(E6276&lt;&gt;0,4,0))))</f>
        <v>0</v>
      </c>
    </row>
    <row r="6277" spans="1:11" x14ac:dyDescent="0.25">
      <c r="A6277" s="5" t="s">
        <v>2854</v>
      </c>
      <c r="B6277" s="26">
        <v>750306</v>
      </c>
      <c r="C6277" s="27" t="s">
        <v>507</v>
      </c>
      <c r="D6277" s="13">
        <v>0</v>
      </c>
      <c r="E6277" s="14"/>
      <c r="F6277" s="14"/>
      <c r="G6277" s="15">
        <f t="shared" si="999"/>
        <v>0</v>
      </c>
      <c r="H6277" s="14"/>
      <c r="I6277" s="14"/>
      <c r="K6277" s="34">
        <f t="shared" si="1000"/>
        <v>0</v>
      </c>
    </row>
    <row r="6278" spans="1:11" x14ac:dyDescent="0.25">
      <c r="A6278" s="5" t="s">
        <v>2854</v>
      </c>
      <c r="B6278" s="26">
        <v>750307</v>
      </c>
      <c r="C6278" s="27" t="s">
        <v>2201</v>
      </c>
      <c r="D6278" s="13">
        <v>0</v>
      </c>
      <c r="E6278" s="14"/>
      <c r="F6278" s="14"/>
      <c r="G6278" s="15">
        <f t="shared" si="999"/>
        <v>0</v>
      </c>
      <c r="H6278" s="14"/>
      <c r="I6278" s="14"/>
      <c r="K6278" s="34">
        <f t="shared" si="1000"/>
        <v>0</v>
      </c>
    </row>
    <row r="6279" spans="1:11" x14ac:dyDescent="0.25">
      <c r="A6279" s="5" t="s">
        <v>2854</v>
      </c>
      <c r="B6279" s="26">
        <v>750308</v>
      </c>
      <c r="C6279" s="27" t="s">
        <v>505</v>
      </c>
      <c r="D6279" s="13">
        <v>0</v>
      </c>
      <c r="E6279" s="14"/>
      <c r="F6279" s="14"/>
      <c r="G6279" s="15">
        <f t="shared" si="999"/>
        <v>0</v>
      </c>
      <c r="H6279" s="14"/>
      <c r="I6279" s="14"/>
      <c r="K6279" s="34">
        <f t="shared" si="1000"/>
        <v>0</v>
      </c>
    </row>
    <row r="6280" spans="1:11" x14ac:dyDescent="0.25">
      <c r="A6280" s="5" t="s">
        <v>2854</v>
      </c>
      <c r="B6280" s="26">
        <v>750309</v>
      </c>
      <c r="C6280" s="27" t="s">
        <v>2016</v>
      </c>
      <c r="D6280" s="13">
        <v>0</v>
      </c>
      <c r="E6280" s="14"/>
      <c r="F6280" s="14"/>
      <c r="G6280" s="15">
        <f t="shared" si="999"/>
        <v>0</v>
      </c>
      <c r="H6280" s="14"/>
      <c r="I6280" s="14"/>
      <c r="K6280" s="34">
        <f t="shared" si="1000"/>
        <v>0</v>
      </c>
    </row>
    <row r="6281" spans="1:11" x14ac:dyDescent="0.25">
      <c r="A6281" s="5" t="s">
        <v>2854</v>
      </c>
      <c r="B6281" s="26">
        <v>750310</v>
      </c>
      <c r="C6281" s="27" t="s">
        <v>2017</v>
      </c>
      <c r="D6281" s="13">
        <v>0</v>
      </c>
      <c r="E6281" s="14"/>
      <c r="F6281" s="14"/>
      <c r="G6281" s="15">
        <f t="shared" si="999"/>
        <v>0</v>
      </c>
      <c r="H6281" s="14"/>
      <c r="I6281" s="14"/>
      <c r="K6281" s="34">
        <f t="shared" si="1000"/>
        <v>0</v>
      </c>
    </row>
    <row r="6282" spans="1:11" x14ac:dyDescent="0.25">
      <c r="A6282" s="5" t="s">
        <v>2854</v>
      </c>
      <c r="B6282" s="26">
        <v>750395</v>
      </c>
      <c r="C6282" s="27" t="s">
        <v>2200</v>
      </c>
      <c r="D6282" s="13">
        <v>0</v>
      </c>
      <c r="E6282" s="14"/>
      <c r="F6282" s="14"/>
      <c r="G6282" s="15">
        <f t="shared" si="999"/>
        <v>0</v>
      </c>
      <c r="H6282" s="14"/>
      <c r="I6282" s="14"/>
      <c r="K6282" s="34">
        <f t="shared" si="1000"/>
        <v>0</v>
      </c>
    </row>
    <row r="6283" spans="1:11" x14ac:dyDescent="0.25">
      <c r="A6283" s="5" t="s">
        <v>2854</v>
      </c>
      <c r="B6283" s="24">
        <v>7504</v>
      </c>
      <c r="C6283" s="25" t="s">
        <v>2223</v>
      </c>
      <c r="D6283" s="7">
        <f t="shared" ref="D6283:I6283" si="1001">+SUBTOTAL(9,D6284:D6294)</f>
        <v>0</v>
      </c>
      <c r="E6283" s="7">
        <f t="shared" si="1001"/>
        <v>0</v>
      </c>
      <c r="F6283" s="7">
        <f t="shared" si="1001"/>
        <v>0</v>
      </c>
      <c r="G6283" s="7">
        <f t="shared" si="1001"/>
        <v>0</v>
      </c>
      <c r="H6283" s="7">
        <f t="shared" si="1001"/>
        <v>0</v>
      </c>
      <c r="I6283" s="7">
        <f t="shared" si="1001"/>
        <v>0</v>
      </c>
      <c r="K6283" s="34">
        <f t="shared" si="1000"/>
        <v>0</v>
      </c>
    </row>
    <row r="6284" spans="1:11" x14ac:dyDescent="0.25">
      <c r="A6284" s="5" t="s">
        <v>2854</v>
      </c>
      <c r="B6284" s="26">
        <v>750401</v>
      </c>
      <c r="C6284" s="27" t="s">
        <v>767</v>
      </c>
      <c r="D6284" s="13">
        <v>0</v>
      </c>
      <c r="E6284" s="14"/>
      <c r="F6284" s="14"/>
      <c r="G6284" s="15">
        <f t="shared" ref="G6284:G6294" si="1002">+D6284+E6284-F6284</f>
        <v>0</v>
      </c>
      <c r="H6284" s="14"/>
      <c r="I6284" s="14"/>
      <c r="K6284" s="34">
        <f t="shared" si="1000"/>
        <v>0</v>
      </c>
    </row>
    <row r="6285" spans="1:11" x14ac:dyDescent="0.25">
      <c r="A6285" s="5" t="s">
        <v>2854</v>
      </c>
      <c r="B6285" s="26">
        <v>750402</v>
      </c>
      <c r="C6285" s="27" t="s">
        <v>2203</v>
      </c>
      <c r="D6285" s="13">
        <v>0</v>
      </c>
      <c r="E6285" s="14"/>
      <c r="F6285" s="14"/>
      <c r="G6285" s="15">
        <f t="shared" si="1002"/>
        <v>0</v>
      </c>
      <c r="H6285" s="14"/>
      <c r="I6285" s="14"/>
      <c r="K6285" s="34">
        <f t="shared" si="1000"/>
        <v>0</v>
      </c>
    </row>
    <row r="6286" spans="1:11" x14ac:dyDescent="0.25">
      <c r="A6286" s="5" t="s">
        <v>2854</v>
      </c>
      <c r="B6286" s="26">
        <v>750403</v>
      </c>
      <c r="C6286" s="27" t="s">
        <v>1058</v>
      </c>
      <c r="D6286" s="13">
        <v>0</v>
      </c>
      <c r="E6286" s="14"/>
      <c r="F6286" s="14"/>
      <c r="G6286" s="15">
        <f t="shared" si="1002"/>
        <v>0</v>
      </c>
      <c r="H6286" s="14"/>
      <c r="I6286" s="14"/>
      <c r="K6286" s="34">
        <f t="shared" si="1000"/>
        <v>0</v>
      </c>
    </row>
    <row r="6287" spans="1:11" x14ac:dyDescent="0.25">
      <c r="A6287" s="5" t="s">
        <v>2854</v>
      </c>
      <c r="B6287" s="26">
        <v>750404</v>
      </c>
      <c r="C6287" s="27" t="s">
        <v>2202</v>
      </c>
      <c r="D6287" s="13">
        <v>0</v>
      </c>
      <c r="E6287" s="14"/>
      <c r="F6287" s="14"/>
      <c r="G6287" s="15">
        <f t="shared" si="1002"/>
        <v>0</v>
      </c>
      <c r="H6287" s="14"/>
      <c r="I6287" s="14"/>
      <c r="K6287" s="34">
        <f t="shared" si="1000"/>
        <v>0</v>
      </c>
    </row>
    <row r="6288" spans="1:11" x14ac:dyDescent="0.25">
      <c r="A6288" s="5" t="s">
        <v>2854</v>
      </c>
      <c r="B6288" s="26">
        <v>750405</v>
      </c>
      <c r="C6288" s="27" t="s">
        <v>1059</v>
      </c>
      <c r="D6288" s="13">
        <v>0</v>
      </c>
      <c r="E6288" s="14"/>
      <c r="F6288" s="14"/>
      <c r="G6288" s="15">
        <f t="shared" si="1002"/>
        <v>0</v>
      </c>
      <c r="H6288" s="14"/>
      <c r="I6288" s="14"/>
      <c r="K6288" s="34">
        <f t="shared" si="1000"/>
        <v>0</v>
      </c>
    </row>
    <row r="6289" spans="1:11" x14ac:dyDescent="0.25">
      <c r="A6289" s="5" t="s">
        <v>2854</v>
      </c>
      <c r="B6289" s="26">
        <v>750406</v>
      </c>
      <c r="C6289" s="27" t="s">
        <v>507</v>
      </c>
      <c r="D6289" s="13">
        <v>0</v>
      </c>
      <c r="E6289" s="14"/>
      <c r="F6289" s="14"/>
      <c r="G6289" s="15">
        <f t="shared" si="1002"/>
        <v>0</v>
      </c>
      <c r="H6289" s="14"/>
      <c r="I6289" s="14"/>
      <c r="K6289" s="34">
        <f t="shared" si="1000"/>
        <v>0</v>
      </c>
    </row>
    <row r="6290" spans="1:11" x14ac:dyDescent="0.25">
      <c r="A6290" s="5" t="s">
        <v>2854</v>
      </c>
      <c r="B6290" s="26">
        <v>750407</v>
      </c>
      <c r="C6290" s="27" t="s">
        <v>2201</v>
      </c>
      <c r="D6290" s="13">
        <v>0</v>
      </c>
      <c r="E6290" s="14"/>
      <c r="F6290" s="14"/>
      <c r="G6290" s="15">
        <f t="shared" si="1002"/>
        <v>0</v>
      </c>
      <c r="H6290" s="14"/>
      <c r="I6290" s="14"/>
      <c r="K6290" s="34">
        <f t="shared" si="1000"/>
        <v>0</v>
      </c>
    </row>
    <row r="6291" spans="1:11" x14ac:dyDescent="0.25">
      <c r="A6291" s="5" t="s">
        <v>2854</v>
      </c>
      <c r="B6291" s="26">
        <v>750408</v>
      </c>
      <c r="C6291" s="27" t="s">
        <v>505</v>
      </c>
      <c r="D6291" s="13">
        <v>0</v>
      </c>
      <c r="E6291" s="14"/>
      <c r="F6291" s="14"/>
      <c r="G6291" s="15">
        <f t="shared" si="1002"/>
        <v>0</v>
      </c>
      <c r="H6291" s="14"/>
      <c r="I6291" s="14"/>
      <c r="K6291" s="34">
        <f t="shared" si="1000"/>
        <v>0</v>
      </c>
    </row>
    <row r="6292" spans="1:11" x14ac:dyDescent="0.25">
      <c r="A6292" s="5" t="s">
        <v>2854</v>
      </c>
      <c r="B6292" s="26">
        <v>750409</v>
      </c>
      <c r="C6292" s="27" t="s">
        <v>2016</v>
      </c>
      <c r="D6292" s="13">
        <v>0</v>
      </c>
      <c r="E6292" s="14"/>
      <c r="F6292" s="14"/>
      <c r="G6292" s="15">
        <f t="shared" si="1002"/>
        <v>0</v>
      </c>
      <c r="H6292" s="14"/>
      <c r="I6292" s="14"/>
      <c r="K6292" s="34">
        <f t="shared" si="1000"/>
        <v>0</v>
      </c>
    </row>
    <row r="6293" spans="1:11" x14ac:dyDescent="0.25">
      <c r="A6293" s="5" t="s">
        <v>2854</v>
      </c>
      <c r="B6293" s="26">
        <v>750410</v>
      </c>
      <c r="C6293" s="27" t="s">
        <v>2017</v>
      </c>
      <c r="D6293" s="13">
        <v>0</v>
      </c>
      <c r="E6293" s="14"/>
      <c r="F6293" s="14"/>
      <c r="G6293" s="15">
        <f t="shared" si="1002"/>
        <v>0</v>
      </c>
      <c r="H6293" s="14"/>
      <c r="I6293" s="14"/>
      <c r="K6293" s="34">
        <f t="shared" si="1000"/>
        <v>0</v>
      </c>
    </row>
    <row r="6294" spans="1:11" x14ac:dyDescent="0.25">
      <c r="A6294" s="5" t="s">
        <v>2854</v>
      </c>
      <c r="B6294" s="26">
        <v>750495</v>
      </c>
      <c r="C6294" s="27" t="s">
        <v>2200</v>
      </c>
      <c r="D6294" s="13">
        <v>0</v>
      </c>
      <c r="E6294" s="14"/>
      <c r="F6294" s="14"/>
      <c r="G6294" s="15">
        <f t="shared" si="1002"/>
        <v>0</v>
      </c>
      <c r="H6294" s="14"/>
      <c r="I6294" s="14"/>
      <c r="K6294" s="34">
        <f t="shared" si="1000"/>
        <v>0</v>
      </c>
    </row>
    <row r="6295" spans="1:11" x14ac:dyDescent="0.25">
      <c r="A6295" s="5" t="s">
        <v>2854</v>
      </c>
      <c r="B6295" s="24">
        <v>7505</v>
      </c>
      <c r="C6295" s="25" t="s">
        <v>2222</v>
      </c>
      <c r="D6295" s="7">
        <f t="shared" ref="D6295:I6295" si="1003">+SUBTOTAL(9,D6296:D6306)</f>
        <v>0</v>
      </c>
      <c r="E6295" s="7">
        <f t="shared" si="1003"/>
        <v>0</v>
      </c>
      <c r="F6295" s="7">
        <f t="shared" si="1003"/>
        <v>0</v>
      </c>
      <c r="G6295" s="7">
        <f t="shared" si="1003"/>
        <v>0</v>
      </c>
      <c r="H6295" s="7">
        <f t="shared" si="1003"/>
        <v>0</v>
      </c>
      <c r="I6295" s="7">
        <f t="shared" si="1003"/>
        <v>0</v>
      </c>
      <c r="K6295" s="34">
        <f t="shared" si="1000"/>
        <v>0</v>
      </c>
    </row>
    <row r="6296" spans="1:11" x14ac:dyDescent="0.25">
      <c r="A6296" s="5" t="s">
        <v>2854</v>
      </c>
      <c r="B6296" s="26">
        <v>750501</v>
      </c>
      <c r="C6296" s="27" t="s">
        <v>767</v>
      </c>
      <c r="D6296" s="13">
        <v>0</v>
      </c>
      <c r="E6296" s="14"/>
      <c r="F6296" s="14"/>
      <c r="G6296" s="15">
        <f t="shared" ref="G6296:G6306" si="1004">+D6296+E6296-F6296</f>
        <v>0</v>
      </c>
      <c r="H6296" s="14"/>
      <c r="I6296" s="14"/>
      <c r="K6296" s="34">
        <f t="shared" si="1000"/>
        <v>0</v>
      </c>
    </row>
    <row r="6297" spans="1:11" x14ac:dyDescent="0.25">
      <c r="A6297" s="5" t="s">
        <v>2854</v>
      </c>
      <c r="B6297" s="26">
        <v>750502</v>
      </c>
      <c r="C6297" s="27" t="s">
        <v>2203</v>
      </c>
      <c r="D6297" s="13">
        <v>0</v>
      </c>
      <c r="E6297" s="14"/>
      <c r="F6297" s="14"/>
      <c r="G6297" s="15">
        <f t="shared" si="1004"/>
        <v>0</v>
      </c>
      <c r="H6297" s="14"/>
      <c r="I6297" s="14"/>
      <c r="K6297" s="34">
        <f t="shared" si="1000"/>
        <v>0</v>
      </c>
    </row>
    <row r="6298" spans="1:11" x14ac:dyDescent="0.25">
      <c r="A6298" s="5" t="s">
        <v>2854</v>
      </c>
      <c r="B6298" s="26">
        <v>750503</v>
      </c>
      <c r="C6298" s="27" t="s">
        <v>1058</v>
      </c>
      <c r="D6298" s="13">
        <v>0</v>
      </c>
      <c r="E6298" s="14"/>
      <c r="F6298" s="14"/>
      <c r="G6298" s="15">
        <f t="shared" si="1004"/>
        <v>0</v>
      </c>
      <c r="H6298" s="14"/>
      <c r="I6298" s="14"/>
      <c r="K6298" s="34">
        <f t="shared" si="1000"/>
        <v>0</v>
      </c>
    </row>
    <row r="6299" spans="1:11" x14ac:dyDescent="0.25">
      <c r="A6299" s="5" t="s">
        <v>2854</v>
      </c>
      <c r="B6299" s="26">
        <v>750504</v>
      </c>
      <c r="C6299" s="27" t="s">
        <v>2202</v>
      </c>
      <c r="D6299" s="13">
        <v>0</v>
      </c>
      <c r="E6299" s="14"/>
      <c r="F6299" s="14"/>
      <c r="G6299" s="15">
        <f t="shared" si="1004"/>
        <v>0</v>
      </c>
      <c r="H6299" s="14"/>
      <c r="I6299" s="14"/>
      <c r="K6299" s="34">
        <f t="shared" si="1000"/>
        <v>0</v>
      </c>
    </row>
    <row r="6300" spans="1:11" x14ac:dyDescent="0.25">
      <c r="A6300" s="5" t="s">
        <v>2854</v>
      </c>
      <c r="B6300" s="26">
        <v>750505</v>
      </c>
      <c r="C6300" s="27" t="s">
        <v>1059</v>
      </c>
      <c r="D6300" s="13">
        <v>0</v>
      </c>
      <c r="E6300" s="14"/>
      <c r="F6300" s="14"/>
      <c r="G6300" s="15">
        <f t="shared" si="1004"/>
        <v>0</v>
      </c>
      <c r="H6300" s="14"/>
      <c r="I6300" s="14"/>
      <c r="K6300" s="34">
        <f t="shared" si="1000"/>
        <v>0</v>
      </c>
    </row>
    <row r="6301" spans="1:11" x14ac:dyDescent="0.25">
      <c r="A6301" s="5" t="s">
        <v>2854</v>
      </c>
      <c r="B6301" s="26">
        <v>750506</v>
      </c>
      <c r="C6301" s="27" t="s">
        <v>507</v>
      </c>
      <c r="D6301" s="13">
        <v>0</v>
      </c>
      <c r="E6301" s="14"/>
      <c r="F6301" s="14"/>
      <c r="G6301" s="15">
        <f t="shared" si="1004"/>
        <v>0</v>
      </c>
      <c r="H6301" s="14"/>
      <c r="I6301" s="14"/>
      <c r="K6301" s="34">
        <f t="shared" si="1000"/>
        <v>0</v>
      </c>
    </row>
    <row r="6302" spans="1:11" x14ac:dyDescent="0.25">
      <c r="A6302" s="5" t="s">
        <v>2854</v>
      </c>
      <c r="B6302" s="26">
        <v>750507</v>
      </c>
      <c r="C6302" s="27" t="s">
        <v>2201</v>
      </c>
      <c r="D6302" s="13">
        <v>0</v>
      </c>
      <c r="E6302" s="14"/>
      <c r="F6302" s="14"/>
      <c r="G6302" s="15">
        <f t="shared" si="1004"/>
        <v>0</v>
      </c>
      <c r="H6302" s="14"/>
      <c r="I6302" s="14"/>
      <c r="K6302" s="34">
        <f t="shared" si="1000"/>
        <v>0</v>
      </c>
    </row>
    <row r="6303" spans="1:11" x14ac:dyDescent="0.25">
      <c r="A6303" s="5" t="s">
        <v>2854</v>
      </c>
      <c r="B6303" s="26">
        <v>750508</v>
      </c>
      <c r="C6303" s="27" t="s">
        <v>505</v>
      </c>
      <c r="D6303" s="13">
        <v>0</v>
      </c>
      <c r="E6303" s="14"/>
      <c r="F6303" s="14"/>
      <c r="G6303" s="15">
        <f t="shared" si="1004"/>
        <v>0</v>
      </c>
      <c r="H6303" s="14"/>
      <c r="I6303" s="14"/>
      <c r="K6303" s="34">
        <f t="shared" si="1000"/>
        <v>0</v>
      </c>
    </row>
    <row r="6304" spans="1:11" x14ac:dyDescent="0.25">
      <c r="A6304" s="5" t="s">
        <v>2854</v>
      </c>
      <c r="B6304" s="26">
        <v>750509</v>
      </c>
      <c r="C6304" s="27" t="s">
        <v>2016</v>
      </c>
      <c r="D6304" s="13">
        <v>0</v>
      </c>
      <c r="E6304" s="14"/>
      <c r="F6304" s="14"/>
      <c r="G6304" s="15">
        <f t="shared" si="1004"/>
        <v>0</v>
      </c>
      <c r="H6304" s="14"/>
      <c r="I6304" s="14"/>
      <c r="K6304" s="34">
        <f t="shared" si="1000"/>
        <v>0</v>
      </c>
    </row>
    <row r="6305" spans="1:11" x14ac:dyDescent="0.25">
      <c r="A6305" s="5" t="s">
        <v>2854</v>
      </c>
      <c r="B6305" s="26">
        <v>750510</v>
      </c>
      <c r="C6305" s="27" t="s">
        <v>2017</v>
      </c>
      <c r="D6305" s="13">
        <v>0</v>
      </c>
      <c r="E6305" s="14"/>
      <c r="F6305" s="14"/>
      <c r="G6305" s="15">
        <f t="shared" si="1004"/>
        <v>0</v>
      </c>
      <c r="H6305" s="14"/>
      <c r="I6305" s="14"/>
      <c r="K6305" s="34">
        <f t="shared" si="1000"/>
        <v>0</v>
      </c>
    </row>
    <row r="6306" spans="1:11" x14ac:dyDescent="0.25">
      <c r="A6306" s="5" t="s">
        <v>2854</v>
      </c>
      <c r="B6306" s="26">
        <v>750595</v>
      </c>
      <c r="C6306" s="27" t="s">
        <v>2200</v>
      </c>
      <c r="D6306" s="13">
        <v>0</v>
      </c>
      <c r="E6306" s="14"/>
      <c r="F6306" s="14"/>
      <c r="G6306" s="15">
        <f t="shared" si="1004"/>
        <v>0</v>
      </c>
      <c r="H6306" s="14"/>
      <c r="I6306" s="14"/>
      <c r="K6306" s="34">
        <f t="shared" si="1000"/>
        <v>0</v>
      </c>
    </row>
    <row r="6307" spans="1:11" x14ac:dyDescent="0.25">
      <c r="A6307" s="5" t="s">
        <v>2854</v>
      </c>
      <c r="B6307" s="24">
        <v>7506</v>
      </c>
      <c r="C6307" s="25" t="s">
        <v>2221</v>
      </c>
      <c r="D6307" s="7">
        <f t="shared" ref="D6307:I6307" si="1005">+SUBTOTAL(9,D6308:D6318)</f>
        <v>0</v>
      </c>
      <c r="E6307" s="7">
        <f t="shared" si="1005"/>
        <v>0</v>
      </c>
      <c r="F6307" s="7">
        <f t="shared" si="1005"/>
        <v>0</v>
      </c>
      <c r="G6307" s="7">
        <f t="shared" si="1005"/>
        <v>0</v>
      </c>
      <c r="H6307" s="7">
        <f t="shared" si="1005"/>
        <v>0</v>
      </c>
      <c r="I6307" s="7">
        <f t="shared" si="1005"/>
        <v>0</v>
      </c>
      <c r="K6307" s="34">
        <f t="shared" si="1000"/>
        <v>0</v>
      </c>
    </row>
    <row r="6308" spans="1:11" x14ac:dyDescent="0.25">
      <c r="A6308" s="5" t="s">
        <v>2854</v>
      </c>
      <c r="B6308" s="26">
        <v>750601</v>
      </c>
      <c r="C6308" s="27" t="s">
        <v>767</v>
      </c>
      <c r="D6308" s="13">
        <v>0</v>
      </c>
      <c r="E6308" s="14"/>
      <c r="F6308" s="14"/>
      <c r="G6308" s="15">
        <f t="shared" ref="G6308:G6318" si="1006">+D6308+E6308-F6308</f>
        <v>0</v>
      </c>
      <c r="H6308" s="14"/>
      <c r="I6308" s="14"/>
      <c r="K6308" s="34">
        <f t="shared" si="1000"/>
        <v>0</v>
      </c>
    </row>
    <row r="6309" spans="1:11" x14ac:dyDescent="0.25">
      <c r="A6309" s="5" t="s">
        <v>2854</v>
      </c>
      <c r="B6309" s="26">
        <v>750602</v>
      </c>
      <c r="C6309" s="27" t="s">
        <v>2203</v>
      </c>
      <c r="D6309" s="13">
        <v>0</v>
      </c>
      <c r="E6309" s="14"/>
      <c r="F6309" s="14"/>
      <c r="G6309" s="15">
        <f t="shared" si="1006"/>
        <v>0</v>
      </c>
      <c r="H6309" s="14"/>
      <c r="I6309" s="14"/>
      <c r="K6309" s="34">
        <f t="shared" si="1000"/>
        <v>0</v>
      </c>
    </row>
    <row r="6310" spans="1:11" x14ac:dyDescent="0.25">
      <c r="A6310" s="5" t="s">
        <v>2854</v>
      </c>
      <c r="B6310" s="26">
        <v>750603</v>
      </c>
      <c r="C6310" s="27" t="s">
        <v>1058</v>
      </c>
      <c r="D6310" s="13">
        <v>0</v>
      </c>
      <c r="E6310" s="14"/>
      <c r="F6310" s="14"/>
      <c r="G6310" s="15">
        <f t="shared" si="1006"/>
        <v>0</v>
      </c>
      <c r="H6310" s="14"/>
      <c r="I6310" s="14"/>
      <c r="K6310" s="34">
        <f t="shared" si="1000"/>
        <v>0</v>
      </c>
    </row>
    <row r="6311" spans="1:11" x14ac:dyDescent="0.25">
      <c r="A6311" s="5" t="s">
        <v>2854</v>
      </c>
      <c r="B6311" s="26">
        <v>750604</v>
      </c>
      <c r="C6311" s="27" t="s">
        <v>2202</v>
      </c>
      <c r="D6311" s="13">
        <v>0</v>
      </c>
      <c r="E6311" s="14"/>
      <c r="F6311" s="14"/>
      <c r="G6311" s="15">
        <f t="shared" si="1006"/>
        <v>0</v>
      </c>
      <c r="H6311" s="14"/>
      <c r="I6311" s="14"/>
      <c r="K6311" s="34">
        <f t="shared" si="1000"/>
        <v>0</v>
      </c>
    </row>
    <row r="6312" spans="1:11" x14ac:dyDescent="0.25">
      <c r="A6312" s="5" t="s">
        <v>2854</v>
      </c>
      <c r="B6312" s="26">
        <v>750605</v>
      </c>
      <c r="C6312" s="27" t="s">
        <v>1059</v>
      </c>
      <c r="D6312" s="13">
        <v>0</v>
      </c>
      <c r="E6312" s="14"/>
      <c r="F6312" s="14"/>
      <c r="G6312" s="15">
        <f t="shared" si="1006"/>
        <v>0</v>
      </c>
      <c r="H6312" s="14"/>
      <c r="I6312" s="14"/>
      <c r="K6312" s="34">
        <f t="shared" si="1000"/>
        <v>0</v>
      </c>
    </row>
    <row r="6313" spans="1:11" x14ac:dyDescent="0.25">
      <c r="A6313" s="5" t="s">
        <v>2854</v>
      </c>
      <c r="B6313" s="26">
        <v>750606</v>
      </c>
      <c r="C6313" s="27" t="s">
        <v>507</v>
      </c>
      <c r="D6313" s="13">
        <v>0</v>
      </c>
      <c r="E6313" s="14"/>
      <c r="F6313" s="14"/>
      <c r="G6313" s="15">
        <f t="shared" si="1006"/>
        <v>0</v>
      </c>
      <c r="H6313" s="14"/>
      <c r="I6313" s="14"/>
      <c r="K6313" s="34">
        <f t="shared" si="1000"/>
        <v>0</v>
      </c>
    </row>
    <row r="6314" spans="1:11" x14ac:dyDescent="0.25">
      <c r="A6314" s="5" t="s">
        <v>2854</v>
      </c>
      <c r="B6314" s="26">
        <v>750607</v>
      </c>
      <c r="C6314" s="27" t="s">
        <v>2201</v>
      </c>
      <c r="D6314" s="13">
        <v>0</v>
      </c>
      <c r="E6314" s="14"/>
      <c r="F6314" s="14"/>
      <c r="G6314" s="15">
        <f t="shared" si="1006"/>
        <v>0</v>
      </c>
      <c r="H6314" s="14"/>
      <c r="I6314" s="14"/>
      <c r="K6314" s="34">
        <f t="shared" si="1000"/>
        <v>0</v>
      </c>
    </row>
    <row r="6315" spans="1:11" x14ac:dyDescent="0.25">
      <c r="A6315" s="5" t="s">
        <v>2854</v>
      </c>
      <c r="B6315" s="26">
        <v>750608</v>
      </c>
      <c r="C6315" s="27" t="s">
        <v>505</v>
      </c>
      <c r="D6315" s="13">
        <v>0</v>
      </c>
      <c r="E6315" s="14"/>
      <c r="F6315" s="14"/>
      <c r="G6315" s="15">
        <f t="shared" si="1006"/>
        <v>0</v>
      </c>
      <c r="H6315" s="14"/>
      <c r="I6315" s="14"/>
      <c r="K6315" s="34">
        <f t="shared" si="1000"/>
        <v>0</v>
      </c>
    </row>
    <row r="6316" spans="1:11" x14ac:dyDescent="0.25">
      <c r="A6316" s="5" t="s">
        <v>2854</v>
      </c>
      <c r="B6316" s="26">
        <v>750609</v>
      </c>
      <c r="C6316" s="27" t="s">
        <v>2016</v>
      </c>
      <c r="D6316" s="13">
        <v>0</v>
      </c>
      <c r="E6316" s="14"/>
      <c r="F6316" s="14"/>
      <c r="G6316" s="15">
        <f t="shared" si="1006"/>
        <v>0</v>
      </c>
      <c r="H6316" s="14"/>
      <c r="I6316" s="14"/>
      <c r="K6316" s="34">
        <f t="shared" si="1000"/>
        <v>0</v>
      </c>
    </row>
    <row r="6317" spans="1:11" x14ac:dyDescent="0.25">
      <c r="A6317" s="5" t="s">
        <v>2854</v>
      </c>
      <c r="B6317" s="26">
        <v>750610</v>
      </c>
      <c r="C6317" s="27" t="s">
        <v>2017</v>
      </c>
      <c r="D6317" s="13">
        <v>0</v>
      </c>
      <c r="E6317" s="14"/>
      <c r="F6317" s="14"/>
      <c r="G6317" s="15">
        <f t="shared" si="1006"/>
        <v>0</v>
      </c>
      <c r="H6317" s="14"/>
      <c r="I6317" s="14"/>
      <c r="K6317" s="34">
        <f t="shared" si="1000"/>
        <v>0</v>
      </c>
    </row>
    <row r="6318" spans="1:11" x14ac:dyDescent="0.25">
      <c r="A6318" s="5" t="s">
        <v>2854</v>
      </c>
      <c r="B6318" s="26">
        <v>750695</v>
      </c>
      <c r="C6318" s="27" t="s">
        <v>2200</v>
      </c>
      <c r="D6318" s="13">
        <v>0</v>
      </c>
      <c r="E6318" s="14"/>
      <c r="F6318" s="14"/>
      <c r="G6318" s="15">
        <f t="shared" si="1006"/>
        <v>0</v>
      </c>
      <c r="H6318" s="14"/>
      <c r="I6318" s="14"/>
      <c r="K6318" s="34">
        <f t="shared" si="1000"/>
        <v>0</v>
      </c>
    </row>
    <row r="6319" spans="1:11" x14ac:dyDescent="0.25">
      <c r="A6319" s="5" t="s">
        <v>2854</v>
      </c>
      <c r="B6319" s="24">
        <v>76</v>
      </c>
      <c r="C6319" s="25" t="s">
        <v>2220</v>
      </c>
      <c r="D6319" s="7">
        <f t="shared" ref="D6319:I6319" si="1007">+SUBTOTAL(9,D6320:D6356)</f>
        <v>0</v>
      </c>
      <c r="E6319" s="7">
        <f t="shared" si="1007"/>
        <v>0</v>
      </c>
      <c r="F6319" s="7">
        <f t="shared" si="1007"/>
        <v>0</v>
      </c>
      <c r="G6319" s="7">
        <f t="shared" si="1007"/>
        <v>0</v>
      </c>
      <c r="H6319" s="7">
        <f t="shared" si="1007"/>
        <v>0</v>
      </c>
      <c r="I6319" s="7">
        <f t="shared" si="1007"/>
        <v>0</v>
      </c>
      <c r="K6319" s="34">
        <f t="shared" si="1000"/>
        <v>0</v>
      </c>
    </row>
    <row r="6320" spans="1:11" x14ac:dyDescent="0.25">
      <c r="A6320" s="5" t="s">
        <v>2854</v>
      </c>
      <c r="B6320" s="24">
        <v>7601</v>
      </c>
      <c r="C6320" s="25" t="s">
        <v>2219</v>
      </c>
      <c r="D6320" s="7">
        <f t="shared" ref="D6320:I6320" si="1008">+SUBTOTAL(9,D6321:D6331)</f>
        <v>0</v>
      </c>
      <c r="E6320" s="7">
        <f t="shared" si="1008"/>
        <v>0</v>
      </c>
      <c r="F6320" s="7">
        <f t="shared" si="1008"/>
        <v>0</v>
      </c>
      <c r="G6320" s="7">
        <f t="shared" si="1008"/>
        <v>0</v>
      </c>
      <c r="H6320" s="7">
        <f t="shared" si="1008"/>
        <v>0</v>
      </c>
      <c r="I6320" s="7">
        <f t="shared" si="1008"/>
        <v>0</v>
      </c>
      <c r="K6320" s="34">
        <f t="shared" si="1000"/>
        <v>0</v>
      </c>
    </row>
    <row r="6321" spans="1:11" x14ac:dyDescent="0.25">
      <c r="A6321" s="5" t="s">
        <v>2854</v>
      </c>
      <c r="B6321" s="26">
        <v>760101</v>
      </c>
      <c r="C6321" s="27" t="s">
        <v>767</v>
      </c>
      <c r="D6321" s="13">
        <v>0</v>
      </c>
      <c r="E6321" s="14"/>
      <c r="F6321" s="14"/>
      <c r="G6321" s="15">
        <f t="shared" ref="G6321:G6331" si="1009">+D6321+E6321-F6321</f>
        <v>0</v>
      </c>
      <c r="H6321" s="14"/>
      <c r="I6321" s="14"/>
      <c r="K6321" s="34">
        <f t="shared" si="1000"/>
        <v>0</v>
      </c>
    </row>
    <row r="6322" spans="1:11" x14ac:dyDescent="0.25">
      <c r="A6322" s="5" t="s">
        <v>2854</v>
      </c>
      <c r="B6322" s="26">
        <v>760102</v>
      </c>
      <c r="C6322" s="27" t="s">
        <v>2203</v>
      </c>
      <c r="D6322" s="13">
        <v>0</v>
      </c>
      <c r="E6322" s="14"/>
      <c r="F6322" s="14"/>
      <c r="G6322" s="15">
        <f t="shared" si="1009"/>
        <v>0</v>
      </c>
      <c r="H6322" s="14"/>
      <c r="I6322" s="14"/>
      <c r="K6322" s="34">
        <f t="shared" si="1000"/>
        <v>0</v>
      </c>
    </row>
    <row r="6323" spans="1:11" x14ac:dyDescent="0.25">
      <c r="A6323" s="5" t="s">
        <v>2854</v>
      </c>
      <c r="B6323" s="26">
        <v>760103</v>
      </c>
      <c r="C6323" s="27" t="s">
        <v>1058</v>
      </c>
      <c r="D6323" s="13">
        <v>0</v>
      </c>
      <c r="E6323" s="14"/>
      <c r="F6323" s="14"/>
      <c r="G6323" s="15">
        <f t="shared" si="1009"/>
        <v>0</v>
      </c>
      <c r="H6323" s="14"/>
      <c r="I6323" s="14"/>
      <c r="K6323" s="34">
        <f t="shared" si="1000"/>
        <v>0</v>
      </c>
    </row>
    <row r="6324" spans="1:11" x14ac:dyDescent="0.25">
      <c r="A6324" s="5" t="s">
        <v>2854</v>
      </c>
      <c r="B6324" s="26">
        <v>760104</v>
      </c>
      <c r="C6324" s="27" t="s">
        <v>2202</v>
      </c>
      <c r="D6324" s="13">
        <v>0</v>
      </c>
      <c r="E6324" s="14"/>
      <c r="F6324" s="14"/>
      <c r="G6324" s="15">
        <f t="shared" si="1009"/>
        <v>0</v>
      </c>
      <c r="H6324" s="14"/>
      <c r="I6324" s="14"/>
      <c r="K6324" s="34">
        <f t="shared" si="1000"/>
        <v>0</v>
      </c>
    </row>
    <row r="6325" spans="1:11" x14ac:dyDescent="0.25">
      <c r="A6325" s="5" t="s">
        <v>2854</v>
      </c>
      <c r="B6325" s="26">
        <v>760105</v>
      </c>
      <c r="C6325" s="27" t="s">
        <v>1059</v>
      </c>
      <c r="D6325" s="13">
        <v>0</v>
      </c>
      <c r="E6325" s="14"/>
      <c r="F6325" s="14"/>
      <c r="G6325" s="15">
        <f t="shared" si="1009"/>
        <v>0</v>
      </c>
      <c r="H6325" s="14"/>
      <c r="I6325" s="14"/>
      <c r="K6325" s="34">
        <f t="shared" si="1000"/>
        <v>0</v>
      </c>
    </row>
    <row r="6326" spans="1:11" x14ac:dyDescent="0.25">
      <c r="A6326" s="5" t="s">
        <v>2854</v>
      </c>
      <c r="B6326" s="26">
        <v>760106</v>
      </c>
      <c r="C6326" s="27" t="s">
        <v>507</v>
      </c>
      <c r="D6326" s="13">
        <v>0</v>
      </c>
      <c r="E6326" s="14"/>
      <c r="F6326" s="14"/>
      <c r="G6326" s="15">
        <f t="shared" si="1009"/>
        <v>0</v>
      </c>
      <c r="H6326" s="14"/>
      <c r="I6326" s="14"/>
      <c r="K6326" s="34">
        <f t="shared" si="1000"/>
        <v>0</v>
      </c>
    </row>
    <row r="6327" spans="1:11" x14ac:dyDescent="0.25">
      <c r="A6327" s="5" t="s">
        <v>2854</v>
      </c>
      <c r="B6327" s="26">
        <v>760107</v>
      </c>
      <c r="C6327" s="27" t="s">
        <v>2201</v>
      </c>
      <c r="D6327" s="13">
        <v>0</v>
      </c>
      <c r="E6327" s="14"/>
      <c r="F6327" s="14"/>
      <c r="G6327" s="15">
        <f t="shared" si="1009"/>
        <v>0</v>
      </c>
      <c r="H6327" s="14"/>
      <c r="I6327" s="14"/>
      <c r="K6327" s="34">
        <f t="shared" si="1000"/>
        <v>0</v>
      </c>
    </row>
    <row r="6328" spans="1:11" x14ac:dyDescent="0.25">
      <c r="A6328" s="5" t="s">
        <v>2854</v>
      </c>
      <c r="B6328" s="26">
        <v>760108</v>
      </c>
      <c r="C6328" s="27" t="s">
        <v>505</v>
      </c>
      <c r="D6328" s="13">
        <v>0</v>
      </c>
      <c r="E6328" s="14"/>
      <c r="F6328" s="14"/>
      <c r="G6328" s="15">
        <f t="shared" si="1009"/>
        <v>0</v>
      </c>
      <c r="H6328" s="14"/>
      <c r="I6328" s="14"/>
      <c r="K6328" s="34">
        <f t="shared" si="1000"/>
        <v>0</v>
      </c>
    </row>
    <row r="6329" spans="1:11" x14ac:dyDescent="0.25">
      <c r="A6329" s="5" t="s">
        <v>2854</v>
      </c>
      <c r="B6329" s="26">
        <v>760109</v>
      </c>
      <c r="C6329" s="27" t="s">
        <v>2016</v>
      </c>
      <c r="D6329" s="13">
        <v>0</v>
      </c>
      <c r="E6329" s="14"/>
      <c r="F6329" s="14"/>
      <c r="G6329" s="15">
        <f t="shared" si="1009"/>
        <v>0</v>
      </c>
      <c r="H6329" s="14"/>
      <c r="I6329" s="14"/>
      <c r="K6329" s="34">
        <f t="shared" si="1000"/>
        <v>0</v>
      </c>
    </row>
    <row r="6330" spans="1:11" x14ac:dyDescent="0.25">
      <c r="A6330" s="5" t="s">
        <v>2854</v>
      </c>
      <c r="B6330" s="26">
        <v>760110</v>
      </c>
      <c r="C6330" s="27" t="s">
        <v>2017</v>
      </c>
      <c r="D6330" s="13">
        <v>0</v>
      </c>
      <c r="E6330" s="14"/>
      <c r="F6330" s="14"/>
      <c r="G6330" s="15">
        <f t="shared" si="1009"/>
        <v>0</v>
      </c>
      <c r="H6330" s="14"/>
      <c r="I6330" s="14"/>
      <c r="K6330" s="34">
        <f t="shared" si="1000"/>
        <v>0</v>
      </c>
    </row>
    <row r="6331" spans="1:11" x14ac:dyDescent="0.25">
      <c r="A6331" s="5" t="s">
        <v>2854</v>
      </c>
      <c r="B6331" s="26">
        <v>760195</v>
      </c>
      <c r="C6331" s="27" t="s">
        <v>2200</v>
      </c>
      <c r="D6331" s="13">
        <v>0</v>
      </c>
      <c r="E6331" s="14"/>
      <c r="F6331" s="14"/>
      <c r="G6331" s="15">
        <f t="shared" si="1009"/>
        <v>0</v>
      </c>
      <c r="H6331" s="14"/>
      <c r="I6331" s="14"/>
      <c r="K6331" s="34">
        <f t="shared" si="1000"/>
        <v>0</v>
      </c>
    </row>
    <row r="6332" spans="1:11" x14ac:dyDescent="0.25">
      <c r="A6332" s="5" t="s">
        <v>2854</v>
      </c>
      <c r="B6332" s="24">
        <v>7602</v>
      </c>
      <c r="C6332" s="25" t="s">
        <v>2218</v>
      </c>
      <c r="D6332" s="7">
        <f t="shared" ref="D6332:I6332" si="1010">+SUBTOTAL(9,D6333:D6344)</f>
        <v>0</v>
      </c>
      <c r="E6332" s="7">
        <f t="shared" si="1010"/>
        <v>0</v>
      </c>
      <c r="F6332" s="7">
        <f t="shared" si="1010"/>
        <v>0</v>
      </c>
      <c r="G6332" s="7">
        <f t="shared" si="1010"/>
        <v>0</v>
      </c>
      <c r="H6332" s="7">
        <f t="shared" si="1010"/>
        <v>0</v>
      </c>
      <c r="I6332" s="7">
        <f t="shared" si="1010"/>
        <v>0</v>
      </c>
      <c r="K6332" s="34">
        <f t="shared" si="1000"/>
        <v>0</v>
      </c>
    </row>
    <row r="6333" spans="1:11" x14ac:dyDescent="0.25">
      <c r="A6333" s="5" t="s">
        <v>2854</v>
      </c>
      <c r="B6333" s="26">
        <v>760201</v>
      </c>
      <c r="C6333" s="27" t="s">
        <v>2217</v>
      </c>
      <c r="D6333" s="13">
        <v>0</v>
      </c>
      <c r="E6333" s="14"/>
      <c r="F6333" s="14"/>
      <c r="G6333" s="15">
        <f t="shared" ref="G6333:G6344" si="1011">+D6333+E6333-F6333</f>
        <v>0</v>
      </c>
      <c r="H6333" s="14"/>
      <c r="I6333" s="14"/>
      <c r="K6333" s="34">
        <f t="shared" si="1000"/>
        <v>0</v>
      </c>
    </row>
    <row r="6334" spans="1:11" x14ac:dyDescent="0.25">
      <c r="A6334" s="5" t="s">
        <v>2854</v>
      </c>
      <c r="B6334" s="26">
        <v>760202</v>
      </c>
      <c r="C6334" s="27" t="s">
        <v>767</v>
      </c>
      <c r="D6334" s="13">
        <v>0</v>
      </c>
      <c r="E6334" s="14"/>
      <c r="F6334" s="14"/>
      <c r="G6334" s="15">
        <f t="shared" si="1011"/>
        <v>0</v>
      </c>
      <c r="H6334" s="14"/>
      <c r="I6334" s="14"/>
      <c r="K6334" s="34">
        <f t="shared" si="1000"/>
        <v>0</v>
      </c>
    </row>
    <row r="6335" spans="1:11" x14ac:dyDescent="0.25">
      <c r="A6335" s="5" t="s">
        <v>2854</v>
      </c>
      <c r="B6335" s="26">
        <v>760203</v>
      </c>
      <c r="C6335" s="27" t="s">
        <v>2203</v>
      </c>
      <c r="D6335" s="13">
        <v>0</v>
      </c>
      <c r="E6335" s="14"/>
      <c r="F6335" s="14"/>
      <c r="G6335" s="15">
        <f t="shared" si="1011"/>
        <v>0</v>
      </c>
      <c r="H6335" s="14"/>
      <c r="I6335" s="14"/>
      <c r="K6335" s="34">
        <f t="shared" si="1000"/>
        <v>0</v>
      </c>
    </row>
    <row r="6336" spans="1:11" x14ac:dyDescent="0.25">
      <c r="A6336" s="5" t="s">
        <v>2854</v>
      </c>
      <c r="B6336" s="26">
        <v>760204</v>
      </c>
      <c r="C6336" s="27" t="s">
        <v>1058</v>
      </c>
      <c r="D6336" s="13">
        <v>0</v>
      </c>
      <c r="E6336" s="14"/>
      <c r="F6336" s="14"/>
      <c r="G6336" s="15">
        <f t="shared" si="1011"/>
        <v>0</v>
      </c>
      <c r="H6336" s="14"/>
      <c r="I6336" s="14"/>
      <c r="K6336" s="34">
        <f t="shared" si="1000"/>
        <v>0</v>
      </c>
    </row>
    <row r="6337" spans="1:11" x14ac:dyDescent="0.25">
      <c r="A6337" s="5" t="s">
        <v>2854</v>
      </c>
      <c r="B6337" s="26">
        <v>760205</v>
      </c>
      <c r="C6337" s="27" t="s">
        <v>2202</v>
      </c>
      <c r="D6337" s="13">
        <v>0</v>
      </c>
      <c r="E6337" s="14"/>
      <c r="F6337" s="14"/>
      <c r="G6337" s="15">
        <f t="shared" si="1011"/>
        <v>0</v>
      </c>
      <c r="H6337" s="14"/>
      <c r="I6337" s="14"/>
      <c r="K6337" s="34">
        <f t="shared" si="1000"/>
        <v>0</v>
      </c>
    </row>
    <row r="6338" spans="1:11" x14ac:dyDescent="0.25">
      <c r="A6338" s="5" t="s">
        <v>2854</v>
      </c>
      <c r="B6338" s="26">
        <v>760206</v>
      </c>
      <c r="C6338" s="27" t="s">
        <v>1059</v>
      </c>
      <c r="D6338" s="13">
        <v>0</v>
      </c>
      <c r="E6338" s="14"/>
      <c r="F6338" s="14"/>
      <c r="G6338" s="15">
        <f t="shared" si="1011"/>
        <v>0</v>
      </c>
      <c r="H6338" s="14"/>
      <c r="I6338" s="14"/>
      <c r="K6338" s="34">
        <f t="shared" si="1000"/>
        <v>0</v>
      </c>
    </row>
    <row r="6339" spans="1:11" x14ac:dyDescent="0.25">
      <c r="A6339" s="5" t="s">
        <v>2854</v>
      </c>
      <c r="B6339" s="26">
        <v>760207</v>
      </c>
      <c r="C6339" s="27" t="s">
        <v>507</v>
      </c>
      <c r="D6339" s="13">
        <v>0</v>
      </c>
      <c r="E6339" s="14"/>
      <c r="F6339" s="14"/>
      <c r="G6339" s="15">
        <f t="shared" si="1011"/>
        <v>0</v>
      </c>
      <c r="H6339" s="14"/>
      <c r="I6339" s="14"/>
      <c r="K6339" s="34">
        <f t="shared" si="1000"/>
        <v>0</v>
      </c>
    </row>
    <row r="6340" spans="1:11" x14ac:dyDescent="0.25">
      <c r="A6340" s="5" t="s">
        <v>2854</v>
      </c>
      <c r="B6340" s="26">
        <v>760208</v>
      </c>
      <c r="C6340" s="27" t="s">
        <v>2201</v>
      </c>
      <c r="D6340" s="13">
        <v>0</v>
      </c>
      <c r="E6340" s="14"/>
      <c r="F6340" s="14"/>
      <c r="G6340" s="15">
        <f t="shared" si="1011"/>
        <v>0</v>
      </c>
      <c r="H6340" s="14"/>
      <c r="I6340" s="14"/>
      <c r="K6340" s="34">
        <f t="shared" ref="K6340:K6403" si="1012">IF(D6340&lt;&gt;0,1,IF(G6340&lt;&gt;0,2,IF(F6340&lt;&gt;0,3,IF(E6340&lt;&gt;0,4,0))))</f>
        <v>0</v>
      </c>
    </row>
    <row r="6341" spans="1:11" x14ac:dyDescent="0.25">
      <c r="A6341" s="5" t="s">
        <v>2854</v>
      </c>
      <c r="B6341" s="26">
        <v>760209</v>
      </c>
      <c r="C6341" s="27" t="s">
        <v>505</v>
      </c>
      <c r="D6341" s="13">
        <v>0</v>
      </c>
      <c r="E6341" s="14"/>
      <c r="F6341" s="14"/>
      <c r="G6341" s="15">
        <f t="shared" si="1011"/>
        <v>0</v>
      </c>
      <c r="H6341" s="14"/>
      <c r="I6341" s="14"/>
      <c r="K6341" s="34">
        <f t="shared" si="1012"/>
        <v>0</v>
      </c>
    </row>
    <row r="6342" spans="1:11" x14ac:dyDescent="0.25">
      <c r="A6342" s="5" t="s">
        <v>2854</v>
      </c>
      <c r="B6342" s="26">
        <v>760210</v>
      </c>
      <c r="C6342" s="27" t="s">
        <v>2016</v>
      </c>
      <c r="D6342" s="13">
        <v>0</v>
      </c>
      <c r="E6342" s="14"/>
      <c r="F6342" s="14"/>
      <c r="G6342" s="15">
        <f t="shared" si="1011"/>
        <v>0</v>
      </c>
      <c r="H6342" s="14"/>
      <c r="I6342" s="14"/>
      <c r="K6342" s="34">
        <f t="shared" si="1012"/>
        <v>0</v>
      </c>
    </row>
    <row r="6343" spans="1:11" x14ac:dyDescent="0.25">
      <c r="A6343" s="5" t="s">
        <v>2854</v>
      </c>
      <c r="B6343" s="26">
        <v>760211</v>
      </c>
      <c r="C6343" s="27" t="s">
        <v>2017</v>
      </c>
      <c r="D6343" s="13">
        <v>0</v>
      </c>
      <c r="E6343" s="14"/>
      <c r="F6343" s="14"/>
      <c r="G6343" s="15">
        <f t="shared" si="1011"/>
        <v>0</v>
      </c>
      <c r="H6343" s="14"/>
      <c r="I6343" s="14"/>
      <c r="K6343" s="34">
        <f t="shared" si="1012"/>
        <v>0</v>
      </c>
    </row>
    <row r="6344" spans="1:11" x14ac:dyDescent="0.25">
      <c r="A6344" s="5" t="s">
        <v>2854</v>
      </c>
      <c r="B6344" s="26">
        <v>760295</v>
      </c>
      <c r="C6344" s="27" t="s">
        <v>2200</v>
      </c>
      <c r="D6344" s="13">
        <v>0</v>
      </c>
      <c r="E6344" s="14"/>
      <c r="F6344" s="14"/>
      <c r="G6344" s="15">
        <f t="shared" si="1011"/>
        <v>0</v>
      </c>
      <c r="H6344" s="14"/>
      <c r="I6344" s="14"/>
      <c r="K6344" s="34">
        <f t="shared" si="1012"/>
        <v>0</v>
      </c>
    </row>
    <row r="6345" spans="1:11" x14ac:dyDescent="0.25">
      <c r="A6345" s="5" t="s">
        <v>2854</v>
      </c>
      <c r="B6345" s="24">
        <v>7690</v>
      </c>
      <c r="C6345" s="25" t="s">
        <v>2216</v>
      </c>
      <c r="D6345" s="7">
        <f t="shared" ref="D6345:I6345" si="1013">+SUBTOTAL(9,D6346:D6356)</f>
        <v>0</v>
      </c>
      <c r="E6345" s="7">
        <f t="shared" si="1013"/>
        <v>0</v>
      </c>
      <c r="F6345" s="7">
        <f t="shared" si="1013"/>
        <v>0</v>
      </c>
      <c r="G6345" s="7">
        <f t="shared" si="1013"/>
        <v>0</v>
      </c>
      <c r="H6345" s="7">
        <f t="shared" si="1013"/>
        <v>0</v>
      </c>
      <c r="I6345" s="7">
        <f t="shared" si="1013"/>
        <v>0</v>
      </c>
      <c r="K6345" s="34">
        <f t="shared" si="1012"/>
        <v>0</v>
      </c>
    </row>
    <row r="6346" spans="1:11" x14ac:dyDescent="0.25">
      <c r="A6346" s="5" t="s">
        <v>2854</v>
      </c>
      <c r="B6346" s="26">
        <v>769001</v>
      </c>
      <c r="C6346" s="27" t="s">
        <v>767</v>
      </c>
      <c r="D6346" s="13">
        <v>0</v>
      </c>
      <c r="E6346" s="14"/>
      <c r="F6346" s="14"/>
      <c r="G6346" s="15">
        <f t="shared" ref="G6346:G6356" si="1014">+D6346+E6346-F6346</f>
        <v>0</v>
      </c>
      <c r="H6346" s="14"/>
      <c r="I6346" s="14"/>
      <c r="K6346" s="34">
        <f t="shared" si="1012"/>
        <v>0</v>
      </c>
    </row>
    <row r="6347" spans="1:11" x14ac:dyDescent="0.25">
      <c r="A6347" s="5" t="s">
        <v>2854</v>
      </c>
      <c r="B6347" s="26">
        <v>769002</v>
      </c>
      <c r="C6347" s="27" t="s">
        <v>2203</v>
      </c>
      <c r="D6347" s="13">
        <v>0</v>
      </c>
      <c r="E6347" s="14"/>
      <c r="F6347" s="14"/>
      <c r="G6347" s="15">
        <f t="shared" si="1014"/>
        <v>0</v>
      </c>
      <c r="H6347" s="14"/>
      <c r="I6347" s="14"/>
      <c r="K6347" s="34">
        <f t="shared" si="1012"/>
        <v>0</v>
      </c>
    </row>
    <row r="6348" spans="1:11" x14ac:dyDescent="0.25">
      <c r="A6348" s="5" t="s">
        <v>2854</v>
      </c>
      <c r="B6348" s="26">
        <v>769003</v>
      </c>
      <c r="C6348" s="27" t="s">
        <v>1058</v>
      </c>
      <c r="D6348" s="13">
        <v>0</v>
      </c>
      <c r="E6348" s="14"/>
      <c r="F6348" s="14"/>
      <c r="G6348" s="15">
        <f t="shared" si="1014"/>
        <v>0</v>
      </c>
      <c r="H6348" s="14"/>
      <c r="I6348" s="14"/>
      <c r="K6348" s="34">
        <f t="shared" si="1012"/>
        <v>0</v>
      </c>
    </row>
    <row r="6349" spans="1:11" x14ac:dyDescent="0.25">
      <c r="A6349" s="5" t="s">
        <v>2854</v>
      </c>
      <c r="B6349" s="26">
        <v>769004</v>
      </c>
      <c r="C6349" s="27" t="s">
        <v>2202</v>
      </c>
      <c r="D6349" s="13">
        <v>0</v>
      </c>
      <c r="E6349" s="14"/>
      <c r="F6349" s="14"/>
      <c r="G6349" s="15">
        <f t="shared" si="1014"/>
        <v>0</v>
      </c>
      <c r="H6349" s="14"/>
      <c r="I6349" s="14"/>
      <c r="K6349" s="34">
        <f t="shared" si="1012"/>
        <v>0</v>
      </c>
    </row>
    <row r="6350" spans="1:11" x14ac:dyDescent="0.25">
      <c r="A6350" s="5" t="s">
        <v>2854</v>
      </c>
      <c r="B6350" s="26">
        <v>769005</v>
      </c>
      <c r="C6350" s="27" t="s">
        <v>1059</v>
      </c>
      <c r="D6350" s="13">
        <v>0</v>
      </c>
      <c r="E6350" s="14"/>
      <c r="F6350" s="14"/>
      <c r="G6350" s="15">
        <f t="shared" si="1014"/>
        <v>0</v>
      </c>
      <c r="H6350" s="14"/>
      <c r="I6350" s="14"/>
      <c r="K6350" s="34">
        <f t="shared" si="1012"/>
        <v>0</v>
      </c>
    </row>
    <row r="6351" spans="1:11" x14ac:dyDescent="0.25">
      <c r="A6351" s="5" t="s">
        <v>2854</v>
      </c>
      <c r="B6351" s="26">
        <v>769006</v>
      </c>
      <c r="C6351" s="27" t="s">
        <v>507</v>
      </c>
      <c r="D6351" s="13">
        <v>0</v>
      </c>
      <c r="E6351" s="14"/>
      <c r="F6351" s="14"/>
      <c r="G6351" s="15">
        <f t="shared" si="1014"/>
        <v>0</v>
      </c>
      <c r="H6351" s="14"/>
      <c r="I6351" s="14"/>
      <c r="K6351" s="34">
        <f t="shared" si="1012"/>
        <v>0</v>
      </c>
    </row>
    <row r="6352" spans="1:11" x14ac:dyDescent="0.25">
      <c r="A6352" s="5" t="s">
        <v>2854</v>
      </c>
      <c r="B6352" s="26">
        <v>769007</v>
      </c>
      <c r="C6352" s="27" t="s">
        <v>2201</v>
      </c>
      <c r="D6352" s="13">
        <v>0</v>
      </c>
      <c r="E6352" s="14"/>
      <c r="F6352" s="14"/>
      <c r="G6352" s="15">
        <f t="shared" si="1014"/>
        <v>0</v>
      </c>
      <c r="H6352" s="14"/>
      <c r="I6352" s="14"/>
      <c r="K6352" s="34">
        <f t="shared" si="1012"/>
        <v>0</v>
      </c>
    </row>
    <row r="6353" spans="1:11" x14ac:dyDescent="0.25">
      <c r="A6353" s="5" t="s">
        <v>2854</v>
      </c>
      <c r="B6353" s="26">
        <v>769008</v>
      </c>
      <c r="C6353" s="27" t="s">
        <v>505</v>
      </c>
      <c r="D6353" s="13">
        <v>0</v>
      </c>
      <c r="E6353" s="14"/>
      <c r="F6353" s="14"/>
      <c r="G6353" s="15">
        <f t="shared" si="1014"/>
        <v>0</v>
      </c>
      <c r="H6353" s="14"/>
      <c r="I6353" s="14"/>
      <c r="K6353" s="34">
        <f t="shared" si="1012"/>
        <v>0</v>
      </c>
    </row>
    <row r="6354" spans="1:11" x14ac:dyDescent="0.25">
      <c r="A6354" s="5" t="s">
        <v>2854</v>
      </c>
      <c r="B6354" s="26">
        <v>769009</v>
      </c>
      <c r="C6354" s="27" t="s">
        <v>2016</v>
      </c>
      <c r="D6354" s="13">
        <v>0</v>
      </c>
      <c r="E6354" s="14"/>
      <c r="F6354" s="14"/>
      <c r="G6354" s="15">
        <f t="shared" si="1014"/>
        <v>0</v>
      </c>
      <c r="H6354" s="14"/>
      <c r="I6354" s="14"/>
      <c r="K6354" s="34">
        <f t="shared" si="1012"/>
        <v>0</v>
      </c>
    </row>
    <row r="6355" spans="1:11" x14ac:dyDescent="0.25">
      <c r="A6355" s="5" t="s">
        <v>2854</v>
      </c>
      <c r="B6355" s="26">
        <v>769010</v>
      </c>
      <c r="C6355" s="27" t="s">
        <v>2017</v>
      </c>
      <c r="D6355" s="13">
        <v>0</v>
      </c>
      <c r="E6355" s="14"/>
      <c r="F6355" s="14"/>
      <c r="G6355" s="15">
        <f t="shared" si="1014"/>
        <v>0</v>
      </c>
      <c r="H6355" s="14"/>
      <c r="I6355" s="14"/>
      <c r="K6355" s="34">
        <f t="shared" si="1012"/>
        <v>0</v>
      </c>
    </row>
    <row r="6356" spans="1:11" x14ac:dyDescent="0.25">
      <c r="A6356" s="5" t="s">
        <v>2854</v>
      </c>
      <c r="B6356" s="26">
        <v>769095</v>
      </c>
      <c r="C6356" s="27" t="s">
        <v>2200</v>
      </c>
      <c r="D6356" s="13">
        <v>0</v>
      </c>
      <c r="E6356" s="14"/>
      <c r="F6356" s="14"/>
      <c r="G6356" s="15">
        <f t="shared" si="1014"/>
        <v>0</v>
      </c>
      <c r="H6356" s="14"/>
      <c r="I6356" s="14"/>
      <c r="K6356" s="34">
        <f t="shared" si="1012"/>
        <v>0</v>
      </c>
    </row>
    <row r="6357" spans="1:11" x14ac:dyDescent="0.25">
      <c r="A6357" s="5" t="s">
        <v>2854</v>
      </c>
      <c r="B6357" s="24">
        <v>79</v>
      </c>
      <c r="C6357" s="25" t="s">
        <v>2215</v>
      </c>
      <c r="D6357" s="7">
        <f t="shared" ref="D6357:I6357" si="1015">+SUBTOTAL(9,D6358:D6501)</f>
        <v>0</v>
      </c>
      <c r="E6357" s="7">
        <f t="shared" si="1015"/>
        <v>0</v>
      </c>
      <c r="F6357" s="7">
        <f t="shared" si="1015"/>
        <v>0</v>
      </c>
      <c r="G6357" s="7">
        <f t="shared" si="1015"/>
        <v>0</v>
      </c>
      <c r="H6357" s="7">
        <f t="shared" si="1015"/>
        <v>0</v>
      </c>
      <c r="I6357" s="7">
        <f t="shared" si="1015"/>
        <v>0</v>
      </c>
      <c r="K6357" s="34">
        <f t="shared" si="1012"/>
        <v>0</v>
      </c>
    </row>
    <row r="6358" spans="1:11" x14ac:dyDescent="0.25">
      <c r="A6358" s="5" t="s">
        <v>2854</v>
      </c>
      <c r="B6358" s="24">
        <v>7901</v>
      </c>
      <c r="C6358" s="25" t="s">
        <v>2214</v>
      </c>
      <c r="D6358" s="7">
        <f t="shared" ref="D6358:I6358" si="1016">+SUBTOTAL(9,D6359:D6369)</f>
        <v>0</v>
      </c>
      <c r="E6358" s="7">
        <f t="shared" si="1016"/>
        <v>0</v>
      </c>
      <c r="F6358" s="7">
        <f t="shared" si="1016"/>
        <v>0</v>
      </c>
      <c r="G6358" s="7">
        <f t="shared" si="1016"/>
        <v>0</v>
      </c>
      <c r="H6358" s="7">
        <f t="shared" si="1016"/>
        <v>0</v>
      </c>
      <c r="I6358" s="7">
        <f t="shared" si="1016"/>
        <v>0</v>
      </c>
      <c r="K6358" s="34">
        <f t="shared" si="1012"/>
        <v>0</v>
      </c>
    </row>
    <row r="6359" spans="1:11" x14ac:dyDescent="0.25">
      <c r="A6359" s="5" t="s">
        <v>2854</v>
      </c>
      <c r="B6359" s="26">
        <v>790101</v>
      </c>
      <c r="C6359" s="27" t="s">
        <v>767</v>
      </c>
      <c r="D6359" s="13">
        <v>0</v>
      </c>
      <c r="E6359" s="14"/>
      <c r="F6359" s="14"/>
      <c r="G6359" s="15">
        <f t="shared" ref="G6359:G6369" si="1017">+D6359+E6359-F6359</f>
        <v>0</v>
      </c>
      <c r="H6359" s="14"/>
      <c r="I6359" s="14"/>
      <c r="K6359" s="34">
        <f t="shared" si="1012"/>
        <v>0</v>
      </c>
    </row>
    <row r="6360" spans="1:11" x14ac:dyDescent="0.25">
      <c r="A6360" s="5" t="s">
        <v>2854</v>
      </c>
      <c r="B6360" s="26">
        <v>790102</v>
      </c>
      <c r="C6360" s="27" t="s">
        <v>2203</v>
      </c>
      <c r="D6360" s="13">
        <v>0</v>
      </c>
      <c r="E6360" s="14"/>
      <c r="F6360" s="14"/>
      <c r="G6360" s="15">
        <f t="shared" si="1017"/>
        <v>0</v>
      </c>
      <c r="H6360" s="14"/>
      <c r="I6360" s="14"/>
      <c r="K6360" s="34">
        <f t="shared" si="1012"/>
        <v>0</v>
      </c>
    </row>
    <row r="6361" spans="1:11" x14ac:dyDescent="0.25">
      <c r="A6361" s="5" t="s">
        <v>2854</v>
      </c>
      <c r="B6361" s="26">
        <v>790103</v>
      </c>
      <c r="C6361" s="27" t="s">
        <v>1058</v>
      </c>
      <c r="D6361" s="13">
        <v>0</v>
      </c>
      <c r="E6361" s="14"/>
      <c r="F6361" s="14"/>
      <c r="G6361" s="15">
        <f t="shared" si="1017"/>
        <v>0</v>
      </c>
      <c r="H6361" s="14"/>
      <c r="I6361" s="14"/>
      <c r="K6361" s="34">
        <f t="shared" si="1012"/>
        <v>0</v>
      </c>
    </row>
    <row r="6362" spans="1:11" x14ac:dyDescent="0.25">
      <c r="A6362" s="5" t="s">
        <v>2854</v>
      </c>
      <c r="B6362" s="26">
        <v>790104</v>
      </c>
      <c r="C6362" s="27" t="s">
        <v>2202</v>
      </c>
      <c r="D6362" s="13">
        <v>0</v>
      </c>
      <c r="E6362" s="14"/>
      <c r="F6362" s="14"/>
      <c r="G6362" s="15">
        <f t="shared" si="1017"/>
        <v>0</v>
      </c>
      <c r="H6362" s="14"/>
      <c r="I6362" s="14"/>
      <c r="K6362" s="34">
        <f t="shared" si="1012"/>
        <v>0</v>
      </c>
    </row>
    <row r="6363" spans="1:11" x14ac:dyDescent="0.25">
      <c r="A6363" s="5" t="s">
        <v>2854</v>
      </c>
      <c r="B6363" s="26">
        <v>790105</v>
      </c>
      <c r="C6363" s="27" t="s">
        <v>1059</v>
      </c>
      <c r="D6363" s="13">
        <v>0</v>
      </c>
      <c r="E6363" s="14"/>
      <c r="F6363" s="14"/>
      <c r="G6363" s="15">
        <f t="shared" si="1017"/>
        <v>0</v>
      </c>
      <c r="H6363" s="14"/>
      <c r="I6363" s="14"/>
      <c r="K6363" s="34">
        <f t="shared" si="1012"/>
        <v>0</v>
      </c>
    </row>
    <row r="6364" spans="1:11" x14ac:dyDescent="0.25">
      <c r="A6364" s="5" t="s">
        <v>2854</v>
      </c>
      <c r="B6364" s="26">
        <v>790106</v>
      </c>
      <c r="C6364" s="27" t="s">
        <v>507</v>
      </c>
      <c r="D6364" s="13">
        <v>0</v>
      </c>
      <c r="E6364" s="14"/>
      <c r="F6364" s="14"/>
      <c r="G6364" s="15">
        <f t="shared" si="1017"/>
        <v>0</v>
      </c>
      <c r="H6364" s="14"/>
      <c r="I6364" s="14"/>
      <c r="K6364" s="34">
        <f t="shared" si="1012"/>
        <v>0</v>
      </c>
    </row>
    <row r="6365" spans="1:11" x14ac:dyDescent="0.25">
      <c r="A6365" s="5" t="s">
        <v>2854</v>
      </c>
      <c r="B6365" s="26">
        <v>790107</v>
      </c>
      <c r="C6365" s="27" t="s">
        <v>2201</v>
      </c>
      <c r="D6365" s="13">
        <v>0</v>
      </c>
      <c r="E6365" s="14"/>
      <c r="F6365" s="14"/>
      <c r="G6365" s="15">
        <f t="shared" si="1017"/>
        <v>0</v>
      </c>
      <c r="H6365" s="14"/>
      <c r="I6365" s="14"/>
      <c r="K6365" s="34">
        <f t="shared" si="1012"/>
        <v>0</v>
      </c>
    </row>
    <row r="6366" spans="1:11" x14ac:dyDescent="0.25">
      <c r="A6366" s="5" t="s">
        <v>2854</v>
      </c>
      <c r="B6366" s="26">
        <v>790108</v>
      </c>
      <c r="C6366" s="27" t="s">
        <v>505</v>
      </c>
      <c r="D6366" s="13">
        <v>0</v>
      </c>
      <c r="E6366" s="14"/>
      <c r="F6366" s="14"/>
      <c r="G6366" s="15">
        <f t="shared" si="1017"/>
        <v>0</v>
      </c>
      <c r="H6366" s="14"/>
      <c r="I6366" s="14"/>
      <c r="K6366" s="34">
        <f t="shared" si="1012"/>
        <v>0</v>
      </c>
    </row>
    <row r="6367" spans="1:11" x14ac:dyDescent="0.25">
      <c r="A6367" s="5" t="s">
        <v>2854</v>
      </c>
      <c r="B6367" s="26">
        <v>790109</v>
      </c>
      <c r="C6367" s="27" t="s">
        <v>2016</v>
      </c>
      <c r="D6367" s="13">
        <v>0</v>
      </c>
      <c r="E6367" s="14"/>
      <c r="F6367" s="14"/>
      <c r="G6367" s="15">
        <f t="shared" si="1017"/>
        <v>0</v>
      </c>
      <c r="H6367" s="14"/>
      <c r="I6367" s="14"/>
      <c r="K6367" s="34">
        <f t="shared" si="1012"/>
        <v>0</v>
      </c>
    </row>
    <row r="6368" spans="1:11" x14ac:dyDescent="0.25">
      <c r="A6368" s="5" t="s">
        <v>2854</v>
      </c>
      <c r="B6368" s="26">
        <v>790110</v>
      </c>
      <c r="C6368" s="27" t="s">
        <v>2017</v>
      </c>
      <c r="D6368" s="13">
        <v>0</v>
      </c>
      <c r="E6368" s="14"/>
      <c r="F6368" s="14"/>
      <c r="G6368" s="15">
        <f t="shared" si="1017"/>
        <v>0</v>
      </c>
      <c r="H6368" s="14"/>
      <c r="I6368" s="14"/>
      <c r="K6368" s="34">
        <f t="shared" si="1012"/>
        <v>0</v>
      </c>
    </row>
    <row r="6369" spans="1:11" x14ac:dyDescent="0.25">
      <c r="A6369" s="5" t="s">
        <v>2854</v>
      </c>
      <c r="B6369" s="26">
        <v>790195</v>
      </c>
      <c r="C6369" s="27" t="s">
        <v>2200</v>
      </c>
      <c r="D6369" s="13">
        <v>0</v>
      </c>
      <c r="E6369" s="14"/>
      <c r="F6369" s="14"/>
      <c r="G6369" s="15">
        <f t="shared" si="1017"/>
        <v>0</v>
      </c>
      <c r="H6369" s="14"/>
      <c r="I6369" s="14"/>
      <c r="K6369" s="34">
        <f t="shared" si="1012"/>
        <v>0</v>
      </c>
    </row>
    <row r="6370" spans="1:11" x14ac:dyDescent="0.25">
      <c r="A6370" s="5" t="s">
        <v>2854</v>
      </c>
      <c r="B6370" s="24">
        <v>7902</v>
      </c>
      <c r="C6370" s="25" t="s">
        <v>2213</v>
      </c>
      <c r="D6370" s="7">
        <f t="shared" ref="D6370:I6370" si="1018">+SUBTOTAL(9,D6371:D6381)</f>
        <v>0</v>
      </c>
      <c r="E6370" s="7">
        <f t="shared" si="1018"/>
        <v>0</v>
      </c>
      <c r="F6370" s="7">
        <f t="shared" si="1018"/>
        <v>0</v>
      </c>
      <c r="G6370" s="7">
        <f t="shared" si="1018"/>
        <v>0</v>
      </c>
      <c r="H6370" s="7">
        <f t="shared" si="1018"/>
        <v>0</v>
      </c>
      <c r="I6370" s="7">
        <f t="shared" si="1018"/>
        <v>0</v>
      </c>
      <c r="K6370" s="34">
        <f t="shared" si="1012"/>
        <v>0</v>
      </c>
    </row>
    <row r="6371" spans="1:11" x14ac:dyDescent="0.25">
      <c r="A6371" s="5" t="s">
        <v>2854</v>
      </c>
      <c r="B6371" s="26">
        <v>790201</v>
      </c>
      <c r="C6371" s="27" t="s">
        <v>767</v>
      </c>
      <c r="D6371" s="13">
        <v>0</v>
      </c>
      <c r="E6371" s="14"/>
      <c r="F6371" s="14"/>
      <c r="G6371" s="15">
        <f t="shared" ref="G6371:G6381" si="1019">+D6371+E6371-F6371</f>
        <v>0</v>
      </c>
      <c r="H6371" s="14"/>
      <c r="I6371" s="14"/>
      <c r="K6371" s="34">
        <f t="shared" si="1012"/>
        <v>0</v>
      </c>
    </row>
    <row r="6372" spans="1:11" x14ac:dyDescent="0.25">
      <c r="A6372" s="5" t="s">
        <v>2854</v>
      </c>
      <c r="B6372" s="26">
        <v>790202</v>
      </c>
      <c r="C6372" s="27" t="s">
        <v>2203</v>
      </c>
      <c r="D6372" s="13">
        <v>0</v>
      </c>
      <c r="E6372" s="14"/>
      <c r="F6372" s="14"/>
      <c r="G6372" s="15">
        <f t="shared" si="1019"/>
        <v>0</v>
      </c>
      <c r="H6372" s="14"/>
      <c r="I6372" s="14"/>
      <c r="K6372" s="34">
        <f t="shared" si="1012"/>
        <v>0</v>
      </c>
    </row>
    <row r="6373" spans="1:11" x14ac:dyDescent="0.25">
      <c r="A6373" s="5" t="s">
        <v>2854</v>
      </c>
      <c r="B6373" s="26">
        <v>790203</v>
      </c>
      <c r="C6373" s="27" t="s">
        <v>1058</v>
      </c>
      <c r="D6373" s="13">
        <v>0</v>
      </c>
      <c r="E6373" s="14"/>
      <c r="F6373" s="14"/>
      <c r="G6373" s="15">
        <f t="shared" si="1019"/>
        <v>0</v>
      </c>
      <c r="H6373" s="14"/>
      <c r="I6373" s="14"/>
      <c r="K6373" s="34">
        <f t="shared" si="1012"/>
        <v>0</v>
      </c>
    </row>
    <row r="6374" spans="1:11" x14ac:dyDescent="0.25">
      <c r="A6374" s="5" t="s">
        <v>2854</v>
      </c>
      <c r="B6374" s="26">
        <v>790204</v>
      </c>
      <c r="C6374" s="27" t="s">
        <v>2202</v>
      </c>
      <c r="D6374" s="13">
        <v>0</v>
      </c>
      <c r="E6374" s="14"/>
      <c r="F6374" s="14"/>
      <c r="G6374" s="15">
        <f t="shared" si="1019"/>
        <v>0</v>
      </c>
      <c r="H6374" s="14"/>
      <c r="I6374" s="14"/>
      <c r="K6374" s="34">
        <f t="shared" si="1012"/>
        <v>0</v>
      </c>
    </row>
    <row r="6375" spans="1:11" x14ac:dyDescent="0.25">
      <c r="A6375" s="5" t="s">
        <v>2854</v>
      </c>
      <c r="B6375" s="26">
        <v>790205</v>
      </c>
      <c r="C6375" s="27" t="s">
        <v>1059</v>
      </c>
      <c r="D6375" s="13">
        <v>0</v>
      </c>
      <c r="E6375" s="14"/>
      <c r="F6375" s="14"/>
      <c r="G6375" s="15">
        <f t="shared" si="1019"/>
        <v>0</v>
      </c>
      <c r="H6375" s="14"/>
      <c r="I6375" s="14"/>
      <c r="K6375" s="34">
        <f t="shared" si="1012"/>
        <v>0</v>
      </c>
    </row>
    <row r="6376" spans="1:11" x14ac:dyDescent="0.25">
      <c r="A6376" s="5" t="s">
        <v>2854</v>
      </c>
      <c r="B6376" s="26">
        <v>790206</v>
      </c>
      <c r="C6376" s="27" t="s">
        <v>507</v>
      </c>
      <c r="D6376" s="13">
        <v>0</v>
      </c>
      <c r="E6376" s="14"/>
      <c r="F6376" s="14"/>
      <c r="G6376" s="15">
        <f t="shared" si="1019"/>
        <v>0</v>
      </c>
      <c r="H6376" s="14"/>
      <c r="I6376" s="14"/>
      <c r="K6376" s="34">
        <f t="shared" si="1012"/>
        <v>0</v>
      </c>
    </row>
    <row r="6377" spans="1:11" x14ac:dyDescent="0.25">
      <c r="A6377" s="5" t="s">
        <v>2854</v>
      </c>
      <c r="B6377" s="26">
        <v>790207</v>
      </c>
      <c r="C6377" s="27" t="s">
        <v>2201</v>
      </c>
      <c r="D6377" s="13">
        <v>0</v>
      </c>
      <c r="E6377" s="14"/>
      <c r="F6377" s="14"/>
      <c r="G6377" s="15">
        <f t="shared" si="1019"/>
        <v>0</v>
      </c>
      <c r="H6377" s="14"/>
      <c r="I6377" s="14"/>
      <c r="K6377" s="34">
        <f t="shared" si="1012"/>
        <v>0</v>
      </c>
    </row>
    <row r="6378" spans="1:11" x14ac:dyDescent="0.25">
      <c r="A6378" s="5" t="s">
        <v>2854</v>
      </c>
      <c r="B6378" s="26">
        <v>790208</v>
      </c>
      <c r="C6378" s="27" t="s">
        <v>505</v>
      </c>
      <c r="D6378" s="13">
        <v>0</v>
      </c>
      <c r="E6378" s="14"/>
      <c r="F6378" s="14"/>
      <c r="G6378" s="15">
        <f t="shared" si="1019"/>
        <v>0</v>
      </c>
      <c r="H6378" s="14"/>
      <c r="I6378" s="14"/>
      <c r="K6378" s="34">
        <f t="shared" si="1012"/>
        <v>0</v>
      </c>
    </row>
    <row r="6379" spans="1:11" x14ac:dyDescent="0.25">
      <c r="A6379" s="5" t="s">
        <v>2854</v>
      </c>
      <c r="B6379" s="26">
        <v>790209</v>
      </c>
      <c r="C6379" s="27" t="s">
        <v>2016</v>
      </c>
      <c r="D6379" s="13">
        <v>0</v>
      </c>
      <c r="E6379" s="14"/>
      <c r="F6379" s="14"/>
      <c r="G6379" s="15">
        <f t="shared" si="1019"/>
        <v>0</v>
      </c>
      <c r="H6379" s="14"/>
      <c r="I6379" s="14"/>
      <c r="K6379" s="34">
        <f t="shared" si="1012"/>
        <v>0</v>
      </c>
    </row>
    <row r="6380" spans="1:11" x14ac:dyDescent="0.25">
      <c r="A6380" s="5" t="s">
        <v>2854</v>
      </c>
      <c r="B6380" s="26">
        <v>790210</v>
      </c>
      <c r="C6380" s="27" t="s">
        <v>2017</v>
      </c>
      <c r="D6380" s="13">
        <v>0</v>
      </c>
      <c r="E6380" s="14"/>
      <c r="F6380" s="14"/>
      <c r="G6380" s="15">
        <f t="shared" si="1019"/>
        <v>0</v>
      </c>
      <c r="H6380" s="14"/>
      <c r="I6380" s="14"/>
      <c r="K6380" s="34">
        <f t="shared" si="1012"/>
        <v>0</v>
      </c>
    </row>
    <row r="6381" spans="1:11" x14ac:dyDescent="0.25">
      <c r="A6381" s="5" t="s">
        <v>2854</v>
      </c>
      <c r="B6381" s="26">
        <v>790295</v>
      </c>
      <c r="C6381" s="27" t="s">
        <v>2200</v>
      </c>
      <c r="D6381" s="13">
        <v>0</v>
      </c>
      <c r="E6381" s="14"/>
      <c r="F6381" s="14"/>
      <c r="G6381" s="15">
        <f t="shared" si="1019"/>
        <v>0</v>
      </c>
      <c r="H6381" s="14"/>
      <c r="I6381" s="14"/>
      <c r="K6381" s="34">
        <f t="shared" si="1012"/>
        <v>0</v>
      </c>
    </row>
    <row r="6382" spans="1:11" x14ac:dyDescent="0.25">
      <c r="A6382" s="5" t="s">
        <v>2854</v>
      </c>
      <c r="B6382" s="24">
        <v>7904</v>
      </c>
      <c r="C6382" s="25" t="s">
        <v>2212</v>
      </c>
      <c r="D6382" s="7">
        <f t="shared" ref="D6382:I6382" si="1020">+SUBTOTAL(9,D6383:D6393)</f>
        <v>0</v>
      </c>
      <c r="E6382" s="7">
        <f t="shared" si="1020"/>
        <v>0</v>
      </c>
      <c r="F6382" s="7">
        <f t="shared" si="1020"/>
        <v>0</v>
      </c>
      <c r="G6382" s="7">
        <f t="shared" si="1020"/>
        <v>0</v>
      </c>
      <c r="H6382" s="7">
        <f t="shared" si="1020"/>
        <v>0</v>
      </c>
      <c r="I6382" s="7">
        <f t="shared" si="1020"/>
        <v>0</v>
      </c>
      <c r="K6382" s="34">
        <f t="shared" si="1012"/>
        <v>0</v>
      </c>
    </row>
    <row r="6383" spans="1:11" x14ac:dyDescent="0.25">
      <c r="A6383" s="5" t="s">
        <v>2854</v>
      </c>
      <c r="B6383" s="26">
        <v>790401</v>
      </c>
      <c r="C6383" s="27" t="s">
        <v>767</v>
      </c>
      <c r="D6383" s="13">
        <v>0</v>
      </c>
      <c r="E6383" s="14"/>
      <c r="F6383" s="14"/>
      <c r="G6383" s="15">
        <f t="shared" ref="G6383:G6393" si="1021">+D6383+E6383-F6383</f>
        <v>0</v>
      </c>
      <c r="H6383" s="14"/>
      <c r="I6383" s="14"/>
      <c r="K6383" s="34">
        <f t="shared" si="1012"/>
        <v>0</v>
      </c>
    </row>
    <row r="6384" spans="1:11" x14ac:dyDescent="0.25">
      <c r="A6384" s="5" t="s">
        <v>2854</v>
      </c>
      <c r="B6384" s="26">
        <v>790402</v>
      </c>
      <c r="C6384" s="27" t="s">
        <v>2203</v>
      </c>
      <c r="D6384" s="13">
        <v>0</v>
      </c>
      <c r="E6384" s="14"/>
      <c r="F6384" s="14"/>
      <c r="G6384" s="15">
        <f t="shared" si="1021"/>
        <v>0</v>
      </c>
      <c r="H6384" s="14"/>
      <c r="I6384" s="14"/>
      <c r="K6384" s="34">
        <f t="shared" si="1012"/>
        <v>0</v>
      </c>
    </row>
    <row r="6385" spans="1:11" x14ac:dyDescent="0.25">
      <c r="A6385" s="5" t="s">
        <v>2854</v>
      </c>
      <c r="B6385" s="26">
        <v>790403</v>
      </c>
      <c r="C6385" s="27" t="s">
        <v>1058</v>
      </c>
      <c r="D6385" s="13">
        <v>0</v>
      </c>
      <c r="E6385" s="14"/>
      <c r="F6385" s="14"/>
      <c r="G6385" s="15">
        <f t="shared" si="1021"/>
        <v>0</v>
      </c>
      <c r="H6385" s="14"/>
      <c r="I6385" s="14"/>
      <c r="K6385" s="34">
        <f t="shared" si="1012"/>
        <v>0</v>
      </c>
    </row>
    <row r="6386" spans="1:11" x14ac:dyDescent="0.25">
      <c r="A6386" s="5" t="s">
        <v>2854</v>
      </c>
      <c r="B6386" s="26">
        <v>790404</v>
      </c>
      <c r="C6386" s="27" t="s">
        <v>2202</v>
      </c>
      <c r="D6386" s="13">
        <v>0</v>
      </c>
      <c r="E6386" s="14"/>
      <c r="F6386" s="14"/>
      <c r="G6386" s="15">
        <f t="shared" si="1021"/>
        <v>0</v>
      </c>
      <c r="H6386" s="14"/>
      <c r="I6386" s="14"/>
      <c r="K6386" s="34">
        <f t="shared" si="1012"/>
        <v>0</v>
      </c>
    </row>
    <row r="6387" spans="1:11" x14ac:dyDescent="0.25">
      <c r="A6387" s="5" t="s">
        <v>2854</v>
      </c>
      <c r="B6387" s="26">
        <v>790405</v>
      </c>
      <c r="C6387" s="27" t="s">
        <v>1059</v>
      </c>
      <c r="D6387" s="13">
        <v>0</v>
      </c>
      <c r="E6387" s="14"/>
      <c r="F6387" s="14"/>
      <c r="G6387" s="15">
        <f t="shared" si="1021"/>
        <v>0</v>
      </c>
      <c r="H6387" s="14"/>
      <c r="I6387" s="14"/>
      <c r="K6387" s="34">
        <f t="shared" si="1012"/>
        <v>0</v>
      </c>
    </row>
    <row r="6388" spans="1:11" x14ac:dyDescent="0.25">
      <c r="A6388" s="5" t="s">
        <v>2854</v>
      </c>
      <c r="B6388" s="26">
        <v>790406</v>
      </c>
      <c r="C6388" s="27" t="s">
        <v>507</v>
      </c>
      <c r="D6388" s="13">
        <v>0</v>
      </c>
      <c r="E6388" s="14"/>
      <c r="F6388" s="14"/>
      <c r="G6388" s="15">
        <f t="shared" si="1021"/>
        <v>0</v>
      </c>
      <c r="H6388" s="14"/>
      <c r="I6388" s="14"/>
      <c r="K6388" s="34">
        <f t="shared" si="1012"/>
        <v>0</v>
      </c>
    </row>
    <row r="6389" spans="1:11" x14ac:dyDescent="0.25">
      <c r="A6389" s="5" t="s">
        <v>2854</v>
      </c>
      <c r="B6389" s="26">
        <v>790407</v>
      </c>
      <c r="C6389" s="27" t="s">
        <v>2201</v>
      </c>
      <c r="D6389" s="13">
        <v>0</v>
      </c>
      <c r="E6389" s="14"/>
      <c r="F6389" s="14"/>
      <c r="G6389" s="15">
        <f t="shared" si="1021"/>
        <v>0</v>
      </c>
      <c r="H6389" s="14"/>
      <c r="I6389" s="14"/>
      <c r="K6389" s="34">
        <f t="shared" si="1012"/>
        <v>0</v>
      </c>
    </row>
    <row r="6390" spans="1:11" x14ac:dyDescent="0.25">
      <c r="A6390" s="5" t="s">
        <v>2854</v>
      </c>
      <c r="B6390" s="26">
        <v>790408</v>
      </c>
      <c r="C6390" s="27" t="s">
        <v>505</v>
      </c>
      <c r="D6390" s="13">
        <v>0</v>
      </c>
      <c r="E6390" s="14"/>
      <c r="F6390" s="14"/>
      <c r="G6390" s="15">
        <f t="shared" si="1021"/>
        <v>0</v>
      </c>
      <c r="H6390" s="14"/>
      <c r="I6390" s="14"/>
      <c r="K6390" s="34">
        <f t="shared" si="1012"/>
        <v>0</v>
      </c>
    </row>
    <row r="6391" spans="1:11" x14ac:dyDescent="0.25">
      <c r="A6391" s="5" t="s">
        <v>2854</v>
      </c>
      <c r="B6391" s="26">
        <v>790409</v>
      </c>
      <c r="C6391" s="27" t="s">
        <v>2016</v>
      </c>
      <c r="D6391" s="13">
        <v>0</v>
      </c>
      <c r="E6391" s="14"/>
      <c r="F6391" s="14"/>
      <c r="G6391" s="15">
        <f t="shared" si="1021"/>
        <v>0</v>
      </c>
      <c r="H6391" s="14"/>
      <c r="I6391" s="14"/>
      <c r="K6391" s="34">
        <f t="shared" si="1012"/>
        <v>0</v>
      </c>
    </row>
    <row r="6392" spans="1:11" x14ac:dyDescent="0.25">
      <c r="A6392" s="5" t="s">
        <v>2854</v>
      </c>
      <c r="B6392" s="26">
        <v>790410</v>
      </c>
      <c r="C6392" s="27" t="s">
        <v>2017</v>
      </c>
      <c r="D6392" s="13">
        <v>0</v>
      </c>
      <c r="E6392" s="14"/>
      <c r="F6392" s="14"/>
      <c r="G6392" s="15">
        <f t="shared" si="1021"/>
        <v>0</v>
      </c>
      <c r="H6392" s="14"/>
      <c r="I6392" s="14"/>
      <c r="K6392" s="34">
        <f t="shared" si="1012"/>
        <v>0</v>
      </c>
    </row>
    <row r="6393" spans="1:11" x14ac:dyDescent="0.25">
      <c r="A6393" s="5" t="s">
        <v>2854</v>
      </c>
      <c r="B6393" s="26">
        <v>790495</v>
      </c>
      <c r="C6393" s="27" t="s">
        <v>2200</v>
      </c>
      <c r="D6393" s="13">
        <v>0</v>
      </c>
      <c r="E6393" s="14"/>
      <c r="F6393" s="14"/>
      <c r="G6393" s="15">
        <f t="shared" si="1021"/>
        <v>0</v>
      </c>
      <c r="H6393" s="14"/>
      <c r="I6393" s="14"/>
      <c r="K6393" s="34">
        <f t="shared" si="1012"/>
        <v>0</v>
      </c>
    </row>
    <row r="6394" spans="1:11" x14ac:dyDescent="0.25">
      <c r="A6394" s="5" t="s">
        <v>2854</v>
      </c>
      <c r="B6394" s="24">
        <v>7905</v>
      </c>
      <c r="C6394" s="25" t="s">
        <v>2211</v>
      </c>
      <c r="D6394" s="7">
        <f t="shared" ref="D6394:I6394" si="1022">+SUBTOTAL(9,D6395:D6405)</f>
        <v>0</v>
      </c>
      <c r="E6394" s="7">
        <f t="shared" si="1022"/>
        <v>0</v>
      </c>
      <c r="F6394" s="7">
        <f t="shared" si="1022"/>
        <v>0</v>
      </c>
      <c r="G6394" s="7">
        <f t="shared" si="1022"/>
        <v>0</v>
      </c>
      <c r="H6394" s="7">
        <f t="shared" si="1022"/>
        <v>0</v>
      </c>
      <c r="I6394" s="7">
        <f t="shared" si="1022"/>
        <v>0</v>
      </c>
      <c r="K6394" s="34">
        <f t="shared" si="1012"/>
        <v>0</v>
      </c>
    </row>
    <row r="6395" spans="1:11" x14ac:dyDescent="0.25">
      <c r="A6395" s="5" t="s">
        <v>2854</v>
      </c>
      <c r="B6395" s="26">
        <v>790501</v>
      </c>
      <c r="C6395" s="27" t="s">
        <v>767</v>
      </c>
      <c r="D6395" s="13">
        <v>0</v>
      </c>
      <c r="E6395" s="14"/>
      <c r="F6395" s="14"/>
      <c r="G6395" s="15">
        <f t="shared" ref="G6395:G6405" si="1023">+D6395+E6395-F6395</f>
        <v>0</v>
      </c>
      <c r="H6395" s="14"/>
      <c r="I6395" s="14"/>
      <c r="K6395" s="34">
        <f t="shared" si="1012"/>
        <v>0</v>
      </c>
    </row>
    <row r="6396" spans="1:11" x14ac:dyDescent="0.25">
      <c r="A6396" s="5" t="s">
        <v>2854</v>
      </c>
      <c r="B6396" s="26">
        <v>790502</v>
      </c>
      <c r="C6396" s="27" t="s">
        <v>2203</v>
      </c>
      <c r="D6396" s="13">
        <v>0</v>
      </c>
      <c r="E6396" s="14"/>
      <c r="F6396" s="14"/>
      <c r="G6396" s="15">
        <f t="shared" si="1023"/>
        <v>0</v>
      </c>
      <c r="H6396" s="14"/>
      <c r="I6396" s="14"/>
      <c r="K6396" s="34">
        <f t="shared" si="1012"/>
        <v>0</v>
      </c>
    </row>
    <row r="6397" spans="1:11" x14ac:dyDescent="0.25">
      <c r="A6397" s="5" t="s">
        <v>2854</v>
      </c>
      <c r="B6397" s="26">
        <v>790503</v>
      </c>
      <c r="C6397" s="27" t="s">
        <v>1058</v>
      </c>
      <c r="D6397" s="13">
        <v>0</v>
      </c>
      <c r="E6397" s="14"/>
      <c r="F6397" s="14"/>
      <c r="G6397" s="15">
        <f t="shared" si="1023"/>
        <v>0</v>
      </c>
      <c r="H6397" s="14"/>
      <c r="I6397" s="14"/>
      <c r="K6397" s="34">
        <f t="shared" si="1012"/>
        <v>0</v>
      </c>
    </row>
    <row r="6398" spans="1:11" x14ac:dyDescent="0.25">
      <c r="A6398" s="5" t="s">
        <v>2854</v>
      </c>
      <c r="B6398" s="26">
        <v>790504</v>
      </c>
      <c r="C6398" s="27" t="s">
        <v>2202</v>
      </c>
      <c r="D6398" s="13">
        <v>0</v>
      </c>
      <c r="E6398" s="14"/>
      <c r="F6398" s="14"/>
      <c r="G6398" s="15">
        <f t="shared" si="1023"/>
        <v>0</v>
      </c>
      <c r="H6398" s="14"/>
      <c r="I6398" s="14"/>
      <c r="K6398" s="34">
        <f t="shared" si="1012"/>
        <v>0</v>
      </c>
    </row>
    <row r="6399" spans="1:11" x14ac:dyDescent="0.25">
      <c r="A6399" s="5" t="s">
        <v>2854</v>
      </c>
      <c r="B6399" s="26">
        <v>790505</v>
      </c>
      <c r="C6399" s="27" t="s">
        <v>1059</v>
      </c>
      <c r="D6399" s="13">
        <v>0</v>
      </c>
      <c r="E6399" s="14"/>
      <c r="F6399" s="14"/>
      <c r="G6399" s="15">
        <f t="shared" si="1023"/>
        <v>0</v>
      </c>
      <c r="H6399" s="14"/>
      <c r="I6399" s="14"/>
      <c r="K6399" s="34">
        <f t="shared" si="1012"/>
        <v>0</v>
      </c>
    </row>
    <row r="6400" spans="1:11" x14ac:dyDescent="0.25">
      <c r="A6400" s="5" t="s">
        <v>2854</v>
      </c>
      <c r="B6400" s="26">
        <v>790506</v>
      </c>
      <c r="C6400" s="27" t="s">
        <v>507</v>
      </c>
      <c r="D6400" s="13">
        <v>0</v>
      </c>
      <c r="E6400" s="14"/>
      <c r="F6400" s="14"/>
      <c r="G6400" s="15">
        <f t="shared" si="1023"/>
        <v>0</v>
      </c>
      <c r="H6400" s="14"/>
      <c r="I6400" s="14"/>
      <c r="K6400" s="34">
        <f t="shared" si="1012"/>
        <v>0</v>
      </c>
    </row>
    <row r="6401" spans="1:11" x14ac:dyDescent="0.25">
      <c r="A6401" s="5" t="s">
        <v>2854</v>
      </c>
      <c r="B6401" s="26">
        <v>790507</v>
      </c>
      <c r="C6401" s="27" t="s">
        <v>2201</v>
      </c>
      <c r="D6401" s="13">
        <v>0</v>
      </c>
      <c r="E6401" s="14"/>
      <c r="F6401" s="14"/>
      <c r="G6401" s="15">
        <f t="shared" si="1023"/>
        <v>0</v>
      </c>
      <c r="H6401" s="14"/>
      <c r="I6401" s="14"/>
      <c r="K6401" s="34">
        <f t="shared" si="1012"/>
        <v>0</v>
      </c>
    </row>
    <row r="6402" spans="1:11" x14ac:dyDescent="0.25">
      <c r="A6402" s="5" t="s">
        <v>2854</v>
      </c>
      <c r="B6402" s="26">
        <v>790508</v>
      </c>
      <c r="C6402" s="27" t="s">
        <v>505</v>
      </c>
      <c r="D6402" s="13">
        <v>0</v>
      </c>
      <c r="E6402" s="14"/>
      <c r="F6402" s="14"/>
      <c r="G6402" s="15">
        <f t="shared" si="1023"/>
        <v>0</v>
      </c>
      <c r="H6402" s="14"/>
      <c r="I6402" s="14"/>
      <c r="K6402" s="34">
        <f t="shared" si="1012"/>
        <v>0</v>
      </c>
    </row>
    <row r="6403" spans="1:11" x14ac:dyDescent="0.25">
      <c r="A6403" s="5" t="s">
        <v>2854</v>
      </c>
      <c r="B6403" s="26">
        <v>790509</v>
      </c>
      <c r="C6403" s="27" t="s">
        <v>2016</v>
      </c>
      <c r="D6403" s="13">
        <v>0</v>
      </c>
      <c r="E6403" s="14"/>
      <c r="F6403" s="14"/>
      <c r="G6403" s="15">
        <f t="shared" si="1023"/>
        <v>0</v>
      </c>
      <c r="H6403" s="14"/>
      <c r="I6403" s="14"/>
      <c r="K6403" s="34">
        <f t="shared" si="1012"/>
        <v>0</v>
      </c>
    </row>
    <row r="6404" spans="1:11" x14ac:dyDescent="0.25">
      <c r="A6404" s="5" t="s">
        <v>2854</v>
      </c>
      <c r="B6404" s="26">
        <v>790510</v>
      </c>
      <c r="C6404" s="27" t="s">
        <v>2017</v>
      </c>
      <c r="D6404" s="13">
        <v>0</v>
      </c>
      <c r="E6404" s="14"/>
      <c r="F6404" s="14"/>
      <c r="G6404" s="15">
        <f t="shared" si="1023"/>
        <v>0</v>
      </c>
      <c r="H6404" s="14"/>
      <c r="I6404" s="14"/>
      <c r="K6404" s="34">
        <f t="shared" ref="K6404:K6467" si="1024">IF(D6404&lt;&gt;0,1,IF(G6404&lt;&gt;0,2,IF(F6404&lt;&gt;0,3,IF(E6404&lt;&gt;0,4,0))))</f>
        <v>0</v>
      </c>
    </row>
    <row r="6405" spans="1:11" x14ac:dyDescent="0.25">
      <c r="A6405" s="5" t="s">
        <v>2854</v>
      </c>
      <c r="B6405" s="26">
        <v>790595</v>
      </c>
      <c r="C6405" s="27" t="s">
        <v>2200</v>
      </c>
      <c r="D6405" s="13">
        <v>0</v>
      </c>
      <c r="E6405" s="14"/>
      <c r="F6405" s="14"/>
      <c r="G6405" s="15">
        <f t="shared" si="1023"/>
        <v>0</v>
      </c>
      <c r="H6405" s="14"/>
      <c r="I6405" s="14"/>
      <c r="K6405" s="34">
        <f t="shared" si="1024"/>
        <v>0</v>
      </c>
    </row>
    <row r="6406" spans="1:11" x14ac:dyDescent="0.25">
      <c r="A6406" s="5" t="s">
        <v>2854</v>
      </c>
      <c r="B6406" s="24">
        <v>7906</v>
      </c>
      <c r="C6406" s="25" t="s">
        <v>2210</v>
      </c>
      <c r="D6406" s="7">
        <f t="shared" ref="D6406:I6406" si="1025">+SUBTOTAL(9,D6407:D6417)</f>
        <v>0</v>
      </c>
      <c r="E6406" s="7">
        <f t="shared" si="1025"/>
        <v>0</v>
      </c>
      <c r="F6406" s="7">
        <f t="shared" si="1025"/>
        <v>0</v>
      </c>
      <c r="G6406" s="7">
        <f t="shared" si="1025"/>
        <v>0</v>
      </c>
      <c r="H6406" s="7">
        <f t="shared" si="1025"/>
        <v>0</v>
      </c>
      <c r="I6406" s="7">
        <f t="shared" si="1025"/>
        <v>0</v>
      </c>
      <c r="K6406" s="34">
        <f t="shared" si="1024"/>
        <v>0</v>
      </c>
    </row>
    <row r="6407" spans="1:11" x14ac:dyDescent="0.25">
      <c r="A6407" s="5" t="s">
        <v>2854</v>
      </c>
      <c r="B6407" s="26">
        <v>790601</v>
      </c>
      <c r="C6407" s="27" t="s">
        <v>767</v>
      </c>
      <c r="D6407" s="13">
        <v>0</v>
      </c>
      <c r="E6407" s="14"/>
      <c r="F6407" s="14"/>
      <c r="G6407" s="15">
        <f t="shared" ref="G6407:G6417" si="1026">+D6407+E6407-F6407</f>
        <v>0</v>
      </c>
      <c r="H6407" s="14"/>
      <c r="I6407" s="14"/>
      <c r="K6407" s="34">
        <f t="shared" si="1024"/>
        <v>0</v>
      </c>
    </row>
    <row r="6408" spans="1:11" x14ac:dyDescent="0.25">
      <c r="A6408" s="5" t="s">
        <v>2854</v>
      </c>
      <c r="B6408" s="26">
        <v>790602</v>
      </c>
      <c r="C6408" s="27" t="s">
        <v>2203</v>
      </c>
      <c r="D6408" s="13">
        <v>0</v>
      </c>
      <c r="E6408" s="14"/>
      <c r="F6408" s="14"/>
      <c r="G6408" s="15">
        <f t="shared" si="1026"/>
        <v>0</v>
      </c>
      <c r="H6408" s="14"/>
      <c r="I6408" s="14"/>
      <c r="K6408" s="34">
        <f t="shared" si="1024"/>
        <v>0</v>
      </c>
    </row>
    <row r="6409" spans="1:11" x14ac:dyDescent="0.25">
      <c r="A6409" s="5" t="s">
        <v>2854</v>
      </c>
      <c r="B6409" s="26">
        <v>790603</v>
      </c>
      <c r="C6409" s="27" t="s">
        <v>1058</v>
      </c>
      <c r="D6409" s="13">
        <v>0</v>
      </c>
      <c r="E6409" s="14"/>
      <c r="F6409" s="14"/>
      <c r="G6409" s="15">
        <f t="shared" si="1026"/>
        <v>0</v>
      </c>
      <c r="H6409" s="14"/>
      <c r="I6409" s="14"/>
      <c r="K6409" s="34">
        <f t="shared" si="1024"/>
        <v>0</v>
      </c>
    </row>
    <row r="6410" spans="1:11" x14ac:dyDescent="0.25">
      <c r="A6410" s="5" t="s">
        <v>2854</v>
      </c>
      <c r="B6410" s="26">
        <v>790604</v>
      </c>
      <c r="C6410" s="27" t="s">
        <v>2202</v>
      </c>
      <c r="D6410" s="13">
        <v>0</v>
      </c>
      <c r="E6410" s="14"/>
      <c r="F6410" s="14"/>
      <c r="G6410" s="15">
        <f t="shared" si="1026"/>
        <v>0</v>
      </c>
      <c r="H6410" s="14"/>
      <c r="I6410" s="14"/>
      <c r="K6410" s="34">
        <f t="shared" si="1024"/>
        <v>0</v>
      </c>
    </row>
    <row r="6411" spans="1:11" x14ac:dyDescent="0.25">
      <c r="A6411" s="5" t="s">
        <v>2854</v>
      </c>
      <c r="B6411" s="26">
        <v>790605</v>
      </c>
      <c r="C6411" s="27" t="s">
        <v>1059</v>
      </c>
      <c r="D6411" s="13">
        <v>0</v>
      </c>
      <c r="E6411" s="14"/>
      <c r="F6411" s="14"/>
      <c r="G6411" s="15">
        <f t="shared" si="1026"/>
        <v>0</v>
      </c>
      <c r="H6411" s="14"/>
      <c r="I6411" s="14"/>
      <c r="K6411" s="34">
        <f t="shared" si="1024"/>
        <v>0</v>
      </c>
    </row>
    <row r="6412" spans="1:11" x14ac:dyDescent="0.25">
      <c r="A6412" s="5" t="s">
        <v>2854</v>
      </c>
      <c r="B6412" s="26">
        <v>790606</v>
      </c>
      <c r="C6412" s="27" t="s">
        <v>507</v>
      </c>
      <c r="D6412" s="13">
        <v>0</v>
      </c>
      <c r="E6412" s="14"/>
      <c r="F6412" s="14"/>
      <c r="G6412" s="15">
        <f t="shared" si="1026"/>
        <v>0</v>
      </c>
      <c r="H6412" s="14"/>
      <c r="I6412" s="14"/>
      <c r="K6412" s="34">
        <f t="shared" si="1024"/>
        <v>0</v>
      </c>
    </row>
    <row r="6413" spans="1:11" x14ac:dyDescent="0.25">
      <c r="A6413" s="5" t="s">
        <v>2854</v>
      </c>
      <c r="B6413" s="26">
        <v>790607</v>
      </c>
      <c r="C6413" s="27" t="s">
        <v>2201</v>
      </c>
      <c r="D6413" s="13">
        <v>0</v>
      </c>
      <c r="E6413" s="14"/>
      <c r="F6413" s="14"/>
      <c r="G6413" s="15">
        <f t="shared" si="1026"/>
        <v>0</v>
      </c>
      <c r="H6413" s="14"/>
      <c r="I6413" s="14"/>
      <c r="K6413" s="34">
        <f t="shared" si="1024"/>
        <v>0</v>
      </c>
    </row>
    <row r="6414" spans="1:11" x14ac:dyDescent="0.25">
      <c r="A6414" s="5" t="s">
        <v>2854</v>
      </c>
      <c r="B6414" s="26">
        <v>790608</v>
      </c>
      <c r="C6414" s="27" t="s">
        <v>505</v>
      </c>
      <c r="D6414" s="13">
        <v>0</v>
      </c>
      <c r="E6414" s="14"/>
      <c r="F6414" s="14"/>
      <c r="G6414" s="15">
        <f t="shared" si="1026"/>
        <v>0</v>
      </c>
      <c r="H6414" s="14"/>
      <c r="I6414" s="14"/>
      <c r="K6414" s="34">
        <f t="shared" si="1024"/>
        <v>0</v>
      </c>
    </row>
    <row r="6415" spans="1:11" x14ac:dyDescent="0.25">
      <c r="A6415" s="5" t="s">
        <v>2854</v>
      </c>
      <c r="B6415" s="26">
        <v>790609</v>
      </c>
      <c r="C6415" s="27" t="s">
        <v>2016</v>
      </c>
      <c r="D6415" s="13">
        <v>0</v>
      </c>
      <c r="E6415" s="14"/>
      <c r="F6415" s="14"/>
      <c r="G6415" s="15">
        <f t="shared" si="1026"/>
        <v>0</v>
      </c>
      <c r="H6415" s="14"/>
      <c r="I6415" s="14"/>
      <c r="K6415" s="34">
        <f t="shared" si="1024"/>
        <v>0</v>
      </c>
    </row>
    <row r="6416" spans="1:11" x14ac:dyDescent="0.25">
      <c r="A6416" s="5" t="s">
        <v>2854</v>
      </c>
      <c r="B6416" s="26">
        <v>790610</v>
      </c>
      <c r="C6416" s="27" t="s">
        <v>2017</v>
      </c>
      <c r="D6416" s="13">
        <v>0</v>
      </c>
      <c r="E6416" s="14"/>
      <c r="F6416" s="14"/>
      <c r="G6416" s="15">
        <f t="shared" si="1026"/>
        <v>0</v>
      </c>
      <c r="H6416" s="14"/>
      <c r="I6416" s="14"/>
      <c r="K6416" s="34">
        <f t="shared" si="1024"/>
        <v>0</v>
      </c>
    </row>
    <row r="6417" spans="1:11" x14ac:dyDescent="0.25">
      <c r="A6417" s="5" t="s">
        <v>2854</v>
      </c>
      <c r="B6417" s="26">
        <v>790695</v>
      </c>
      <c r="C6417" s="27" t="s">
        <v>2200</v>
      </c>
      <c r="D6417" s="13">
        <v>0</v>
      </c>
      <c r="E6417" s="14"/>
      <c r="F6417" s="14"/>
      <c r="G6417" s="15">
        <f t="shared" si="1026"/>
        <v>0</v>
      </c>
      <c r="H6417" s="14"/>
      <c r="I6417" s="14"/>
      <c r="K6417" s="34">
        <f t="shared" si="1024"/>
        <v>0</v>
      </c>
    </row>
    <row r="6418" spans="1:11" x14ac:dyDescent="0.25">
      <c r="A6418" s="5" t="s">
        <v>2854</v>
      </c>
      <c r="B6418" s="24">
        <v>7907</v>
      </c>
      <c r="C6418" s="25" t="s">
        <v>2209</v>
      </c>
      <c r="D6418" s="7">
        <f t="shared" ref="D6418:I6418" si="1027">+SUBTOTAL(9,D6419:D6429)</f>
        <v>0</v>
      </c>
      <c r="E6418" s="7">
        <f t="shared" si="1027"/>
        <v>0</v>
      </c>
      <c r="F6418" s="7">
        <f t="shared" si="1027"/>
        <v>0</v>
      </c>
      <c r="G6418" s="7">
        <f t="shared" si="1027"/>
        <v>0</v>
      </c>
      <c r="H6418" s="7">
        <f t="shared" si="1027"/>
        <v>0</v>
      </c>
      <c r="I6418" s="7">
        <f t="shared" si="1027"/>
        <v>0</v>
      </c>
      <c r="K6418" s="34">
        <f t="shared" si="1024"/>
        <v>0</v>
      </c>
    </row>
    <row r="6419" spans="1:11" x14ac:dyDescent="0.25">
      <c r="A6419" s="5" t="s">
        <v>2854</v>
      </c>
      <c r="B6419" s="26">
        <v>790701</v>
      </c>
      <c r="C6419" s="27" t="s">
        <v>767</v>
      </c>
      <c r="D6419" s="13">
        <v>0</v>
      </c>
      <c r="E6419" s="14"/>
      <c r="F6419" s="14"/>
      <c r="G6419" s="15">
        <f t="shared" ref="G6419:G6429" si="1028">+D6419+E6419-F6419</f>
        <v>0</v>
      </c>
      <c r="H6419" s="14"/>
      <c r="I6419" s="14"/>
      <c r="K6419" s="34">
        <f t="shared" si="1024"/>
        <v>0</v>
      </c>
    </row>
    <row r="6420" spans="1:11" x14ac:dyDescent="0.25">
      <c r="A6420" s="5" t="s">
        <v>2854</v>
      </c>
      <c r="B6420" s="26">
        <v>790702</v>
      </c>
      <c r="C6420" s="27" t="s">
        <v>2203</v>
      </c>
      <c r="D6420" s="13">
        <v>0</v>
      </c>
      <c r="E6420" s="14"/>
      <c r="F6420" s="14"/>
      <c r="G6420" s="15">
        <f t="shared" si="1028"/>
        <v>0</v>
      </c>
      <c r="H6420" s="14"/>
      <c r="I6420" s="14"/>
      <c r="K6420" s="34">
        <f t="shared" si="1024"/>
        <v>0</v>
      </c>
    </row>
    <row r="6421" spans="1:11" x14ac:dyDescent="0.25">
      <c r="A6421" s="5" t="s">
        <v>2854</v>
      </c>
      <c r="B6421" s="26">
        <v>790703</v>
      </c>
      <c r="C6421" s="27" t="s">
        <v>1058</v>
      </c>
      <c r="D6421" s="13">
        <v>0</v>
      </c>
      <c r="E6421" s="14"/>
      <c r="F6421" s="14"/>
      <c r="G6421" s="15">
        <f t="shared" si="1028"/>
        <v>0</v>
      </c>
      <c r="H6421" s="14"/>
      <c r="I6421" s="14"/>
      <c r="K6421" s="34">
        <f t="shared" si="1024"/>
        <v>0</v>
      </c>
    </row>
    <row r="6422" spans="1:11" x14ac:dyDescent="0.25">
      <c r="A6422" s="5" t="s">
        <v>2854</v>
      </c>
      <c r="B6422" s="26">
        <v>790704</v>
      </c>
      <c r="C6422" s="27" t="s">
        <v>2202</v>
      </c>
      <c r="D6422" s="13">
        <v>0</v>
      </c>
      <c r="E6422" s="14"/>
      <c r="F6422" s="14"/>
      <c r="G6422" s="15">
        <f t="shared" si="1028"/>
        <v>0</v>
      </c>
      <c r="H6422" s="14"/>
      <c r="I6422" s="14"/>
      <c r="K6422" s="34">
        <f t="shared" si="1024"/>
        <v>0</v>
      </c>
    </row>
    <row r="6423" spans="1:11" x14ac:dyDescent="0.25">
      <c r="A6423" s="5" t="s">
        <v>2854</v>
      </c>
      <c r="B6423" s="26">
        <v>790705</v>
      </c>
      <c r="C6423" s="27" t="s">
        <v>1059</v>
      </c>
      <c r="D6423" s="13">
        <v>0</v>
      </c>
      <c r="E6423" s="14"/>
      <c r="F6423" s="14"/>
      <c r="G6423" s="15">
        <f t="shared" si="1028"/>
        <v>0</v>
      </c>
      <c r="H6423" s="14"/>
      <c r="I6423" s="14"/>
      <c r="K6423" s="34">
        <f t="shared" si="1024"/>
        <v>0</v>
      </c>
    </row>
    <row r="6424" spans="1:11" x14ac:dyDescent="0.25">
      <c r="A6424" s="5" t="s">
        <v>2854</v>
      </c>
      <c r="B6424" s="26">
        <v>790706</v>
      </c>
      <c r="C6424" s="27" t="s">
        <v>507</v>
      </c>
      <c r="D6424" s="13">
        <v>0</v>
      </c>
      <c r="E6424" s="14"/>
      <c r="F6424" s="14"/>
      <c r="G6424" s="15">
        <f t="shared" si="1028"/>
        <v>0</v>
      </c>
      <c r="H6424" s="14"/>
      <c r="I6424" s="14"/>
      <c r="K6424" s="34">
        <f t="shared" si="1024"/>
        <v>0</v>
      </c>
    </row>
    <row r="6425" spans="1:11" x14ac:dyDescent="0.25">
      <c r="A6425" s="5" t="s">
        <v>2854</v>
      </c>
      <c r="B6425" s="26">
        <v>790707</v>
      </c>
      <c r="C6425" s="27" t="s">
        <v>2201</v>
      </c>
      <c r="D6425" s="13">
        <v>0</v>
      </c>
      <c r="E6425" s="14"/>
      <c r="F6425" s="14"/>
      <c r="G6425" s="15">
        <f t="shared" si="1028"/>
        <v>0</v>
      </c>
      <c r="H6425" s="14"/>
      <c r="I6425" s="14"/>
      <c r="K6425" s="34">
        <f t="shared" si="1024"/>
        <v>0</v>
      </c>
    </row>
    <row r="6426" spans="1:11" x14ac:dyDescent="0.25">
      <c r="A6426" s="5" t="s">
        <v>2854</v>
      </c>
      <c r="B6426" s="26">
        <v>790708</v>
      </c>
      <c r="C6426" s="27" t="s">
        <v>505</v>
      </c>
      <c r="D6426" s="13">
        <v>0</v>
      </c>
      <c r="E6426" s="14"/>
      <c r="F6426" s="14"/>
      <c r="G6426" s="15">
        <f t="shared" si="1028"/>
        <v>0</v>
      </c>
      <c r="H6426" s="14"/>
      <c r="I6426" s="14"/>
      <c r="K6426" s="34">
        <f t="shared" si="1024"/>
        <v>0</v>
      </c>
    </row>
    <row r="6427" spans="1:11" x14ac:dyDescent="0.25">
      <c r="A6427" s="5" t="s">
        <v>2854</v>
      </c>
      <c r="B6427" s="26">
        <v>790709</v>
      </c>
      <c r="C6427" s="27" t="s">
        <v>2016</v>
      </c>
      <c r="D6427" s="13">
        <v>0</v>
      </c>
      <c r="E6427" s="14"/>
      <c r="F6427" s="14"/>
      <c r="G6427" s="15">
        <f t="shared" si="1028"/>
        <v>0</v>
      </c>
      <c r="H6427" s="14"/>
      <c r="I6427" s="14"/>
      <c r="K6427" s="34">
        <f t="shared" si="1024"/>
        <v>0</v>
      </c>
    </row>
    <row r="6428" spans="1:11" x14ac:dyDescent="0.25">
      <c r="A6428" s="5" t="s">
        <v>2854</v>
      </c>
      <c r="B6428" s="26">
        <v>790710</v>
      </c>
      <c r="C6428" s="27" t="s">
        <v>2017</v>
      </c>
      <c r="D6428" s="13">
        <v>0</v>
      </c>
      <c r="E6428" s="14"/>
      <c r="F6428" s="14"/>
      <c r="G6428" s="15">
        <f t="shared" si="1028"/>
        <v>0</v>
      </c>
      <c r="H6428" s="14"/>
      <c r="I6428" s="14"/>
      <c r="K6428" s="34">
        <f t="shared" si="1024"/>
        <v>0</v>
      </c>
    </row>
    <row r="6429" spans="1:11" x14ac:dyDescent="0.25">
      <c r="A6429" s="5" t="s">
        <v>2854</v>
      </c>
      <c r="B6429" s="26">
        <v>790795</v>
      </c>
      <c r="C6429" s="27" t="s">
        <v>2200</v>
      </c>
      <c r="D6429" s="13">
        <v>0</v>
      </c>
      <c r="E6429" s="14"/>
      <c r="F6429" s="14"/>
      <c r="G6429" s="15">
        <f t="shared" si="1028"/>
        <v>0</v>
      </c>
      <c r="H6429" s="14"/>
      <c r="I6429" s="14"/>
      <c r="K6429" s="34">
        <f t="shared" si="1024"/>
        <v>0</v>
      </c>
    </row>
    <row r="6430" spans="1:11" x14ac:dyDescent="0.25">
      <c r="A6430" s="5" t="s">
        <v>2854</v>
      </c>
      <c r="B6430" s="24">
        <v>7908</v>
      </c>
      <c r="C6430" s="25" t="s">
        <v>2208</v>
      </c>
      <c r="D6430" s="7">
        <f t="shared" ref="D6430:I6430" si="1029">+SUBTOTAL(9,D6431:D6441)</f>
        <v>0</v>
      </c>
      <c r="E6430" s="7">
        <f t="shared" si="1029"/>
        <v>0</v>
      </c>
      <c r="F6430" s="7">
        <f t="shared" si="1029"/>
        <v>0</v>
      </c>
      <c r="G6430" s="7">
        <f t="shared" si="1029"/>
        <v>0</v>
      </c>
      <c r="H6430" s="7">
        <f t="shared" si="1029"/>
        <v>0</v>
      </c>
      <c r="I6430" s="7">
        <f t="shared" si="1029"/>
        <v>0</v>
      </c>
      <c r="K6430" s="34">
        <f t="shared" si="1024"/>
        <v>0</v>
      </c>
    </row>
    <row r="6431" spans="1:11" x14ac:dyDescent="0.25">
      <c r="A6431" s="5" t="s">
        <v>2854</v>
      </c>
      <c r="B6431" s="26">
        <v>790801</v>
      </c>
      <c r="C6431" s="27" t="s">
        <v>767</v>
      </c>
      <c r="D6431" s="13">
        <v>0</v>
      </c>
      <c r="E6431" s="14"/>
      <c r="F6431" s="14"/>
      <c r="G6431" s="15">
        <f t="shared" ref="G6431:G6441" si="1030">+D6431+E6431-F6431</f>
        <v>0</v>
      </c>
      <c r="H6431" s="14"/>
      <c r="I6431" s="14"/>
      <c r="K6431" s="34">
        <f t="shared" si="1024"/>
        <v>0</v>
      </c>
    </row>
    <row r="6432" spans="1:11" x14ac:dyDescent="0.25">
      <c r="A6432" s="5" t="s">
        <v>2854</v>
      </c>
      <c r="B6432" s="26">
        <v>790802</v>
      </c>
      <c r="C6432" s="27" t="s">
        <v>2203</v>
      </c>
      <c r="D6432" s="13">
        <v>0</v>
      </c>
      <c r="E6432" s="14"/>
      <c r="F6432" s="14"/>
      <c r="G6432" s="15">
        <f t="shared" si="1030"/>
        <v>0</v>
      </c>
      <c r="H6432" s="14"/>
      <c r="I6432" s="14"/>
      <c r="K6432" s="34">
        <f t="shared" si="1024"/>
        <v>0</v>
      </c>
    </row>
    <row r="6433" spans="1:11" x14ac:dyDescent="0.25">
      <c r="A6433" s="5" t="s">
        <v>2854</v>
      </c>
      <c r="B6433" s="26">
        <v>790803</v>
      </c>
      <c r="C6433" s="27" t="s">
        <v>1058</v>
      </c>
      <c r="D6433" s="13">
        <v>0</v>
      </c>
      <c r="E6433" s="14"/>
      <c r="F6433" s="14"/>
      <c r="G6433" s="15">
        <f t="shared" si="1030"/>
        <v>0</v>
      </c>
      <c r="H6433" s="14"/>
      <c r="I6433" s="14"/>
      <c r="K6433" s="34">
        <f t="shared" si="1024"/>
        <v>0</v>
      </c>
    </row>
    <row r="6434" spans="1:11" x14ac:dyDescent="0.25">
      <c r="A6434" s="5" t="s">
        <v>2854</v>
      </c>
      <c r="B6434" s="26">
        <v>790804</v>
      </c>
      <c r="C6434" s="27" t="s">
        <v>2202</v>
      </c>
      <c r="D6434" s="13">
        <v>0</v>
      </c>
      <c r="E6434" s="14"/>
      <c r="F6434" s="14"/>
      <c r="G6434" s="15">
        <f t="shared" si="1030"/>
        <v>0</v>
      </c>
      <c r="H6434" s="14"/>
      <c r="I6434" s="14"/>
      <c r="K6434" s="34">
        <f t="shared" si="1024"/>
        <v>0</v>
      </c>
    </row>
    <row r="6435" spans="1:11" x14ac:dyDescent="0.25">
      <c r="A6435" s="5" t="s">
        <v>2854</v>
      </c>
      <c r="B6435" s="26">
        <v>790805</v>
      </c>
      <c r="C6435" s="27" t="s">
        <v>1059</v>
      </c>
      <c r="D6435" s="13">
        <v>0</v>
      </c>
      <c r="E6435" s="14"/>
      <c r="F6435" s="14"/>
      <c r="G6435" s="15">
        <f t="shared" si="1030"/>
        <v>0</v>
      </c>
      <c r="H6435" s="14"/>
      <c r="I6435" s="14"/>
      <c r="K6435" s="34">
        <f t="shared" si="1024"/>
        <v>0</v>
      </c>
    </row>
    <row r="6436" spans="1:11" x14ac:dyDescent="0.25">
      <c r="A6436" s="5" t="s">
        <v>2854</v>
      </c>
      <c r="B6436" s="26">
        <v>790806</v>
      </c>
      <c r="C6436" s="27" t="s">
        <v>507</v>
      </c>
      <c r="D6436" s="13">
        <v>0</v>
      </c>
      <c r="E6436" s="14"/>
      <c r="F6436" s="14"/>
      <c r="G6436" s="15">
        <f t="shared" si="1030"/>
        <v>0</v>
      </c>
      <c r="H6436" s="14"/>
      <c r="I6436" s="14"/>
      <c r="K6436" s="34">
        <f t="shared" si="1024"/>
        <v>0</v>
      </c>
    </row>
    <row r="6437" spans="1:11" x14ac:dyDescent="0.25">
      <c r="A6437" s="5" t="s">
        <v>2854</v>
      </c>
      <c r="B6437" s="26">
        <v>790807</v>
      </c>
      <c r="C6437" s="27" t="s">
        <v>2201</v>
      </c>
      <c r="D6437" s="13">
        <v>0</v>
      </c>
      <c r="E6437" s="14"/>
      <c r="F6437" s="14"/>
      <c r="G6437" s="15">
        <f t="shared" si="1030"/>
        <v>0</v>
      </c>
      <c r="H6437" s="14"/>
      <c r="I6437" s="14"/>
      <c r="K6437" s="34">
        <f t="shared" si="1024"/>
        <v>0</v>
      </c>
    </row>
    <row r="6438" spans="1:11" x14ac:dyDescent="0.25">
      <c r="A6438" s="5" t="s">
        <v>2854</v>
      </c>
      <c r="B6438" s="26">
        <v>790808</v>
      </c>
      <c r="C6438" s="27" t="s">
        <v>505</v>
      </c>
      <c r="D6438" s="13">
        <v>0</v>
      </c>
      <c r="E6438" s="14"/>
      <c r="F6438" s="14"/>
      <c r="G6438" s="15">
        <f t="shared" si="1030"/>
        <v>0</v>
      </c>
      <c r="H6438" s="14"/>
      <c r="I6438" s="14"/>
      <c r="K6438" s="34">
        <f t="shared" si="1024"/>
        <v>0</v>
      </c>
    </row>
    <row r="6439" spans="1:11" x14ac:dyDescent="0.25">
      <c r="A6439" s="5" t="s">
        <v>2854</v>
      </c>
      <c r="B6439" s="26">
        <v>790809</v>
      </c>
      <c r="C6439" s="27" t="s">
        <v>2016</v>
      </c>
      <c r="D6439" s="13">
        <v>0</v>
      </c>
      <c r="E6439" s="14"/>
      <c r="F6439" s="14"/>
      <c r="G6439" s="15">
        <f t="shared" si="1030"/>
        <v>0</v>
      </c>
      <c r="H6439" s="14"/>
      <c r="I6439" s="14"/>
      <c r="K6439" s="34">
        <f t="shared" si="1024"/>
        <v>0</v>
      </c>
    </row>
    <row r="6440" spans="1:11" x14ac:dyDescent="0.25">
      <c r="A6440" s="5" t="s">
        <v>2854</v>
      </c>
      <c r="B6440" s="26">
        <v>790810</v>
      </c>
      <c r="C6440" s="27" t="s">
        <v>2017</v>
      </c>
      <c r="D6440" s="13">
        <v>0</v>
      </c>
      <c r="E6440" s="14"/>
      <c r="F6440" s="14"/>
      <c r="G6440" s="15">
        <f t="shared" si="1030"/>
        <v>0</v>
      </c>
      <c r="H6440" s="14"/>
      <c r="I6440" s="14"/>
      <c r="K6440" s="34">
        <f t="shared" si="1024"/>
        <v>0</v>
      </c>
    </row>
    <row r="6441" spans="1:11" x14ac:dyDescent="0.25">
      <c r="A6441" s="5" t="s">
        <v>2854</v>
      </c>
      <c r="B6441" s="26">
        <v>790895</v>
      </c>
      <c r="C6441" s="27" t="s">
        <v>2200</v>
      </c>
      <c r="D6441" s="13">
        <v>0</v>
      </c>
      <c r="E6441" s="14"/>
      <c r="F6441" s="14"/>
      <c r="G6441" s="15">
        <f t="shared" si="1030"/>
        <v>0</v>
      </c>
      <c r="H6441" s="14"/>
      <c r="I6441" s="14"/>
      <c r="K6441" s="34">
        <f t="shared" si="1024"/>
        <v>0</v>
      </c>
    </row>
    <row r="6442" spans="1:11" x14ac:dyDescent="0.25">
      <c r="A6442" s="5" t="s">
        <v>2854</v>
      </c>
      <c r="B6442" s="24">
        <v>7909</v>
      </c>
      <c r="C6442" s="25" t="s">
        <v>2207</v>
      </c>
      <c r="D6442" s="7">
        <f t="shared" ref="D6442:I6442" si="1031">+SUBTOTAL(9,D6443:D6453)</f>
        <v>0</v>
      </c>
      <c r="E6442" s="7">
        <f t="shared" si="1031"/>
        <v>0</v>
      </c>
      <c r="F6442" s="7">
        <f t="shared" si="1031"/>
        <v>0</v>
      </c>
      <c r="G6442" s="7">
        <f t="shared" si="1031"/>
        <v>0</v>
      </c>
      <c r="H6442" s="7">
        <f t="shared" si="1031"/>
        <v>0</v>
      </c>
      <c r="I6442" s="7">
        <f t="shared" si="1031"/>
        <v>0</v>
      </c>
      <c r="K6442" s="34">
        <f t="shared" si="1024"/>
        <v>0</v>
      </c>
    </row>
    <row r="6443" spans="1:11" x14ac:dyDescent="0.25">
      <c r="A6443" s="5" t="s">
        <v>2854</v>
      </c>
      <c r="B6443" s="26">
        <v>790901</v>
      </c>
      <c r="C6443" s="27" t="s">
        <v>767</v>
      </c>
      <c r="D6443" s="13">
        <v>0</v>
      </c>
      <c r="E6443" s="14"/>
      <c r="F6443" s="14"/>
      <c r="G6443" s="15">
        <f t="shared" ref="G6443:G6453" si="1032">+D6443+E6443-F6443</f>
        <v>0</v>
      </c>
      <c r="H6443" s="14"/>
      <c r="I6443" s="14"/>
      <c r="K6443" s="34">
        <f t="shared" si="1024"/>
        <v>0</v>
      </c>
    </row>
    <row r="6444" spans="1:11" x14ac:dyDescent="0.25">
      <c r="A6444" s="5" t="s">
        <v>2854</v>
      </c>
      <c r="B6444" s="26">
        <v>790902</v>
      </c>
      <c r="C6444" s="27" t="s">
        <v>2203</v>
      </c>
      <c r="D6444" s="13">
        <v>0</v>
      </c>
      <c r="E6444" s="14"/>
      <c r="F6444" s="14"/>
      <c r="G6444" s="15">
        <f t="shared" si="1032"/>
        <v>0</v>
      </c>
      <c r="H6444" s="14"/>
      <c r="I6444" s="14"/>
      <c r="K6444" s="34">
        <f t="shared" si="1024"/>
        <v>0</v>
      </c>
    </row>
    <row r="6445" spans="1:11" x14ac:dyDescent="0.25">
      <c r="A6445" s="5" t="s">
        <v>2854</v>
      </c>
      <c r="B6445" s="26">
        <v>790903</v>
      </c>
      <c r="C6445" s="27" t="s">
        <v>1058</v>
      </c>
      <c r="D6445" s="13">
        <v>0</v>
      </c>
      <c r="E6445" s="14"/>
      <c r="F6445" s="14"/>
      <c r="G6445" s="15">
        <f t="shared" si="1032"/>
        <v>0</v>
      </c>
      <c r="H6445" s="14"/>
      <c r="I6445" s="14"/>
      <c r="K6445" s="34">
        <f t="shared" si="1024"/>
        <v>0</v>
      </c>
    </row>
    <row r="6446" spans="1:11" x14ac:dyDescent="0.25">
      <c r="A6446" s="5" t="s">
        <v>2854</v>
      </c>
      <c r="B6446" s="26">
        <v>790904</v>
      </c>
      <c r="C6446" s="27" t="s">
        <v>2202</v>
      </c>
      <c r="D6446" s="13">
        <v>0</v>
      </c>
      <c r="E6446" s="14"/>
      <c r="F6446" s="14"/>
      <c r="G6446" s="15">
        <f t="shared" si="1032"/>
        <v>0</v>
      </c>
      <c r="H6446" s="14"/>
      <c r="I6446" s="14"/>
      <c r="K6446" s="34">
        <f t="shared" si="1024"/>
        <v>0</v>
      </c>
    </row>
    <row r="6447" spans="1:11" x14ac:dyDescent="0.25">
      <c r="A6447" s="5" t="s">
        <v>2854</v>
      </c>
      <c r="B6447" s="26">
        <v>790905</v>
      </c>
      <c r="C6447" s="27" t="s">
        <v>1059</v>
      </c>
      <c r="D6447" s="13">
        <v>0</v>
      </c>
      <c r="E6447" s="14"/>
      <c r="F6447" s="14"/>
      <c r="G6447" s="15">
        <f t="shared" si="1032"/>
        <v>0</v>
      </c>
      <c r="H6447" s="14"/>
      <c r="I6447" s="14"/>
      <c r="K6447" s="34">
        <f t="shared" si="1024"/>
        <v>0</v>
      </c>
    </row>
    <row r="6448" spans="1:11" x14ac:dyDescent="0.25">
      <c r="A6448" s="5" t="s">
        <v>2854</v>
      </c>
      <c r="B6448" s="26">
        <v>790906</v>
      </c>
      <c r="C6448" s="27" t="s">
        <v>507</v>
      </c>
      <c r="D6448" s="13">
        <v>0</v>
      </c>
      <c r="E6448" s="14"/>
      <c r="F6448" s="14"/>
      <c r="G6448" s="15">
        <f t="shared" si="1032"/>
        <v>0</v>
      </c>
      <c r="H6448" s="14"/>
      <c r="I6448" s="14"/>
      <c r="K6448" s="34">
        <f t="shared" si="1024"/>
        <v>0</v>
      </c>
    </row>
    <row r="6449" spans="1:11" x14ac:dyDescent="0.25">
      <c r="A6449" s="5" t="s">
        <v>2854</v>
      </c>
      <c r="B6449" s="26">
        <v>790907</v>
      </c>
      <c r="C6449" s="27" t="s">
        <v>2201</v>
      </c>
      <c r="D6449" s="13">
        <v>0</v>
      </c>
      <c r="E6449" s="14"/>
      <c r="F6449" s="14"/>
      <c r="G6449" s="15">
        <f t="shared" si="1032"/>
        <v>0</v>
      </c>
      <c r="H6449" s="14"/>
      <c r="I6449" s="14"/>
      <c r="K6449" s="34">
        <f t="shared" si="1024"/>
        <v>0</v>
      </c>
    </row>
    <row r="6450" spans="1:11" x14ac:dyDescent="0.25">
      <c r="A6450" s="5" t="s">
        <v>2854</v>
      </c>
      <c r="B6450" s="26">
        <v>790908</v>
      </c>
      <c r="C6450" s="27" t="s">
        <v>505</v>
      </c>
      <c r="D6450" s="13">
        <v>0</v>
      </c>
      <c r="E6450" s="14"/>
      <c r="F6450" s="14"/>
      <c r="G6450" s="15">
        <f t="shared" si="1032"/>
        <v>0</v>
      </c>
      <c r="H6450" s="14"/>
      <c r="I6450" s="14"/>
      <c r="K6450" s="34">
        <f t="shared" si="1024"/>
        <v>0</v>
      </c>
    </row>
    <row r="6451" spans="1:11" x14ac:dyDescent="0.25">
      <c r="A6451" s="5" t="s">
        <v>2854</v>
      </c>
      <c r="B6451" s="26">
        <v>790909</v>
      </c>
      <c r="C6451" s="27" t="s">
        <v>2016</v>
      </c>
      <c r="D6451" s="13">
        <v>0</v>
      </c>
      <c r="E6451" s="14"/>
      <c r="F6451" s="14"/>
      <c r="G6451" s="15">
        <f t="shared" si="1032"/>
        <v>0</v>
      </c>
      <c r="H6451" s="14"/>
      <c r="I6451" s="14"/>
      <c r="K6451" s="34">
        <f t="shared" si="1024"/>
        <v>0</v>
      </c>
    </row>
    <row r="6452" spans="1:11" x14ac:dyDescent="0.25">
      <c r="A6452" s="5" t="s">
        <v>2854</v>
      </c>
      <c r="B6452" s="26">
        <v>790910</v>
      </c>
      <c r="C6452" s="27" t="s">
        <v>2017</v>
      </c>
      <c r="D6452" s="13">
        <v>0</v>
      </c>
      <c r="E6452" s="14"/>
      <c r="F6452" s="14"/>
      <c r="G6452" s="15">
        <f t="shared" si="1032"/>
        <v>0</v>
      </c>
      <c r="H6452" s="14"/>
      <c r="I6452" s="14"/>
      <c r="K6452" s="34">
        <f t="shared" si="1024"/>
        <v>0</v>
      </c>
    </row>
    <row r="6453" spans="1:11" x14ac:dyDescent="0.25">
      <c r="A6453" s="5" t="s">
        <v>2854</v>
      </c>
      <c r="B6453" s="26">
        <v>790995</v>
      </c>
      <c r="C6453" s="27" t="s">
        <v>2200</v>
      </c>
      <c r="D6453" s="13">
        <v>0</v>
      </c>
      <c r="E6453" s="14"/>
      <c r="F6453" s="14"/>
      <c r="G6453" s="15">
        <f t="shared" si="1032"/>
        <v>0</v>
      </c>
      <c r="H6453" s="14"/>
      <c r="I6453" s="14"/>
      <c r="K6453" s="34">
        <f t="shared" si="1024"/>
        <v>0</v>
      </c>
    </row>
    <row r="6454" spans="1:11" x14ac:dyDescent="0.25">
      <c r="A6454" s="5" t="s">
        <v>2854</v>
      </c>
      <c r="B6454" s="24">
        <v>7910</v>
      </c>
      <c r="C6454" s="25" t="s">
        <v>2206</v>
      </c>
      <c r="D6454" s="7">
        <f t="shared" ref="D6454:I6454" si="1033">+SUBTOTAL(9,D6455:D6465)</f>
        <v>0</v>
      </c>
      <c r="E6454" s="7">
        <f t="shared" si="1033"/>
        <v>0</v>
      </c>
      <c r="F6454" s="7">
        <f t="shared" si="1033"/>
        <v>0</v>
      </c>
      <c r="G6454" s="7">
        <f t="shared" si="1033"/>
        <v>0</v>
      </c>
      <c r="H6454" s="7">
        <f t="shared" si="1033"/>
        <v>0</v>
      </c>
      <c r="I6454" s="7">
        <f t="shared" si="1033"/>
        <v>0</v>
      </c>
      <c r="K6454" s="34">
        <f t="shared" si="1024"/>
        <v>0</v>
      </c>
    </row>
    <row r="6455" spans="1:11" x14ac:dyDescent="0.25">
      <c r="A6455" s="5" t="s">
        <v>2854</v>
      </c>
      <c r="B6455" s="26">
        <v>791001</v>
      </c>
      <c r="C6455" s="27" t="s">
        <v>767</v>
      </c>
      <c r="D6455" s="13">
        <v>0</v>
      </c>
      <c r="E6455" s="14"/>
      <c r="F6455" s="14"/>
      <c r="G6455" s="15">
        <f t="shared" ref="G6455:G6465" si="1034">+D6455+E6455-F6455</f>
        <v>0</v>
      </c>
      <c r="H6455" s="14"/>
      <c r="I6455" s="14"/>
      <c r="K6455" s="34">
        <f t="shared" si="1024"/>
        <v>0</v>
      </c>
    </row>
    <row r="6456" spans="1:11" x14ac:dyDescent="0.25">
      <c r="A6456" s="5" t="s">
        <v>2854</v>
      </c>
      <c r="B6456" s="26">
        <v>791002</v>
      </c>
      <c r="C6456" s="27" t="s">
        <v>2203</v>
      </c>
      <c r="D6456" s="13">
        <v>0</v>
      </c>
      <c r="E6456" s="14"/>
      <c r="F6456" s="14"/>
      <c r="G6456" s="15">
        <f t="shared" si="1034"/>
        <v>0</v>
      </c>
      <c r="H6456" s="14"/>
      <c r="I6456" s="14"/>
      <c r="K6456" s="34">
        <f t="shared" si="1024"/>
        <v>0</v>
      </c>
    </row>
    <row r="6457" spans="1:11" x14ac:dyDescent="0.25">
      <c r="A6457" s="5" t="s">
        <v>2854</v>
      </c>
      <c r="B6457" s="26">
        <v>791003</v>
      </c>
      <c r="C6457" s="27" t="s">
        <v>1058</v>
      </c>
      <c r="D6457" s="13">
        <v>0</v>
      </c>
      <c r="E6457" s="14"/>
      <c r="F6457" s="14"/>
      <c r="G6457" s="15">
        <f t="shared" si="1034"/>
        <v>0</v>
      </c>
      <c r="H6457" s="14"/>
      <c r="I6457" s="14"/>
      <c r="K6457" s="34">
        <f t="shared" si="1024"/>
        <v>0</v>
      </c>
    </row>
    <row r="6458" spans="1:11" x14ac:dyDescent="0.25">
      <c r="A6458" s="5" t="s">
        <v>2854</v>
      </c>
      <c r="B6458" s="26">
        <v>791004</v>
      </c>
      <c r="C6458" s="27" t="s">
        <v>2202</v>
      </c>
      <c r="D6458" s="13">
        <v>0</v>
      </c>
      <c r="E6458" s="14"/>
      <c r="F6458" s="14"/>
      <c r="G6458" s="15">
        <f t="shared" si="1034"/>
        <v>0</v>
      </c>
      <c r="H6458" s="14"/>
      <c r="I6458" s="14"/>
      <c r="K6458" s="34">
        <f t="shared" si="1024"/>
        <v>0</v>
      </c>
    </row>
    <row r="6459" spans="1:11" x14ac:dyDescent="0.25">
      <c r="A6459" s="5" t="s">
        <v>2854</v>
      </c>
      <c r="B6459" s="26">
        <v>791005</v>
      </c>
      <c r="C6459" s="27" t="s">
        <v>1059</v>
      </c>
      <c r="D6459" s="13">
        <v>0</v>
      </c>
      <c r="E6459" s="14"/>
      <c r="F6459" s="14"/>
      <c r="G6459" s="15">
        <f t="shared" si="1034"/>
        <v>0</v>
      </c>
      <c r="H6459" s="14"/>
      <c r="I6459" s="14"/>
      <c r="K6459" s="34">
        <f t="shared" si="1024"/>
        <v>0</v>
      </c>
    </row>
    <row r="6460" spans="1:11" x14ac:dyDescent="0.25">
      <c r="A6460" s="5" t="s">
        <v>2854</v>
      </c>
      <c r="B6460" s="26">
        <v>791006</v>
      </c>
      <c r="C6460" s="27" t="s">
        <v>507</v>
      </c>
      <c r="D6460" s="13">
        <v>0</v>
      </c>
      <c r="E6460" s="14"/>
      <c r="F6460" s="14"/>
      <c r="G6460" s="15">
        <f t="shared" si="1034"/>
        <v>0</v>
      </c>
      <c r="H6460" s="14"/>
      <c r="I6460" s="14"/>
      <c r="K6460" s="34">
        <f t="shared" si="1024"/>
        <v>0</v>
      </c>
    </row>
    <row r="6461" spans="1:11" x14ac:dyDescent="0.25">
      <c r="A6461" s="5" t="s">
        <v>2854</v>
      </c>
      <c r="B6461" s="26">
        <v>791007</v>
      </c>
      <c r="C6461" s="27" t="s">
        <v>2201</v>
      </c>
      <c r="D6461" s="13">
        <v>0</v>
      </c>
      <c r="E6461" s="14"/>
      <c r="F6461" s="14"/>
      <c r="G6461" s="15">
        <f t="shared" si="1034"/>
        <v>0</v>
      </c>
      <c r="H6461" s="14"/>
      <c r="I6461" s="14"/>
      <c r="K6461" s="34">
        <f t="shared" si="1024"/>
        <v>0</v>
      </c>
    </row>
    <row r="6462" spans="1:11" x14ac:dyDescent="0.25">
      <c r="A6462" s="5" t="s">
        <v>2854</v>
      </c>
      <c r="B6462" s="26">
        <v>791008</v>
      </c>
      <c r="C6462" s="27" t="s">
        <v>505</v>
      </c>
      <c r="D6462" s="13">
        <v>0</v>
      </c>
      <c r="E6462" s="14"/>
      <c r="F6462" s="14"/>
      <c r="G6462" s="15">
        <f t="shared" si="1034"/>
        <v>0</v>
      </c>
      <c r="H6462" s="14"/>
      <c r="I6462" s="14"/>
      <c r="K6462" s="34">
        <f t="shared" si="1024"/>
        <v>0</v>
      </c>
    </row>
    <row r="6463" spans="1:11" x14ac:dyDescent="0.25">
      <c r="A6463" s="5" t="s">
        <v>2854</v>
      </c>
      <c r="B6463" s="26">
        <v>791009</v>
      </c>
      <c r="C6463" s="27" t="s">
        <v>2016</v>
      </c>
      <c r="D6463" s="13">
        <v>0</v>
      </c>
      <c r="E6463" s="14"/>
      <c r="F6463" s="14"/>
      <c r="G6463" s="15">
        <f t="shared" si="1034"/>
        <v>0</v>
      </c>
      <c r="H6463" s="14"/>
      <c r="I6463" s="14"/>
      <c r="K6463" s="34">
        <f t="shared" si="1024"/>
        <v>0</v>
      </c>
    </row>
    <row r="6464" spans="1:11" x14ac:dyDescent="0.25">
      <c r="A6464" s="5" t="s">
        <v>2854</v>
      </c>
      <c r="B6464" s="26">
        <v>791010</v>
      </c>
      <c r="C6464" s="27" t="s">
        <v>2017</v>
      </c>
      <c r="D6464" s="13">
        <v>0</v>
      </c>
      <c r="E6464" s="14"/>
      <c r="F6464" s="14"/>
      <c r="G6464" s="15">
        <f t="shared" si="1034"/>
        <v>0</v>
      </c>
      <c r="H6464" s="14"/>
      <c r="I6464" s="14"/>
      <c r="K6464" s="34">
        <f t="shared" si="1024"/>
        <v>0</v>
      </c>
    </row>
    <row r="6465" spans="1:11" x14ac:dyDescent="0.25">
      <c r="A6465" s="5" t="s">
        <v>2854</v>
      </c>
      <c r="B6465" s="26">
        <v>791095</v>
      </c>
      <c r="C6465" s="27" t="s">
        <v>2200</v>
      </c>
      <c r="D6465" s="13">
        <v>0</v>
      </c>
      <c r="E6465" s="14"/>
      <c r="F6465" s="14"/>
      <c r="G6465" s="15">
        <f t="shared" si="1034"/>
        <v>0</v>
      </c>
      <c r="H6465" s="14"/>
      <c r="I6465" s="14"/>
      <c r="K6465" s="34">
        <f t="shared" si="1024"/>
        <v>0</v>
      </c>
    </row>
    <row r="6466" spans="1:11" x14ac:dyDescent="0.25">
      <c r="A6466" s="5" t="s">
        <v>2854</v>
      </c>
      <c r="B6466" s="24">
        <v>7911</v>
      </c>
      <c r="C6466" s="25" t="s">
        <v>2205</v>
      </c>
      <c r="D6466" s="7">
        <f t="shared" ref="D6466:I6466" si="1035">+SUBTOTAL(9,D6467:D6477)</f>
        <v>0</v>
      </c>
      <c r="E6466" s="7">
        <f t="shared" si="1035"/>
        <v>0</v>
      </c>
      <c r="F6466" s="7">
        <f t="shared" si="1035"/>
        <v>0</v>
      </c>
      <c r="G6466" s="7">
        <f t="shared" si="1035"/>
        <v>0</v>
      </c>
      <c r="H6466" s="7">
        <f t="shared" si="1035"/>
        <v>0</v>
      </c>
      <c r="I6466" s="7">
        <f t="shared" si="1035"/>
        <v>0</v>
      </c>
      <c r="K6466" s="34">
        <f t="shared" si="1024"/>
        <v>0</v>
      </c>
    </row>
    <row r="6467" spans="1:11" x14ac:dyDescent="0.25">
      <c r="A6467" s="5" t="s">
        <v>2854</v>
      </c>
      <c r="B6467" s="26">
        <v>791101</v>
      </c>
      <c r="C6467" s="27" t="s">
        <v>767</v>
      </c>
      <c r="D6467" s="13">
        <v>0</v>
      </c>
      <c r="E6467" s="14"/>
      <c r="F6467" s="14"/>
      <c r="G6467" s="15">
        <f t="shared" ref="G6467:G6477" si="1036">+D6467+E6467-F6467</f>
        <v>0</v>
      </c>
      <c r="H6467" s="14"/>
      <c r="I6467" s="14"/>
      <c r="K6467" s="34">
        <f t="shared" si="1024"/>
        <v>0</v>
      </c>
    </row>
    <row r="6468" spans="1:11" x14ac:dyDescent="0.25">
      <c r="A6468" s="5" t="s">
        <v>2854</v>
      </c>
      <c r="B6468" s="26">
        <v>791102</v>
      </c>
      <c r="C6468" s="27" t="s">
        <v>2203</v>
      </c>
      <c r="D6468" s="13">
        <v>0</v>
      </c>
      <c r="E6468" s="14"/>
      <c r="F6468" s="14"/>
      <c r="G6468" s="15">
        <f t="shared" si="1036"/>
        <v>0</v>
      </c>
      <c r="H6468" s="14"/>
      <c r="I6468" s="14"/>
      <c r="K6468" s="34">
        <f t="shared" ref="K6468:K6501" si="1037">IF(D6468&lt;&gt;0,1,IF(G6468&lt;&gt;0,2,IF(F6468&lt;&gt;0,3,IF(E6468&lt;&gt;0,4,0))))</f>
        <v>0</v>
      </c>
    </row>
    <row r="6469" spans="1:11" x14ac:dyDescent="0.25">
      <c r="A6469" s="5" t="s">
        <v>2854</v>
      </c>
      <c r="B6469" s="26">
        <v>791103</v>
      </c>
      <c r="C6469" s="27" t="s">
        <v>1058</v>
      </c>
      <c r="D6469" s="13">
        <v>0</v>
      </c>
      <c r="E6469" s="14"/>
      <c r="F6469" s="14"/>
      <c r="G6469" s="15">
        <f t="shared" si="1036"/>
        <v>0</v>
      </c>
      <c r="H6469" s="14"/>
      <c r="I6469" s="14"/>
      <c r="K6469" s="34">
        <f t="shared" si="1037"/>
        <v>0</v>
      </c>
    </row>
    <row r="6470" spans="1:11" x14ac:dyDescent="0.25">
      <c r="A6470" s="5" t="s">
        <v>2854</v>
      </c>
      <c r="B6470" s="26">
        <v>791104</v>
      </c>
      <c r="C6470" s="27" t="s">
        <v>2202</v>
      </c>
      <c r="D6470" s="13">
        <v>0</v>
      </c>
      <c r="E6470" s="14"/>
      <c r="F6470" s="14"/>
      <c r="G6470" s="15">
        <f t="shared" si="1036"/>
        <v>0</v>
      </c>
      <c r="H6470" s="14"/>
      <c r="I6470" s="14"/>
      <c r="K6470" s="34">
        <f t="shared" si="1037"/>
        <v>0</v>
      </c>
    </row>
    <row r="6471" spans="1:11" x14ac:dyDescent="0.25">
      <c r="A6471" s="5" t="s">
        <v>2854</v>
      </c>
      <c r="B6471" s="26">
        <v>791105</v>
      </c>
      <c r="C6471" s="27" t="s">
        <v>1059</v>
      </c>
      <c r="D6471" s="13">
        <v>0</v>
      </c>
      <c r="E6471" s="14"/>
      <c r="F6471" s="14"/>
      <c r="G6471" s="15">
        <f t="shared" si="1036"/>
        <v>0</v>
      </c>
      <c r="H6471" s="14"/>
      <c r="I6471" s="14"/>
      <c r="K6471" s="34">
        <f t="shared" si="1037"/>
        <v>0</v>
      </c>
    </row>
    <row r="6472" spans="1:11" x14ac:dyDescent="0.25">
      <c r="A6472" s="5" t="s">
        <v>2854</v>
      </c>
      <c r="B6472" s="26">
        <v>791106</v>
      </c>
      <c r="C6472" s="27" t="s">
        <v>507</v>
      </c>
      <c r="D6472" s="13">
        <v>0</v>
      </c>
      <c r="E6472" s="14"/>
      <c r="F6472" s="14"/>
      <c r="G6472" s="15">
        <f t="shared" si="1036"/>
        <v>0</v>
      </c>
      <c r="H6472" s="14"/>
      <c r="I6472" s="14"/>
      <c r="K6472" s="34">
        <f t="shared" si="1037"/>
        <v>0</v>
      </c>
    </row>
    <row r="6473" spans="1:11" x14ac:dyDescent="0.25">
      <c r="A6473" s="5" t="s">
        <v>2854</v>
      </c>
      <c r="B6473" s="26">
        <v>791107</v>
      </c>
      <c r="C6473" s="27" t="s">
        <v>2201</v>
      </c>
      <c r="D6473" s="13">
        <v>0</v>
      </c>
      <c r="E6473" s="14"/>
      <c r="F6473" s="14"/>
      <c r="G6473" s="15">
        <f t="shared" si="1036"/>
        <v>0</v>
      </c>
      <c r="H6473" s="14"/>
      <c r="I6473" s="14"/>
      <c r="K6473" s="34">
        <f t="shared" si="1037"/>
        <v>0</v>
      </c>
    </row>
    <row r="6474" spans="1:11" x14ac:dyDescent="0.25">
      <c r="A6474" s="5" t="s">
        <v>2854</v>
      </c>
      <c r="B6474" s="26">
        <v>791108</v>
      </c>
      <c r="C6474" s="27" t="s">
        <v>505</v>
      </c>
      <c r="D6474" s="13">
        <v>0</v>
      </c>
      <c r="E6474" s="14"/>
      <c r="F6474" s="14"/>
      <c r="G6474" s="15">
        <f t="shared" si="1036"/>
        <v>0</v>
      </c>
      <c r="H6474" s="14"/>
      <c r="I6474" s="14"/>
      <c r="K6474" s="34">
        <f t="shared" si="1037"/>
        <v>0</v>
      </c>
    </row>
    <row r="6475" spans="1:11" x14ac:dyDescent="0.25">
      <c r="A6475" s="5" t="s">
        <v>2854</v>
      </c>
      <c r="B6475" s="26">
        <v>791109</v>
      </c>
      <c r="C6475" s="27" t="s">
        <v>2016</v>
      </c>
      <c r="D6475" s="13">
        <v>0</v>
      </c>
      <c r="E6475" s="14"/>
      <c r="F6475" s="14"/>
      <c r="G6475" s="15">
        <f t="shared" si="1036"/>
        <v>0</v>
      </c>
      <c r="H6475" s="14"/>
      <c r="I6475" s="14"/>
      <c r="K6475" s="34">
        <f t="shared" si="1037"/>
        <v>0</v>
      </c>
    </row>
    <row r="6476" spans="1:11" x14ac:dyDescent="0.25">
      <c r="A6476" s="5" t="s">
        <v>2854</v>
      </c>
      <c r="B6476" s="26">
        <v>791110</v>
      </c>
      <c r="C6476" s="27" t="s">
        <v>2017</v>
      </c>
      <c r="D6476" s="13">
        <v>0</v>
      </c>
      <c r="E6476" s="14"/>
      <c r="F6476" s="14"/>
      <c r="G6476" s="15">
        <f t="shared" si="1036"/>
        <v>0</v>
      </c>
      <c r="H6476" s="14"/>
      <c r="I6476" s="14"/>
      <c r="K6476" s="34">
        <f t="shared" si="1037"/>
        <v>0</v>
      </c>
    </row>
    <row r="6477" spans="1:11" x14ac:dyDescent="0.25">
      <c r="A6477" s="5" t="s">
        <v>2854</v>
      </c>
      <c r="B6477" s="26">
        <v>791195</v>
      </c>
      <c r="C6477" s="27" t="s">
        <v>2200</v>
      </c>
      <c r="D6477" s="13">
        <v>0</v>
      </c>
      <c r="E6477" s="14"/>
      <c r="F6477" s="14"/>
      <c r="G6477" s="15">
        <f t="shared" si="1036"/>
        <v>0</v>
      </c>
      <c r="H6477" s="14"/>
      <c r="I6477" s="14"/>
      <c r="K6477" s="34">
        <f t="shared" si="1037"/>
        <v>0</v>
      </c>
    </row>
    <row r="6478" spans="1:11" x14ac:dyDescent="0.25">
      <c r="A6478" s="5" t="s">
        <v>2854</v>
      </c>
      <c r="B6478" s="24">
        <v>7912</v>
      </c>
      <c r="C6478" s="25" t="s">
        <v>2204</v>
      </c>
      <c r="D6478" s="7">
        <f t="shared" ref="D6478:I6478" si="1038">+SUBTOTAL(9,D6479:D6489)</f>
        <v>0</v>
      </c>
      <c r="E6478" s="7">
        <f t="shared" si="1038"/>
        <v>0</v>
      </c>
      <c r="F6478" s="7">
        <f t="shared" si="1038"/>
        <v>0</v>
      </c>
      <c r="G6478" s="7">
        <f t="shared" si="1038"/>
        <v>0</v>
      </c>
      <c r="H6478" s="7">
        <f t="shared" si="1038"/>
        <v>0</v>
      </c>
      <c r="I6478" s="7">
        <f t="shared" si="1038"/>
        <v>0</v>
      </c>
      <c r="K6478" s="34">
        <f t="shared" si="1037"/>
        <v>0</v>
      </c>
    </row>
    <row r="6479" spans="1:11" x14ac:dyDescent="0.25">
      <c r="A6479" s="5" t="s">
        <v>2854</v>
      </c>
      <c r="B6479" s="26">
        <v>791201</v>
      </c>
      <c r="C6479" s="27" t="s">
        <v>767</v>
      </c>
      <c r="D6479" s="13">
        <v>0</v>
      </c>
      <c r="E6479" s="14"/>
      <c r="F6479" s="14"/>
      <c r="G6479" s="15">
        <f t="shared" ref="G6479:G6489" si="1039">+D6479+E6479-F6479</f>
        <v>0</v>
      </c>
      <c r="H6479" s="14"/>
      <c r="I6479" s="14"/>
      <c r="K6479" s="34">
        <f t="shared" si="1037"/>
        <v>0</v>
      </c>
    </row>
    <row r="6480" spans="1:11" x14ac:dyDescent="0.25">
      <c r="A6480" s="5" t="s">
        <v>2854</v>
      </c>
      <c r="B6480" s="26">
        <v>791202</v>
      </c>
      <c r="C6480" s="27" t="s">
        <v>2203</v>
      </c>
      <c r="D6480" s="13">
        <v>0</v>
      </c>
      <c r="E6480" s="14"/>
      <c r="F6480" s="14"/>
      <c r="G6480" s="15">
        <f t="shared" si="1039"/>
        <v>0</v>
      </c>
      <c r="H6480" s="14"/>
      <c r="I6480" s="14"/>
      <c r="K6480" s="34">
        <f t="shared" si="1037"/>
        <v>0</v>
      </c>
    </row>
    <row r="6481" spans="1:11" x14ac:dyDescent="0.25">
      <c r="A6481" s="5" t="s">
        <v>2854</v>
      </c>
      <c r="B6481" s="26">
        <v>791203</v>
      </c>
      <c r="C6481" s="27" t="s">
        <v>1058</v>
      </c>
      <c r="D6481" s="13">
        <v>0</v>
      </c>
      <c r="E6481" s="14"/>
      <c r="F6481" s="14"/>
      <c r="G6481" s="15">
        <f t="shared" si="1039"/>
        <v>0</v>
      </c>
      <c r="H6481" s="14"/>
      <c r="I6481" s="14"/>
      <c r="K6481" s="34">
        <f t="shared" si="1037"/>
        <v>0</v>
      </c>
    </row>
    <row r="6482" spans="1:11" x14ac:dyDescent="0.25">
      <c r="A6482" s="5" t="s">
        <v>2854</v>
      </c>
      <c r="B6482" s="26">
        <v>791204</v>
      </c>
      <c r="C6482" s="27" t="s">
        <v>2202</v>
      </c>
      <c r="D6482" s="13">
        <v>0</v>
      </c>
      <c r="E6482" s="14"/>
      <c r="F6482" s="14"/>
      <c r="G6482" s="15">
        <f t="shared" si="1039"/>
        <v>0</v>
      </c>
      <c r="H6482" s="14"/>
      <c r="I6482" s="14"/>
      <c r="K6482" s="34">
        <f t="shared" si="1037"/>
        <v>0</v>
      </c>
    </row>
    <row r="6483" spans="1:11" x14ac:dyDescent="0.25">
      <c r="A6483" s="5" t="s">
        <v>2854</v>
      </c>
      <c r="B6483" s="26">
        <v>791205</v>
      </c>
      <c r="C6483" s="27" t="s">
        <v>1059</v>
      </c>
      <c r="D6483" s="13">
        <v>0</v>
      </c>
      <c r="E6483" s="14"/>
      <c r="F6483" s="14"/>
      <c r="G6483" s="15">
        <f t="shared" si="1039"/>
        <v>0</v>
      </c>
      <c r="H6483" s="14"/>
      <c r="I6483" s="14"/>
      <c r="K6483" s="34">
        <f t="shared" si="1037"/>
        <v>0</v>
      </c>
    </row>
    <row r="6484" spans="1:11" x14ac:dyDescent="0.25">
      <c r="A6484" s="5" t="s">
        <v>2854</v>
      </c>
      <c r="B6484" s="26">
        <v>791206</v>
      </c>
      <c r="C6484" s="27" t="s">
        <v>507</v>
      </c>
      <c r="D6484" s="13">
        <v>0</v>
      </c>
      <c r="E6484" s="14"/>
      <c r="F6484" s="14"/>
      <c r="G6484" s="15">
        <f t="shared" si="1039"/>
        <v>0</v>
      </c>
      <c r="H6484" s="14"/>
      <c r="I6484" s="14"/>
      <c r="K6484" s="34">
        <f t="shared" si="1037"/>
        <v>0</v>
      </c>
    </row>
    <row r="6485" spans="1:11" x14ac:dyDescent="0.25">
      <c r="A6485" s="5" t="s">
        <v>2854</v>
      </c>
      <c r="B6485" s="26">
        <v>791207</v>
      </c>
      <c r="C6485" s="27" t="s">
        <v>2201</v>
      </c>
      <c r="D6485" s="13">
        <v>0</v>
      </c>
      <c r="E6485" s="14"/>
      <c r="F6485" s="14"/>
      <c r="G6485" s="15">
        <f t="shared" si="1039"/>
        <v>0</v>
      </c>
      <c r="H6485" s="14"/>
      <c r="I6485" s="14"/>
      <c r="K6485" s="34">
        <f t="shared" si="1037"/>
        <v>0</v>
      </c>
    </row>
    <row r="6486" spans="1:11" x14ac:dyDescent="0.25">
      <c r="A6486" s="5" t="s">
        <v>2854</v>
      </c>
      <c r="B6486" s="26">
        <v>791208</v>
      </c>
      <c r="C6486" s="27" t="s">
        <v>505</v>
      </c>
      <c r="D6486" s="13">
        <v>0</v>
      </c>
      <c r="E6486" s="14"/>
      <c r="F6486" s="14"/>
      <c r="G6486" s="15">
        <f t="shared" si="1039"/>
        <v>0</v>
      </c>
      <c r="H6486" s="14"/>
      <c r="I6486" s="14"/>
      <c r="K6486" s="34">
        <f t="shared" si="1037"/>
        <v>0</v>
      </c>
    </row>
    <row r="6487" spans="1:11" x14ac:dyDescent="0.25">
      <c r="A6487" s="5" t="s">
        <v>2854</v>
      </c>
      <c r="B6487" s="26">
        <v>791209</v>
      </c>
      <c r="C6487" s="27" t="s">
        <v>2016</v>
      </c>
      <c r="D6487" s="13">
        <v>0</v>
      </c>
      <c r="E6487" s="14"/>
      <c r="F6487" s="14"/>
      <c r="G6487" s="15">
        <f t="shared" si="1039"/>
        <v>0</v>
      </c>
      <c r="H6487" s="14"/>
      <c r="I6487" s="14"/>
      <c r="K6487" s="34">
        <f t="shared" si="1037"/>
        <v>0</v>
      </c>
    </row>
    <row r="6488" spans="1:11" x14ac:dyDescent="0.25">
      <c r="A6488" s="5" t="s">
        <v>2854</v>
      </c>
      <c r="B6488" s="26">
        <v>791210</v>
      </c>
      <c r="C6488" s="27" t="s">
        <v>2017</v>
      </c>
      <c r="D6488" s="13">
        <v>0</v>
      </c>
      <c r="E6488" s="14"/>
      <c r="F6488" s="14"/>
      <c r="G6488" s="15">
        <f t="shared" si="1039"/>
        <v>0</v>
      </c>
      <c r="H6488" s="14"/>
      <c r="I6488" s="14"/>
      <c r="K6488" s="34">
        <f t="shared" si="1037"/>
        <v>0</v>
      </c>
    </row>
    <row r="6489" spans="1:11" x14ac:dyDescent="0.25">
      <c r="A6489" s="5" t="s">
        <v>2854</v>
      </c>
      <c r="B6489" s="26">
        <v>791295</v>
      </c>
      <c r="C6489" s="27" t="s">
        <v>2200</v>
      </c>
      <c r="D6489" s="13">
        <v>0</v>
      </c>
      <c r="E6489" s="14"/>
      <c r="F6489" s="14"/>
      <c r="G6489" s="15">
        <f t="shared" si="1039"/>
        <v>0</v>
      </c>
      <c r="H6489" s="14"/>
      <c r="I6489" s="14"/>
      <c r="K6489" s="34">
        <f t="shared" si="1037"/>
        <v>0</v>
      </c>
    </row>
    <row r="6490" spans="1:11" x14ac:dyDescent="0.25">
      <c r="A6490" s="5" t="s">
        <v>2854</v>
      </c>
      <c r="B6490" s="24">
        <v>7990</v>
      </c>
      <c r="C6490" s="25" t="s">
        <v>2215</v>
      </c>
      <c r="D6490" s="7">
        <f t="shared" ref="D6490:I6490" si="1040">+SUBTOTAL(9,D6491:D6501)</f>
        <v>0</v>
      </c>
      <c r="E6490" s="7">
        <f t="shared" si="1040"/>
        <v>0</v>
      </c>
      <c r="F6490" s="7">
        <f t="shared" si="1040"/>
        <v>0</v>
      </c>
      <c r="G6490" s="7">
        <f t="shared" si="1040"/>
        <v>0</v>
      </c>
      <c r="H6490" s="7">
        <f t="shared" si="1040"/>
        <v>0</v>
      </c>
      <c r="I6490" s="7">
        <f t="shared" si="1040"/>
        <v>0</v>
      </c>
      <c r="K6490" s="34">
        <f t="shared" si="1037"/>
        <v>0</v>
      </c>
    </row>
    <row r="6491" spans="1:11" x14ac:dyDescent="0.25">
      <c r="A6491" s="5" t="s">
        <v>2854</v>
      </c>
      <c r="B6491" s="26">
        <v>799001</v>
      </c>
      <c r="C6491" s="27" t="s">
        <v>767</v>
      </c>
      <c r="D6491" s="13">
        <v>0</v>
      </c>
      <c r="E6491" s="14"/>
      <c r="F6491" s="14"/>
      <c r="G6491" s="15">
        <f t="shared" ref="G6491:G6501" si="1041">+D6491+E6491-F6491</f>
        <v>0</v>
      </c>
      <c r="H6491" s="14"/>
      <c r="I6491" s="14"/>
      <c r="K6491" s="34">
        <f t="shared" si="1037"/>
        <v>0</v>
      </c>
    </row>
    <row r="6492" spans="1:11" x14ac:dyDescent="0.25">
      <c r="A6492" s="5" t="s">
        <v>2854</v>
      </c>
      <c r="B6492" s="26">
        <v>799002</v>
      </c>
      <c r="C6492" s="27" t="s">
        <v>2203</v>
      </c>
      <c r="D6492" s="13">
        <v>0</v>
      </c>
      <c r="E6492" s="14"/>
      <c r="F6492" s="14"/>
      <c r="G6492" s="15">
        <f t="shared" si="1041"/>
        <v>0</v>
      </c>
      <c r="H6492" s="14"/>
      <c r="I6492" s="14"/>
      <c r="K6492" s="34">
        <f t="shared" si="1037"/>
        <v>0</v>
      </c>
    </row>
    <row r="6493" spans="1:11" x14ac:dyDescent="0.25">
      <c r="A6493" s="5" t="s">
        <v>2854</v>
      </c>
      <c r="B6493" s="26">
        <v>799003</v>
      </c>
      <c r="C6493" s="27" t="s">
        <v>1058</v>
      </c>
      <c r="D6493" s="13">
        <v>0</v>
      </c>
      <c r="E6493" s="14"/>
      <c r="F6493" s="14"/>
      <c r="G6493" s="15">
        <f t="shared" si="1041"/>
        <v>0</v>
      </c>
      <c r="H6493" s="14"/>
      <c r="I6493" s="14"/>
      <c r="K6493" s="34">
        <f t="shared" si="1037"/>
        <v>0</v>
      </c>
    </row>
    <row r="6494" spans="1:11" x14ac:dyDescent="0.25">
      <c r="A6494" s="5" t="s">
        <v>2854</v>
      </c>
      <c r="B6494" s="26">
        <v>799004</v>
      </c>
      <c r="C6494" s="27" t="s">
        <v>2202</v>
      </c>
      <c r="D6494" s="13">
        <v>0</v>
      </c>
      <c r="E6494" s="14"/>
      <c r="F6494" s="14"/>
      <c r="G6494" s="15">
        <f t="shared" si="1041"/>
        <v>0</v>
      </c>
      <c r="H6494" s="14"/>
      <c r="I6494" s="14"/>
      <c r="K6494" s="34">
        <f t="shared" si="1037"/>
        <v>0</v>
      </c>
    </row>
    <row r="6495" spans="1:11" x14ac:dyDescent="0.25">
      <c r="A6495" s="5" t="s">
        <v>2854</v>
      </c>
      <c r="B6495" s="26">
        <v>799005</v>
      </c>
      <c r="C6495" s="27" t="s">
        <v>1059</v>
      </c>
      <c r="D6495" s="13">
        <v>0</v>
      </c>
      <c r="E6495" s="14"/>
      <c r="F6495" s="14"/>
      <c r="G6495" s="15">
        <f t="shared" si="1041"/>
        <v>0</v>
      </c>
      <c r="H6495" s="14"/>
      <c r="I6495" s="14"/>
      <c r="K6495" s="34">
        <f t="shared" si="1037"/>
        <v>0</v>
      </c>
    </row>
    <row r="6496" spans="1:11" x14ac:dyDescent="0.25">
      <c r="A6496" s="5" t="s">
        <v>2854</v>
      </c>
      <c r="B6496" s="26">
        <v>799006</v>
      </c>
      <c r="C6496" s="27" t="s">
        <v>507</v>
      </c>
      <c r="D6496" s="13">
        <v>0</v>
      </c>
      <c r="E6496" s="14"/>
      <c r="F6496" s="14"/>
      <c r="G6496" s="15">
        <f t="shared" si="1041"/>
        <v>0</v>
      </c>
      <c r="H6496" s="14"/>
      <c r="I6496" s="14"/>
      <c r="K6496" s="34">
        <f t="shared" si="1037"/>
        <v>0</v>
      </c>
    </row>
    <row r="6497" spans="1:11" x14ac:dyDescent="0.25">
      <c r="A6497" s="5" t="s">
        <v>2854</v>
      </c>
      <c r="B6497" s="26">
        <v>799007</v>
      </c>
      <c r="C6497" s="27" t="s">
        <v>2201</v>
      </c>
      <c r="D6497" s="13">
        <v>0</v>
      </c>
      <c r="E6497" s="14"/>
      <c r="F6497" s="14"/>
      <c r="G6497" s="15">
        <f t="shared" si="1041"/>
        <v>0</v>
      </c>
      <c r="H6497" s="14"/>
      <c r="I6497" s="14"/>
      <c r="K6497" s="34">
        <f t="shared" si="1037"/>
        <v>0</v>
      </c>
    </row>
    <row r="6498" spans="1:11" x14ac:dyDescent="0.25">
      <c r="A6498" s="5" t="s">
        <v>2854</v>
      </c>
      <c r="B6498" s="26">
        <v>799008</v>
      </c>
      <c r="C6498" s="27" t="s">
        <v>505</v>
      </c>
      <c r="D6498" s="13">
        <v>0</v>
      </c>
      <c r="E6498" s="14"/>
      <c r="F6498" s="14"/>
      <c r="G6498" s="15">
        <f t="shared" si="1041"/>
        <v>0</v>
      </c>
      <c r="H6498" s="14"/>
      <c r="I6498" s="14"/>
      <c r="K6498" s="34">
        <f t="shared" si="1037"/>
        <v>0</v>
      </c>
    </row>
    <row r="6499" spans="1:11" x14ac:dyDescent="0.25">
      <c r="A6499" s="5" t="s">
        <v>2854</v>
      </c>
      <c r="B6499" s="26">
        <v>799009</v>
      </c>
      <c r="C6499" s="27" t="s">
        <v>2016</v>
      </c>
      <c r="D6499" s="13">
        <v>0</v>
      </c>
      <c r="E6499" s="14"/>
      <c r="F6499" s="14"/>
      <c r="G6499" s="15">
        <f t="shared" si="1041"/>
        <v>0</v>
      </c>
      <c r="H6499" s="14"/>
      <c r="I6499" s="14"/>
      <c r="K6499" s="34">
        <f t="shared" si="1037"/>
        <v>0</v>
      </c>
    </row>
    <row r="6500" spans="1:11" x14ac:dyDescent="0.25">
      <c r="A6500" s="5" t="s">
        <v>2854</v>
      </c>
      <c r="B6500" s="26">
        <v>799010</v>
      </c>
      <c r="C6500" s="27" t="s">
        <v>2017</v>
      </c>
      <c r="D6500" s="13">
        <v>0</v>
      </c>
      <c r="E6500" s="14"/>
      <c r="F6500" s="14"/>
      <c r="G6500" s="15">
        <f t="shared" si="1041"/>
        <v>0</v>
      </c>
      <c r="H6500" s="14"/>
      <c r="I6500" s="14"/>
      <c r="K6500" s="34">
        <f t="shared" si="1037"/>
        <v>0</v>
      </c>
    </row>
    <row r="6501" spans="1:11" ht="15.75" thickBot="1" x14ac:dyDescent="0.3">
      <c r="A6501" s="5" t="s">
        <v>2854</v>
      </c>
      <c r="B6501" s="26">
        <v>799095</v>
      </c>
      <c r="C6501" s="27" t="s">
        <v>2200</v>
      </c>
      <c r="D6501" s="13">
        <v>0</v>
      </c>
      <c r="E6501" s="14"/>
      <c r="F6501" s="14"/>
      <c r="G6501" s="15">
        <f t="shared" si="1041"/>
        <v>0</v>
      </c>
      <c r="H6501" s="14"/>
      <c r="I6501" s="14"/>
      <c r="K6501" s="34">
        <f t="shared" si="1037"/>
        <v>0</v>
      </c>
    </row>
    <row r="6502" spans="1:11" ht="18" x14ac:dyDescent="0.25">
      <c r="B6502" s="372"/>
      <c r="C6502" s="373"/>
      <c r="D6502" s="374"/>
      <c r="E6502" s="374"/>
      <c r="F6502" s="375"/>
      <c r="G6502" s="376"/>
      <c r="H6502" s="376"/>
      <c r="I6502" s="377"/>
    </row>
    <row r="6503" spans="1:11" ht="18" x14ac:dyDescent="0.25">
      <c r="B6503" s="378"/>
      <c r="C6503" s="371"/>
      <c r="D6503" s="379"/>
      <c r="E6503" s="379"/>
      <c r="F6503" s="380"/>
      <c r="G6503" s="381"/>
      <c r="H6503" s="381"/>
      <c r="I6503" s="382"/>
    </row>
    <row r="6504" spans="1:11" ht="18" x14ac:dyDescent="0.25">
      <c r="B6504" s="378"/>
      <c r="C6504" s="371"/>
      <c r="D6504" s="379"/>
      <c r="E6504" s="379"/>
      <c r="F6504" s="380"/>
      <c r="G6504" s="381"/>
      <c r="H6504" s="381"/>
      <c r="I6504" s="382"/>
    </row>
    <row r="6505" spans="1:11" ht="18" x14ac:dyDescent="0.25">
      <c r="B6505" s="378"/>
      <c r="C6505" s="371"/>
      <c r="D6505" s="379"/>
      <c r="E6505" s="379"/>
      <c r="F6505" s="380"/>
      <c r="G6505" s="381"/>
      <c r="H6505" s="381"/>
      <c r="I6505" s="382"/>
    </row>
    <row r="6506" spans="1:11" ht="18" x14ac:dyDescent="0.25">
      <c r="B6506" s="378"/>
      <c r="C6506" s="371"/>
      <c r="D6506" s="379"/>
      <c r="E6506" s="379"/>
      <c r="F6506" s="380"/>
      <c r="G6506" s="381"/>
      <c r="H6506" s="381"/>
      <c r="I6506" s="382"/>
    </row>
    <row r="6507" spans="1:11" ht="20.25" x14ac:dyDescent="0.3">
      <c r="B6507" s="516" t="s">
        <v>3001</v>
      </c>
      <c r="C6507" s="516"/>
      <c r="D6507" s="383"/>
      <c r="E6507" s="384"/>
      <c r="F6507" s="517" t="s">
        <v>2997</v>
      </c>
      <c r="G6507" s="517"/>
      <c r="H6507" s="517"/>
      <c r="I6507" s="517"/>
    </row>
    <row r="6508" spans="1:11" ht="18" x14ac:dyDescent="0.25">
      <c r="B6508" s="211" t="s">
        <v>3002</v>
      </c>
      <c r="C6508" s="212"/>
      <c r="D6508" s="385"/>
      <c r="E6508" s="386"/>
      <c r="F6508" s="518" t="s">
        <v>3000</v>
      </c>
      <c r="G6508" s="518"/>
      <c r="H6508" s="518"/>
      <c r="I6508" s="519"/>
    </row>
    <row r="6509" spans="1:11" ht="18" x14ac:dyDescent="0.25">
      <c r="B6509" s="387"/>
      <c r="C6509" s="94"/>
      <c r="D6509" s="385"/>
      <c r="E6509" s="385"/>
      <c r="F6509" s="388"/>
      <c r="G6509" s="389"/>
      <c r="H6509" s="390"/>
      <c r="I6509" s="382"/>
    </row>
    <row r="6510" spans="1:11" ht="18" x14ac:dyDescent="0.25">
      <c r="B6510" s="378"/>
      <c r="C6510" s="371"/>
      <c r="D6510" s="379"/>
      <c r="E6510" s="379"/>
      <c r="F6510" s="380"/>
      <c r="G6510" s="381"/>
      <c r="H6510" s="381"/>
      <c r="I6510" s="382"/>
    </row>
    <row r="6511" spans="1:11" ht="18" x14ac:dyDescent="0.25">
      <c r="B6511" s="391"/>
      <c r="C6511" s="304"/>
      <c r="D6511" s="392"/>
      <c r="E6511" s="392"/>
      <c r="F6511" s="380"/>
      <c r="G6511" s="381"/>
      <c r="H6511" s="381"/>
      <c r="I6511" s="382"/>
    </row>
    <row r="6512" spans="1:11" ht="20.25" x14ac:dyDescent="0.3">
      <c r="B6512" s="393"/>
      <c r="C6512" s="305"/>
      <c r="D6512" s="394" t="s">
        <v>2970</v>
      </c>
      <c r="E6512" s="395"/>
      <c r="F6512" s="396"/>
      <c r="G6512" s="397"/>
      <c r="H6512" s="397"/>
      <c r="I6512" s="382"/>
    </row>
    <row r="6513" spans="2:9" ht="18" x14ac:dyDescent="0.25">
      <c r="B6513" s="520"/>
      <c r="C6513" s="521"/>
      <c r="D6513" s="398" t="s">
        <v>2922</v>
      </c>
      <c r="E6513" s="390"/>
      <c r="F6513" s="388"/>
      <c r="G6513" s="381"/>
      <c r="H6513" s="381"/>
      <c r="I6513" s="382"/>
    </row>
    <row r="6514" spans="2:9" ht="18.75" thickBot="1" x14ac:dyDescent="0.3">
      <c r="B6514" s="399"/>
      <c r="C6514" s="400"/>
      <c r="D6514" s="401" t="s">
        <v>2923</v>
      </c>
      <c r="E6514" s="402"/>
      <c r="F6514" s="403"/>
      <c r="G6514" s="404"/>
      <c r="H6514" s="404"/>
      <c r="I6514" s="405"/>
    </row>
  </sheetData>
  <autoFilter ref="A1:M6501"/>
  <mergeCells count="4">
    <mergeCell ref="B6507:C6507"/>
    <mergeCell ref="F6507:I6507"/>
    <mergeCell ref="F6508:I6508"/>
    <mergeCell ref="B6513:C6513"/>
  </mergeCells>
  <conditionalFormatting sqref="G16:G25 G3779:G3785">
    <cfRule type="cellIs" dxfId="114" priority="115" operator="notEqual">
      <formula>0</formula>
    </cfRule>
  </conditionalFormatting>
  <conditionalFormatting sqref="G36:G38">
    <cfRule type="cellIs" dxfId="113" priority="114" operator="notEqual">
      <formula>0</formula>
    </cfRule>
  </conditionalFormatting>
  <conditionalFormatting sqref="G40:G42">
    <cfRule type="cellIs" dxfId="112" priority="113" operator="notEqual">
      <formula>0</formula>
    </cfRule>
  </conditionalFormatting>
  <conditionalFormatting sqref="G39">
    <cfRule type="cellIs" dxfId="111" priority="112" operator="notEqual">
      <formula>0</formula>
    </cfRule>
  </conditionalFormatting>
  <conditionalFormatting sqref="G43:G47">
    <cfRule type="cellIs" dxfId="110" priority="111" operator="notEqual">
      <formula>0</formula>
    </cfRule>
  </conditionalFormatting>
  <conditionalFormatting sqref="G70:G122">
    <cfRule type="cellIs" dxfId="109" priority="110" operator="notEqual">
      <formula>0</formula>
    </cfRule>
  </conditionalFormatting>
  <conditionalFormatting sqref="G135:G144">
    <cfRule type="cellIs" dxfId="108" priority="109" operator="notEqual">
      <formula>0</formula>
    </cfRule>
  </conditionalFormatting>
  <conditionalFormatting sqref="G151">
    <cfRule type="cellIs" dxfId="107" priority="108" operator="notEqual">
      <formula>0</formula>
    </cfRule>
  </conditionalFormatting>
  <conditionalFormatting sqref="G152:G156">
    <cfRule type="cellIs" dxfId="106" priority="107" operator="notEqual">
      <formula>0</formula>
    </cfRule>
  </conditionalFormatting>
  <conditionalFormatting sqref="G162:G164">
    <cfRule type="cellIs" dxfId="105" priority="106" operator="notEqual">
      <formula>0</formula>
    </cfRule>
  </conditionalFormatting>
  <conditionalFormatting sqref="G298:G302">
    <cfRule type="cellIs" dxfId="104" priority="105" operator="notEqual">
      <formula>0</formula>
    </cfRule>
  </conditionalFormatting>
  <conditionalFormatting sqref="G350">
    <cfRule type="cellIs" dxfId="103" priority="104" operator="notEqual">
      <formula>0</formula>
    </cfRule>
  </conditionalFormatting>
  <conditionalFormatting sqref="G353">
    <cfRule type="cellIs" dxfId="102" priority="103" operator="notEqual">
      <formula>0</formula>
    </cfRule>
  </conditionalFormatting>
  <conditionalFormatting sqref="G356">
    <cfRule type="cellIs" dxfId="101" priority="102" operator="notEqual">
      <formula>0</formula>
    </cfRule>
  </conditionalFormatting>
  <conditionalFormatting sqref="G363:G411">
    <cfRule type="cellIs" dxfId="100" priority="101" operator="notEqual">
      <formula>0</formula>
    </cfRule>
  </conditionalFormatting>
  <conditionalFormatting sqref="G690:G873">
    <cfRule type="cellIs" dxfId="99" priority="100" operator="notEqual">
      <formula>0</formula>
    </cfRule>
  </conditionalFormatting>
  <conditionalFormatting sqref="G896:G952">
    <cfRule type="cellIs" dxfId="98" priority="99" operator="notEqual">
      <formula>0</formula>
    </cfRule>
  </conditionalFormatting>
  <conditionalFormatting sqref="G955">
    <cfRule type="cellIs" dxfId="97" priority="98" operator="notEqual">
      <formula>0</formula>
    </cfRule>
  </conditionalFormatting>
  <conditionalFormatting sqref="G956:G1025">
    <cfRule type="cellIs" dxfId="96" priority="97" operator="notEqual">
      <formula>0</formula>
    </cfRule>
  </conditionalFormatting>
  <conditionalFormatting sqref="G1032:G1044">
    <cfRule type="cellIs" dxfId="95" priority="96" operator="notEqual">
      <formula>0</formula>
    </cfRule>
  </conditionalFormatting>
  <conditionalFormatting sqref="G1058:G1072">
    <cfRule type="cellIs" dxfId="94" priority="95" operator="notEqual">
      <formula>0</formula>
    </cfRule>
  </conditionalFormatting>
  <conditionalFormatting sqref="G1099:G1106">
    <cfRule type="cellIs" dxfId="93" priority="94" operator="notEqual">
      <formula>0</formula>
    </cfRule>
  </conditionalFormatting>
  <conditionalFormatting sqref="G1141:G1146">
    <cfRule type="cellIs" dxfId="92" priority="93" operator="notEqual">
      <formula>0</formula>
    </cfRule>
  </conditionalFormatting>
  <conditionalFormatting sqref="G1144">
    <cfRule type="cellIs" dxfId="91" priority="92" operator="notEqual">
      <formula>0</formula>
    </cfRule>
  </conditionalFormatting>
  <conditionalFormatting sqref="G1146:G1166">
    <cfRule type="cellIs" dxfId="90" priority="91" operator="notEqual">
      <formula>0</formula>
    </cfRule>
  </conditionalFormatting>
  <conditionalFormatting sqref="G1179:G1192">
    <cfRule type="cellIs" dxfId="89" priority="90" operator="notEqual">
      <formula>0</formula>
    </cfRule>
  </conditionalFormatting>
  <conditionalFormatting sqref="G1213:G1218">
    <cfRule type="cellIs" dxfId="88" priority="89" operator="notEqual">
      <formula>0</formula>
    </cfRule>
  </conditionalFormatting>
  <conditionalFormatting sqref="G1233">
    <cfRule type="cellIs" dxfId="87" priority="88" operator="notEqual">
      <formula>0</formula>
    </cfRule>
  </conditionalFormatting>
  <conditionalFormatting sqref="G1240:G1246">
    <cfRule type="cellIs" dxfId="86" priority="87" operator="notEqual">
      <formula>0</formula>
    </cfRule>
  </conditionalFormatting>
  <conditionalFormatting sqref="G1256:G1258">
    <cfRule type="cellIs" dxfId="85" priority="86" operator="notEqual">
      <formula>0</formula>
    </cfRule>
  </conditionalFormatting>
  <conditionalFormatting sqref="G1275">
    <cfRule type="cellIs" dxfId="84" priority="85" operator="notEqual">
      <formula>0</formula>
    </cfRule>
  </conditionalFormatting>
  <conditionalFormatting sqref="G1394:G1396">
    <cfRule type="cellIs" dxfId="83" priority="84" operator="notEqual">
      <formula>0</formula>
    </cfRule>
  </conditionalFormatting>
  <conditionalFormatting sqref="G1482:G1484">
    <cfRule type="cellIs" dxfId="82" priority="83" operator="notEqual">
      <formula>0</formula>
    </cfRule>
  </conditionalFormatting>
  <conditionalFormatting sqref="G1514:G1519">
    <cfRule type="cellIs" dxfId="81" priority="82" operator="notEqual">
      <formula>0</formula>
    </cfRule>
  </conditionalFormatting>
  <conditionalFormatting sqref="G1554:G1556">
    <cfRule type="cellIs" dxfId="80" priority="81" operator="notEqual">
      <formula>0</formula>
    </cfRule>
  </conditionalFormatting>
  <conditionalFormatting sqref="G1603:G1621">
    <cfRule type="cellIs" dxfId="79" priority="80" operator="notEqual">
      <formula>0</formula>
    </cfRule>
  </conditionalFormatting>
  <conditionalFormatting sqref="G1672:G1679">
    <cfRule type="cellIs" dxfId="78" priority="79" operator="notEqual">
      <formula>0</formula>
    </cfRule>
  </conditionalFormatting>
  <conditionalFormatting sqref="G1681:G1687">
    <cfRule type="cellIs" dxfId="77" priority="78" operator="notEqual">
      <formula>0</formula>
    </cfRule>
  </conditionalFormatting>
  <conditionalFormatting sqref="G1769:G1840">
    <cfRule type="cellIs" dxfId="76" priority="77" operator="notEqual">
      <formula>0</formula>
    </cfRule>
  </conditionalFormatting>
  <conditionalFormatting sqref="G1843:G1872">
    <cfRule type="cellIs" dxfId="75" priority="76" operator="notEqual">
      <formula>0</formula>
    </cfRule>
  </conditionalFormatting>
  <conditionalFormatting sqref="G1881:G1888">
    <cfRule type="cellIs" dxfId="74" priority="75" operator="notEqual">
      <formula>0</formula>
    </cfRule>
  </conditionalFormatting>
  <conditionalFormatting sqref="G1899:G1901">
    <cfRule type="cellIs" dxfId="73" priority="74" operator="notEqual">
      <formula>0</formula>
    </cfRule>
  </conditionalFormatting>
  <conditionalFormatting sqref="G1911:G1913">
    <cfRule type="cellIs" dxfId="72" priority="73" operator="notEqual">
      <formula>0</formula>
    </cfRule>
  </conditionalFormatting>
  <conditionalFormatting sqref="G1973:G1992">
    <cfRule type="cellIs" dxfId="71" priority="72" operator="notEqual">
      <formula>0</formula>
    </cfRule>
  </conditionalFormatting>
  <conditionalFormatting sqref="G1994:G2024">
    <cfRule type="cellIs" dxfId="70" priority="71" operator="notEqual">
      <formula>0</formula>
    </cfRule>
  </conditionalFormatting>
  <conditionalFormatting sqref="G2026:G2057">
    <cfRule type="cellIs" dxfId="69" priority="70" operator="notEqual">
      <formula>0</formula>
    </cfRule>
  </conditionalFormatting>
  <conditionalFormatting sqref="G2075:G2134">
    <cfRule type="cellIs" dxfId="68" priority="69" operator="notEqual">
      <formula>0</formula>
    </cfRule>
  </conditionalFormatting>
  <conditionalFormatting sqref="G2196">
    <cfRule type="cellIs" dxfId="67" priority="68" operator="notEqual">
      <formula>0</formula>
    </cfRule>
  </conditionalFormatting>
  <conditionalFormatting sqref="G2218:G2222">
    <cfRule type="cellIs" dxfId="66" priority="67" operator="notEqual">
      <formula>0</formula>
    </cfRule>
  </conditionalFormatting>
  <conditionalFormatting sqref="G2234:G2276">
    <cfRule type="cellIs" dxfId="65" priority="66" operator="notEqual">
      <formula>0</formula>
    </cfRule>
  </conditionalFormatting>
  <conditionalFormatting sqref="G2291:G2353">
    <cfRule type="cellIs" dxfId="64" priority="65" operator="notEqual">
      <formula>0</formula>
    </cfRule>
  </conditionalFormatting>
  <conditionalFormatting sqref="G2386:G2388">
    <cfRule type="cellIs" dxfId="63" priority="64" operator="notEqual">
      <formula>0</formula>
    </cfRule>
  </conditionalFormatting>
  <conditionalFormatting sqref="G2394">
    <cfRule type="cellIs" dxfId="62" priority="63" operator="notEqual">
      <formula>0</formula>
    </cfRule>
  </conditionalFormatting>
  <conditionalFormatting sqref="G2417">
    <cfRule type="cellIs" dxfId="61" priority="62" operator="notEqual">
      <formula>0</formula>
    </cfRule>
  </conditionalFormatting>
  <conditionalFormatting sqref="G2421">
    <cfRule type="cellIs" dxfId="60" priority="61" operator="notEqual">
      <formula>0</formula>
    </cfRule>
  </conditionalFormatting>
  <conditionalFormatting sqref="G2430:G2432">
    <cfRule type="cellIs" dxfId="59" priority="60" operator="notEqual">
      <formula>0</formula>
    </cfRule>
  </conditionalFormatting>
  <conditionalFormatting sqref="G2444:G2462">
    <cfRule type="cellIs" dxfId="58" priority="59" operator="notEqual">
      <formula>0</formula>
    </cfRule>
  </conditionalFormatting>
  <conditionalFormatting sqref="G2467:G2472">
    <cfRule type="cellIs" dxfId="57" priority="58" operator="notEqual">
      <formula>0</formula>
    </cfRule>
  </conditionalFormatting>
  <conditionalFormatting sqref="G2481">
    <cfRule type="cellIs" dxfId="56" priority="57" operator="notEqual">
      <formula>0</formula>
    </cfRule>
  </conditionalFormatting>
  <conditionalFormatting sqref="G2496:G2498">
    <cfRule type="cellIs" dxfId="55" priority="56" operator="notEqual">
      <formula>0</formula>
    </cfRule>
  </conditionalFormatting>
  <conditionalFormatting sqref="G2567:G2573">
    <cfRule type="cellIs" dxfId="54" priority="55" operator="notEqual">
      <formula>0</formula>
    </cfRule>
  </conditionalFormatting>
  <conditionalFormatting sqref="G2579:G2598">
    <cfRule type="cellIs" dxfId="53" priority="54" operator="notEqual">
      <formula>0</formula>
    </cfRule>
  </conditionalFormatting>
  <conditionalFormatting sqref="G2651:G2689">
    <cfRule type="cellIs" dxfId="52" priority="53" operator="notEqual">
      <formula>0</formula>
    </cfRule>
  </conditionalFormatting>
  <conditionalFormatting sqref="G2731:G2738">
    <cfRule type="cellIs" dxfId="51" priority="52" operator="notEqual">
      <formula>0</formula>
    </cfRule>
  </conditionalFormatting>
  <conditionalFormatting sqref="G2747:G2752">
    <cfRule type="cellIs" dxfId="50" priority="51" operator="notEqual">
      <formula>0</formula>
    </cfRule>
  </conditionalFormatting>
  <conditionalFormatting sqref="G2757:G2803">
    <cfRule type="cellIs" dxfId="49" priority="50" operator="notEqual">
      <formula>0</formula>
    </cfRule>
  </conditionalFormatting>
  <conditionalFormatting sqref="G2819:G2822">
    <cfRule type="cellIs" dxfId="48" priority="49" operator="notEqual">
      <formula>0</formula>
    </cfRule>
  </conditionalFormatting>
  <conditionalFormatting sqref="G2850:G2870">
    <cfRule type="cellIs" dxfId="47" priority="48" operator="notEqual">
      <formula>0</formula>
    </cfRule>
  </conditionalFormatting>
  <conditionalFormatting sqref="G2890">
    <cfRule type="cellIs" dxfId="46" priority="47" operator="notEqual">
      <formula>0</formula>
    </cfRule>
  </conditionalFormatting>
  <conditionalFormatting sqref="G2891:G2909">
    <cfRule type="cellIs" dxfId="45" priority="46" operator="notEqual">
      <formula>0</formula>
    </cfRule>
  </conditionalFormatting>
  <conditionalFormatting sqref="G2917">
    <cfRule type="cellIs" dxfId="44" priority="45" operator="notEqual">
      <formula>0</formula>
    </cfRule>
  </conditionalFormatting>
  <conditionalFormatting sqref="G2919">
    <cfRule type="cellIs" dxfId="43" priority="44" operator="notEqual">
      <formula>0</formula>
    </cfRule>
  </conditionalFormatting>
  <conditionalFormatting sqref="G2943:G2959">
    <cfRule type="cellIs" dxfId="42" priority="43" operator="notEqual">
      <formula>0</formula>
    </cfRule>
  </conditionalFormatting>
  <conditionalFormatting sqref="G2969:G2974">
    <cfRule type="cellIs" dxfId="41" priority="42" operator="notEqual">
      <formula>0</formula>
    </cfRule>
  </conditionalFormatting>
  <conditionalFormatting sqref="G2992:G2994">
    <cfRule type="cellIs" dxfId="40" priority="41" operator="notEqual">
      <formula>0</formula>
    </cfRule>
  </conditionalFormatting>
  <conditionalFormatting sqref="G3008:G3026">
    <cfRule type="cellIs" dxfId="39" priority="40" operator="notEqual">
      <formula>0</formula>
    </cfRule>
  </conditionalFormatting>
  <conditionalFormatting sqref="G3030:G3035">
    <cfRule type="cellIs" dxfId="38" priority="39" operator="notEqual">
      <formula>0</formula>
    </cfRule>
  </conditionalFormatting>
  <conditionalFormatting sqref="G3038:G3041">
    <cfRule type="cellIs" dxfId="37" priority="38" operator="notEqual">
      <formula>0</formula>
    </cfRule>
  </conditionalFormatting>
  <conditionalFormatting sqref="G3046:G3050">
    <cfRule type="cellIs" dxfId="36" priority="37" operator="notEqual">
      <formula>0</formula>
    </cfRule>
  </conditionalFormatting>
  <conditionalFormatting sqref="G3055:G3061">
    <cfRule type="cellIs" dxfId="35" priority="36" operator="notEqual">
      <formula>0</formula>
    </cfRule>
  </conditionalFormatting>
  <conditionalFormatting sqref="G3062:G3066">
    <cfRule type="cellIs" dxfId="34" priority="35" operator="notEqual">
      <formula>0</formula>
    </cfRule>
  </conditionalFormatting>
  <conditionalFormatting sqref="G3128:G3266">
    <cfRule type="cellIs" dxfId="33" priority="34" operator="notEqual">
      <formula>0</formula>
    </cfRule>
  </conditionalFormatting>
  <conditionalFormatting sqref="G3276:G3281">
    <cfRule type="cellIs" dxfId="32" priority="33" operator="notEqual">
      <formula>0</formula>
    </cfRule>
  </conditionalFormatting>
  <conditionalFormatting sqref="G3294">
    <cfRule type="cellIs" dxfId="31" priority="32" operator="notEqual">
      <formula>0</formula>
    </cfRule>
  </conditionalFormatting>
  <conditionalFormatting sqref="G3295:G3296">
    <cfRule type="cellIs" dxfId="30" priority="31" operator="notEqual">
      <formula>0</formula>
    </cfRule>
  </conditionalFormatting>
  <conditionalFormatting sqref="G3321:G3323">
    <cfRule type="cellIs" dxfId="29" priority="30" operator="notEqual">
      <formula>0</formula>
    </cfRule>
  </conditionalFormatting>
  <conditionalFormatting sqref="G3333:G3335">
    <cfRule type="cellIs" dxfId="28" priority="29" operator="notEqual">
      <formula>0</formula>
    </cfRule>
  </conditionalFormatting>
  <conditionalFormatting sqref="G3347:G3353">
    <cfRule type="cellIs" dxfId="27" priority="28" operator="notEqual">
      <formula>0</formula>
    </cfRule>
  </conditionalFormatting>
  <conditionalFormatting sqref="G3378:G3379">
    <cfRule type="cellIs" dxfId="26" priority="27" operator="notEqual">
      <formula>0</formula>
    </cfRule>
  </conditionalFormatting>
  <conditionalFormatting sqref="G3397:G3403">
    <cfRule type="cellIs" dxfId="25" priority="26" operator="notEqual">
      <formula>0</formula>
    </cfRule>
  </conditionalFormatting>
  <conditionalFormatting sqref="G3415:G3417">
    <cfRule type="cellIs" dxfId="24" priority="25" operator="notEqual">
      <formula>0</formula>
    </cfRule>
  </conditionalFormatting>
  <conditionalFormatting sqref="G3429:G3443">
    <cfRule type="cellIs" dxfId="23" priority="24" operator="notEqual">
      <formula>0</formula>
    </cfRule>
  </conditionalFormatting>
  <conditionalFormatting sqref="G3446">
    <cfRule type="cellIs" dxfId="22" priority="23" operator="notEqual">
      <formula>0</formula>
    </cfRule>
  </conditionalFormatting>
  <conditionalFormatting sqref="G3447:G3449">
    <cfRule type="cellIs" dxfId="21" priority="22" operator="notEqual">
      <formula>0</formula>
    </cfRule>
  </conditionalFormatting>
  <conditionalFormatting sqref="G3489">
    <cfRule type="cellIs" dxfId="20" priority="21" operator="notEqual">
      <formula>0</formula>
    </cfRule>
  </conditionalFormatting>
  <conditionalFormatting sqref="G3491:G3494">
    <cfRule type="cellIs" dxfId="19" priority="20" operator="notEqual">
      <formula>0</formula>
    </cfRule>
  </conditionalFormatting>
  <conditionalFormatting sqref="G3499">
    <cfRule type="cellIs" dxfId="18" priority="19" operator="notEqual">
      <formula>0</formula>
    </cfRule>
  </conditionalFormatting>
  <conditionalFormatting sqref="G3505:G3506">
    <cfRule type="cellIs" dxfId="17" priority="18" operator="notEqual">
      <formula>0</formula>
    </cfRule>
  </conditionalFormatting>
  <conditionalFormatting sqref="G3516">
    <cfRule type="cellIs" dxfId="16" priority="17" operator="notEqual">
      <formula>0</formula>
    </cfRule>
  </conditionalFormatting>
  <conditionalFormatting sqref="G3526">
    <cfRule type="cellIs" dxfId="15" priority="16" operator="notEqual">
      <formula>0</formula>
    </cfRule>
  </conditionalFormatting>
  <conditionalFormatting sqref="G3531">
    <cfRule type="cellIs" dxfId="14" priority="15" operator="notEqual">
      <formula>0</formula>
    </cfRule>
  </conditionalFormatting>
  <conditionalFormatting sqref="G3532:G3537">
    <cfRule type="cellIs" dxfId="13" priority="14" operator="notEqual">
      <formula>0</formula>
    </cfRule>
  </conditionalFormatting>
  <conditionalFormatting sqref="G3546:G3552">
    <cfRule type="cellIs" dxfId="12" priority="13" operator="notEqual">
      <formula>0</formula>
    </cfRule>
  </conditionalFormatting>
  <conditionalFormatting sqref="G3591:G3605">
    <cfRule type="cellIs" dxfId="11" priority="12" operator="notEqual">
      <formula>0</formula>
    </cfRule>
  </conditionalFormatting>
  <conditionalFormatting sqref="G3614:G3616">
    <cfRule type="cellIs" dxfId="10" priority="11" operator="notEqual">
      <formula>0</formula>
    </cfRule>
  </conditionalFormatting>
  <conditionalFormatting sqref="G3626:G3632">
    <cfRule type="cellIs" dxfId="9" priority="10" operator="notEqual">
      <formula>0</formula>
    </cfRule>
  </conditionalFormatting>
  <conditionalFormatting sqref="G3656:G3665">
    <cfRule type="cellIs" dxfId="8" priority="9" operator="notEqual">
      <formula>0</formula>
    </cfRule>
  </conditionalFormatting>
  <conditionalFormatting sqref="G3676:G3679">
    <cfRule type="cellIs" dxfId="7" priority="8" operator="notEqual">
      <formula>0</formula>
    </cfRule>
  </conditionalFormatting>
  <conditionalFormatting sqref="G3692:G3699">
    <cfRule type="cellIs" dxfId="6" priority="7" operator="notEqual">
      <formula>0</formula>
    </cfRule>
  </conditionalFormatting>
  <conditionalFormatting sqref="G3710:G3714">
    <cfRule type="cellIs" dxfId="5" priority="6" operator="notEqual">
      <formula>0</formula>
    </cfRule>
  </conditionalFormatting>
  <conditionalFormatting sqref="G3734">
    <cfRule type="cellIs" dxfId="4" priority="5" operator="notEqual">
      <formula>0</formula>
    </cfRule>
  </conditionalFormatting>
  <conditionalFormatting sqref="G3739:G3744">
    <cfRule type="cellIs" dxfId="3" priority="4" operator="notEqual">
      <formula>0</formula>
    </cfRule>
  </conditionalFormatting>
  <conditionalFormatting sqref="G3755">
    <cfRule type="cellIs" dxfId="2" priority="3" operator="notEqual">
      <formula>0</formula>
    </cfRule>
  </conditionalFormatting>
  <conditionalFormatting sqref="G3757:G3760">
    <cfRule type="cellIs" dxfId="1" priority="2" operator="notEqual">
      <formula>0</formula>
    </cfRule>
  </conditionalFormatting>
  <conditionalFormatting sqref="G3774:G3775">
    <cfRule type="cellIs" dxfId="0" priority="1" operator="notEqual">
      <formula>0</formula>
    </cfRule>
  </conditionalFormatting>
  <dataValidations disablePrompts="1" count="1">
    <dataValidation type="decimal" allowBlank="1" showInputMessage="1" showErrorMessage="1" sqref="E3508 H17:I17 E3719:F3762 E3674:F3717 E1705:F1967 E3764:F3786 G3509:H3509 E3482:F3506 E364:F574 E3:F362 E576:F1023 E1025:F1703 E1969:F2965 E3009:E3266 F3508:F3537 E3267:F3480 E3510:E3537 E3538:F3672 E2966:E3007 F2966:F3266 E4766">
      <formula1>0.0001</formula1>
      <formula2>99999999999999900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2"/>
  <sheetViews>
    <sheetView topLeftCell="A113" zoomScaleNormal="100" workbookViewId="0">
      <selection activeCell="E124" sqref="E124"/>
    </sheetView>
  </sheetViews>
  <sheetFormatPr baseColWidth="10" defaultRowHeight="15" x14ac:dyDescent="0.25"/>
  <cols>
    <col min="1" max="1" width="16.140625" style="17" customWidth="1"/>
    <col min="2" max="2" width="51" style="17" customWidth="1"/>
    <col min="3" max="8" width="18.7109375" style="17" customWidth="1"/>
    <col min="9" max="9" width="22" style="17" customWidth="1"/>
    <col min="10" max="10" width="11.85546875" style="17" bestFit="1" customWidth="1"/>
    <col min="11" max="11" width="21.5703125" style="17" customWidth="1"/>
    <col min="12" max="12" width="17.85546875" style="17" bestFit="1" customWidth="1"/>
    <col min="13" max="16384" width="11.42578125" style="17"/>
  </cols>
  <sheetData>
    <row r="1" spans="1:12" ht="15.75" x14ac:dyDescent="0.25">
      <c r="A1" s="500" t="s">
        <v>2963</v>
      </c>
      <c r="B1" s="501" t="s">
        <v>2964</v>
      </c>
      <c r="C1" s="502"/>
      <c r="D1" s="17" t="s">
        <v>2855</v>
      </c>
      <c r="E1" s="503"/>
      <c r="F1" s="503"/>
      <c r="G1" s="503"/>
      <c r="H1" s="504"/>
    </row>
    <row r="2" spans="1:12" ht="15.75" x14ac:dyDescent="0.25">
      <c r="A2" s="505" t="s">
        <v>2965</v>
      </c>
      <c r="B2" s="506" t="s">
        <v>2966</v>
      </c>
      <c r="C2" s="507"/>
      <c r="D2" s="507"/>
      <c r="E2" s="507"/>
      <c r="F2" s="507"/>
      <c r="G2" s="507"/>
      <c r="H2" s="508"/>
    </row>
    <row r="3" spans="1:12" ht="15.75" x14ac:dyDescent="0.25">
      <c r="A3" s="505" t="s">
        <v>2967</v>
      </c>
      <c r="B3" s="509" t="s">
        <v>3028</v>
      </c>
      <c r="C3" s="507"/>
      <c r="D3" s="507"/>
      <c r="E3" s="507"/>
      <c r="F3" s="507"/>
      <c r="G3" s="507"/>
      <c r="H3" s="508"/>
    </row>
    <row r="4" spans="1:12" ht="15.75" x14ac:dyDescent="0.25">
      <c r="A4" s="505" t="s">
        <v>2968</v>
      </c>
      <c r="B4" s="510">
        <v>210111001131</v>
      </c>
      <c r="C4" s="507"/>
      <c r="D4" s="507"/>
      <c r="E4" s="507"/>
      <c r="F4" s="507"/>
      <c r="G4" s="507"/>
      <c r="H4" s="508"/>
    </row>
    <row r="5" spans="1:12" ht="15.75" x14ac:dyDescent="0.25">
      <c r="A5" s="505" t="s">
        <v>2969</v>
      </c>
      <c r="B5" s="365">
        <v>43555</v>
      </c>
      <c r="C5" s="507"/>
      <c r="D5" s="507"/>
      <c r="E5" s="507"/>
      <c r="F5" s="507"/>
      <c r="G5" s="507"/>
      <c r="H5" s="508"/>
    </row>
    <row r="6" spans="1:12" ht="15.75" x14ac:dyDescent="0.25">
      <c r="A6" s="505" t="s">
        <v>3029</v>
      </c>
      <c r="B6" s="365" t="s">
        <v>3030</v>
      </c>
      <c r="C6" s="507"/>
      <c r="D6" s="507"/>
      <c r="E6" s="507"/>
      <c r="F6" s="507"/>
      <c r="G6" s="507"/>
      <c r="H6" s="508"/>
    </row>
    <row r="7" spans="1:12" ht="15.75" x14ac:dyDescent="0.25">
      <c r="A7" s="511"/>
      <c r="B7" s="365"/>
      <c r="C7" s="507"/>
      <c r="D7" s="507"/>
      <c r="E7" s="507"/>
      <c r="F7" s="507"/>
      <c r="G7" s="507"/>
      <c r="H7" s="508"/>
    </row>
    <row r="8" spans="1:12" ht="15.75" x14ac:dyDescent="0.25">
      <c r="A8" s="511"/>
      <c r="B8" s="365"/>
      <c r="C8" s="507"/>
      <c r="D8" s="507"/>
      <c r="E8" s="507"/>
      <c r="F8" s="507"/>
      <c r="G8" s="507"/>
      <c r="H8" s="508"/>
    </row>
    <row r="9" spans="1:12" ht="16.5" thickBot="1" x14ac:dyDescent="0.3">
      <c r="A9" s="512"/>
      <c r="B9" s="513"/>
      <c r="C9" s="514"/>
      <c r="D9" s="514"/>
      <c r="E9" s="514"/>
      <c r="F9" s="514"/>
      <c r="G9" s="514"/>
      <c r="H9" s="515"/>
    </row>
    <row r="10" spans="1:12" s="5" customFormat="1" ht="26.25" thickBot="1" x14ac:dyDescent="0.3">
      <c r="A10" s="1" t="s">
        <v>0</v>
      </c>
      <c r="B10" s="1" t="s">
        <v>1</v>
      </c>
      <c r="C10" s="1" t="s">
        <v>2</v>
      </c>
      <c r="D10" s="2" t="s">
        <v>3</v>
      </c>
      <c r="E10" s="3" t="s">
        <v>4</v>
      </c>
      <c r="F10" s="4" t="s">
        <v>5</v>
      </c>
      <c r="G10" s="4" t="s">
        <v>6</v>
      </c>
      <c r="H10" s="4" t="s">
        <v>7</v>
      </c>
      <c r="J10" s="33" t="s">
        <v>2856</v>
      </c>
    </row>
    <row r="11" spans="1:12" s="9" customFormat="1" x14ac:dyDescent="0.25">
      <c r="A11" s="23">
        <v>1</v>
      </c>
      <c r="B11" s="20" t="s">
        <v>8</v>
      </c>
      <c r="C11" s="7">
        <v>71268670331</v>
      </c>
      <c r="D11" s="8">
        <v>9423216699</v>
      </c>
      <c r="E11" s="8">
        <v>7504443130</v>
      </c>
      <c r="F11" s="7">
        <v>73187443900</v>
      </c>
      <c r="G11" s="8">
        <v>3109429251</v>
      </c>
      <c r="H11" s="8">
        <v>70078014649</v>
      </c>
      <c r="I11" s="31">
        <f>+F11-F83-F134</f>
        <v>4358904660</v>
      </c>
      <c r="J11" s="34">
        <f>IF(C11&lt;&gt;0,1,IF(F11&lt;&gt;0,2,IF(E11&lt;&gt;0,3,IF(D11&lt;&gt;0,4,0))))</f>
        <v>1</v>
      </c>
      <c r="K11" s="31">
        <f>+C11-C83-C134</f>
        <v>0</v>
      </c>
      <c r="L11" s="31"/>
    </row>
    <row r="12" spans="1:12" s="5" customFormat="1" x14ac:dyDescent="0.25">
      <c r="A12" s="19">
        <v>11</v>
      </c>
      <c r="B12" s="20" t="s">
        <v>9</v>
      </c>
      <c r="C12" s="7">
        <v>0</v>
      </c>
      <c r="D12" s="7">
        <v>2200000</v>
      </c>
      <c r="E12" s="7">
        <v>0</v>
      </c>
      <c r="F12" s="7">
        <v>2200000</v>
      </c>
      <c r="G12" s="7">
        <v>2200000</v>
      </c>
      <c r="H12" s="7">
        <v>0</v>
      </c>
      <c r="I12" s="32">
        <f>+F164-F182</f>
        <v>4358904660</v>
      </c>
      <c r="J12" s="34">
        <f t="shared" ref="J12:J14" si="0">IF(C12&lt;&gt;0,1,IF(F12&lt;&gt;0,2,IF(E12&lt;&gt;0,3,IF(D12&lt;&gt;0,4,0))))</f>
        <v>2</v>
      </c>
      <c r="K12" s="32">
        <f>+C164-C182</f>
        <v>0</v>
      </c>
    </row>
    <row r="13" spans="1:12" s="5" customFormat="1" x14ac:dyDescent="0.25">
      <c r="A13" s="19">
        <v>1105</v>
      </c>
      <c r="B13" s="20" t="s">
        <v>10</v>
      </c>
      <c r="C13" s="7">
        <v>0</v>
      </c>
      <c r="D13" s="7">
        <v>2200000</v>
      </c>
      <c r="E13" s="7">
        <v>0</v>
      </c>
      <c r="F13" s="7">
        <v>2200000</v>
      </c>
      <c r="G13" s="7">
        <v>2200000</v>
      </c>
      <c r="H13" s="7">
        <v>0</v>
      </c>
      <c r="I13" s="32">
        <f>+I12-I11</f>
        <v>0</v>
      </c>
      <c r="J13" s="34">
        <f t="shared" si="0"/>
        <v>2</v>
      </c>
    </row>
    <row r="14" spans="1:12" s="5" customFormat="1" x14ac:dyDescent="0.25">
      <c r="A14" s="21">
        <v>110502</v>
      </c>
      <c r="B14" s="22" t="s">
        <v>12</v>
      </c>
      <c r="C14" s="13">
        <v>0</v>
      </c>
      <c r="D14" s="14">
        <v>2200000</v>
      </c>
      <c r="E14" s="14"/>
      <c r="F14" s="15">
        <v>2200000</v>
      </c>
      <c r="G14" s="14">
        <v>2200000</v>
      </c>
      <c r="H14" s="14"/>
      <c r="J14" s="34">
        <f t="shared" si="0"/>
        <v>2</v>
      </c>
    </row>
    <row r="15" spans="1:12" s="5" customFormat="1" x14ac:dyDescent="0.25">
      <c r="A15" s="19">
        <v>13</v>
      </c>
      <c r="B15" s="20" t="s">
        <v>199</v>
      </c>
      <c r="C15" s="7">
        <v>248176837</v>
      </c>
      <c r="D15" s="8">
        <v>2031676150</v>
      </c>
      <c r="E15" s="8">
        <v>2031676150</v>
      </c>
      <c r="F15" s="18">
        <v>248176837</v>
      </c>
      <c r="G15" s="8">
        <v>248176837</v>
      </c>
      <c r="H15" s="8">
        <v>0</v>
      </c>
      <c r="J15" s="34">
        <f t="shared" ref="J15" si="1">IF(C15&lt;&gt;0,1,IF(F15&lt;&gt;0,2,IF(E15&lt;&gt;0,3,IF(D15&lt;&gt;0,4,0))))</f>
        <v>1</v>
      </c>
    </row>
    <row r="16" spans="1:12" s="5" customFormat="1" x14ac:dyDescent="0.25">
      <c r="A16" s="24">
        <v>1311</v>
      </c>
      <c r="B16" s="25" t="s">
        <v>260</v>
      </c>
      <c r="C16" s="7">
        <v>0</v>
      </c>
      <c r="D16" s="8">
        <v>1999394435</v>
      </c>
      <c r="E16" s="8">
        <v>1999394435</v>
      </c>
      <c r="F16" s="18">
        <v>0</v>
      </c>
      <c r="G16" s="8">
        <v>0</v>
      </c>
      <c r="H16" s="8">
        <v>0</v>
      </c>
      <c r="J16" s="34">
        <f t="shared" ref="J16:J17" si="2">IF(C16&lt;&gt;0,1,IF(F16&lt;&gt;0,2,IF(E16&lt;&gt;0,3,IF(D16&lt;&gt;0,4,0))))</f>
        <v>3</v>
      </c>
    </row>
    <row r="17" spans="1:10" s="5" customFormat="1" x14ac:dyDescent="0.25">
      <c r="A17" s="26">
        <v>131118</v>
      </c>
      <c r="B17" s="27" t="s">
        <v>278</v>
      </c>
      <c r="C17" s="13">
        <v>0</v>
      </c>
      <c r="D17" s="14">
        <v>1999394435</v>
      </c>
      <c r="E17" s="14">
        <v>1999394435</v>
      </c>
      <c r="F17" s="15">
        <v>0</v>
      </c>
      <c r="G17" s="14"/>
      <c r="H17" s="14"/>
      <c r="J17" s="34">
        <f t="shared" si="2"/>
        <v>3</v>
      </c>
    </row>
    <row r="18" spans="1:10" s="5" customFormat="1" x14ac:dyDescent="0.25">
      <c r="A18" s="24">
        <v>1384</v>
      </c>
      <c r="B18" s="25" t="s">
        <v>456</v>
      </c>
      <c r="C18" s="7">
        <v>248176837</v>
      </c>
      <c r="D18" s="8">
        <v>32281715</v>
      </c>
      <c r="E18" s="8">
        <v>32281715</v>
      </c>
      <c r="F18" s="18">
        <v>248176837</v>
      </c>
      <c r="G18" s="8">
        <v>248176837</v>
      </c>
      <c r="H18" s="8">
        <v>0</v>
      </c>
      <c r="J18" s="34">
        <f t="shared" ref="J18:J19" si="3">IF(C18&lt;&gt;0,1,IF(F18&lt;&gt;0,2,IF(E18&lt;&gt;0,3,IF(D18&lt;&gt;0,4,0))))</f>
        <v>1</v>
      </c>
    </row>
    <row r="19" spans="1:10" s="5" customFormat="1" x14ac:dyDescent="0.25">
      <c r="A19" s="26">
        <v>138426</v>
      </c>
      <c r="B19" s="27" t="s">
        <v>480</v>
      </c>
      <c r="C19" s="13">
        <v>248176837</v>
      </c>
      <c r="D19" s="14">
        <v>31900647</v>
      </c>
      <c r="E19" s="14">
        <v>31900647</v>
      </c>
      <c r="F19" s="15">
        <v>248176837</v>
      </c>
      <c r="G19" s="14">
        <v>248176837</v>
      </c>
      <c r="H19" s="14"/>
      <c r="J19" s="34">
        <f t="shared" si="3"/>
        <v>1</v>
      </c>
    </row>
    <row r="20" spans="1:10" s="5" customFormat="1" x14ac:dyDescent="0.25">
      <c r="A20" s="26">
        <v>138490</v>
      </c>
      <c r="B20" s="27" t="s">
        <v>498</v>
      </c>
      <c r="C20" s="13">
        <v>0</v>
      </c>
      <c r="D20" s="14">
        <v>381068</v>
      </c>
      <c r="E20" s="14">
        <v>381068</v>
      </c>
      <c r="F20" s="15">
        <v>0</v>
      </c>
      <c r="G20" s="14">
        <v>0</v>
      </c>
      <c r="H20" s="14"/>
      <c r="J20" s="34">
        <f t="shared" ref="J20:J24" si="4">IF(C20&lt;&gt;0,1,IF(F20&lt;&gt;0,2,IF(E20&lt;&gt;0,3,IF(D20&lt;&gt;0,4,0))))</f>
        <v>3</v>
      </c>
    </row>
    <row r="21" spans="1:10" s="5" customFormat="1" x14ac:dyDescent="0.25">
      <c r="A21" s="24">
        <v>1385</v>
      </c>
      <c r="B21" s="25" t="s">
        <v>499</v>
      </c>
      <c r="C21" s="7">
        <v>36736868</v>
      </c>
      <c r="D21" s="8">
        <v>0</v>
      </c>
      <c r="E21" s="8">
        <v>0</v>
      </c>
      <c r="F21" s="18">
        <v>36736868</v>
      </c>
      <c r="G21" s="8">
        <v>0</v>
      </c>
      <c r="H21" s="8">
        <v>36736868</v>
      </c>
      <c r="J21" s="34">
        <f t="shared" si="4"/>
        <v>1</v>
      </c>
    </row>
    <row r="22" spans="1:10" s="5" customFormat="1" x14ac:dyDescent="0.25">
      <c r="A22" s="26">
        <v>138590</v>
      </c>
      <c r="B22" s="27" t="s">
        <v>510</v>
      </c>
      <c r="C22" s="13">
        <v>36736868</v>
      </c>
      <c r="D22" s="14">
        <v>0</v>
      </c>
      <c r="E22" s="14">
        <v>0</v>
      </c>
      <c r="F22" s="15">
        <v>36736868</v>
      </c>
      <c r="G22" s="14"/>
      <c r="H22" s="14">
        <v>36736868</v>
      </c>
      <c r="J22" s="34">
        <f t="shared" si="4"/>
        <v>1</v>
      </c>
    </row>
    <row r="23" spans="1:10" s="5" customFormat="1" x14ac:dyDescent="0.25">
      <c r="A23" s="24">
        <v>1386</v>
      </c>
      <c r="B23" s="25" t="s">
        <v>511</v>
      </c>
      <c r="C23" s="7">
        <v>-36736868</v>
      </c>
      <c r="D23" s="8">
        <v>0</v>
      </c>
      <c r="E23" s="8">
        <v>0</v>
      </c>
      <c r="F23" s="18">
        <v>-36736868</v>
      </c>
      <c r="G23" s="8">
        <v>0</v>
      </c>
      <c r="H23" s="8">
        <v>-36736868</v>
      </c>
      <c r="J23" s="34">
        <f t="shared" si="4"/>
        <v>1</v>
      </c>
    </row>
    <row r="24" spans="1:10" s="5" customFormat="1" x14ac:dyDescent="0.25">
      <c r="A24" s="26">
        <v>138690</v>
      </c>
      <c r="B24" s="27" t="s">
        <v>498</v>
      </c>
      <c r="C24" s="13">
        <v>-36736868</v>
      </c>
      <c r="D24" s="14">
        <v>0</v>
      </c>
      <c r="E24" s="14"/>
      <c r="F24" s="15">
        <v>-36736868</v>
      </c>
      <c r="G24" s="14"/>
      <c r="H24" s="14">
        <v>-36736868</v>
      </c>
      <c r="J24" s="34">
        <f t="shared" si="4"/>
        <v>1</v>
      </c>
    </row>
    <row r="25" spans="1:10" s="5" customFormat="1" x14ac:dyDescent="0.25">
      <c r="A25" s="19">
        <v>16</v>
      </c>
      <c r="B25" s="20" t="s">
        <v>790</v>
      </c>
      <c r="C25" s="7">
        <v>67554862563</v>
      </c>
      <c r="D25" s="8">
        <v>6138821111</v>
      </c>
      <c r="E25" s="8">
        <v>4603027347</v>
      </c>
      <c r="F25" s="18">
        <v>69090656327</v>
      </c>
      <c r="G25" s="8">
        <v>0</v>
      </c>
      <c r="H25" s="8">
        <v>69090656327</v>
      </c>
      <c r="J25" s="34">
        <f t="shared" ref="J25:J27" si="5">IF(C25&lt;&gt;0,1,IF(F25&lt;&gt;0,2,IF(E25&lt;&gt;0,3,IF(D25&lt;&gt;0,4,0))))</f>
        <v>1</v>
      </c>
    </row>
    <row r="26" spans="1:10" s="5" customFormat="1" x14ac:dyDescent="0.25">
      <c r="A26" s="19">
        <v>1610</v>
      </c>
      <c r="B26" s="20" t="s">
        <v>798</v>
      </c>
      <c r="C26" s="7">
        <v>9957568</v>
      </c>
      <c r="D26" s="8">
        <v>0</v>
      </c>
      <c r="E26" s="8">
        <v>0</v>
      </c>
      <c r="F26" s="18">
        <v>9957568</v>
      </c>
      <c r="G26" s="8">
        <v>0</v>
      </c>
      <c r="H26" s="8">
        <v>9957568</v>
      </c>
      <c r="J26" s="34">
        <f t="shared" si="5"/>
        <v>1</v>
      </c>
    </row>
    <row r="27" spans="1:10" s="5" customFormat="1" x14ac:dyDescent="0.25">
      <c r="A27" s="21">
        <v>161001</v>
      </c>
      <c r="B27" s="22" t="s">
        <v>799</v>
      </c>
      <c r="C27" s="13">
        <v>9957568</v>
      </c>
      <c r="D27" s="14">
        <v>0</v>
      </c>
      <c r="E27" s="14"/>
      <c r="F27" s="15">
        <v>9957568</v>
      </c>
      <c r="G27" s="14"/>
      <c r="H27" s="8">
        <v>9957568</v>
      </c>
      <c r="J27" s="34">
        <f t="shared" si="5"/>
        <v>1</v>
      </c>
    </row>
    <row r="28" spans="1:10" s="5" customFormat="1" x14ac:dyDescent="0.25">
      <c r="A28" s="19">
        <v>1635</v>
      </c>
      <c r="B28" s="20" t="s">
        <v>827</v>
      </c>
      <c r="C28" s="7">
        <v>410936287</v>
      </c>
      <c r="D28" s="8">
        <v>4132168767</v>
      </c>
      <c r="E28" s="8">
        <v>2305102124</v>
      </c>
      <c r="F28" s="18">
        <v>2238002930</v>
      </c>
      <c r="G28" s="8">
        <v>0</v>
      </c>
      <c r="H28" s="8">
        <v>2238002930</v>
      </c>
      <c r="J28" s="34">
        <f t="shared" ref="J28:J39" si="6">IF(C28&lt;&gt;0,1,IF(F28&lt;&gt;0,2,IF(E28&lt;&gt;0,3,IF(D28&lt;&gt;0,4,0))))</f>
        <v>1</v>
      </c>
    </row>
    <row r="29" spans="1:10" s="5" customFormat="1" x14ac:dyDescent="0.25">
      <c r="A29" s="21">
        <v>163501</v>
      </c>
      <c r="B29" s="22" t="s">
        <v>816</v>
      </c>
      <c r="C29" s="13">
        <v>245163409</v>
      </c>
      <c r="D29" s="367">
        <v>3097579097</v>
      </c>
      <c r="E29" s="367">
        <v>1439213334</v>
      </c>
      <c r="F29" s="15">
        <v>1903529172</v>
      </c>
      <c r="G29" s="14"/>
      <c r="H29" s="8">
        <v>1903529172</v>
      </c>
      <c r="J29" s="34">
        <f t="shared" si="6"/>
        <v>1</v>
      </c>
    </row>
    <row r="30" spans="1:10" s="5" customFormat="1" x14ac:dyDescent="0.25">
      <c r="A30" s="21">
        <v>163503</v>
      </c>
      <c r="B30" s="22" t="s">
        <v>823</v>
      </c>
      <c r="C30" s="13">
        <v>123793300</v>
      </c>
      <c r="D30" s="368">
        <v>271983066</v>
      </c>
      <c r="E30" s="368">
        <v>377591223</v>
      </c>
      <c r="F30" s="15">
        <v>18185143</v>
      </c>
      <c r="G30" s="14"/>
      <c r="H30" s="8">
        <v>18185143</v>
      </c>
      <c r="J30" s="34">
        <f t="shared" si="6"/>
        <v>1</v>
      </c>
    </row>
    <row r="31" spans="1:10" s="5" customFormat="1" x14ac:dyDescent="0.25">
      <c r="A31" s="21">
        <v>163504</v>
      </c>
      <c r="B31" s="22" t="s">
        <v>718</v>
      </c>
      <c r="C31" s="13">
        <v>41979578</v>
      </c>
      <c r="D31" s="368">
        <v>380986599</v>
      </c>
      <c r="E31" s="368">
        <v>108388180</v>
      </c>
      <c r="F31" s="15">
        <v>314577997</v>
      </c>
      <c r="G31" s="14"/>
      <c r="H31" s="8">
        <v>314577997</v>
      </c>
      <c r="J31" s="34">
        <f t="shared" si="6"/>
        <v>1</v>
      </c>
    </row>
    <row r="32" spans="1:10" s="5" customFormat="1" x14ac:dyDescent="0.25">
      <c r="A32" s="21">
        <v>163505</v>
      </c>
      <c r="B32" s="22" t="s">
        <v>819</v>
      </c>
      <c r="C32" s="13">
        <v>0</v>
      </c>
      <c r="D32" s="368">
        <v>359126628</v>
      </c>
      <c r="E32" s="368">
        <v>357416010</v>
      </c>
      <c r="F32" s="15">
        <v>1710618</v>
      </c>
      <c r="G32" s="14"/>
      <c r="H32" s="14">
        <v>1710618</v>
      </c>
      <c r="J32" s="34">
        <f t="shared" si="6"/>
        <v>2</v>
      </c>
    </row>
    <row r="33" spans="1:10" s="5" customFormat="1" x14ac:dyDescent="0.25">
      <c r="A33" s="21">
        <v>163511</v>
      </c>
      <c r="B33" s="22" t="s">
        <v>818</v>
      </c>
      <c r="C33" s="13">
        <v>0</v>
      </c>
      <c r="D33" s="368">
        <v>22493377</v>
      </c>
      <c r="E33" s="368">
        <v>22493377</v>
      </c>
      <c r="F33" s="15">
        <v>0</v>
      </c>
      <c r="G33" s="14"/>
      <c r="H33" s="14">
        <v>0</v>
      </c>
      <c r="J33" s="34">
        <f t="shared" si="6"/>
        <v>3</v>
      </c>
    </row>
    <row r="34" spans="1:10" s="5" customFormat="1" x14ac:dyDescent="0.25">
      <c r="A34" s="19">
        <v>1637</v>
      </c>
      <c r="B34" s="20" t="s">
        <v>831</v>
      </c>
      <c r="C34" s="7">
        <v>48336328</v>
      </c>
      <c r="D34" s="8">
        <v>3002660</v>
      </c>
      <c r="E34" s="8">
        <v>0</v>
      </c>
      <c r="F34" s="18">
        <v>51338988</v>
      </c>
      <c r="G34" s="8">
        <v>0</v>
      </c>
      <c r="H34" s="8">
        <v>51338988</v>
      </c>
      <c r="J34" s="34">
        <f t="shared" si="6"/>
        <v>1</v>
      </c>
    </row>
    <row r="35" spans="1:10" s="5" customFormat="1" x14ac:dyDescent="0.25">
      <c r="A35" s="21">
        <v>163707</v>
      </c>
      <c r="B35" s="22" t="s">
        <v>816</v>
      </c>
      <c r="C35" s="13">
        <v>17258971</v>
      </c>
      <c r="D35" s="14"/>
      <c r="E35" s="14"/>
      <c r="F35" s="15">
        <v>17258971</v>
      </c>
      <c r="G35" s="14"/>
      <c r="H35" s="8">
        <v>17258971</v>
      </c>
      <c r="J35" s="34">
        <f t="shared" si="6"/>
        <v>1</v>
      </c>
    </row>
    <row r="36" spans="1:10" s="5" customFormat="1" x14ac:dyDescent="0.25">
      <c r="A36" s="21">
        <v>163709</v>
      </c>
      <c r="B36" s="22" t="s">
        <v>823</v>
      </c>
      <c r="C36" s="13">
        <v>23928407</v>
      </c>
      <c r="D36" s="14"/>
      <c r="E36" s="14"/>
      <c r="F36" s="15">
        <v>23928407</v>
      </c>
      <c r="G36" s="14"/>
      <c r="H36" s="8">
        <v>23928407</v>
      </c>
      <c r="J36" s="34">
        <f t="shared" si="6"/>
        <v>1</v>
      </c>
    </row>
    <row r="37" spans="1:10" s="5" customFormat="1" x14ac:dyDescent="0.25">
      <c r="A37" s="21">
        <v>163710</v>
      </c>
      <c r="B37" s="22" t="s">
        <v>718</v>
      </c>
      <c r="C37" s="13">
        <v>7148950</v>
      </c>
      <c r="D37" s="14">
        <v>3002660</v>
      </c>
      <c r="E37" s="14">
        <v>0</v>
      </c>
      <c r="F37" s="15">
        <v>10151610</v>
      </c>
      <c r="G37" s="14"/>
      <c r="H37" s="8">
        <v>10151610</v>
      </c>
      <c r="J37" s="34">
        <f t="shared" si="6"/>
        <v>1</v>
      </c>
    </row>
    <row r="38" spans="1:10" s="5" customFormat="1" x14ac:dyDescent="0.25">
      <c r="A38" s="19">
        <v>1640</v>
      </c>
      <c r="B38" s="20" t="s">
        <v>833</v>
      </c>
      <c r="C38" s="7">
        <v>1469760648</v>
      </c>
      <c r="D38" s="8">
        <v>0</v>
      </c>
      <c r="E38" s="8">
        <v>0</v>
      </c>
      <c r="F38" s="18">
        <v>1469760648</v>
      </c>
      <c r="G38" s="8">
        <v>0</v>
      </c>
      <c r="H38" s="8">
        <v>1469760648</v>
      </c>
      <c r="J38" s="34">
        <f t="shared" si="6"/>
        <v>1</v>
      </c>
    </row>
    <row r="39" spans="1:10" s="5" customFormat="1" x14ac:dyDescent="0.25">
      <c r="A39" s="21">
        <v>164001</v>
      </c>
      <c r="B39" s="22" t="s">
        <v>834</v>
      </c>
      <c r="C39" s="13">
        <v>1469760648</v>
      </c>
      <c r="D39" s="14">
        <v>0</v>
      </c>
      <c r="E39" s="14"/>
      <c r="F39" s="15">
        <v>1469760648</v>
      </c>
      <c r="G39" s="14"/>
      <c r="H39" s="8">
        <v>1469760648</v>
      </c>
      <c r="J39" s="34">
        <f t="shared" si="6"/>
        <v>1</v>
      </c>
    </row>
    <row r="40" spans="1:10" s="5" customFormat="1" x14ac:dyDescent="0.25">
      <c r="A40" s="19">
        <v>1655</v>
      </c>
      <c r="B40" s="20" t="s">
        <v>897</v>
      </c>
      <c r="C40" s="7">
        <v>11485469208</v>
      </c>
      <c r="D40" s="8">
        <v>1254930101</v>
      </c>
      <c r="E40" s="8">
        <v>0</v>
      </c>
      <c r="F40" s="18">
        <v>12740399309</v>
      </c>
      <c r="G40" s="8">
        <v>0</v>
      </c>
      <c r="H40" s="8">
        <v>12740399309</v>
      </c>
      <c r="J40" s="34">
        <f t="shared" ref="J40" si="7">IF(C40&lt;&gt;0,1,IF(F40&lt;&gt;0,2,IF(E40&lt;&gt;0,3,IF(D40&lt;&gt;0,4,0))))</f>
        <v>1</v>
      </c>
    </row>
    <row r="41" spans="1:10" s="5" customFormat="1" x14ac:dyDescent="0.25">
      <c r="A41" s="21">
        <v>165505</v>
      </c>
      <c r="B41" s="22" t="s">
        <v>902</v>
      </c>
      <c r="C41" s="13">
        <v>2123941</v>
      </c>
      <c r="D41" s="14"/>
      <c r="E41" s="14"/>
      <c r="F41" s="15">
        <v>2123941</v>
      </c>
      <c r="G41" s="14"/>
      <c r="H41" s="8">
        <v>2123941</v>
      </c>
      <c r="J41" s="34">
        <f t="shared" ref="J41:J60" si="8">IF(C41&lt;&gt;0,1,IF(F41&lt;&gt;0,2,IF(E41&lt;&gt;0,3,IF(D41&lt;&gt;0,4,0))))</f>
        <v>1</v>
      </c>
    </row>
    <row r="42" spans="1:10" s="5" customFormat="1" x14ac:dyDescent="0.25">
      <c r="A42" s="21">
        <v>165506</v>
      </c>
      <c r="B42" s="22" t="s">
        <v>903</v>
      </c>
      <c r="C42" s="13">
        <v>6063718</v>
      </c>
      <c r="D42" s="14"/>
      <c r="E42" s="14"/>
      <c r="F42" s="15">
        <v>6063718</v>
      </c>
      <c r="G42" s="14"/>
      <c r="H42" s="8">
        <v>6063718</v>
      </c>
      <c r="J42" s="34">
        <f t="shared" si="8"/>
        <v>1</v>
      </c>
    </row>
    <row r="43" spans="1:10" s="5" customFormat="1" x14ac:dyDescent="0.25">
      <c r="A43" s="21">
        <v>165509</v>
      </c>
      <c r="B43" s="22" t="s">
        <v>905</v>
      </c>
      <c r="C43" s="13">
        <v>108371222</v>
      </c>
      <c r="D43" s="14">
        <v>11507774</v>
      </c>
      <c r="E43" s="14">
        <v>0</v>
      </c>
      <c r="F43" s="15">
        <v>119878996</v>
      </c>
      <c r="G43" s="14"/>
      <c r="H43" s="8">
        <v>119878996</v>
      </c>
      <c r="J43" s="34">
        <f t="shared" si="8"/>
        <v>1</v>
      </c>
    </row>
    <row r="44" spans="1:10" s="5" customFormat="1" x14ac:dyDescent="0.25">
      <c r="A44" s="21">
        <v>165511</v>
      </c>
      <c r="B44" s="22" t="s">
        <v>906</v>
      </c>
      <c r="C44" s="13">
        <v>11368910327</v>
      </c>
      <c r="D44" s="14">
        <v>1243422327</v>
      </c>
      <c r="E44" s="14">
        <v>0</v>
      </c>
      <c r="F44" s="15">
        <v>12612332654</v>
      </c>
      <c r="G44" s="14"/>
      <c r="H44" s="8">
        <v>12612332654</v>
      </c>
      <c r="J44" s="34">
        <f t="shared" si="8"/>
        <v>1</v>
      </c>
    </row>
    <row r="45" spans="1:10" s="5" customFormat="1" x14ac:dyDescent="0.25">
      <c r="A45" s="19">
        <v>1660</v>
      </c>
      <c r="B45" s="20" t="s">
        <v>916</v>
      </c>
      <c r="C45" s="7">
        <v>139668674</v>
      </c>
      <c r="D45" s="8">
        <v>0</v>
      </c>
      <c r="E45" s="8">
        <v>0</v>
      </c>
      <c r="F45" s="18">
        <v>139668674</v>
      </c>
      <c r="G45" s="8">
        <v>0</v>
      </c>
      <c r="H45" s="8">
        <v>139668674</v>
      </c>
      <c r="J45" s="34">
        <f t="shared" si="8"/>
        <v>1</v>
      </c>
    </row>
    <row r="46" spans="1:10" s="5" customFormat="1" x14ac:dyDescent="0.25">
      <c r="A46" s="21">
        <v>166001</v>
      </c>
      <c r="B46" s="22" t="s">
        <v>917</v>
      </c>
      <c r="C46" s="13">
        <v>133908676</v>
      </c>
      <c r="D46" s="14"/>
      <c r="E46" s="14"/>
      <c r="F46" s="15">
        <v>133908676</v>
      </c>
      <c r="G46" s="14"/>
      <c r="H46" s="14">
        <v>133908676</v>
      </c>
      <c r="J46" s="34">
        <f t="shared" si="8"/>
        <v>1</v>
      </c>
    </row>
    <row r="47" spans="1:10" s="5" customFormat="1" x14ac:dyDescent="0.25">
      <c r="A47" s="21">
        <v>166003</v>
      </c>
      <c r="B47" s="22" t="s">
        <v>919</v>
      </c>
      <c r="C47" s="13">
        <v>5759998</v>
      </c>
      <c r="D47" s="14"/>
      <c r="E47" s="14"/>
      <c r="F47" s="15">
        <v>5759998</v>
      </c>
      <c r="G47" s="14"/>
      <c r="H47" s="8">
        <v>5759998</v>
      </c>
      <c r="J47" s="34">
        <f t="shared" si="8"/>
        <v>1</v>
      </c>
    </row>
    <row r="48" spans="1:10" s="5" customFormat="1" x14ac:dyDescent="0.25">
      <c r="A48" s="19">
        <v>1665</v>
      </c>
      <c r="B48" s="20" t="s">
        <v>928</v>
      </c>
      <c r="C48" s="7">
        <v>1938375936</v>
      </c>
      <c r="D48" s="8">
        <v>293943186</v>
      </c>
      <c r="E48" s="8">
        <v>19041462</v>
      </c>
      <c r="F48" s="18">
        <v>2213277660</v>
      </c>
      <c r="G48" s="8">
        <v>0</v>
      </c>
      <c r="H48" s="8">
        <v>2213277660</v>
      </c>
      <c r="J48" s="34">
        <f t="shared" si="8"/>
        <v>1</v>
      </c>
    </row>
    <row r="49" spans="1:10" s="5" customFormat="1" x14ac:dyDescent="0.25">
      <c r="A49" s="21">
        <v>166501</v>
      </c>
      <c r="B49" s="22" t="s">
        <v>725</v>
      </c>
      <c r="C49" s="13">
        <v>1884002051</v>
      </c>
      <c r="D49" s="14">
        <v>285153186</v>
      </c>
      <c r="E49" s="14">
        <v>19041462</v>
      </c>
      <c r="F49" s="15">
        <v>2150113775</v>
      </c>
      <c r="G49" s="14"/>
      <c r="H49" s="8">
        <v>2150113775</v>
      </c>
      <c r="J49" s="34">
        <f t="shared" si="8"/>
        <v>1</v>
      </c>
    </row>
    <row r="50" spans="1:10" s="5" customFormat="1" x14ac:dyDescent="0.25">
      <c r="A50" s="21">
        <v>166502</v>
      </c>
      <c r="B50" s="22" t="s">
        <v>929</v>
      </c>
      <c r="C50" s="13">
        <v>40565868</v>
      </c>
      <c r="D50" s="14"/>
      <c r="E50" s="14"/>
      <c r="F50" s="15">
        <v>40565868</v>
      </c>
      <c r="G50" s="14"/>
      <c r="H50" s="8">
        <v>40565868</v>
      </c>
      <c r="J50" s="34">
        <f t="shared" si="8"/>
        <v>1</v>
      </c>
    </row>
    <row r="51" spans="1:10" s="5" customFormat="1" x14ac:dyDescent="0.25">
      <c r="A51" s="21">
        <v>166590</v>
      </c>
      <c r="B51" s="22" t="s">
        <v>932</v>
      </c>
      <c r="C51" s="13">
        <v>13808017</v>
      </c>
      <c r="D51" s="14">
        <v>8790000</v>
      </c>
      <c r="E51" s="14">
        <v>0</v>
      </c>
      <c r="F51" s="15">
        <v>22598017</v>
      </c>
      <c r="G51" s="14"/>
      <c r="H51" s="14">
        <v>22598017</v>
      </c>
      <c r="J51" s="34">
        <f t="shared" si="8"/>
        <v>1</v>
      </c>
    </row>
    <row r="52" spans="1:10" s="5" customFormat="1" x14ac:dyDescent="0.25">
      <c r="A52" s="19">
        <v>1670</v>
      </c>
      <c r="B52" s="20" t="s">
        <v>933</v>
      </c>
      <c r="C52" s="7">
        <v>8176698249</v>
      </c>
      <c r="D52" s="8">
        <v>74175680</v>
      </c>
      <c r="E52" s="8">
        <v>12220394</v>
      </c>
      <c r="F52" s="18">
        <v>8238653535</v>
      </c>
      <c r="G52" s="8">
        <v>0</v>
      </c>
      <c r="H52" s="8">
        <v>8238653535</v>
      </c>
      <c r="J52" s="34">
        <f t="shared" si="8"/>
        <v>1</v>
      </c>
    </row>
    <row r="53" spans="1:10" s="5" customFormat="1" x14ac:dyDescent="0.25">
      <c r="A53" s="21">
        <v>167001</v>
      </c>
      <c r="B53" s="22" t="s">
        <v>934</v>
      </c>
      <c r="C53" s="13">
        <v>6901972006</v>
      </c>
      <c r="D53" s="14">
        <v>68383000</v>
      </c>
      <c r="E53" s="14">
        <v>3002660</v>
      </c>
      <c r="F53" s="15">
        <v>6967352346</v>
      </c>
      <c r="G53" s="14"/>
      <c r="H53" s="8">
        <v>6967352346</v>
      </c>
      <c r="J53" s="34">
        <f t="shared" si="8"/>
        <v>1</v>
      </c>
    </row>
    <row r="54" spans="1:10" s="5" customFormat="1" x14ac:dyDescent="0.25">
      <c r="A54" s="21">
        <v>167002</v>
      </c>
      <c r="B54" s="22" t="s">
        <v>935</v>
      </c>
      <c r="C54" s="13">
        <v>1264745126</v>
      </c>
      <c r="D54" s="14">
        <v>5792680</v>
      </c>
      <c r="E54" s="14">
        <v>9217734</v>
      </c>
      <c r="F54" s="15">
        <v>1261320072</v>
      </c>
      <c r="G54" s="14"/>
      <c r="H54" s="8">
        <v>1261320072</v>
      </c>
      <c r="J54" s="34">
        <f t="shared" si="8"/>
        <v>1</v>
      </c>
    </row>
    <row r="55" spans="1:10" s="5" customFormat="1" x14ac:dyDescent="0.25">
      <c r="A55" s="21">
        <v>167090</v>
      </c>
      <c r="B55" s="22" t="s">
        <v>940</v>
      </c>
      <c r="C55" s="13">
        <v>9981117</v>
      </c>
      <c r="D55" s="14"/>
      <c r="E55" s="14"/>
      <c r="F55" s="15">
        <v>9981117</v>
      </c>
      <c r="G55" s="14"/>
      <c r="H55" s="8">
        <v>9981117</v>
      </c>
      <c r="J55" s="34">
        <f t="shared" si="8"/>
        <v>1</v>
      </c>
    </row>
    <row r="56" spans="1:10" s="5" customFormat="1" x14ac:dyDescent="0.25">
      <c r="A56" s="19">
        <v>1675</v>
      </c>
      <c r="B56" s="20" t="s">
        <v>941</v>
      </c>
      <c r="C56" s="7">
        <v>50716087982</v>
      </c>
      <c r="D56" s="8">
        <v>357416010</v>
      </c>
      <c r="E56" s="8">
        <v>0</v>
      </c>
      <c r="F56" s="18">
        <v>51073503992</v>
      </c>
      <c r="G56" s="8">
        <v>0</v>
      </c>
      <c r="H56" s="8">
        <v>51073503992</v>
      </c>
      <c r="J56" s="34">
        <f t="shared" si="8"/>
        <v>1</v>
      </c>
    </row>
    <row r="57" spans="1:10" s="5" customFormat="1" x14ac:dyDescent="0.25">
      <c r="A57" s="21">
        <v>167502</v>
      </c>
      <c r="B57" s="22" t="s">
        <v>943</v>
      </c>
      <c r="C57" s="13">
        <v>50674509161</v>
      </c>
      <c r="D57" s="14">
        <v>357416010</v>
      </c>
      <c r="E57" s="14">
        <v>0</v>
      </c>
      <c r="F57" s="15">
        <v>51031925171</v>
      </c>
      <c r="G57" s="14"/>
      <c r="H57" s="8">
        <v>51031925171</v>
      </c>
      <c r="J57" s="34">
        <f t="shared" si="8"/>
        <v>1</v>
      </c>
    </row>
    <row r="58" spans="1:10" s="5" customFormat="1" x14ac:dyDescent="0.25">
      <c r="A58" s="21">
        <v>167504</v>
      </c>
      <c r="B58" s="22" t="s">
        <v>945</v>
      </c>
      <c r="C58" s="13">
        <v>41578821</v>
      </c>
      <c r="D58" s="14"/>
      <c r="E58" s="14"/>
      <c r="F58" s="15">
        <v>41578821</v>
      </c>
      <c r="G58" s="14"/>
      <c r="H58" s="8">
        <v>41578821</v>
      </c>
      <c r="J58" s="34">
        <f t="shared" si="8"/>
        <v>1</v>
      </c>
    </row>
    <row r="59" spans="1:10" s="5" customFormat="1" x14ac:dyDescent="0.25">
      <c r="A59" s="19">
        <v>1680</v>
      </c>
      <c r="B59" s="20" t="s">
        <v>951</v>
      </c>
      <c r="C59" s="7">
        <v>769033151</v>
      </c>
      <c r="D59" s="8">
        <v>22493377</v>
      </c>
      <c r="E59" s="8">
        <v>0</v>
      </c>
      <c r="F59" s="18">
        <v>791526528</v>
      </c>
      <c r="G59" s="8">
        <v>0</v>
      </c>
      <c r="H59" s="8">
        <v>791526528</v>
      </c>
      <c r="J59" s="34">
        <f t="shared" si="8"/>
        <v>1</v>
      </c>
    </row>
    <row r="60" spans="1:10" s="5" customFormat="1" x14ac:dyDescent="0.25">
      <c r="A60" s="21">
        <v>168002</v>
      </c>
      <c r="B60" s="22" t="s">
        <v>953</v>
      </c>
      <c r="C60" s="13">
        <v>769033151</v>
      </c>
      <c r="D60" s="14">
        <v>22493377</v>
      </c>
      <c r="E60" s="14">
        <v>0</v>
      </c>
      <c r="F60" s="15">
        <v>791526528</v>
      </c>
      <c r="G60" s="14"/>
      <c r="H60" s="8">
        <v>791526528</v>
      </c>
      <c r="J60" s="34">
        <f t="shared" si="8"/>
        <v>1</v>
      </c>
    </row>
    <row r="61" spans="1:10" s="5" customFormat="1" x14ac:dyDescent="0.25">
      <c r="A61" s="19">
        <v>1685</v>
      </c>
      <c r="B61" s="20" t="s">
        <v>972</v>
      </c>
      <c r="C61" s="7">
        <v>-7609461468</v>
      </c>
      <c r="D61" s="8">
        <v>691330</v>
      </c>
      <c r="E61" s="8">
        <v>2266663367</v>
      </c>
      <c r="F61" s="18">
        <v>-9875433505</v>
      </c>
      <c r="G61" s="8">
        <v>0</v>
      </c>
      <c r="H61" s="8">
        <v>-9875433505</v>
      </c>
      <c r="J61" s="34">
        <f t="shared" ref="J61:J69" si="9">IF(C61&lt;&gt;0,1,IF(F61&lt;&gt;0,2,IF(E61&lt;&gt;0,3,IF(D61&lt;&gt;0,4,0))))</f>
        <v>1</v>
      </c>
    </row>
    <row r="62" spans="1:10" s="5" customFormat="1" x14ac:dyDescent="0.25">
      <c r="A62" s="21">
        <v>168501</v>
      </c>
      <c r="B62" s="22" t="s">
        <v>811</v>
      </c>
      <c r="C62" s="13">
        <v>-14276072</v>
      </c>
      <c r="D62" s="14"/>
      <c r="E62" s="14">
        <v>14276072</v>
      </c>
      <c r="F62" s="15">
        <v>-28552144</v>
      </c>
      <c r="G62" s="14"/>
      <c r="H62" s="14">
        <v>-28552144</v>
      </c>
      <c r="J62" s="34">
        <f t="shared" si="9"/>
        <v>1</v>
      </c>
    </row>
    <row r="63" spans="1:10" s="5" customFormat="1" x14ac:dyDescent="0.25">
      <c r="A63" s="21">
        <v>168504</v>
      </c>
      <c r="B63" s="22" t="s">
        <v>816</v>
      </c>
      <c r="C63" s="13">
        <v>-2236216965</v>
      </c>
      <c r="D63" s="14">
        <v>0</v>
      </c>
      <c r="E63" s="14">
        <v>406449149</v>
      </c>
      <c r="F63" s="15">
        <v>-2642666114</v>
      </c>
      <c r="G63" s="14"/>
      <c r="H63" s="8">
        <v>-2642666114</v>
      </c>
      <c r="J63" s="34">
        <f t="shared" si="9"/>
        <v>1</v>
      </c>
    </row>
    <row r="64" spans="1:10" s="5" customFormat="1" x14ac:dyDescent="0.25">
      <c r="A64" s="21">
        <v>168505</v>
      </c>
      <c r="B64" s="22" t="s">
        <v>817</v>
      </c>
      <c r="C64" s="13">
        <v>-7769261</v>
      </c>
      <c r="D64" s="14">
        <v>0</v>
      </c>
      <c r="E64" s="14">
        <v>3561655</v>
      </c>
      <c r="F64" s="15">
        <v>-11330916</v>
      </c>
      <c r="G64" s="14"/>
      <c r="H64" s="8">
        <v>-11330916</v>
      </c>
      <c r="J64" s="34">
        <f t="shared" si="9"/>
        <v>1</v>
      </c>
    </row>
    <row r="65" spans="1:11" s="5" customFormat="1" x14ac:dyDescent="0.25">
      <c r="A65" s="21">
        <v>168506</v>
      </c>
      <c r="B65" s="22" t="s">
        <v>823</v>
      </c>
      <c r="C65" s="13">
        <v>-362616631</v>
      </c>
      <c r="D65" s="14">
        <v>0</v>
      </c>
      <c r="E65" s="14">
        <v>83536218</v>
      </c>
      <c r="F65" s="15">
        <v>-446152849</v>
      </c>
      <c r="G65" s="14"/>
      <c r="H65" s="8">
        <v>-446152849</v>
      </c>
      <c r="J65" s="34">
        <f t="shared" si="9"/>
        <v>1</v>
      </c>
    </row>
    <row r="66" spans="1:11" s="5" customFormat="1" x14ac:dyDescent="0.25">
      <c r="A66" s="21">
        <v>168507</v>
      </c>
      <c r="B66" s="22" t="s">
        <v>718</v>
      </c>
      <c r="C66" s="13">
        <v>-1481260634</v>
      </c>
      <c r="D66" s="14">
        <v>691330</v>
      </c>
      <c r="E66" s="14">
        <v>402581030</v>
      </c>
      <c r="F66" s="15">
        <v>-1883150334</v>
      </c>
      <c r="G66" s="14"/>
      <c r="H66" s="8">
        <v>-1883150334</v>
      </c>
      <c r="J66" s="34">
        <f t="shared" si="9"/>
        <v>1</v>
      </c>
    </row>
    <row r="67" spans="1:11" s="5" customFormat="1" x14ac:dyDescent="0.25">
      <c r="A67" s="21">
        <v>168508</v>
      </c>
      <c r="B67" s="22" t="s">
        <v>819</v>
      </c>
      <c r="C67" s="13">
        <v>-3451543704</v>
      </c>
      <c r="D67" s="14">
        <v>0</v>
      </c>
      <c r="E67" s="14">
        <v>1333327140</v>
      </c>
      <c r="F67" s="15">
        <v>-4784870844</v>
      </c>
      <c r="G67" s="14"/>
      <c r="H67" s="8">
        <v>-4784870844</v>
      </c>
      <c r="J67" s="34">
        <f t="shared" si="9"/>
        <v>1</v>
      </c>
    </row>
    <row r="68" spans="1:11" s="5" customFormat="1" x14ac:dyDescent="0.25">
      <c r="A68" s="21">
        <v>168509</v>
      </c>
      <c r="B68" s="22" t="s">
        <v>818</v>
      </c>
      <c r="C68" s="13">
        <v>-53375097</v>
      </c>
      <c r="D68" s="14">
        <v>0</v>
      </c>
      <c r="E68" s="14">
        <v>22331327</v>
      </c>
      <c r="F68" s="15">
        <v>-75706424</v>
      </c>
      <c r="G68" s="14"/>
      <c r="H68" s="8">
        <v>-75706424</v>
      </c>
      <c r="J68" s="34">
        <f t="shared" si="9"/>
        <v>1</v>
      </c>
    </row>
    <row r="69" spans="1:11" s="5" customFormat="1" x14ac:dyDescent="0.25">
      <c r="A69" s="26">
        <v>168510</v>
      </c>
      <c r="B69" s="27" t="s">
        <v>973</v>
      </c>
      <c r="C69" s="13">
        <v>-2403104</v>
      </c>
      <c r="D69" s="14">
        <v>0</v>
      </c>
      <c r="E69" s="14">
        <v>600776</v>
      </c>
      <c r="F69" s="15">
        <v>-3003880</v>
      </c>
      <c r="G69" s="14"/>
      <c r="H69" s="8">
        <v>-3003880</v>
      </c>
      <c r="J69" s="34">
        <f t="shared" si="9"/>
        <v>1</v>
      </c>
      <c r="K69" s="5">
        <v>1977117</v>
      </c>
    </row>
    <row r="70" spans="1:11" s="5" customFormat="1" x14ac:dyDescent="0.25">
      <c r="A70" s="19">
        <v>19</v>
      </c>
      <c r="B70" s="20" t="s">
        <v>1036</v>
      </c>
      <c r="C70" s="7">
        <v>3465630931</v>
      </c>
      <c r="D70" s="8">
        <v>1250519438</v>
      </c>
      <c r="E70" s="8">
        <v>869739633</v>
      </c>
      <c r="F70" s="18">
        <v>3846410736</v>
      </c>
      <c r="G70" s="8">
        <v>2859052414</v>
      </c>
      <c r="H70" s="8">
        <v>987358322</v>
      </c>
      <c r="I70" s="32">
        <f>+H70+G70-F70</f>
        <v>0</v>
      </c>
      <c r="J70" s="34">
        <f t="shared" ref="J70:J77" si="10">IF(C70&lt;&gt;0,1,IF(F70&lt;&gt;0,2,IF(E70&lt;&gt;0,3,IF(D70&lt;&gt;0,4,0))))</f>
        <v>1</v>
      </c>
    </row>
    <row r="71" spans="1:11" s="5" customFormat="1" x14ac:dyDescent="0.25">
      <c r="A71" s="24">
        <v>1902</v>
      </c>
      <c r="B71" s="25" t="s">
        <v>1044</v>
      </c>
      <c r="C71" s="7">
        <v>49284976</v>
      </c>
      <c r="D71" s="8">
        <v>13656938</v>
      </c>
      <c r="E71" s="8">
        <v>0</v>
      </c>
      <c r="F71" s="18">
        <v>62941914</v>
      </c>
      <c r="G71" s="8">
        <v>62941914</v>
      </c>
      <c r="H71" s="8">
        <v>0</v>
      </c>
      <c r="J71" s="34">
        <f t="shared" si="10"/>
        <v>1</v>
      </c>
    </row>
    <row r="72" spans="1:11" s="5" customFormat="1" x14ac:dyDescent="0.25">
      <c r="A72" s="26">
        <v>190204</v>
      </c>
      <c r="B72" s="27" t="s">
        <v>1041</v>
      </c>
      <c r="C72" s="13">
        <v>49284976</v>
      </c>
      <c r="D72" s="14">
        <v>13656938</v>
      </c>
      <c r="E72" s="14">
        <v>0</v>
      </c>
      <c r="F72" s="15">
        <v>62941914</v>
      </c>
      <c r="G72" s="14">
        <v>62941914</v>
      </c>
      <c r="H72" s="14"/>
      <c r="J72" s="34">
        <f t="shared" si="10"/>
        <v>1</v>
      </c>
    </row>
    <row r="73" spans="1:11" s="5" customFormat="1" x14ac:dyDescent="0.25">
      <c r="A73" s="19">
        <v>1905</v>
      </c>
      <c r="B73" s="20" t="s">
        <v>1052</v>
      </c>
      <c r="C73" s="7">
        <v>2671910602</v>
      </c>
      <c r="D73" s="8">
        <v>672372500</v>
      </c>
      <c r="E73" s="8">
        <v>548172602</v>
      </c>
      <c r="F73" s="18">
        <v>2796110500</v>
      </c>
      <c r="G73" s="8">
        <v>2796110500</v>
      </c>
      <c r="H73" s="8">
        <v>0</v>
      </c>
      <c r="J73" s="34">
        <f t="shared" si="10"/>
        <v>1</v>
      </c>
    </row>
    <row r="74" spans="1:11" s="5" customFormat="1" x14ac:dyDescent="0.25">
      <c r="A74" s="21">
        <v>190501</v>
      </c>
      <c r="B74" s="22" t="s">
        <v>1053</v>
      </c>
      <c r="C74" s="13">
        <v>347944686</v>
      </c>
      <c r="D74" s="14">
        <v>0</v>
      </c>
      <c r="E74" s="14">
        <v>347944686</v>
      </c>
      <c r="F74" s="15">
        <v>0</v>
      </c>
      <c r="G74" s="14">
        <v>0</v>
      </c>
      <c r="H74" s="14"/>
      <c r="J74" s="34">
        <f t="shared" si="10"/>
        <v>1</v>
      </c>
    </row>
    <row r="75" spans="1:11" s="5" customFormat="1" x14ac:dyDescent="0.25">
      <c r="A75" s="21">
        <v>190504</v>
      </c>
      <c r="B75" s="22" t="s">
        <v>491</v>
      </c>
      <c r="C75" s="13">
        <v>0</v>
      </c>
      <c r="D75" s="14">
        <v>200735000</v>
      </c>
      <c r="E75" s="14">
        <v>16727916</v>
      </c>
      <c r="F75" s="15">
        <v>184007084</v>
      </c>
      <c r="G75" s="14">
        <v>184007084</v>
      </c>
      <c r="H75" s="14"/>
      <c r="J75" s="34">
        <f t="shared" si="10"/>
        <v>2</v>
      </c>
    </row>
    <row r="76" spans="1:11" s="5" customFormat="1" x14ac:dyDescent="0.25">
      <c r="A76" s="21">
        <v>190514</v>
      </c>
      <c r="B76" s="22" t="s">
        <v>1061</v>
      </c>
      <c r="C76" s="13">
        <v>2072577328</v>
      </c>
      <c r="D76" s="14">
        <v>471637500</v>
      </c>
      <c r="E76" s="14">
        <v>183500000</v>
      </c>
      <c r="F76" s="15">
        <v>2360714828</v>
      </c>
      <c r="G76" s="14">
        <v>2360714828</v>
      </c>
      <c r="H76" s="14"/>
      <c r="J76" s="34">
        <f t="shared" si="10"/>
        <v>1</v>
      </c>
    </row>
    <row r="77" spans="1:11" s="5" customFormat="1" x14ac:dyDescent="0.25">
      <c r="A77" s="26">
        <v>190515</v>
      </c>
      <c r="B77" s="27" t="s">
        <v>1062</v>
      </c>
      <c r="C77" s="13">
        <v>251388588</v>
      </c>
      <c r="D77" s="14"/>
      <c r="E77" s="14">
        <v>0</v>
      </c>
      <c r="F77" s="15">
        <v>251388588</v>
      </c>
      <c r="G77" s="14">
        <v>251388588</v>
      </c>
      <c r="H77" s="14"/>
      <c r="J77" s="34">
        <f t="shared" si="10"/>
        <v>1</v>
      </c>
    </row>
    <row r="78" spans="1:11" s="5" customFormat="1" x14ac:dyDescent="0.25">
      <c r="A78" s="19">
        <v>1970</v>
      </c>
      <c r="B78" s="20" t="s">
        <v>1133</v>
      </c>
      <c r="C78" s="7">
        <v>789840029</v>
      </c>
      <c r="D78" s="8">
        <v>564490000</v>
      </c>
      <c r="E78" s="8">
        <v>282245000</v>
      </c>
      <c r="F78" s="18">
        <v>1072085029</v>
      </c>
      <c r="G78" s="8">
        <v>0</v>
      </c>
      <c r="H78" s="8">
        <v>1072085029</v>
      </c>
      <c r="I78" s="32"/>
      <c r="J78" s="34">
        <f t="shared" ref="J78:J82" si="11">IF(C78&lt;&gt;0,1,IF(F78&lt;&gt;0,2,IF(E78&lt;&gt;0,3,IF(D78&lt;&gt;0,4,0))))</f>
        <v>1</v>
      </c>
    </row>
    <row r="79" spans="1:11" s="5" customFormat="1" x14ac:dyDescent="0.25">
      <c r="A79" s="21">
        <v>197007</v>
      </c>
      <c r="B79" s="22" t="s">
        <v>278</v>
      </c>
      <c r="C79" s="13">
        <v>496267310</v>
      </c>
      <c r="D79" s="14">
        <v>564490000</v>
      </c>
      <c r="E79" s="14">
        <v>282245000</v>
      </c>
      <c r="F79" s="15">
        <v>778512310</v>
      </c>
      <c r="G79" s="14"/>
      <c r="H79" s="14">
        <v>778512310</v>
      </c>
      <c r="J79" s="34">
        <f t="shared" si="11"/>
        <v>1</v>
      </c>
    </row>
    <row r="80" spans="1:11" s="5" customFormat="1" x14ac:dyDescent="0.25">
      <c r="A80" s="21">
        <v>197008</v>
      </c>
      <c r="B80" s="22" t="s">
        <v>1137</v>
      </c>
      <c r="C80" s="13">
        <v>293572719</v>
      </c>
      <c r="D80" s="14">
        <v>0</v>
      </c>
      <c r="E80" s="14">
        <v>0</v>
      </c>
      <c r="F80" s="15">
        <v>293572719</v>
      </c>
      <c r="G80" s="14"/>
      <c r="H80" s="14">
        <v>293572719</v>
      </c>
      <c r="J80" s="34">
        <f t="shared" si="11"/>
        <v>1</v>
      </c>
    </row>
    <row r="81" spans="1:10" s="5" customFormat="1" x14ac:dyDescent="0.25">
      <c r="A81" s="19">
        <v>1975</v>
      </c>
      <c r="B81" s="20" t="s">
        <v>1144</v>
      </c>
      <c r="C81" s="7">
        <v>-45404676</v>
      </c>
      <c r="D81" s="8">
        <v>0</v>
      </c>
      <c r="E81" s="8">
        <v>39322031</v>
      </c>
      <c r="F81" s="18">
        <v>-84726707</v>
      </c>
      <c r="G81" s="8">
        <v>0</v>
      </c>
      <c r="H81" s="8">
        <v>-84726707</v>
      </c>
      <c r="J81" s="34">
        <f t="shared" si="11"/>
        <v>1</v>
      </c>
    </row>
    <row r="82" spans="1:10" s="5" customFormat="1" x14ac:dyDescent="0.25">
      <c r="A82" s="21">
        <v>197507</v>
      </c>
      <c r="B82" s="22" t="s">
        <v>278</v>
      </c>
      <c r="C82" s="13">
        <v>-45404676</v>
      </c>
      <c r="D82" s="14">
        <v>0</v>
      </c>
      <c r="E82" s="14">
        <v>39322031</v>
      </c>
      <c r="F82" s="15">
        <v>-84726707</v>
      </c>
      <c r="G82" s="14"/>
      <c r="H82" s="14">
        <v>-84726707</v>
      </c>
      <c r="J82" s="34">
        <f t="shared" si="11"/>
        <v>1</v>
      </c>
    </row>
    <row r="83" spans="1:10" s="5" customFormat="1" x14ac:dyDescent="0.25">
      <c r="A83" s="19">
        <v>2</v>
      </c>
      <c r="B83" s="20" t="s">
        <v>1181</v>
      </c>
      <c r="C83" s="7">
        <v>20261690035</v>
      </c>
      <c r="D83" s="8">
        <v>33396910880</v>
      </c>
      <c r="E83" s="8">
        <v>30734107756</v>
      </c>
      <c r="F83" s="18">
        <v>17598886911</v>
      </c>
      <c r="G83" s="8">
        <v>12856366336</v>
      </c>
      <c r="H83" s="8">
        <v>4742520575</v>
      </c>
      <c r="J83" s="34">
        <f t="shared" ref="J83" si="12">IF(C83&lt;&gt;0,1,IF(F83&lt;&gt;0,2,IF(E83&lt;&gt;0,3,IF(D83&lt;&gt;0,4,0))))</f>
        <v>1</v>
      </c>
    </row>
    <row r="84" spans="1:10" s="5" customFormat="1" x14ac:dyDescent="0.25">
      <c r="A84" s="19">
        <v>24</v>
      </c>
      <c r="B84" s="20" t="s">
        <v>1273</v>
      </c>
      <c r="C84" s="7">
        <v>7074119127</v>
      </c>
      <c r="D84" s="8">
        <v>19751887836</v>
      </c>
      <c r="E84" s="8">
        <v>17498583062</v>
      </c>
      <c r="F84" s="18">
        <v>4820814353</v>
      </c>
      <c r="G84" s="8">
        <v>4820814353</v>
      </c>
      <c r="H84" s="8">
        <v>0</v>
      </c>
      <c r="J84" s="34">
        <f t="shared" ref="J84:J86" si="13">IF(C84&lt;&gt;0,1,IF(F84&lt;&gt;0,2,IF(E84&lt;&gt;0,3,IF(D84&lt;&gt;0,4,0))))</f>
        <v>1</v>
      </c>
    </row>
    <row r="85" spans="1:10" s="5" customFormat="1" x14ac:dyDescent="0.25">
      <c r="A85" s="19">
        <v>2401</v>
      </c>
      <c r="B85" s="20" t="s">
        <v>1274</v>
      </c>
      <c r="C85" s="7">
        <v>5929740207</v>
      </c>
      <c r="D85" s="8">
        <v>11245558246</v>
      </c>
      <c r="E85" s="8">
        <v>10111682975</v>
      </c>
      <c r="F85" s="18">
        <v>4795864936</v>
      </c>
      <c r="G85" s="8">
        <v>4795864936</v>
      </c>
      <c r="H85" s="8">
        <v>0</v>
      </c>
      <c r="J85" s="34">
        <f t="shared" si="13"/>
        <v>1</v>
      </c>
    </row>
    <row r="86" spans="1:10" s="5" customFormat="1" x14ac:dyDescent="0.25">
      <c r="A86" s="21">
        <v>240101</v>
      </c>
      <c r="B86" s="22" t="s">
        <v>1061</v>
      </c>
      <c r="C86" s="13">
        <v>5929740207</v>
      </c>
      <c r="D86" s="14">
        <v>11245558246</v>
      </c>
      <c r="E86" s="14">
        <v>10111682975</v>
      </c>
      <c r="F86" s="15">
        <v>4795864936</v>
      </c>
      <c r="G86" s="8">
        <v>4795864936</v>
      </c>
      <c r="H86" s="14"/>
      <c r="J86" s="34">
        <f t="shared" si="13"/>
        <v>1</v>
      </c>
    </row>
    <row r="87" spans="1:10" s="5" customFormat="1" x14ac:dyDescent="0.25">
      <c r="A87" s="24">
        <v>2424</v>
      </c>
      <c r="B87" s="25" t="s">
        <v>1346</v>
      </c>
      <c r="C87" s="7">
        <v>0</v>
      </c>
      <c r="D87" s="8">
        <v>3191989423</v>
      </c>
      <c r="E87" s="8">
        <v>3211030062</v>
      </c>
      <c r="F87" s="18">
        <v>19040639</v>
      </c>
      <c r="G87" s="8">
        <v>19040639</v>
      </c>
      <c r="H87" s="8">
        <v>0</v>
      </c>
      <c r="J87" s="34">
        <f t="shared" ref="J87:J93" si="14">IF(C87&lt;&gt;0,1,IF(F87&lt;&gt;0,2,IF(E87&lt;&gt;0,3,IF(D87&lt;&gt;0,4,0))))</f>
        <v>2</v>
      </c>
    </row>
    <row r="88" spans="1:10" s="5" customFormat="1" x14ac:dyDescent="0.25">
      <c r="A88" s="26">
        <v>242401</v>
      </c>
      <c r="B88" s="27" t="s">
        <v>1347</v>
      </c>
      <c r="C88" s="13">
        <v>0</v>
      </c>
      <c r="D88" s="14">
        <v>1266532714</v>
      </c>
      <c r="E88" s="14">
        <v>1266532714</v>
      </c>
      <c r="F88" s="15">
        <v>0</v>
      </c>
      <c r="G88" s="8">
        <v>0</v>
      </c>
      <c r="H88" s="14"/>
      <c r="J88" s="34">
        <f t="shared" si="14"/>
        <v>3</v>
      </c>
    </row>
    <row r="89" spans="1:10" s="5" customFormat="1" x14ac:dyDescent="0.25">
      <c r="A89" s="26">
        <v>242402</v>
      </c>
      <c r="B89" s="27" t="s">
        <v>1348</v>
      </c>
      <c r="C89" s="13">
        <v>0</v>
      </c>
      <c r="D89" s="14">
        <v>610671900</v>
      </c>
      <c r="E89" s="14">
        <v>610671900</v>
      </c>
      <c r="F89" s="15">
        <v>0</v>
      </c>
      <c r="G89" s="8">
        <v>0</v>
      </c>
      <c r="H89" s="14"/>
      <c r="J89" s="34">
        <f t="shared" si="14"/>
        <v>3</v>
      </c>
    </row>
    <row r="90" spans="1:10" s="5" customFormat="1" x14ac:dyDescent="0.25">
      <c r="A90" s="26">
        <v>242404</v>
      </c>
      <c r="B90" s="27" t="s">
        <v>1349</v>
      </c>
      <c r="C90" s="13">
        <v>0</v>
      </c>
      <c r="D90" s="14">
        <v>12191865</v>
      </c>
      <c r="E90" s="14">
        <v>12191865</v>
      </c>
      <c r="F90" s="15">
        <v>0</v>
      </c>
      <c r="G90" s="14"/>
      <c r="H90" s="14"/>
      <c r="J90" s="34">
        <f t="shared" si="14"/>
        <v>3</v>
      </c>
    </row>
    <row r="91" spans="1:10" s="5" customFormat="1" x14ac:dyDescent="0.25">
      <c r="A91" s="26">
        <v>242405</v>
      </c>
      <c r="B91" s="27" t="s">
        <v>1350</v>
      </c>
      <c r="C91" s="13">
        <v>0</v>
      </c>
      <c r="D91" s="14">
        <v>1169399433</v>
      </c>
      <c r="E91" s="14">
        <v>1169399433</v>
      </c>
      <c r="F91" s="15">
        <v>0</v>
      </c>
      <c r="G91" s="14">
        <v>0</v>
      </c>
      <c r="H91" s="14"/>
      <c r="J91" s="34">
        <f t="shared" si="14"/>
        <v>3</v>
      </c>
    </row>
    <row r="92" spans="1:10" s="5" customFormat="1" x14ac:dyDescent="0.25">
      <c r="A92" s="26">
        <v>242411</v>
      </c>
      <c r="B92" s="27" t="s">
        <v>667</v>
      </c>
      <c r="C92" s="13">
        <v>0</v>
      </c>
      <c r="D92" s="14">
        <v>131193511</v>
      </c>
      <c r="E92" s="14">
        <v>150234150</v>
      </c>
      <c r="F92" s="15">
        <v>19040639</v>
      </c>
      <c r="G92" s="14">
        <v>19040639</v>
      </c>
      <c r="H92" s="14"/>
      <c r="J92" s="34">
        <f t="shared" si="14"/>
        <v>2</v>
      </c>
    </row>
    <row r="93" spans="1:10" s="5" customFormat="1" x14ac:dyDescent="0.25">
      <c r="A93" s="26">
        <v>242413</v>
      </c>
      <c r="B93" s="27" t="s">
        <v>1355</v>
      </c>
      <c r="C93" s="13">
        <v>0</v>
      </c>
      <c r="D93" s="14">
        <v>2000000</v>
      </c>
      <c r="E93" s="14">
        <v>2000000</v>
      </c>
      <c r="F93" s="15">
        <v>0</v>
      </c>
      <c r="G93" s="14"/>
      <c r="H93" s="14"/>
      <c r="J93" s="34">
        <f t="shared" si="14"/>
        <v>3</v>
      </c>
    </row>
    <row r="94" spans="1:10" s="5" customFormat="1" x14ac:dyDescent="0.25">
      <c r="A94" s="19">
        <v>2436</v>
      </c>
      <c r="B94" s="20" t="s">
        <v>1407</v>
      </c>
      <c r="C94" s="7">
        <v>186227787</v>
      </c>
      <c r="D94" s="8">
        <v>693672628</v>
      </c>
      <c r="E94" s="8">
        <v>507444841</v>
      </c>
      <c r="F94" s="18">
        <v>0</v>
      </c>
      <c r="G94" s="8">
        <v>0</v>
      </c>
      <c r="H94" s="8">
        <v>0</v>
      </c>
      <c r="J94" s="34">
        <f t="shared" ref="J94" si="15">IF(C94&lt;&gt;0,1,IF(F94&lt;&gt;0,2,IF(E94&lt;&gt;0,3,IF(D94&lt;&gt;0,4,0))))</f>
        <v>1</v>
      </c>
    </row>
    <row r="95" spans="1:10" s="5" customFormat="1" x14ac:dyDescent="0.25">
      <c r="A95" s="21">
        <v>243603</v>
      </c>
      <c r="B95" s="22" t="s">
        <v>474</v>
      </c>
      <c r="C95" s="13">
        <v>10033664</v>
      </c>
      <c r="D95" s="14">
        <v>22304057</v>
      </c>
      <c r="E95" s="14">
        <v>12270393</v>
      </c>
      <c r="F95" s="15">
        <v>0</v>
      </c>
      <c r="G95" s="14">
        <v>0</v>
      </c>
      <c r="H95" s="14"/>
      <c r="J95" s="34">
        <f t="shared" ref="J95:J101" si="16">IF(C95&lt;&gt;0,1,IF(F95&lt;&gt;0,2,IF(E95&lt;&gt;0,3,IF(D95&lt;&gt;0,4,0))))</f>
        <v>1</v>
      </c>
    </row>
    <row r="96" spans="1:10" s="5" customFormat="1" x14ac:dyDescent="0.25">
      <c r="A96" s="21">
        <v>243605</v>
      </c>
      <c r="B96" s="22" t="s">
        <v>1376</v>
      </c>
      <c r="C96" s="13">
        <v>8648969</v>
      </c>
      <c r="D96" s="14">
        <v>46403683</v>
      </c>
      <c r="E96" s="14">
        <v>37754714</v>
      </c>
      <c r="F96" s="15">
        <v>0</v>
      </c>
      <c r="G96" s="14">
        <v>0</v>
      </c>
      <c r="H96" s="14"/>
      <c r="J96" s="34">
        <f t="shared" si="16"/>
        <v>1</v>
      </c>
    </row>
    <row r="97" spans="1:10" s="5" customFormat="1" x14ac:dyDescent="0.25">
      <c r="A97" s="21">
        <v>243608</v>
      </c>
      <c r="B97" s="22" t="s">
        <v>1409</v>
      </c>
      <c r="C97" s="13">
        <v>9747054</v>
      </c>
      <c r="D97" s="14">
        <v>53907813</v>
      </c>
      <c r="E97" s="14">
        <v>44160759</v>
      </c>
      <c r="F97" s="15">
        <v>0</v>
      </c>
      <c r="G97" s="14">
        <v>0</v>
      </c>
      <c r="H97" s="14"/>
      <c r="J97" s="34">
        <f t="shared" si="16"/>
        <v>1</v>
      </c>
    </row>
    <row r="98" spans="1:10" s="5" customFormat="1" x14ac:dyDescent="0.25">
      <c r="A98" s="21">
        <v>243615</v>
      </c>
      <c r="B98" s="22" t="s">
        <v>1416</v>
      </c>
      <c r="C98" s="13">
        <v>8475435</v>
      </c>
      <c r="D98" s="14">
        <v>96235980</v>
      </c>
      <c r="E98" s="14">
        <v>87760545</v>
      </c>
      <c r="F98" s="15">
        <v>0</v>
      </c>
      <c r="G98" s="14">
        <v>0</v>
      </c>
      <c r="H98" s="14"/>
      <c r="J98" s="34">
        <f t="shared" si="16"/>
        <v>1</v>
      </c>
    </row>
    <row r="99" spans="1:10" s="5" customFormat="1" x14ac:dyDescent="0.25">
      <c r="A99" s="21">
        <v>243625</v>
      </c>
      <c r="B99" s="22" t="s">
        <v>1421</v>
      </c>
      <c r="C99" s="13">
        <v>19913408</v>
      </c>
      <c r="D99" s="14">
        <v>78268194</v>
      </c>
      <c r="E99" s="14">
        <v>58354786</v>
      </c>
      <c r="F99" s="15">
        <v>0</v>
      </c>
      <c r="G99" s="14">
        <v>0</v>
      </c>
      <c r="H99" s="14"/>
      <c r="J99" s="34">
        <f t="shared" si="16"/>
        <v>1</v>
      </c>
    </row>
    <row r="100" spans="1:10" s="5" customFormat="1" x14ac:dyDescent="0.25">
      <c r="A100" s="21">
        <v>243627</v>
      </c>
      <c r="B100" s="22" t="s">
        <v>1422</v>
      </c>
      <c r="C100" s="13">
        <v>22177273</v>
      </c>
      <c r="D100" s="14">
        <v>66409188</v>
      </c>
      <c r="E100" s="14">
        <v>44231915</v>
      </c>
      <c r="F100" s="15">
        <v>0</v>
      </c>
      <c r="G100" s="14">
        <v>0</v>
      </c>
      <c r="H100" s="14"/>
      <c r="J100" s="34">
        <f t="shared" si="16"/>
        <v>1</v>
      </c>
    </row>
    <row r="101" spans="1:10" s="5" customFormat="1" x14ac:dyDescent="0.25">
      <c r="A101" s="21">
        <v>243690</v>
      </c>
      <c r="B101" s="22" t="s">
        <v>1424</v>
      </c>
      <c r="C101" s="13">
        <v>107231984</v>
      </c>
      <c r="D101" s="491">
        <v>330143713</v>
      </c>
      <c r="E101" s="14">
        <v>222911729</v>
      </c>
      <c r="F101" s="15">
        <v>0</v>
      </c>
      <c r="G101" s="14">
        <v>0</v>
      </c>
      <c r="H101" s="14"/>
      <c r="J101" s="34">
        <f t="shared" si="16"/>
        <v>1</v>
      </c>
    </row>
    <row r="102" spans="1:10" s="5" customFormat="1" x14ac:dyDescent="0.25">
      <c r="A102" s="19">
        <v>2460</v>
      </c>
      <c r="B102" s="20" t="s">
        <v>1453</v>
      </c>
      <c r="C102" s="7">
        <v>77522522</v>
      </c>
      <c r="D102" s="8">
        <v>1897423389</v>
      </c>
      <c r="E102" s="8">
        <v>1825511491</v>
      </c>
      <c r="F102" s="18">
        <v>5610624</v>
      </c>
      <c r="G102" s="8">
        <v>5610624</v>
      </c>
      <c r="H102" s="8">
        <v>0</v>
      </c>
      <c r="J102" s="34">
        <f t="shared" ref="J102:J103" si="17">IF(C102&lt;&gt;0,1,IF(F102&lt;&gt;0,2,IF(E102&lt;&gt;0,3,IF(D102&lt;&gt;0,4,0))))</f>
        <v>1</v>
      </c>
    </row>
    <row r="103" spans="1:10" s="5" customFormat="1" x14ac:dyDescent="0.25">
      <c r="A103" s="21">
        <v>246002</v>
      </c>
      <c r="B103" s="22" t="s">
        <v>1454</v>
      </c>
      <c r="C103" s="13">
        <v>77522522</v>
      </c>
      <c r="D103" s="14">
        <v>1897423389</v>
      </c>
      <c r="E103" s="14">
        <v>1825511491</v>
      </c>
      <c r="F103" s="15">
        <v>5610624</v>
      </c>
      <c r="G103" s="8">
        <v>5610624</v>
      </c>
      <c r="H103" s="14"/>
      <c r="J103" s="34">
        <f t="shared" si="17"/>
        <v>1</v>
      </c>
    </row>
    <row r="104" spans="1:10" s="5" customFormat="1" x14ac:dyDescent="0.25">
      <c r="A104" s="19">
        <v>2490</v>
      </c>
      <c r="B104" s="20" t="s">
        <v>1508</v>
      </c>
      <c r="C104" s="7">
        <v>880628611</v>
      </c>
      <c r="D104" s="8">
        <v>2723244150</v>
      </c>
      <c r="E104" s="8">
        <v>1842913693</v>
      </c>
      <c r="F104" s="18">
        <v>298154</v>
      </c>
      <c r="G104" s="8">
        <v>298154</v>
      </c>
      <c r="H104" s="8">
        <v>0</v>
      </c>
      <c r="J104" s="34">
        <f t="shared" ref="J104:J110" si="18">IF(C104&lt;&gt;0,1,IF(F104&lt;&gt;0,2,IF(E104&lt;&gt;0,3,IF(D104&lt;&gt;0,4,0))))</f>
        <v>1</v>
      </c>
    </row>
    <row r="105" spans="1:10" s="5" customFormat="1" x14ac:dyDescent="0.25">
      <c r="A105" s="26">
        <v>249034</v>
      </c>
      <c r="B105" s="27" t="s">
        <v>1373</v>
      </c>
      <c r="C105" s="13">
        <v>0</v>
      </c>
      <c r="D105" s="14">
        <v>78906700</v>
      </c>
      <c r="E105" s="14">
        <v>78906700</v>
      </c>
      <c r="F105" s="15">
        <v>0</v>
      </c>
      <c r="G105" s="14"/>
      <c r="H105" s="14"/>
      <c r="J105" s="34">
        <f t="shared" si="18"/>
        <v>3</v>
      </c>
    </row>
    <row r="106" spans="1:10" s="5" customFormat="1" x14ac:dyDescent="0.25">
      <c r="A106" s="26">
        <v>249050</v>
      </c>
      <c r="B106" s="27" t="s">
        <v>1521</v>
      </c>
      <c r="C106" s="13">
        <v>0</v>
      </c>
      <c r="D106" s="14">
        <v>183941800</v>
      </c>
      <c r="E106" s="14">
        <v>183941800</v>
      </c>
      <c r="F106" s="15">
        <v>0</v>
      </c>
      <c r="G106" s="14"/>
      <c r="H106" s="14"/>
      <c r="J106" s="34">
        <f t="shared" si="18"/>
        <v>3</v>
      </c>
    </row>
    <row r="107" spans="1:10" s="5" customFormat="1" x14ac:dyDescent="0.25">
      <c r="A107" s="26">
        <v>249051</v>
      </c>
      <c r="B107" s="27" t="s">
        <v>1360</v>
      </c>
      <c r="C107" s="13">
        <v>0</v>
      </c>
      <c r="D107" s="14">
        <v>232655605</v>
      </c>
      <c r="E107" s="14">
        <v>232655605</v>
      </c>
      <c r="F107" s="15">
        <v>0</v>
      </c>
      <c r="G107" s="8">
        <v>0</v>
      </c>
      <c r="H107" s="14"/>
      <c r="J107" s="34">
        <f t="shared" si="18"/>
        <v>3</v>
      </c>
    </row>
    <row r="108" spans="1:10" s="5" customFormat="1" x14ac:dyDescent="0.25">
      <c r="A108" s="26">
        <v>249053</v>
      </c>
      <c r="B108" s="27" t="s">
        <v>461</v>
      </c>
      <c r="C108" s="13">
        <v>0</v>
      </c>
      <c r="D108" s="14">
        <v>273138</v>
      </c>
      <c r="E108" s="14">
        <v>273138</v>
      </c>
      <c r="F108" s="15">
        <v>0</v>
      </c>
      <c r="G108" s="14"/>
      <c r="H108" s="14"/>
      <c r="J108" s="34">
        <f t="shared" si="18"/>
        <v>3</v>
      </c>
    </row>
    <row r="109" spans="1:10" s="5" customFormat="1" x14ac:dyDescent="0.25">
      <c r="A109" s="26">
        <v>249054</v>
      </c>
      <c r="B109" s="27" t="s">
        <v>474</v>
      </c>
      <c r="C109" s="13">
        <v>567747151</v>
      </c>
      <c r="D109" s="491">
        <v>1511233585</v>
      </c>
      <c r="E109" s="14">
        <v>943486434</v>
      </c>
      <c r="F109" s="15">
        <v>0</v>
      </c>
      <c r="G109" s="14">
        <v>0</v>
      </c>
      <c r="H109" s="14"/>
      <c r="J109" s="34">
        <f t="shared" si="18"/>
        <v>1</v>
      </c>
    </row>
    <row r="110" spans="1:10" s="5" customFormat="1" x14ac:dyDescent="0.25">
      <c r="A110" s="26">
        <v>249055</v>
      </c>
      <c r="B110" s="27" t="s">
        <v>1376</v>
      </c>
      <c r="C110" s="13">
        <v>312881460</v>
      </c>
      <c r="D110" s="491">
        <v>714945152</v>
      </c>
      <c r="E110" s="14">
        <v>402063692</v>
      </c>
      <c r="F110" s="15">
        <v>0</v>
      </c>
      <c r="G110" s="14">
        <v>0</v>
      </c>
      <c r="H110" s="14"/>
      <c r="J110" s="34">
        <f t="shared" si="18"/>
        <v>1</v>
      </c>
    </row>
    <row r="111" spans="1:10" s="5" customFormat="1" x14ac:dyDescent="0.25">
      <c r="A111" s="26">
        <v>249090</v>
      </c>
      <c r="B111" s="27" t="s">
        <v>1525</v>
      </c>
      <c r="C111" s="13">
        <v>0</v>
      </c>
      <c r="D111" s="14">
        <v>1288170</v>
      </c>
      <c r="E111" s="14">
        <v>1586324</v>
      </c>
      <c r="F111" s="15">
        <v>298154</v>
      </c>
      <c r="G111" s="14">
        <v>298154</v>
      </c>
      <c r="H111" s="14"/>
      <c r="J111" s="34">
        <f t="shared" ref="J111:J123" si="19">IF(C111&lt;&gt;0,1,IF(F111&lt;&gt;0,2,IF(E111&lt;&gt;0,3,IF(D111&lt;&gt;0,4,0))))</f>
        <v>2</v>
      </c>
    </row>
    <row r="112" spans="1:10" s="5" customFormat="1" x14ac:dyDescent="0.25">
      <c r="A112" s="19">
        <v>25</v>
      </c>
      <c r="B112" s="20" t="s">
        <v>1537</v>
      </c>
      <c r="C112" s="7">
        <v>10023462763</v>
      </c>
      <c r="D112" s="8">
        <v>9309740362</v>
      </c>
      <c r="E112" s="8">
        <v>8788760447</v>
      </c>
      <c r="F112" s="18">
        <v>9502482848</v>
      </c>
      <c r="G112" s="8">
        <v>4759962273</v>
      </c>
      <c r="H112" s="8">
        <v>4742520575</v>
      </c>
      <c r="J112" s="34">
        <f t="shared" si="19"/>
        <v>1</v>
      </c>
    </row>
    <row r="113" spans="1:12" s="5" customFormat="1" x14ac:dyDescent="0.25">
      <c r="A113" s="24">
        <v>2511</v>
      </c>
      <c r="B113" s="25" t="s">
        <v>1556</v>
      </c>
      <c r="C113" s="7">
        <v>3653960253</v>
      </c>
      <c r="D113" s="8">
        <v>7682758427</v>
      </c>
      <c r="E113" s="8">
        <v>8788760447</v>
      </c>
      <c r="F113" s="18">
        <v>4759962273</v>
      </c>
      <c r="G113" s="8">
        <v>4759962273</v>
      </c>
      <c r="H113" s="8">
        <v>0</v>
      </c>
      <c r="J113" s="34">
        <f t="shared" si="19"/>
        <v>1</v>
      </c>
    </row>
    <row r="114" spans="1:12" s="5" customFormat="1" x14ac:dyDescent="0.25">
      <c r="A114" s="26">
        <v>251101</v>
      </c>
      <c r="B114" s="27" t="s">
        <v>1539</v>
      </c>
      <c r="C114" s="13">
        <v>13513006</v>
      </c>
      <c r="D114" s="14">
        <v>5878371040</v>
      </c>
      <c r="E114" s="14">
        <v>5864858034</v>
      </c>
      <c r="F114" s="15">
        <v>0</v>
      </c>
      <c r="G114" s="14">
        <v>0</v>
      </c>
      <c r="H114" s="14"/>
      <c r="I114" s="14"/>
      <c r="J114" s="34">
        <f t="shared" si="19"/>
        <v>1</v>
      </c>
    </row>
    <row r="115" spans="1:12" s="5" customFormat="1" x14ac:dyDescent="0.25">
      <c r="A115" s="26">
        <v>251102</v>
      </c>
      <c r="B115" s="27" t="s">
        <v>1540</v>
      </c>
      <c r="C115" s="13">
        <v>945134457</v>
      </c>
      <c r="D115" s="14">
        <v>964359889</v>
      </c>
      <c r="E115" s="14">
        <v>547651056</v>
      </c>
      <c r="F115" s="15">
        <v>528425624</v>
      </c>
      <c r="G115" s="8">
        <v>528425624</v>
      </c>
      <c r="H115" s="14"/>
      <c r="I115" s="14">
        <v>1951443445</v>
      </c>
      <c r="J115" s="34">
        <f t="shared" si="19"/>
        <v>1</v>
      </c>
      <c r="K115" s="5">
        <v>595640308</v>
      </c>
      <c r="L115" s="32">
        <f>+K115-F115</f>
        <v>67214684</v>
      </c>
    </row>
    <row r="116" spans="1:12" s="5" customFormat="1" x14ac:dyDescent="0.25">
      <c r="A116" s="26">
        <v>251103</v>
      </c>
      <c r="B116" s="27" t="s">
        <v>1541</v>
      </c>
      <c r="C116" s="13">
        <v>278929873</v>
      </c>
      <c r="D116" s="14">
        <v>304462744</v>
      </c>
      <c r="E116" s="14">
        <v>30730433</v>
      </c>
      <c r="F116" s="15">
        <v>5197562</v>
      </c>
      <c r="G116" s="14">
        <v>5197562</v>
      </c>
      <c r="H116" s="14"/>
      <c r="I116" s="14"/>
      <c r="J116" s="34">
        <f t="shared" si="19"/>
        <v>1</v>
      </c>
    </row>
    <row r="117" spans="1:12" s="5" customFormat="1" x14ac:dyDescent="0.25">
      <c r="A117" s="26">
        <v>251104</v>
      </c>
      <c r="B117" s="27" t="s">
        <v>1542</v>
      </c>
      <c r="C117" s="13">
        <v>1326517390</v>
      </c>
      <c r="D117" s="14">
        <v>0</v>
      </c>
      <c r="E117" s="14">
        <v>152169417</v>
      </c>
      <c r="F117" s="15">
        <v>1478686807</v>
      </c>
      <c r="G117" s="8">
        <v>1478686807</v>
      </c>
      <c r="H117" s="14"/>
      <c r="I117" s="14">
        <v>1100000000</v>
      </c>
      <c r="J117" s="34">
        <f t="shared" si="19"/>
        <v>1</v>
      </c>
      <c r="K117" s="5">
        <v>340202968</v>
      </c>
      <c r="L117" s="32">
        <f>+K117-F117</f>
        <v>-1138483839</v>
      </c>
    </row>
    <row r="118" spans="1:12" s="5" customFormat="1" x14ac:dyDescent="0.25">
      <c r="A118" s="26">
        <v>251105</v>
      </c>
      <c r="B118" s="27" t="s">
        <v>1543</v>
      </c>
      <c r="C118" s="13">
        <v>988879390</v>
      </c>
      <c r="D118" s="14">
        <v>0</v>
      </c>
      <c r="E118" s="14">
        <v>152169417</v>
      </c>
      <c r="F118" s="15">
        <v>1141048807</v>
      </c>
      <c r="G118" s="8">
        <v>1141048807</v>
      </c>
      <c r="H118" s="14"/>
      <c r="I118" s="14">
        <f>+I115-I117</f>
        <v>851443445</v>
      </c>
      <c r="J118" s="34">
        <f t="shared" si="19"/>
        <v>1</v>
      </c>
    </row>
    <row r="119" spans="1:12" s="5" customFormat="1" x14ac:dyDescent="0.25">
      <c r="A119" s="26">
        <v>251106</v>
      </c>
      <c r="B119" s="27" t="s">
        <v>1544</v>
      </c>
      <c r="C119" s="13">
        <v>0</v>
      </c>
      <c r="D119" s="14">
        <v>0</v>
      </c>
      <c r="E119" s="14">
        <v>1270270865</v>
      </c>
      <c r="F119" s="15">
        <v>1270270865</v>
      </c>
      <c r="G119" s="14">
        <v>1270270865</v>
      </c>
      <c r="H119" s="14"/>
      <c r="I119" s="14"/>
      <c r="J119" s="34">
        <f t="shared" si="19"/>
        <v>2</v>
      </c>
    </row>
    <row r="120" spans="1:12" s="5" customFormat="1" x14ac:dyDescent="0.25">
      <c r="A120" s="26">
        <v>251107</v>
      </c>
      <c r="B120" s="27" t="s">
        <v>1545</v>
      </c>
      <c r="C120" s="13">
        <v>0</v>
      </c>
      <c r="D120" s="14">
        <v>0</v>
      </c>
      <c r="E120" s="14">
        <v>303973921</v>
      </c>
      <c r="F120" s="15">
        <v>303973921</v>
      </c>
      <c r="G120" s="14">
        <v>303973921</v>
      </c>
      <c r="H120" s="14"/>
      <c r="I120" s="14"/>
      <c r="J120" s="34">
        <f t="shared" si="19"/>
        <v>2</v>
      </c>
    </row>
    <row r="121" spans="1:12" s="5" customFormat="1" x14ac:dyDescent="0.25">
      <c r="A121" s="26">
        <v>251109</v>
      </c>
      <c r="B121" s="27" t="s">
        <v>1546</v>
      </c>
      <c r="C121" s="13">
        <v>100986137</v>
      </c>
      <c r="D121" s="14">
        <v>69999999</v>
      </c>
      <c r="E121" s="14">
        <v>1372549</v>
      </c>
      <c r="F121" s="15">
        <v>32358687</v>
      </c>
      <c r="G121" s="14">
        <v>32358687</v>
      </c>
      <c r="H121" s="14"/>
      <c r="J121" s="34">
        <f t="shared" si="19"/>
        <v>1</v>
      </c>
    </row>
    <row r="122" spans="1:12" s="5" customFormat="1" x14ac:dyDescent="0.25">
      <c r="A122" s="26">
        <v>251111</v>
      </c>
      <c r="B122" s="27" t="s">
        <v>1557</v>
      </c>
      <c r="C122" s="13">
        <v>0</v>
      </c>
      <c r="D122" s="14">
        <v>255430155</v>
      </c>
      <c r="E122" s="14">
        <v>255430155</v>
      </c>
      <c r="F122" s="15">
        <v>0</v>
      </c>
      <c r="G122" s="14"/>
      <c r="H122" s="14"/>
      <c r="J122" s="34">
        <f t="shared" si="19"/>
        <v>3</v>
      </c>
    </row>
    <row r="123" spans="1:12" s="5" customFormat="1" x14ac:dyDescent="0.25">
      <c r="A123" s="26">
        <v>251124</v>
      </c>
      <c r="B123" s="27" t="s">
        <v>1566</v>
      </c>
      <c r="C123" s="13">
        <v>0</v>
      </c>
      <c r="D123" s="14">
        <v>210134600</v>
      </c>
      <c r="E123" s="14">
        <v>210134600</v>
      </c>
      <c r="F123" s="15">
        <v>0</v>
      </c>
      <c r="G123" s="14"/>
      <c r="H123" s="14"/>
      <c r="J123" s="34">
        <f t="shared" si="19"/>
        <v>3</v>
      </c>
    </row>
    <row r="124" spans="1:12" s="5" customFormat="1" x14ac:dyDescent="0.25">
      <c r="A124" s="24">
        <v>2512</v>
      </c>
      <c r="B124" s="25" t="s">
        <v>1570</v>
      </c>
      <c r="C124" s="7">
        <v>6369502510</v>
      </c>
      <c r="D124" s="8">
        <v>1626981935</v>
      </c>
      <c r="E124" s="8">
        <v>0</v>
      </c>
      <c r="F124" s="18">
        <v>4742520575</v>
      </c>
      <c r="G124" s="8">
        <v>0</v>
      </c>
      <c r="H124" s="8">
        <v>4742520575</v>
      </c>
      <c r="J124" s="34">
        <f t="shared" ref="J124:J126" si="20">IF(C124&lt;&gt;0,1,IF(F124&lt;&gt;0,2,IF(E124&lt;&gt;0,3,IF(D124&lt;&gt;0,4,0))))</f>
        <v>1</v>
      </c>
    </row>
    <row r="125" spans="1:12" s="5" customFormat="1" x14ac:dyDescent="0.25">
      <c r="A125" s="26">
        <v>251204</v>
      </c>
      <c r="B125" s="27" t="s">
        <v>1572</v>
      </c>
      <c r="C125" s="13">
        <v>3276382868</v>
      </c>
      <c r="D125" s="14">
        <v>1626981935</v>
      </c>
      <c r="E125" s="14">
        <v>0</v>
      </c>
      <c r="F125" s="15">
        <v>1649400933</v>
      </c>
      <c r="G125" s="8">
        <v>0</v>
      </c>
      <c r="H125" s="14">
        <v>1649400933</v>
      </c>
      <c r="J125" s="34">
        <f t="shared" si="20"/>
        <v>1</v>
      </c>
    </row>
    <row r="126" spans="1:12" s="5" customFormat="1" x14ac:dyDescent="0.25">
      <c r="A126" s="26">
        <v>251290</v>
      </c>
      <c r="B126" s="27" t="s">
        <v>1573</v>
      </c>
      <c r="C126" s="13">
        <v>3093119642</v>
      </c>
      <c r="D126" s="14"/>
      <c r="E126" s="14"/>
      <c r="F126" s="15">
        <v>3093119642</v>
      </c>
      <c r="G126" s="8">
        <v>0</v>
      </c>
      <c r="H126" s="14">
        <v>3093119642</v>
      </c>
      <c r="J126" s="34">
        <f t="shared" si="20"/>
        <v>1</v>
      </c>
    </row>
    <row r="127" spans="1:12" s="5" customFormat="1" x14ac:dyDescent="0.25">
      <c r="A127" s="19">
        <v>27</v>
      </c>
      <c r="B127" s="20" t="s">
        <v>1616</v>
      </c>
      <c r="C127" s="7">
        <v>2226810829</v>
      </c>
      <c r="D127" s="8">
        <v>2105060907</v>
      </c>
      <c r="E127" s="8">
        <v>2240902063</v>
      </c>
      <c r="F127" s="18">
        <v>2362651985</v>
      </c>
      <c r="G127" s="8">
        <v>2362651985</v>
      </c>
      <c r="H127" s="8">
        <v>0</v>
      </c>
      <c r="J127" s="34">
        <f t="shared" ref="J127:J130" si="21">IF(C127&lt;&gt;0,1,IF(F127&lt;&gt;0,2,IF(E127&lt;&gt;0,3,IF(D127&lt;&gt;0,4,0))))</f>
        <v>1</v>
      </c>
    </row>
    <row r="128" spans="1:12" s="5" customFormat="1" x14ac:dyDescent="0.25">
      <c r="A128" s="24">
        <v>2701</v>
      </c>
      <c r="B128" s="25" t="s">
        <v>1617</v>
      </c>
      <c r="C128" s="7">
        <v>2226810829</v>
      </c>
      <c r="D128" s="8">
        <v>2105060907</v>
      </c>
      <c r="E128" s="8">
        <v>2240902063</v>
      </c>
      <c r="F128" s="18">
        <v>2362651985</v>
      </c>
      <c r="G128" s="8">
        <v>2362651985</v>
      </c>
      <c r="H128" s="8">
        <v>0</v>
      </c>
      <c r="J128" s="34">
        <f t="shared" si="21"/>
        <v>1</v>
      </c>
    </row>
    <row r="129" spans="1:10" s="5" customFormat="1" x14ac:dyDescent="0.25">
      <c r="A129" s="26">
        <v>270103</v>
      </c>
      <c r="B129" s="27" t="s">
        <v>1620</v>
      </c>
      <c r="C129" s="13">
        <v>2010211235</v>
      </c>
      <c r="D129" s="14">
        <v>2012562959</v>
      </c>
      <c r="E129" s="14">
        <v>2240902063</v>
      </c>
      <c r="F129" s="15">
        <v>2238550339</v>
      </c>
      <c r="G129" s="8">
        <v>2238550339</v>
      </c>
      <c r="H129" s="14"/>
      <c r="J129" s="34">
        <f t="shared" si="21"/>
        <v>1</v>
      </c>
    </row>
    <row r="130" spans="1:10" s="5" customFormat="1" x14ac:dyDescent="0.25">
      <c r="A130" s="26">
        <v>270105</v>
      </c>
      <c r="B130" s="27" t="s">
        <v>1622</v>
      </c>
      <c r="C130" s="13">
        <v>216599594</v>
      </c>
      <c r="D130" s="14">
        <v>92497948</v>
      </c>
      <c r="E130" s="14">
        <v>0</v>
      </c>
      <c r="F130" s="15">
        <v>124101646</v>
      </c>
      <c r="G130" s="8">
        <v>124101646</v>
      </c>
      <c r="H130" s="14"/>
      <c r="J130" s="34">
        <f t="shared" si="21"/>
        <v>1</v>
      </c>
    </row>
    <row r="131" spans="1:10" s="5" customFormat="1" x14ac:dyDescent="0.25">
      <c r="A131" s="19">
        <v>29</v>
      </c>
      <c r="B131" s="20" t="s">
        <v>1678</v>
      </c>
      <c r="C131" s="7">
        <v>937297316</v>
      </c>
      <c r="D131" s="8">
        <v>2230221775</v>
      </c>
      <c r="E131" s="8">
        <v>2205862184</v>
      </c>
      <c r="F131" s="18">
        <v>912937725</v>
      </c>
      <c r="G131" s="8">
        <v>912937725</v>
      </c>
      <c r="H131" s="8">
        <v>0</v>
      </c>
      <c r="J131" s="34">
        <f t="shared" ref="J131:J132" si="22">IF(C131&lt;&gt;0,1,IF(F131&lt;&gt;0,2,IF(E131&lt;&gt;0,3,IF(D131&lt;&gt;0,4,0))))</f>
        <v>1</v>
      </c>
    </row>
    <row r="132" spans="1:10" s="5" customFormat="1" x14ac:dyDescent="0.25">
      <c r="A132" s="19">
        <v>2910</v>
      </c>
      <c r="B132" s="20" t="s">
        <v>1697</v>
      </c>
      <c r="C132" s="7">
        <v>937297316</v>
      </c>
      <c r="D132" s="8">
        <v>2230221775</v>
      </c>
      <c r="E132" s="8">
        <v>2205862184</v>
      </c>
      <c r="F132" s="18">
        <v>912937725</v>
      </c>
      <c r="G132" s="8">
        <v>912937725</v>
      </c>
      <c r="H132" s="8">
        <v>0</v>
      </c>
      <c r="J132" s="34">
        <f t="shared" si="22"/>
        <v>1</v>
      </c>
    </row>
    <row r="133" spans="1:10" s="5" customFormat="1" x14ac:dyDescent="0.25">
      <c r="A133" s="21">
        <v>291090</v>
      </c>
      <c r="B133" s="22" t="s">
        <v>1706</v>
      </c>
      <c r="C133" s="13">
        <v>937297316</v>
      </c>
      <c r="D133" s="14">
        <v>2230221775</v>
      </c>
      <c r="E133" s="14">
        <v>2205862184</v>
      </c>
      <c r="F133" s="15">
        <v>912937725</v>
      </c>
      <c r="G133" s="14">
        <v>912937725</v>
      </c>
      <c r="H133" s="14"/>
      <c r="J133" s="34">
        <f t="shared" ref="J133" si="23">IF(C133&lt;&gt;0,1,IF(F133&lt;&gt;0,2,IF(E133&lt;&gt;0,3,IF(D133&lt;&gt;0,4,0))))</f>
        <v>1</v>
      </c>
    </row>
    <row r="134" spans="1:10" s="5" customFormat="1" x14ac:dyDescent="0.25">
      <c r="A134" s="10">
        <v>3</v>
      </c>
      <c r="B134" s="6" t="s">
        <v>1751</v>
      </c>
      <c r="C134" s="7">
        <v>51006980296</v>
      </c>
      <c r="D134" s="8">
        <v>42301020371</v>
      </c>
      <c r="E134" s="8">
        <v>42523692404</v>
      </c>
      <c r="F134" s="18">
        <v>51229652329</v>
      </c>
      <c r="G134" s="8"/>
      <c r="H134" s="8">
        <v>51229652329</v>
      </c>
      <c r="J134" s="34">
        <f t="shared" ref="J134:J142" si="24">IF(C134&lt;&gt;0,1,IF(F134&lt;&gt;0,2,IF(E134&lt;&gt;0,3,IF(D134&lt;&gt;0,4,0))))</f>
        <v>1</v>
      </c>
    </row>
    <row r="135" spans="1:10" s="5" customFormat="1" x14ac:dyDescent="0.25">
      <c r="A135" s="19">
        <v>31</v>
      </c>
      <c r="B135" s="20" t="s">
        <v>1752</v>
      </c>
      <c r="C135" s="7">
        <v>51006980296</v>
      </c>
      <c r="D135" s="8">
        <v>42301020371</v>
      </c>
      <c r="E135" s="8">
        <v>42523692404</v>
      </c>
      <c r="F135" s="18">
        <v>51229652329</v>
      </c>
      <c r="G135" s="8"/>
      <c r="H135" s="8">
        <v>51229652329</v>
      </c>
      <c r="J135" s="34">
        <f t="shared" si="24"/>
        <v>1</v>
      </c>
    </row>
    <row r="136" spans="1:10" s="5" customFormat="1" x14ac:dyDescent="0.25">
      <c r="A136" s="19">
        <v>3105</v>
      </c>
      <c r="B136" s="20" t="s">
        <v>1753</v>
      </c>
      <c r="C136" s="7">
        <v>73254783916</v>
      </c>
      <c r="D136" s="8">
        <v>0</v>
      </c>
      <c r="E136" s="8">
        <v>0</v>
      </c>
      <c r="F136" s="18">
        <v>73254783916</v>
      </c>
      <c r="G136" s="8"/>
      <c r="H136" s="8">
        <v>73254783916</v>
      </c>
      <c r="J136" s="34">
        <f t="shared" si="24"/>
        <v>1</v>
      </c>
    </row>
    <row r="137" spans="1:10" s="5" customFormat="1" x14ac:dyDescent="0.25">
      <c r="A137" s="26">
        <v>310506</v>
      </c>
      <c r="B137" s="27" t="s">
        <v>1754</v>
      </c>
      <c r="C137" s="13">
        <v>73254783916</v>
      </c>
      <c r="D137" s="14"/>
      <c r="E137" s="14">
        <v>0</v>
      </c>
      <c r="F137" s="15">
        <v>73254783916</v>
      </c>
      <c r="G137" s="8"/>
      <c r="H137" s="8">
        <v>73254783916</v>
      </c>
      <c r="J137" s="34">
        <f t="shared" si="24"/>
        <v>1</v>
      </c>
    </row>
    <row r="138" spans="1:10" s="5" customFormat="1" x14ac:dyDescent="0.25">
      <c r="A138" s="24">
        <v>3109</v>
      </c>
      <c r="B138" s="25" t="s">
        <v>1770</v>
      </c>
      <c r="C138" s="7">
        <v>0</v>
      </c>
      <c r="D138" s="8">
        <v>32274411996</v>
      </c>
      <c r="E138" s="8">
        <v>10249280409</v>
      </c>
      <c r="F138" s="18">
        <v>-22025131587</v>
      </c>
      <c r="G138" s="8">
        <v>0</v>
      </c>
      <c r="H138" s="8">
        <v>-22025131587</v>
      </c>
      <c r="J138" s="34">
        <f t="shared" si="24"/>
        <v>2</v>
      </c>
    </row>
    <row r="139" spans="1:10" s="5" customFormat="1" x14ac:dyDescent="0.25">
      <c r="A139" s="26">
        <v>310901</v>
      </c>
      <c r="B139" s="27" t="s">
        <v>1771</v>
      </c>
      <c r="C139" s="13">
        <v>0</v>
      </c>
      <c r="D139" s="14">
        <v>0</v>
      </c>
      <c r="E139" s="14">
        <v>10249280409</v>
      </c>
      <c r="F139" s="15">
        <v>10249280409</v>
      </c>
      <c r="G139" s="14"/>
      <c r="H139" s="14">
        <v>10249280409</v>
      </c>
      <c r="J139" s="34">
        <f t="shared" si="24"/>
        <v>2</v>
      </c>
    </row>
    <row r="140" spans="1:10" s="5" customFormat="1" x14ac:dyDescent="0.25">
      <c r="A140" s="26">
        <v>310902</v>
      </c>
      <c r="B140" s="27" t="s">
        <v>1772</v>
      </c>
      <c r="C140" s="13">
        <v>0</v>
      </c>
      <c r="D140" s="14">
        <v>32274411996</v>
      </c>
      <c r="E140" s="14">
        <v>0</v>
      </c>
      <c r="F140" s="15">
        <v>-32274411996</v>
      </c>
      <c r="G140" s="14"/>
      <c r="H140" s="14">
        <v>-32274411996</v>
      </c>
      <c r="J140" s="34">
        <f t="shared" si="24"/>
        <v>2</v>
      </c>
    </row>
    <row r="141" spans="1:10" s="5" customFormat="1" x14ac:dyDescent="0.25">
      <c r="A141" s="19">
        <v>3110</v>
      </c>
      <c r="B141" s="20" t="s">
        <v>1773</v>
      </c>
      <c r="C141" s="7">
        <v>9515400337</v>
      </c>
      <c r="D141" s="8">
        <v>9515400337</v>
      </c>
      <c r="E141" s="8">
        <v>0</v>
      </c>
      <c r="F141" s="18">
        <v>0</v>
      </c>
      <c r="G141" s="8"/>
      <c r="H141" s="8">
        <v>0</v>
      </c>
      <c r="J141" s="34">
        <f t="shared" si="24"/>
        <v>1</v>
      </c>
    </row>
    <row r="142" spans="1:10" s="5" customFormat="1" x14ac:dyDescent="0.25">
      <c r="A142" s="21">
        <v>311001</v>
      </c>
      <c r="B142" s="22" t="s">
        <v>1774</v>
      </c>
      <c r="C142" s="13">
        <v>9515400337</v>
      </c>
      <c r="D142" s="491">
        <v>9515400337</v>
      </c>
      <c r="E142" s="14">
        <v>0</v>
      </c>
      <c r="F142" s="15">
        <v>0</v>
      </c>
      <c r="G142" s="14"/>
      <c r="H142" s="14"/>
      <c r="J142" s="34">
        <f t="shared" si="24"/>
        <v>1</v>
      </c>
    </row>
    <row r="143" spans="1:10" s="5" customFormat="1" x14ac:dyDescent="0.25">
      <c r="A143" s="24">
        <v>3145</v>
      </c>
      <c r="B143" s="25" t="s">
        <v>1821</v>
      </c>
      <c r="C143" s="7">
        <v>-31763203957</v>
      </c>
      <c r="D143" s="8">
        <v>511208038</v>
      </c>
      <c r="E143" s="8">
        <v>32274411995</v>
      </c>
      <c r="F143" s="18">
        <v>0</v>
      </c>
      <c r="G143" s="8"/>
      <c r="H143" s="8">
        <v>0</v>
      </c>
      <c r="J143" s="34">
        <f t="shared" ref="J143:J146" si="25">IF(C143&lt;&gt;0,1,IF(F143&lt;&gt;0,2,IF(E143&lt;&gt;0,3,IF(D143&lt;&gt;0,4,0))))</f>
        <v>1</v>
      </c>
    </row>
    <row r="144" spans="1:10" s="5" customFormat="1" x14ac:dyDescent="0.25">
      <c r="A144" s="26">
        <v>314503</v>
      </c>
      <c r="B144" s="27" t="s">
        <v>440</v>
      </c>
      <c r="C144" s="13">
        <v>-977096668</v>
      </c>
      <c r="D144" s="14">
        <v>0</v>
      </c>
      <c r="E144" s="14">
        <v>977096668</v>
      </c>
      <c r="F144" s="15">
        <v>0</v>
      </c>
      <c r="G144" s="14"/>
      <c r="H144" s="14">
        <v>0</v>
      </c>
      <c r="J144" s="34">
        <f t="shared" si="25"/>
        <v>1</v>
      </c>
    </row>
    <row r="145" spans="1:10" s="5" customFormat="1" x14ac:dyDescent="0.25">
      <c r="A145" s="26">
        <v>314506</v>
      </c>
      <c r="B145" s="27" t="s">
        <v>1042</v>
      </c>
      <c r="C145" s="13">
        <v>-25927632686</v>
      </c>
      <c r="D145" s="14">
        <v>0</v>
      </c>
      <c r="E145" s="14">
        <v>25927632686</v>
      </c>
      <c r="F145" s="15">
        <v>0</v>
      </c>
      <c r="G145" s="8"/>
      <c r="H145" s="8">
        <v>0</v>
      </c>
      <c r="J145" s="34">
        <f t="shared" si="25"/>
        <v>1</v>
      </c>
    </row>
    <row r="146" spans="1:10" s="5" customFormat="1" x14ac:dyDescent="0.25">
      <c r="A146" s="26">
        <v>314507</v>
      </c>
      <c r="B146" s="27" t="s">
        <v>1158</v>
      </c>
      <c r="C146" s="13">
        <v>511208038</v>
      </c>
      <c r="D146" s="14">
        <v>511208038</v>
      </c>
      <c r="E146" s="14">
        <v>0</v>
      </c>
      <c r="F146" s="15">
        <v>0</v>
      </c>
      <c r="G146" s="8"/>
      <c r="H146" s="8">
        <v>0</v>
      </c>
      <c r="J146" s="34">
        <f t="shared" si="25"/>
        <v>1</v>
      </c>
    </row>
    <row r="147" spans="1:10" s="5" customFormat="1" x14ac:dyDescent="0.25">
      <c r="A147" s="26">
        <v>314512</v>
      </c>
      <c r="B147" s="27" t="s">
        <v>1043</v>
      </c>
      <c r="C147" s="13">
        <v>-2161078321</v>
      </c>
      <c r="D147" s="14">
        <v>0</v>
      </c>
      <c r="E147" s="14">
        <v>2161078321</v>
      </c>
      <c r="F147" s="15">
        <v>0</v>
      </c>
      <c r="G147" s="8"/>
      <c r="H147" s="8">
        <v>0</v>
      </c>
      <c r="J147" s="34">
        <f t="shared" ref="J147:J149" si="26">IF(C147&lt;&gt;0,1,IF(F147&lt;&gt;0,2,IF(E147&lt;&gt;0,3,IF(D147&lt;&gt;0,4,0))))</f>
        <v>1</v>
      </c>
    </row>
    <row r="148" spans="1:10" s="5" customFormat="1" x14ac:dyDescent="0.25">
      <c r="A148" s="26">
        <v>314516</v>
      </c>
      <c r="B148" s="27" t="s">
        <v>1164</v>
      </c>
      <c r="C148" s="13">
        <v>-908935082</v>
      </c>
      <c r="D148" s="14">
        <v>0</v>
      </c>
      <c r="E148" s="14">
        <v>908935082</v>
      </c>
      <c r="F148" s="15">
        <v>0</v>
      </c>
      <c r="G148" s="8"/>
      <c r="H148" s="8">
        <v>0</v>
      </c>
      <c r="J148" s="34">
        <f t="shared" si="26"/>
        <v>1</v>
      </c>
    </row>
    <row r="149" spans="1:10" s="5" customFormat="1" x14ac:dyDescent="0.25">
      <c r="A149" s="26">
        <v>314518</v>
      </c>
      <c r="B149" s="27" t="s">
        <v>1166</v>
      </c>
      <c r="C149" s="13">
        <v>-2299669238</v>
      </c>
      <c r="D149" s="14">
        <v>0</v>
      </c>
      <c r="E149" s="14">
        <v>2299669238</v>
      </c>
      <c r="F149" s="15">
        <v>0</v>
      </c>
      <c r="G149" s="8"/>
      <c r="H149" s="8">
        <v>0</v>
      </c>
      <c r="J149" s="34">
        <f t="shared" si="26"/>
        <v>1</v>
      </c>
    </row>
    <row r="150" spans="1:10" s="5" customFormat="1" x14ac:dyDescent="0.25">
      <c r="A150" s="10">
        <v>8</v>
      </c>
      <c r="B150" s="6" t="s">
        <v>1884</v>
      </c>
      <c r="C150" s="7">
        <v>0</v>
      </c>
      <c r="D150" s="8">
        <v>0</v>
      </c>
      <c r="E150" s="8">
        <v>0</v>
      </c>
      <c r="F150" s="18">
        <v>0</v>
      </c>
      <c r="G150" s="8">
        <v>0</v>
      </c>
      <c r="H150" s="8">
        <v>0</v>
      </c>
      <c r="J150" s="34">
        <v>1</v>
      </c>
    </row>
    <row r="151" spans="1:10" s="5" customFormat="1" x14ac:dyDescent="0.25">
      <c r="A151" s="19">
        <v>83</v>
      </c>
      <c r="B151" s="20" t="s">
        <v>1932</v>
      </c>
      <c r="C151" s="7">
        <v>259249176</v>
      </c>
      <c r="D151" s="8">
        <v>0</v>
      </c>
      <c r="E151" s="8">
        <v>0</v>
      </c>
      <c r="F151" s="18">
        <v>259249176</v>
      </c>
      <c r="G151" s="8">
        <v>0</v>
      </c>
      <c r="H151" s="8">
        <v>259249176</v>
      </c>
      <c r="J151" s="34">
        <f t="shared" ref="J151" si="27">IF(C151&lt;&gt;0,1,IF(F151&lt;&gt;0,2,IF(E151&lt;&gt;0,3,IF(D151&lt;&gt;0,4,0))))</f>
        <v>1</v>
      </c>
    </row>
    <row r="152" spans="1:10" s="5" customFormat="1" x14ac:dyDescent="0.25">
      <c r="A152" s="19">
        <v>8361</v>
      </c>
      <c r="B152" s="20" t="s">
        <v>1993</v>
      </c>
      <c r="C152" s="7">
        <v>259249176</v>
      </c>
      <c r="D152" s="8">
        <v>0</v>
      </c>
      <c r="E152" s="8">
        <v>0</v>
      </c>
      <c r="F152" s="18">
        <v>259249176</v>
      </c>
      <c r="G152" s="8">
        <v>0</v>
      </c>
      <c r="H152" s="8">
        <v>259249176</v>
      </c>
      <c r="J152" s="34">
        <f t="shared" ref="J152:J153" si="28">IF(C152&lt;&gt;0,1,IF(F152&lt;&gt;0,2,IF(E152&lt;&gt;0,3,IF(D152&lt;&gt;0,4,0))))</f>
        <v>1</v>
      </c>
    </row>
    <row r="153" spans="1:10" s="5" customFormat="1" x14ac:dyDescent="0.25">
      <c r="A153" s="21">
        <v>836101</v>
      </c>
      <c r="B153" s="22" t="s">
        <v>1994</v>
      </c>
      <c r="C153" s="13">
        <v>259249176</v>
      </c>
      <c r="D153" s="14"/>
      <c r="E153" s="14"/>
      <c r="F153" s="15">
        <v>259249176</v>
      </c>
      <c r="G153" s="14"/>
      <c r="H153" s="8">
        <v>259249176</v>
      </c>
      <c r="J153" s="34">
        <f t="shared" si="28"/>
        <v>1</v>
      </c>
    </row>
    <row r="154" spans="1:10" s="5" customFormat="1" x14ac:dyDescent="0.25">
      <c r="A154" s="19">
        <v>89</v>
      </c>
      <c r="B154" s="20" t="s">
        <v>2033</v>
      </c>
      <c r="C154" s="7">
        <v>-259249176</v>
      </c>
      <c r="D154" s="8">
        <v>0</v>
      </c>
      <c r="E154" s="8">
        <v>0</v>
      </c>
      <c r="F154" s="18">
        <v>-259249176</v>
      </c>
      <c r="G154" s="8">
        <v>0</v>
      </c>
      <c r="H154" s="8">
        <v>-259249176</v>
      </c>
      <c r="J154" s="34">
        <f t="shared" ref="J154:J156" si="29">IF(C154&lt;&gt;0,1,IF(F154&lt;&gt;0,2,IF(E154&lt;&gt;0,3,IF(D154&lt;&gt;0,4,0))))</f>
        <v>1</v>
      </c>
    </row>
    <row r="155" spans="1:10" s="5" customFormat="1" x14ac:dyDescent="0.25">
      <c r="A155" s="19">
        <v>8915</v>
      </c>
      <c r="B155" s="20" t="s">
        <v>2044</v>
      </c>
      <c r="C155" s="7">
        <v>-259249176</v>
      </c>
      <c r="D155" s="8">
        <v>0</v>
      </c>
      <c r="E155" s="8">
        <v>0</v>
      </c>
      <c r="F155" s="18">
        <v>-259249176</v>
      </c>
      <c r="G155" s="8">
        <v>0</v>
      </c>
      <c r="H155" s="8">
        <v>-259249176</v>
      </c>
      <c r="J155" s="34">
        <f t="shared" si="29"/>
        <v>1</v>
      </c>
    </row>
    <row r="156" spans="1:10" s="5" customFormat="1" x14ac:dyDescent="0.25">
      <c r="A156" s="21">
        <v>891521</v>
      </c>
      <c r="B156" s="22" t="s">
        <v>2055</v>
      </c>
      <c r="C156" s="13">
        <v>-259249176</v>
      </c>
      <c r="D156" s="14"/>
      <c r="E156" s="14"/>
      <c r="F156" s="15">
        <v>-259249176</v>
      </c>
      <c r="G156" s="14"/>
      <c r="H156" s="8">
        <v>-259249176</v>
      </c>
      <c r="J156" s="34">
        <f t="shared" si="29"/>
        <v>1</v>
      </c>
    </row>
    <row r="157" spans="1:10" s="5" customFormat="1" x14ac:dyDescent="0.25">
      <c r="A157" s="10">
        <v>9</v>
      </c>
      <c r="B157" s="6" t="s">
        <v>2070</v>
      </c>
      <c r="C157" s="7">
        <v>0</v>
      </c>
      <c r="D157" s="8">
        <v>730687839</v>
      </c>
      <c r="E157" s="8">
        <v>730687839</v>
      </c>
      <c r="F157" s="18">
        <v>0</v>
      </c>
      <c r="G157" s="8">
        <v>0</v>
      </c>
      <c r="H157" s="8">
        <v>0</v>
      </c>
      <c r="J157" s="34">
        <f t="shared" ref="J157:J160" si="30">IF(C157&lt;&gt;0,1,IF(F157&lt;&gt;0,2,IF(E157&lt;&gt;0,3,IF(D157&lt;&gt;0,4,0))))</f>
        <v>3</v>
      </c>
    </row>
    <row r="158" spans="1:10" s="5" customFormat="1" x14ac:dyDescent="0.25">
      <c r="A158" s="19">
        <v>91</v>
      </c>
      <c r="B158" s="20" t="s">
        <v>2071</v>
      </c>
      <c r="C158" s="7">
        <v>7895102896</v>
      </c>
      <c r="D158" s="8">
        <v>730687839</v>
      </c>
      <c r="E158" s="8">
        <v>9490609</v>
      </c>
      <c r="F158" s="18">
        <v>7173905666</v>
      </c>
      <c r="G158" s="8">
        <v>0</v>
      </c>
      <c r="H158" s="8">
        <v>7173905666</v>
      </c>
      <c r="J158" s="34">
        <f t="shared" si="30"/>
        <v>1</v>
      </c>
    </row>
    <row r="159" spans="1:10" s="5" customFormat="1" x14ac:dyDescent="0.25">
      <c r="A159" s="19">
        <v>9120</v>
      </c>
      <c r="B159" s="20" t="s">
        <v>1886</v>
      </c>
      <c r="C159" s="7">
        <v>7895102896</v>
      </c>
      <c r="D159" s="8">
        <v>730687839</v>
      </c>
      <c r="E159" s="8">
        <v>9490609</v>
      </c>
      <c r="F159" s="18">
        <v>7173905666</v>
      </c>
      <c r="G159" s="8">
        <v>0</v>
      </c>
      <c r="H159" s="8">
        <v>7173905666</v>
      </c>
      <c r="J159" s="34">
        <f t="shared" si="30"/>
        <v>1</v>
      </c>
    </row>
    <row r="160" spans="1:10" s="5" customFormat="1" x14ac:dyDescent="0.25">
      <c r="A160" s="21">
        <v>912004</v>
      </c>
      <c r="B160" s="22" t="s">
        <v>2072</v>
      </c>
      <c r="C160" s="13">
        <v>7895102896</v>
      </c>
      <c r="D160" s="14">
        <v>730687839</v>
      </c>
      <c r="E160" s="14">
        <v>9490609</v>
      </c>
      <c r="F160" s="15">
        <v>7173905666</v>
      </c>
      <c r="G160" s="14"/>
      <c r="H160" s="8">
        <v>7173905666</v>
      </c>
      <c r="J160" s="34">
        <f t="shared" si="30"/>
        <v>1</v>
      </c>
    </row>
    <row r="161" spans="1:12" s="5" customFormat="1" x14ac:dyDescent="0.25">
      <c r="A161" s="19">
        <v>99</v>
      </c>
      <c r="B161" s="20" t="s">
        <v>2173</v>
      </c>
      <c r="C161" s="7">
        <v>-7895102896</v>
      </c>
      <c r="D161" s="8">
        <v>0</v>
      </c>
      <c r="E161" s="8">
        <v>721197230</v>
      </c>
      <c r="F161" s="18">
        <v>-7173905666</v>
      </c>
      <c r="G161" s="8">
        <v>0</v>
      </c>
      <c r="H161" s="8">
        <v>-7173905666</v>
      </c>
      <c r="J161" s="34">
        <f t="shared" ref="J161:J163" si="31">IF(C161&lt;&gt;0,1,IF(F161&lt;&gt;0,2,IF(E161&lt;&gt;0,3,IF(D161&lt;&gt;0,4,0))))</f>
        <v>1</v>
      </c>
    </row>
    <row r="162" spans="1:12" s="5" customFormat="1" x14ac:dyDescent="0.25">
      <c r="A162" s="19">
        <v>9905</v>
      </c>
      <c r="B162" s="20" t="s">
        <v>2174</v>
      </c>
      <c r="C162" s="7">
        <v>-7895102896</v>
      </c>
      <c r="D162" s="8">
        <v>0</v>
      </c>
      <c r="E162" s="8">
        <v>721197230</v>
      </c>
      <c r="F162" s="18">
        <v>-7173905666</v>
      </c>
      <c r="G162" s="8">
        <v>0</v>
      </c>
      <c r="H162" s="8">
        <v>-7173905666</v>
      </c>
      <c r="J162" s="34">
        <f t="shared" si="31"/>
        <v>1</v>
      </c>
    </row>
    <row r="163" spans="1:12" s="5" customFormat="1" x14ac:dyDescent="0.25">
      <c r="A163" s="21">
        <v>990505</v>
      </c>
      <c r="B163" s="22" t="s">
        <v>2035</v>
      </c>
      <c r="C163" s="13">
        <v>-7895102896</v>
      </c>
      <c r="D163" s="14">
        <v>0</v>
      </c>
      <c r="E163" s="14">
        <v>721197230</v>
      </c>
      <c r="F163" s="15">
        <v>-7173905666</v>
      </c>
      <c r="G163" s="14"/>
      <c r="H163" s="8">
        <v>-7173905666</v>
      </c>
      <c r="J163" s="34">
        <f t="shared" si="31"/>
        <v>1</v>
      </c>
    </row>
    <row r="164" spans="1:12" x14ac:dyDescent="0.25">
      <c r="A164" s="24">
        <v>4</v>
      </c>
      <c r="B164" s="25" t="s">
        <v>2804</v>
      </c>
      <c r="C164" s="7">
        <v>0</v>
      </c>
      <c r="D164" s="7">
        <v>94254502</v>
      </c>
      <c r="E164" s="7">
        <v>28829055929</v>
      </c>
      <c r="F164" s="7">
        <v>28734801427</v>
      </c>
      <c r="G164" s="7">
        <v>0</v>
      </c>
      <c r="H164" s="8">
        <v>28734801427</v>
      </c>
      <c r="J164" s="34">
        <f t="shared" ref="J164:J165" si="32">IF(C164&lt;&gt;0,1,IF(F164&lt;&gt;0,2,IF(E164&lt;&gt;0,3,IF(D164&lt;&gt;0,4,0))))</f>
        <v>2</v>
      </c>
      <c r="K164" s="361">
        <f>+H164-F182</f>
        <v>4358904660</v>
      </c>
    </row>
    <row r="165" spans="1:12" x14ac:dyDescent="0.25">
      <c r="A165" s="24">
        <v>41</v>
      </c>
      <c r="B165" s="25" t="s">
        <v>2803</v>
      </c>
      <c r="C165" s="7">
        <v>0</v>
      </c>
      <c r="D165" s="7">
        <v>0</v>
      </c>
      <c r="E165" s="7">
        <v>1999394435</v>
      </c>
      <c r="F165" s="7">
        <v>1999394435</v>
      </c>
      <c r="G165" s="7">
        <v>0</v>
      </c>
      <c r="H165" s="8">
        <v>1999394435</v>
      </c>
      <c r="J165" s="34">
        <f t="shared" si="32"/>
        <v>2</v>
      </c>
    </row>
    <row r="166" spans="1:12" x14ac:dyDescent="0.25">
      <c r="A166" s="24">
        <v>4110</v>
      </c>
      <c r="B166" s="25" t="s">
        <v>2800</v>
      </c>
      <c r="C166" s="7">
        <v>0</v>
      </c>
      <c r="D166" s="7">
        <v>0</v>
      </c>
      <c r="E166" s="7">
        <v>1999394435</v>
      </c>
      <c r="F166" s="7">
        <v>1999394435</v>
      </c>
      <c r="G166" s="7">
        <v>0</v>
      </c>
      <c r="H166" s="8">
        <v>1999394435</v>
      </c>
      <c r="J166" s="34">
        <f t="shared" ref="J166:J167" si="33">IF(C166&lt;&gt;0,1,IF(F166&lt;&gt;0,2,IF(E166&lt;&gt;0,3,IF(D166&lt;&gt;0,4,0))))</f>
        <v>2</v>
      </c>
    </row>
    <row r="167" spans="1:12" x14ac:dyDescent="0.25">
      <c r="A167" s="26">
        <v>411046</v>
      </c>
      <c r="B167" s="27" t="s">
        <v>278</v>
      </c>
      <c r="C167" s="13">
        <v>0</v>
      </c>
      <c r="D167" s="14">
        <v>0</v>
      </c>
      <c r="E167" s="14">
        <v>1999394435</v>
      </c>
      <c r="F167" s="15">
        <v>1999394435</v>
      </c>
      <c r="G167" s="14"/>
      <c r="H167" s="8">
        <v>1999394435</v>
      </c>
      <c r="J167" s="34">
        <f t="shared" si="33"/>
        <v>2</v>
      </c>
      <c r="K167" s="15">
        <v>3989005697</v>
      </c>
      <c r="L167" s="361">
        <f>+K167-F167</f>
        <v>1989611262</v>
      </c>
    </row>
    <row r="168" spans="1:12" x14ac:dyDescent="0.25">
      <c r="A168" s="24">
        <v>47</v>
      </c>
      <c r="B168" s="25" t="s">
        <v>2478</v>
      </c>
      <c r="C168" s="7">
        <v>0</v>
      </c>
      <c r="D168" s="7">
        <v>94254502</v>
      </c>
      <c r="E168" s="7">
        <v>25936561944</v>
      </c>
      <c r="F168" s="7">
        <v>25842307442</v>
      </c>
      <c r="G168" s="7">
        <v>0</v>
      </c>
      <c r="H168" s="7">
        <v>25842307442</v>
      </c>
      <c r="I168" s="14"/>
      <c r="J168" s="34">
        <f t="shared" ref="J168:J176" si="34">IF(C168&lt;&gt;0,1,IF(F168&lt;&gt;0,2,IF(E168&lt;&gt;0,3,IF(D168&lt;&gt;0,4,0))))</f>
        <v>2</v>
      </c>
    </row>
    <row r="169" spans="1:12" x14ac:dyDescent="0.25">
      <c r="A169" s="24">
        <v>4705</v>
      </c>
      <c r="B169" s="25" t="s">
        <v>2715</v>
      </c>
      <c r="C169" s="7">
        <v>0</v>
      </c>
      <c r="D169" s="7">
        <v>94254502</v>
      </c>
      <c r="E169" s="7">
        <v>25621239220</v>
      </c>
      <c r="F169" s="7">
        <v>25526984718</v>
      </c>
      <c r="G169" s="7">
        <v>0</v>
      </c>
      <c r="H169" s="7">
        <v>25526984718</v>
      </c>
      <c r="I169" s="14"/>
      <c r="J169" s="34">
        <f t="shared" si="34"/>
        <v>2</v>
      </c>
    </row>
    <row r="170" spans="1:12" x14ac:dyDescent="0.25">
      <c r="A170" s="26">
        <v>470508</v>
      </c>
      <c r="B170" s="27" t="s">
        <v>2476</v>
      </c>
      <c r="C170" s="13">
        <v>0</v>
      </c>
      <c r="D170" s="14">
        <v>94254502</v>
      </c>
      <c r="E170" s="14">
        <v>16847557880</v>
      </c>
      <c r="F170" s="15">
        <v>16753303378</v>
      </c>
      <c r="G170" s="14"/>
      <c r="H170" s="14">
        <v>16753303378</v>
      </c>
      <c r="I170" s="14"/>
      <c r="J170" s="34">
        <f t="shared" si="34"/>
        <v>2</v>
      </c>
    </row>
    <row r="171" spans="1:12" x14ac:dyDescent="0.25">
      <c r="A171" s="26">
        <v>470510</v>
      </c>
      <c r="B171" s="27" t="s">
        <v>2474</v>
      </c>
      <c r="C171" s="13">
        <v>0</v>
      </c>
      <c r="D171" s="14">
        <v>0</v>
      </c>
      <c r="E171" s="14">
        <v>8773681340</v>
      </c>
      <c r="F171" s="15">
        <v>8773681340</v>
      </c>
      <c r="G171" s="14"/>
      <c r="H171" s="14">
        <v>8773681340</v>
      </c>
      <c r="I171" s="14"/>
      <c r="J171" s="34">
        <f t="shared" si="34"/>
        <v>2</v>
      </c>
    </row>
    <row r="172" spans="1:12" x14ac:dyDescent="0.25">
      <c r="A172" s="24">
        <v>4720</v>
      </c>
      <c r="B172" s="25" t="s">
        <v>2473</v>
      </c>
      <c r="C172" s="7">
        <v>0</v>
      </c>
      <c r="D172" s="7">
        <v>0</v>
      </c>
      <c r="E172" s="7">
        <v>781500</v>
      </c>
      <c r="F172" s="7">
        <v>781500</v>
      </c>
      <c r="G172" s="7">
        <v>0</v>
      </c>
      <c r="H172" s="7">
        <v>781500</v>
      </c>
      <c r="I172" s="14"/>
      <c r="J172" s="34">
        <f t="shared" si="34"/>
        <v>2</v>
      </c>
    </row>
    <row r="173" spans="1:12" x14ac:dyDescent="0.25">
      <c r="A173" s="26">
        <v>472081</v>
      </c>
      <c r="B173" s="27" t="s">
        <v>2471</v>
      </c>
      <c r="C173" s="13">
        <v>0</v>
      </c>
      <c r="D173" s="14">
        <v>0</v>
      </c>
      <c r="E173" s="14">
        <v>781500</v>
      </c>
      <c r="F173" s="15">
        <v>781500</v>
      </c>
      <c r="G173" s="14"/>
      <c r="H173" s="14">
        <v>781500</v>
      </c>
      <c r="I173" s="14"/>
      <c r="J173" s="34">
        <f t="shared" si="34"/>
        <v>2</v>
      </c>
    </row>
    <row r="174" spans="1:12" x14ac:dyDescent="0.25">
      <c r="A174" s="24">
        <v>4722</v>
      </c>
      <c r="B174" s="25" t="s">
        <v>2470</v>
      </c>
      <c r="C174" s="7">
        <v>0</v>
      </c>
      <c r="D174" s="7">
        <v>0</v>
      </c>
      <c r="E174" s="7">
        <v>314541224</v>
      </c>
      <c r="F174" s="7">
        <v>314541224</v>
      </c>
      <c r="G174" s="7">
        <v>0</v>
      </c>
      <c r="H174" s="7">
        <v>314541224</v>
      </c>
      <c r="I174" s="14"/>
      <c r="J174" s="34">
        <f t="shared" si="34"/>
        <v>2</v>
      </c>
    </row>
    <row r="175" spans="1:12" x14ac:dyDescent="0.25">
      <c r="A175" s="26">
        <v>472290</v>
      </c>
      <c r="B175" s="27" t="s">
        <v>2463</v>
      </c>
      <c r="C175" s="13">
        <v>0</v>
      </c>
      <c r="D175" s="14">
        <v>0</v>
      </c>
      <c r="E175" s="14">
        <v>314541224</v>
      </c>
      <c r="F175" s="15">
        <v>314541224</v>
      </c>
      <c r="G175" s="14"/>
      <c r="H175" s="14">
        <v>314541224</v>
      </c>
      <c r="J175" s="34">
        <f t="shared" si="34"/>
        <v>2</v>
      </c>
    </row>
    <row r="176" spans="1:12" x14ac:dyDescent="0.25">
      <c r="A176" s="24">
        <v>48</v>
      </c>
      <c r="B176" s="25" t="s">
        <v>2714</v>
      </c>
      <c r="C176" s="7">
        <v>0</v>
      </c>
      <c r="D176" s="7">
        <v>0</v>
      </c>
      <c r="E176" s="7">
        <v>893099550</v>
      </c>
      <c r="F176" s="7">
        <v>893099550</v>
      </c>
      <c r="G176" s="7">
        <v>0</v>
      </c>
      <c r="H176" s="8">
        <v>893099550</v>
      </c>
      <c r="J176" s="34">
        <f t="shared" si="34"/>
        <v>2</v>
      </c>
    </row>
    <row r="177" spans="1:11" x14ac:dyDescent="0.25">
      <c r="A177" s="24">
        <v>4808</v>
      </c>
      <c r="B177" s="25" t="s">
        <v>2687</v>
      </c>
      <c r="C177" s="7">
        <v>0</v>
      </c>
      <c r="D177" s="7">
        <v>0</v>
      </c>
      <c r="E177" s="7">
        <v>893099550</v>
      </c>
      <c r="F177" s="7">
        <v>893099550</v>
      </c>
      <c r="G177" s="7">
        <v>0</v>
      </c>
      <c r="H177" s="8">
        <v>893099550</v>
      </c>
      <c r="J177" s="34">
        <f t="shared" ref="J177:J181" si="35">IF(C177&lt;&gt;0,1,IF(F177&lt;&gt;0,2,IF(E177&lt;&gt;0,3,IF(D177&lt;&gt;0,4,0))))</f>
        <v>2</v>
      </c>
    </row>
    <row r="178" spans="1:11" x14ac:dyDescent="0.25">
      <c r="A178" s="26">
        <v>480825</v>
      </c>
      <c r="B178" s="27" t="s">
        <v>2681</v>
      </c>
      <c r="C178" s="13">
        <v>0</v>
      </c>
      <c r="D178" s="14">
        <v>0</v>
      </c>
      <c r="E178" s="14">
        <v>224294440</v>
      </c>
      <c r="F178" s="15">
        <v>224294440</v>
      </c>
      <c r="G178" s="14"/>
      <c r="H178" s="8">
        <v>224294440</v>
      </c>
      <c r="J178" s="34">
        <f t="shared" si="35"/>
        <v>2</v>
      </c>
    </row>
    <row r="179" spans="1:11" x14ac:dyDescent="0.25">
      <c r="A179" s="26">
        <v>480826</v>
      </c>
      <c r="B179" s="27" t="s">
        <v>2680</v>
      </c>
      <c r="C179" s="13">
        <v>0</v>
      </c>
      <c r="D179" s="14">
        <v>0</v>
      </c>
      <c r="E179" s="14">
        <v>42805104</v>
      </c>
      <c r="F179" s="15">
        <v>42805104</v>
      </c>
      <c r="G179" s="14"/>
      <c r="H179" s="8">
        <v>42805104</v>
      </c>
      <c r="J179" s="34">
        <f t="shared" si="35"/>
        <v>2</v>
      </c>
    </row>
    <row r="180" spans="1:11" x14ac:dyDescent="0.25">
      <c r="A180" s="26">
        <v>480827</v>
      </c>
      <c r="B180" s="27" t="s">
        <v>2679</v>
      </c>
      <c r="C180" s="13">
        <v>0</v>
      </c>
      <c r="D180" s="14">
        <v>0</v>
      </c>
      <c r="E180" s="14">
        <v>626000000</v>
      </c>
      <c r="F180" s="15">
        <v>626000000</v>
      </c>
      <c r="G180" s="14"/>
      <c r="H180" s="14">
        <v>626000000</v>
      </c>
      <c r="J180" s="34">
        <f t="shared" si="35"/>
        <v>2</v>
      </c>
    </row>
    <row r="181" spans="1:11" x14ac:dyDescent="0.25">
      <c r="A181" s="26">
        <v>480890</v>
      </c>
      <c r="B181" s="27" t="s">
        <v>2676</v>
      </c>
      <c r="C181" s="13">
        <v>0</v>
      </c>
      <c r="D181" s="14"/>
      <c r="E181" s="14">
        <v>6</v>
      </c>
      <c r="F181" s="15">
        <v>6</v>
      </c>
      <c r="G181" s="14"/>
      <c r="H181" s="14">
        <v>6</v>
      </c>
      <c r="J181" s="34">
        <f t="shared" si="35"/>
        <v>2</v>
      </c>
    </row>
    <row r="182" spans="1:11" x14ac:dyDescent="0.25">
      <c r="A182" s="24">
        <v>5</v>
      </c>
      <c r="B182" s="25" t="s">
        <v>2670</v>
      </c>
      <c r="C182" s="7">
        <v>0</v>
      </c>
      <c r="D182" s="7">
        <v>24753352220</v>
      </c>
      <c r="E182" s="7">
        <v>377455453</v>
      </c>
      <c r="F182" s="7">
        <v>24375896767</v>
      </c>
      <c r="G182" s="7">
        <v>0</v>
      </c>
      <c r="H182" s="8">
        <v>24375896767</v>
      </c>
      <c r="J182" s="34">
        <f t="shared" ref="J182:J189" si="36">IF(C182&lt;&gt;0,1,IF(F182&lt;&gt;0,2,IF(E182&lt;&gt;0,3,IF(D182&lt;&gt;0,4,0))))</f>
        <v>2</v>
      </c>
    </row>
    <row r="183" spans="1:11" x14ac:dyDescent="0.25">
      <c r="A183" s="24">
        <v>51</v>
      </c>
      <c r="B183" s="25" t="s">
        <v>2669</v>
      </c>
      <c r="C183" s="7">
        <v>0</v>
      </c>
      <c r="D183" s="360">
        <v>18257670980</v>
      </c>
      <c r="E183" s="360">
        <v>376764123</v>
      </c>
      <c r="F183" s="360">
        <v>17880906857</v>
      </c>
      <c r="G183" s="7">
        <v>0</v>
      </c>
      <c r="H183" s="8">
        <v>17880906857</v>
      </c>
      <c r="J183" s="34">
        <f t="shared" si="36"/>
        <v>2</v>
      </c>
    </row>
    <row r="184" spans="1:11" x14ac:dyDescent="0.25">
      <c r="A184" s="24">
        <v>5101</v>
      </c>
      <c r="B184" s="25" t="s">
        <v>2636</v>
      </c>
      <c r="C184" s="7">
        <v>0</v>
      </c>
      <c r="D184" s="7">
        <v>6796933516</v>
      </c>
      <c r="E184" s="7">
        <v>0</v>
      </c>
      <c r="F184" s="7">
        <v>6796933516</v>
      </c>
      <c r="G184" s="7">
        <v>0</v>
      </c>
      <c r="H184" s="8">
        <v>6796933516</v>
      </c>
      <c r="J184" s="34">
        <f t="shared" si="36"/>
        <v>2</v>
      </c>
    </row>
    <row r="185" spans="1:11" x14ac:dyDescent="0.25">
      <c r="A185" s="26">
        <v>510101</v>
      </c>
      <c r="B185" s="27" t="s">
        <v>2635</v>
      </c>
      <c r="C185" s="13">
        <v>0</v>
      </c>
      <c r="D185" s="14">
        <v>3530110715</v>
      </c>
      <c r="E185" s="14">
        <v>0</v>
      </c>
      <c r="F185" s="15">
        <v>3530110715</v>
      </c>
      <c r="G185" s="14"/>
      <c r="H185" s="8">
        <v>3530110715</v>
      </c>
      <c r="J185" s="34">
        <f t="shared" si="36"/>
        <v>2</v>
      </c>
    </row>
    <row r="186" spans="1:11" x14ac:dyDescent="0.25">
      <c r="A186" s="26">
        <v>510103</v>
      </c>
      <c r="B186" s="27" t="s">
        <v>2634</v>
      </c>
      <c r="C186" s="13">
        <v>0</v>
      </c>
      <c r="D186" s="14">
        <v>2530549395</v>
      </c>
      <c r="E186" s="14">
        <v>0</v>
      </c>
      <c r="F186" s="15">
        <v>2530549395</v>
      </c>
      <c r="G186" s="14"/>
      <c r="H186" s="8">
        <v>2530549395</v>
      </c>
      <c r="J186" s="34">
        <f t="shared" si="36"/>
        <v>2</v>
      </c>
    </row>
    <row r="187" spans="1:11" x14ac:dyDescent="0.25">
      <c r="A187" s="26">
        <v>510105</v>
      </c>
      <c r="B187" s="27" t="s">
        <v>1370</v>
      </c>
      <c r="C187" s="13">
        <v>0</v>
      </c>
      <c r="D187" s="14">
        <v>76057813</v>
      </c>
      <c r="E187" s="14">
        <v>0</v>
      </c>
      <c r="F187" s="15">
        <v>76057813</v>
      </c>
      <c r="G187" s="14"/>
      <c r="H187" s="8">
        <v>76057813</v>
      </c>
      <c r="J187" s="34">
        <f t="shared" si="36"/>
        <v>2</v>
      </c>
    </row>
    <row r="188" spans="1:11" x14ac:dyDescent="0.25">
      <c r="A188" s="26">
        <v>510110</v>
      </c>
      <c r="B188" s="27" t="s">
        <v>2668</v>
      </c>
      <c r="C188" s="13">
        <v>0</v>
      </c>
      <c r="D188" s="14">
        <v>187287840</v>
      </c>
      <c r="E188" s="14">
        <v>0</v>
      </c>
      <c r="F188" s="15">
        <v>187287840</v>
      </c>
      <c r="G188" s="14"/>
      <c r="H188" s="8">
        <v>187287840</v>
      </c>
      <c r="J188" s="34">
        <f t="shared" si="36"/>
        <v>2</v>
      </c>
    </row>
    <row r="189" spans="1:11" x14ac:dyDescent="0.25">
      <c r="A189" s="26">
        <v>510119</v>
      </c>
      <c r="B189" s="27" t="s">
        <v>1546</v>
      </c>
      <c r="C189" s="13">
        <v>0</v>
      </c>
      <c r="D189" s="14">
        <v>472927753</v>
      </c>
      <c r="E189" s="14">
        <v>0</v>
      </c>
      <c r="F189" s="15">
        <v>472927753</v>
      </c>
      <c r="G189" s="14"/>
      <c r="H189" s="8">
        <v>472927753</v>
      </c>
      <c r="J189" s="34">
        <f t="shared" si="36"/>
        <v>2</v>
      </c>
    </row>
    <row r="190" spans="1:11" x14ac:dyDescent="0.25">
      <c r="A190" s="24">
        <v>5103</v>
      </c>
      <c r="B190" s="25" t="s">
        <v>2619</v>
      </c>
      <c r="C190" s="7">
        <v>0</v>
      </c>
      <c r="D190" s="7">
        <v>2128853294</v>
      </c>
      <c r="E190" s="7">
        <v>0</v>
      </c>
      <c r="F190" s="7">
        <v>2128853294</v>
      </c>
      <c r="G190" s="7">
        <v>0</v>
      </c>
      <c r="H190" s="8">
        <v>2128853294</v>
      </c>
      <c r="J190" s="34">
        <f t="shared" ref="J190:J214" si="37">IF(C190&lt;&gt;0,1,IF(F190&lt;&gt;0,2,IF(E190&lt;&gt;0,3,IF(D190&lt;&gt;0,4,0))))</f>
        <v>2</v>
      </c>
      <c r="K190" s="361">
        <f>+C190+D190-E190-F190</f>
        <v>0</v>
      </c>
    </row>
    <row r="191" spans="1:11" x14ac:dyDescent="0.25">
      <c r="A191" s="26">
        <v>510302</v>
      </c>
      <c r="B191" s="27" t="s">
        <v>1566</v>
      </c>
      <c r="C191" s="13">
        <v>0</v>
      </c>
      <c r="D191" s="14">
        <v>210134600</v>
      </c>
      <c r="E191" s="14">
        <v>0</v>
      </c>
      <c r="F191" s="15">
        <v>210134600</v>
      </c>
      <c r="G191" s="14"/>
      <c r="H191" s="8">
        <v>210134600</v>
      </c>
      <c r="J191" s="34">
        <f t="shared" si="37"/>
        <v>2</v>
      </c>
      <c r="K191" s="361">
        <f t="shared" ref="K191:K221" si="38">+C191+D191-E191-F191</f>
        <v>0</v>
      </c>
    </row>
    <row r="192" spans="1:11" x14ac:dyDescent="0.25">
      <c r="A192" s="26">
        <v>510303</v>
      </c>
      <c r="B192" s="27" t="s">
        <v>2617</v>
      </c>
      <c r="C192" s="13">
        <v>0</v>
      </c>
      <c r="D192" s="14">
        <v>520213286</v>
      </c>
      <c r="E192" s="14">
        <v>0</v>
      </c>
      <c r="F192" s="15">
        <v>520213286</v>
      </c>
      <c r="G192" s="14"/>
      <c r="H192" s="8">
        <v>520213286</v>
      </c>
      <c r="J192" s="34">
        <f t="shared" si="37"/>
        <v>2</v>
      </c>
      <c r="K192" s="361">
        <f t="shared" si="38"/>
        <v>0</v>
      </c>
    </row>
    <row r="193" spans="1:12" x14ac:dyDescent="0.25">
      <c r="A193" s="26">
        <v>510305</v>
      </c>
      <c r="B193" s="27" t="s">
        <v>2615</v>
      </c>
      <c r="C193" s="13">
        <v>0</v>
      </c>
      <c r="D193" s="14">
        <v>255430155</v>
      </c>
      <c r="E193" s="14">
        <v>0</v>
      </c>
      <c r="F193" s="15">
        <v>255430155</v>
      </c>
      <c r="G193" s="14"/>
      <c r="H193" s="8">
        <v>255430155</v>
      </c>
      <c r="J193" s="34">
        <f t="shared" si="37"/>
        <v>2</v>
      </c>
      <c r="K193" s="361">
        <f t="shared" si="38"/>
        <v>0</v>
      </c>
    </row>
    <row r="194" spans="1:12" x14ac:dyDescent="0.25">
      <c r="A194" s="26">
        <v>510306</v>
      </c>
      <c r="B194" s="27" t="s">
        <v>2614</v>
      </c>
      <c r="C194" s="13">
        <v>0</v>
      </c>
      <c r="D194" s="14">
        <v>972897353</v>
      </c>
      <c r="E194" s="14">
        <v>0</v>
      </c>
      <c r="F194" s="15">
        <v>972897353</v>
      </c>
      <c r="G194" s="14"/>
      <c r="H194" s="8">
        <v>972897353</v>
      </c>
      <c r="J194" s="34">
        <f t="shared" si="37"/>
        <v>2</v>
      </c>
      <c r="K194" s="361">
        <f t="shared" si="38"/>
        <v>0</v>
      </c>
    </row>
    <row r="195" spans="1:12" x14ac:dyDescent="0.25">
      <c r="A195" s="26">
        <v>510307</v>
      </c>
      <c r="B195" s="27" t="s">
        <v>2613</v>
      </c>
      <c r="C195" s="13">
        <v>0</v>
      </c>
      <c r="D195" s="14">
        <v>170177900</v>
      </c>
      <c r="E195" s="14">
        <v>0</v>
      </c>
      <c r="F195" s="15">
        <v>170177900</v>
      </c>
      <c r="G195" s="14"/>
      <c r="H195" s="8">
        <v>170177900</v>
      </c>
      <c r="J195" s="34">
        <f t="shared" si="37"/>
        <v>2</v>
      </c>
      <c r="K195" s="361">
        <f t="shared" si="38"/>
        <v>0</v>
      </c>
    </row>
    <row r="196" spans="1:12" x14ac:dyDescent="0.25">
      <c r="A196" s="24">
        <v>5104</v>
      </c>
      <c r="B196" s="25" t="s">
        <v>298</v>
      </c>
      <c r="C196" s="7">
        <v>0</v>
      </c>
      <c r="D196" s="7">
        <v>262848500</v>
      </c>
      <c r="E196" s="7">
        <v>0</v>
      </c>
      <c r="F196" s="7">
        <v>262848500</v>
      </c>
      <c r="G196" s="7">
        <v>0</v>
      </c>
      <c r="H196" s="8">
        <v>262848500</v>
      </c>
      <c r="J196" s="34">
        <f t="shared" si="37"/>
        <v>2</v>
      </c>
      <c r="K196" s="361">
        <f>+C196+D196-E196-F196</f>
        <v>0</v>
      </c>
    </row>
    <row r="197" spans="1:12" x14ac:dyDescent="0.25">
      <c r="A197" s="26">
        <v>510401</v>
      </c>
      <c r="B197" s="27" t="s">
        <v>2611</v>
      </c>
      <c r="C197" s="13">
        <v>0</v>
      </c>
      <c r="D197" s="14">
        <v>157620600</v>
      </c>
      <c r="E197" s="14">
        <v>0</v>
      </c>
      <c r="F197" s="15">
        <v>157620600</v>
      </c>
      <c r="G197" s="14"/>
      <c r="H197" s="8">
        <v>157620600</v>
      </c>
      <c r="J197" s="34">
        <f t="shared" si="37"/>
        <v>2</v>
      </c>
      <c r="K197" s="361">
        <f t="shared" ref="K197:K211" si="39">+C197+D197-E197-F197</f>
        <v>0</v>
      </c>
    </row>
    <row r="198" spans="1:12" x14ac:dyDescent="0.25">
      <c r="A198" s="26">
        <v>510402</v>
      </c>
      <c r="B198" s="27" t="s">
        <v>2610</v>
      </c>
      <c r="C198" s="13">
        <v>0</v>
      </c>
      <c r="D198" s="14">
        <v>26321200</v>
      </c>
      <c r="E198" s="14">
        <v>0</v>
      </c>
      <c r="F198" s="15">
        <v>26321200</v>
      </c>
      <c r="G198" s="14"/>
      <c r="H198" s="8">
        <v>26321200</v>
      </c>
      <c r="J198" s="34">
        <f t="shared" si="37"/>
        <v>2</v>
      </c>
      <c r="K198" s="361">
        <f t="shared" si="39"/>
        <v>0</v>
      </c>
    </row>
    <row r="199" spans="1:12" x14ac:dyDescent="0.25">
      <c r="A199" s="26">
        <v>510403</v>
      </c>
      <c r="B199" s="27" t="s">
        <v>2609</v>
      </c>
      <c r="C199" s="13">
        <v>0</v>
      </c>
      <c r="D199" s="14">
        <v>26321200</v>
      </c>
      <c r="E199" s="14">
        <v>0</v>
      </c>
      <c r="F199" s="15">
        <v>26321200</v>
      </c>
      <c r="G199" s="14"/>
      <c r="H199" s="8">
        <v>26321200</v>
      </c>
      <c r="J199" s="34">
        <f t="shared" si="37"/>
        <v>2</v>
      </c>
      <c r="K199" s="361">
        <f t="shared" si="39"/>
        <v>0</v>
      </c>
    </row>
    <row r="200" spans="1:12" x14ac:dyDescent="0.25">
      <c r="A200" s="26">
        <v>510404</v>
      </c>
      <c r="B200" s="27" t="s">
        <v>2608</v>
      </c>
      <c r="C200" s="13">
        <v>0</v>
      </c>
      <c r="D200" s="14">
        <v>52585500</v>
      </c>
      <c r="E200" s="14">
        <v>0</v>
      </c>
      <c r="F200" s="15">
        <v>52585500</v>
      </c>
      <c r="G200" s="14"/>
      <c r="H200" s="8">
        <v>52585500</v>
      </c>
      <c r="J200" s="34">
        <f t="shared" si="37"/>
        <v>2</v>
      </c>
      <c r="K200" s="361">
        <f t="shared" si="39"/>
        <v>0</v>
      </c>
    </row>
    <row r="201" spans="1:12" x14ac:dyDescent="0.25">
      <c r="A201" s="24">
        <v>5107</v>
      </c>
      <c r="B201" s="25" t="s">
        <v>2607</v>
      </c>
      <c r="C201" s="7">
        <v>0</v>
      </c>
      <c r="D201" s="7">
        <v>3376520820</v>
      </c>
      <c r="E201" s="7">
        <v>0</v>
      </c>
      <c r="F201" s="7">
        <v>3376520820</v>
      </c>
      <c r="G201" s="7">
        <v>0</v>
      </c>
      <c r="H201" s="8">
        <v>3376520820</v>
      </c>
      <c r="J201" s="34">
        <f t="shared" si="37"/>
        <v>2</v>
      </c>
      <c r="K201" s="361">
        <f t="shared" si="39"/>
        <v>0</v>
      </c>
    </row>
    <row r="202" spans="1:12" x14ac:dyDescent="0.25">
      <c r="A202" s="26">
        <v>510701</v>
      </c>
      <c r="B202" s="27" t="s">
        <v>1542</v>
      </c>
      <c r="C202" s="13">
        <v>0</v>
      </c>
      <c r="D202" s="14">
        <v>190520873</v>
      </c>
      <c r="E202" s="14">
        <v>0</v>
      </c>
      <c r="F202" s="15">
        <v>190520873</v>
      </c>
      <c r="G202" s="14"/>
      <c r="H202" s="8">
        <v>190520873</v>
      </c>
      <c r="J202" s="34">
        <f t="shared" si="37"/>
        <v>2</v>
      </c>
      <c r="K202" s="361">
        <v>221041485</v>
      </c>
      <c r="L202" s="361">
        <f>+K202-H202</f>
        <v>30520612</v>
      </c>
    </row>
    <row r="203" spans="1:12" x14ac:dyDescent="0.25">
      <c r="A203" s="26">
        <v>510702</v>
      </c>
      <c r="B203" s="27" t="s">
        <v>1540</v>
      </c>
      <c r="C203" s="13">
        <v>0</v>
      </c>
      <c r="D203" s="14">
        <v>862192280</v>
      </c>
      <c r="E203" s="14">
        <v>0</v>
      </c>
      <c r="F203" s="15">
        <v>862192280</v>
      </c>
      <c r="G203" s="14"/>
      <c r="H203" s="8">
        <v>862192280</v>
      </c>
      <c r="J203" s="34">
        <f t="shared" si="37"/>
        <v>2</v>
      </c>
      <c r="K203" s="361">
        <f>1150394315-H203</f>
        <v>288202035</v>
      </c>
    </row>
    <row r="204" spans="1:12" x14ac:dyDescent="0.25">
      <c r="A204" s="26">
        <v>510703</v>
      </c>
      <c r="B204" s="27" t="s">
        <v>2606</v>
      </c>
      <c r="C204" s="13">
        <v>0</v>
      </c>
      <c r="D204" s="14">
        <v>5149744</v>
      </c>
      <c r="E204" s="14">
        <v>0</v>
      </c>
      <c r="F204" s="15">
        <v>5149744</v>
      </c>
      <c r="G204" s="14"/>
      <c r="H204" s="8">
        <v>5149744</v>
      </c>
      <c r="J204" s="34">
        <f t="shared" si="37"/>
        <v>2</v>
      </c>
      <c r="K204" s="361">
        <f t="shared" si="39"/>
        <v>0</v>
      </c>
    </row>
    <row r="205" spans="1:12" x14ac:dyDescent="0.25">
      <c r="A205" s="26">
        <v>510704</v>
      </c>
      <c r="B205" s="27" t="s">
        <v>1543</v>
      </c>
      <c r="C205" s="13">
        <v>0</v>
      </c>
      <c r="D205" s="14">
        <v>273309313</v>
      </c>
      <c r="E205" s="14">
        <v>0</v>
      </c>
      <c r="F205" s="15">
        <v>273309313</v>
      </c>
      <c r="G205" s="14"/>
      <c r="H205" s="8">
        <v>273309313</v>
      </c>
      <c r="J205" s="34">
        <f t="shared" si="37"/>
        <v>2</v>
      </c>
      <c r="K205" s="361">
        <f t="shared" si="39"/>
        <v>0</v>
      </c>
    </row>
    <row r="206" spans="1:12" x14ac:dyDescent="0.25">
      <c r="A206" s="26">
        <v>510705</v>
      </c>
      <c r="B206" s="27" t="s">
        <v>1545</v>
      </c>
      <c r="C206" s="13">
        <v>0</v>
      </c>
      <c r="D206" s="14">
        <v>305637552</v>
      </c>
      <c r="E206" s="14">
        <v>0</v>
      </c>
      <c r="F206" s="15">
        <v>305637552</v>
      </c>
      <c r="G206" s="14"/>
      <c r="H206" s="8">
        <v>305637552</v>
      </c>
      <c r="J206" s="34">
        <f t="shared" si="37"/>
        <v>2</v>
      </c>
      <c r="K206" s="361">
        <f t="shared" si="39"/>
        <v>0</v>
      </c>
    </row>
    <row r="207" spans="1:12" x14ac:dyDescent="0.25">
      <c r="A207" s="26">
        <v>510706</v>
      </c>
      <c r="B207" s="27" t="s">
        <v>1544</v>
      </c>
      <c r="C207" s="13">
        <v>0</v>
      </c>
      <c r="D207" s="14">
        <v>1270270865</v>
      </c>
      <c r="E207" s="14">
        <v>0</v>
      </c>
      <c r="F207" s="15">
        <v>1270270865</v>
      </c>
      <c r="G207" s="14"/>
      <c r="H207" s="8">
        <v>1270270865</v>
      </c>
      <c r="J207" s="34">
        <f t="shared" si="37"/>
        <v>2</v>
      </c>
      <c r="K207" s="361">
        <f t="shared" si="39"/>
        <v>0</v>
      </c>
    </row>
    <row r="208" spans="1:12" x14ac:dyDescent="0.25">
      <c r="A208" s="26">
        <v>510707</v>
      </c>
      <c r="B208" s="27" t="s">
        <v>2632</v>
      </c>
      <c r="C208" s="13">
        <v>0</v>
      </c>
      <c r="D208" s="14">
        <v>11355302</v>
      </c>
      <c r="E208" s="14">
        <v>0</v>
      </c>
      <c r="F208" s="15">
        <v>11355302</v>
      </c>
      <c r="G208" s="14"/>
      <c r="H208" s="8">
        <v>11355302</v>
      </c>
      <c r="J208" s="34">
        <f t="shared" si="37"/>
        <v>2</v>
      </c>
      <c r="K208" s="361">
        <f t="shared" si="39"/>
        <v>0</v>
      </c>
    </row>
    <row r="209" spans="1:11" x14ac:dyDescent="0.25">
      <c r="A209" s="26">
        <v>510790</v>
      </c>
      <c r="B209" s="27" t="s">
        <v>1547</v>
      </c>
      <c r="C209" s="13">
        <v>0</v>
      </c>
      <c r="D209" s="14">
        <v>458084891</v>
      </c>
      <c r="E209" s="14">
        <v>0</v>
      </c>
      <c r="F209" s="15">
        <v>458084891</v>
      </c>
      <c r="G209" s="14"/>
      <c r="H209" s="8">
        <v>458084891</v>
      </c>
      <c r="J209" s="34">
        <f t="shared" si="37"/>
        <v>2</v>
      </c>
      <c r="K209" s="361">
        <f t="shared" si="39"/>
        <v>0</v>
      </c>
    </row>
    <row r="210" spans="1:11" x14ac:dyDescent="0.25">
      <c r="A210" s="24">
        <v>5108</v>
      </c>
      <c r="B210" s="25" t="s">
        <v>2592</v>
      </c>
      <c r="C210" s="7">
        <v>0</v>
      </c>
      <c r="D210" s="7">
        <v>774900439</v>
      </c>
      <c r="E210" s="7">
        <v>71664007</v>
      </c>
      <c r="F210" s="7">
        <v>703236432</v>
      </c>
      <c r="G210" s="7">
        <v>0</v>
      </c>
      <c r="H210" s="7">
        <v>703236432</v>
      </c>
      <c r="J210" s="34">
        <f t="shared" si="37"/>
        <v>2</v>
      </c>
      <c r="K210" s="361">
        <f t="shared" si="39"/>
        <v>0</v>
      </c>
    </row>
    <row r="211" spans="1:11" x14ac:dyDescent="0.25">
      <c r="A211" s="26">
        <v>510803</v>
      </c>
      <c r="B211" s="27" t="s">
        <v>1078</v>
      </c>
      <c r="C211" s="13">
        <v>0</v>
      </c>
      <c r="D211" s="14">
        <v>417872824</v>
      </c>
      <c r="E211" s="14">
        <v>0</v>
      </c>
      <c r="F211" s="15">
        <v>417872824</v>
      </c>
      <c r="G211" s="14"/>
      <c r="H211" s="8">
        <v>417872824</v>
      </c>
      <c r="J211" s="34">
        <f t="shared" si="37"/>
        <v>2</v>
      </c>
      <c r="K211" s="361">
        <f t="shared" si="39"/>
        <v>0</v>
      </c>
    </row>
    <row r="212" spans="1:11" x14ac:dyDescent="0.25">
      <c r="A212" s="26">
        <v>510804</v>
      </c>
      <c r="B212" s="27" t="s">
        <v>1559</v>
      </c>
      <c r="C212" s="13">
        <v>0</v>
      </c>
      <c r="D212" s="14">
        <v>357027615</v>
      </c>
      <c r="E212" s="14">
        <v>71664007</v>
      </c>
      <c r="F212" s="15">
        <v>285363608</v>
      </c>
      <c r="G212" s="14"/>
      <c r="H212" s="8">
        <v>285363608</v>
      </c>
      <c r="J212" s="34">
        <f t="shared" si="37"/>
        <v>2</v>
      </c>
      <c r="K212" s="361">
        <f t="shared" si="38"/>
        <v>0</v>
      </c>
    </row>
    <row r="213" spans="1:11" x14ac:dyDescent="0.25">
      <c r="A213" s="24">
        <v>5111</v>
      </c>
      <c r="B213" s="25" t="s">
        <v>2604</v>
      </c>
      <c r="C213" s="7">
        <v>0</v>
      </c>
      <c r="D213" s="360">
        <v>4917614411</v>
      </c>
      <c r="E213" s="360">
        <v>305100116</v>
      </c>
      <c r="F213" s="360">
        <v>4612514295</v>
      </c>
      <c r="G213" s="7">
        <v>0</v>
      </c>
      <c r="H213" s="8">
        <v>4612514295</v>
      </c>
      <c r="J213" s="34">
        <f t="shared" si="37"/>
        <v>2</v>
      </c>
      <c r="K213" s="361">
        <f t="shared" si="38"/>
        <v>0</v>
      </c>
    </row>
    <row r="214" spans="1:11" x14ac:dyDescent="0.25">
      <c r="A214" s="26">
        <v>511102</v>
      </c>
      <c r="B214" s="27" t="s">
        <v>1069</v>
      </c>
      <c r="C214" s="13">
        <v>0</v>
      </c>
      <c r="D214" s="14">
        <v>510459</v>
      </c>
      <c r="E214" s="14">
        <v>0</v>
      </c>
      <c r="F214" s="15">
        <v>510459</v>
      </c>
      <c r="G214" s="14"/>
      <c r="H214" s="8">
        <v>510459</v>
      </c>
      <c r="J214" s="34">
        <f t="shared" si="37"/>
        <v>2</v>
      </c>
      <c r="K214" s="361">
        <f t="shared" si="38"/>
        <v>0</v>
      </c>
    </row>
    <row r="215" spans="1:11" x14ac:dyDescent="0.25">
      <c r="A215" s="26">
        <v>511113</v>
      </c>
      <c r="B215" s="27" t="s">
        <v>2602</v>
      </c>
      <c r="C215" s="13">
        <v>0</v>
      </c>
      <c r="D215" s="14">
        <v>103577860</v>
      </c>
      <c r="E215" s="14">
        <v>0</v>
      </c>
      <c r="F215" s="15">
        <v>103577860</v>
      </c>
      <c r="G215" s="14"/>
      <c r="H215" s="8">
        <v>103577860</v>
      </c>
      <c r="J215" s="34">
        <f t="shared" ref="J215:J227" si="40">IF(C215&lt;&gt;0,1,IF(F215&lt;&gt;0,2,IF(E215&lt;&gt;0,3,IF(D215&lt;&gt;0,4,0))))</f>
        <v>2</v>
      </c>
      <c r="K215" s="361">
        <f t="shared" si="38"/>
        <v>0</v>
      </c>
    </row>
    <row r="216" spans="1:11" x14ac:dyDescent="0.25">
      <c r="A216" s="26">
        <v>511114</v>
      </c>
      <c r="B216" s="27" t="s">
        <v>789</v>
      </c>
      <c r="C216" s="13">
        <v>0</v>
      </c>
      <c r="D216" s="29">
        <v>816747562</v>
      </c>
      <c r="E216" s="29">
        <v>82208905</v>
      </c>
      <c r="F216" s="30">
        <v>734538657</v>
      </c>
      <c r="G216" s="14"/>
      <c r="H216" s="8">
        <v>734538657</v>
      </c>
      <c r="J216" s="34">
        <f t="shared" si="40"/>
        <v>2</v>
      </c>
      <c r="K216" s="361">
        <f t="shared" si="38"/>
        <v>0</v>
      </c>
    </row>
    <row r="217" spans="1:11" x14ac:dyDescent="0.25">
      <c r="A217" s="26">
        <v>511115</v>
      </c>
      <c r="B217" s="27" t="s">
        <v>1055</v>
      </c>
      <c r="C217" s="13">
        <v>0</v>
      </c>
      <c r="D217" s="29">
        <v>853762551</v>
      </c>
      <c r="E217" s="29">
        <v>0</v>
      </c>
      <c r="F217" s="30">
        <v>853762551</v>
      </c>
      <c r="G217" s="14"/>
      <c r="H217" s="8">
        <v>853762551</v>
      </c>
      <c r="J217" s="34">
        <f t="shared" si="40"/>
        <v>2</v>
      </c>
      <c r="K217" s="361">
        <f t="shared" si="38"/>
        <v>0</v>
      </c>
    </row>
    <row r="218" spans="1:11" x14ac:dyDescent="0.25">
      <c r="A218" s="26">
        <v>511117</v>
      </c>
      <c r="B218" s="27" t="s">
        <v>1360</v>
      </c>
      <c r="C218" s="13">
        <v>0</v>
      </c>
      <c r="D218" s="14">
        <v>232655605</v>
      </c>
      <c r="E218" s="14">
        <v>0</v>
      </c>
      <c r="F218" s="15">
        <v>232655605</v>
      </c>
      <c r="G218" s="14"/>
      <c r="H218" s="8">
        <v>232655605</v>
      </c>
      <c r="J218" s="34">
        <f t="shared" si="40"/>
        <v>2</v>
      </c>
      <c r="K218" s="361">
        <f t="shared" si="38"/>
        <v>0</v>
      </c>
    </row>
    <row r="219" spans="1:11" x14ac:dyDescent="0.25">
      <c r="A219" s="26">
        <v>511118</v>
      </c>
      <c r="B219" s="27" t="s">
        <v>491</v>
      </c>
      <c r="C219" s="13">
        <v>0</v>
      </c>
      <c r="D219" s="14">
        <v>33387916</v>
      </c>
      <c r="E219" s="14">
        <v>0</v>
      </c>
      <c r="F219" s="15">
        <v>33387916</v>
      </c>
      <c r="G219" s="14"/>
      <c r="H219" s="14">
        <v>33387916</v>
      </c>
      <c r="J219" s="34">
        <f t="shared" si="40"/>
        <v>2</v>
      </c>
      <c r="K219" s="361">
        <f t="shared" si="38"/>
        <v>0</v>
      </c>
    </row>
    <row r="220" spans="1:11" x14ac:dyDescent="0.25">
      <c r="A220" s="26">
        <v>511123</v>
      </c>
      <c r="B220" s="27" t="s">
        <v>2600</v>
      </c>
      <c r="C220" s="13">
        <v>0</v>
      </c>
      <c r="D220" s="14">
        <v>457165259</v>
      </c>
      <c r="E220" s="14">
        <v>0</v>
      </c>
      <c r="F220" s="15">
        <v>457165259</v>
      </c>
      <c r="G220" s="14"/>
      <c r="H220" s="8">
        <v>457165259</v>
      </c>
      <c r="J220" s="34">
        <f t="shared" si="40"/>
        <v>2</v>
      </c>
      <c r="K220" s="361">
        <f t="shared" si="38"/>
        <v>0</v>
      </c>
    </row>
    <row r="221" spans="1:11" x14ac:dyDescent="0.25">
      <c r="A221" s="26">
        <v>511125</v>
      </c>
      <c r="B221" s="27" t="s">
        <v>2599</v>
      </c>
      <c r="C221" s="13">
        <v>0</v>
      </c>
      <c r="D221" s="14">
        <v>347944686</v>
      </c>
      <c r="E221" s="14">
        <v>0</v>
      </c>
      <c r="F221" s="15">
        <v>347944686</v>
      </c>
      <c r="G221" s="14"/>
      <c r="H221" s="8">
        <v>347944686</v>
      </c>
      <c r="J221" s="34">
        <f t="shared" si="40"/>
        <v>2</v>
      </c>
      <c r="K221" s="361">
        <f t="shared" si="38"/>
        <v>0</v>
      </c>
    </row>
    <row r="222" spans="1:11" x14ac:dyDescent="0.25">
      <c r="A222" s="26">
        <v>511146</v>
      </c>
      <c r="B222" s="27" t="s">
        <v>760</v>
      </c>
      <c r="C222" s="13">
        <v>0</v>
      </c>
      <c r="D222" s="14">
        <v>232968263</v>
      </c>
      <c r="E222" s="14">
        <v>0</v>
      </c>
      <c r="F222" s="15">
        <v>232968263</v>
      </c>
      <c r="G222" s="14"/>
      <c r="H222" s="8">
        <v>232968263</v>
      </c>
      <c r="J222" s="34">
        <f t="shared" si="40"/>
        <v>2</v>
      </c>
    </row>
    <row r="223" spans="1:11" x14ac:dyDescent="0.25">
      <c r="A223" s="26">
        <v>511149</v>
      </c>
      <c r="B223" s="27" t="s">
        <v>2596</v>
      </c>
      <c r="C223" s="13">
        <v>0</v>
      </c>
      <c r="D223" s="14">
        <v>49825723</v>
      </c>
      <c r="E223" s="14">
        <v>0</v>
      </c>
      <c r="F223" s="15">
        <v>49825723</v>
      </c>
      <c r="G223" s="14"/>
      <c r="H223" s="8">
        <v>49825723</v>
      </c>
      <c r="J223" s="34">
        <f t="shared" si="40"/>
        <v>2</v>
      </c>
    </row>
    <row r="224" spans="1:11" x14ac:dyDescent="0.25">
      <c r="A224" s="26">
        <v>511178</v>
      </c>
      <c r="B224" s="27" t="s">
        <v>461</v>
      </c>
      <c r="C224" s="13">
        <v>0</v>
      </c>
      <c r="D224" s="14">
        <v>8478999</v>
      </c>
      <c r="E224" s="14">
        <v>0</v>
      </c>
      <c r="F224" s="15">
        <v>8478999</v>
      </c>
      <c r="G224" s="14"/>
      <c r="H224" s="8">
        <v>8478999</v>
      </c>
      <c r="J224" s="34">
        <f t="shared" si="40"/>
        <v>2</v>
      </c>
    </row>
    <row r="225" spans="1:10" x14ac:dyDescent="0.25">
      <c r="A225" s="26">
        <v>511179</v>
      </c>
      <c r="B225" s="27" t="s">
        <v>474</v>
      </c>
      <c r="C225" s="13">
        <v>0</v>
      </c>
      <c r="D225" s="14">
        <v>1120348985</v>
      </c>
      <c r="E225" s="14">
        <v>0</v>
      </c>
      <c r="F225" s="15">
        <v>1120348985</v>
      </c>
      <c r="G225" s="14"/>
      <c r="H225" s="8">
        <v>1120348985</v>
      </c>
      <c r="J225" s="34">
        <f t="shared" si="40"/>
        <v>2</v>
      </c>
    </row>
    <row r="226" spans="1:10" x14ac:dyDescent="0.25">
      <c r="A226" s="26">
        <v>511180</v>
      </c>
      <c r="B226" s="27" t="s">
        <v>1376</v>
      </c>
      <c r="C226" s="13">
        <v>0</v>
      </c>
      <c r="D226" s="14">
        <v>436853891</v>
      </c>
      <c r="E226" s="14">
        <v>0</v>
      </c>
      <c r="F226" s="15">
        <v>436853891</v>
      </c>
      <c r="G226" s="14"/>
      <c r="H226" s="8">
        <v>436853891</v>
      </c>
      <c r="J226" s="34">
        <f t="shared" si="40"/>
        <v>2</v>
      </c>
    </row>
    <row r="227" spans="1:10" x14ac:dyDescent="0.25">
      <c r="A227" s="26">
        <v>511190</v>
      </c>
      <c r="B227" s="27" t="s">
        <v>2593</v>
      </c>
      <c r="C227" s="13">
        <v>0</v>
      </c>
      <c r="D227" s="14">
        <v>223386652</v>
      </c>
      <c r="E227" s="14">
        <v>222891211</v>
      </c>
      <c r="F227" s="15">
        <v>495441</v>
      </c>
      <c r="G227" s="14"/>
      <c r="H227" s="8">
        <v>495441</v>
      </c>
      <c r="J227" s="34">
        <f t="shared" si="40"/>
        <v>2</v>
      </c>
    </row>
    <row r="228" spans="1:10" x14ac:dyDescent="0.25">
      <c r="A228" s="24">
        <v>53</v>
      </c>
      <c r="B228" s="25" t="s">
        <v>2586</v>
      </c>
      <c r="C228" s="7">
        <v>0</v>
      </c>
      <c r="D228" s="7">
        <v>4261727421</v>
      </c>
      <c r="E228" s="7">
        <v>691330</v>
      </c>
      <c r="F228" s="7">
        <v>4261036091</v>
      </c>
      <c r="G228" s="7">
        <v>0</v>
      </c>
      <c r="H228" s="7">
        <v>4261036091</v>
      </c>
      <c r="J228" s="34">
        <f t="shared" ref="J228" si="41">IF(C228&lt;&gt;0,1,IF(F228&lt;&gt;0,2,IF(E228&lt;&gt;0,3,IF(D228&lt;&gt;0,4,0))))</f>
        <v>2</v>
      </c>
    </row>
    <row r="229" spans="1:10" x14ac:dyDescent="0.25">
      <c r="A229" s="24">
        <v>5360</v>
      </c>
      <c r="B229" s="25" t="s">
        <v>2570</v>
      </c>
      <c r="C229" s="7">
        <v>0</v>
      </c>
      <c r="D229" s="7">
        <v>2266663367</v>
      </c>
      <c r="E229" s="7">
        <v>691330</v>
      </c>
      <c r="F229" s="7">
        <v>2265972037</v>
      </c>
      <c r="G229" s="7">
        <v>0</v>
      </c>
      <c r="H229" s="7">
        <v>2265972037</v>
      </c>
      <c r="J229" s="34">
        <f t="shared" ref="J229:J237" si="42">IF(C229&lt;&gt;0,1,IF(F229&lt;&gt;0,2,IF(E229&lt;&gt;0,3,IF(D229&lt;&gt;0,4,0))))</f>
        <v>2</v>
      </c>
    </row>
    <row r="230" spans="1:10" x14ac:dyDescent="0.25">
      <c r="A230" s="26">
        <v>536001</v>
      </c>
      <c r="B230" s="27" t="s">
        <v>811</v>
      </c>
      <c r="C230" s="13">
        <v>0</v>
      </c>
      <c r="D230" s="14">
        <v>14276072</v>
      </c>
      <c r="E230" s="14">
        <v>0</v>
      </c>
      <c r="F230" s="15">
        <v>14276072</v>
      </c>
      <c r="G230" s="14"/>
      <c r="H230" s="14">
        <v>14276072</v>
      </c>
      <c r="J230" s="34">
        <f t="shared" si="42"/>
        <v>2</v>
      </c>
    </row>
    <row r="231" spans="1:10" x14ac:dyDescent="0.25">
      <c r="A231" s="26">
        <v>536004</v>
      </c>
      <c r="B231" s="27" t="s">
        <v>816</v>
      </c>
      <c r="C231" s="13">
        <v>0</v>
      </c>
      <c r="D231" s="14">
        <v>406449149</v>
      </c>
      <c r="E231" s="14">
        <v>0</v>
      </c>
      <c r="F231" s="15">
        <v>406449149</v>
      </c>
      <c r="G231" s="14"/>
      <c r="H231" s="14">
        <v>406449149</v>
      </c>
      <c r="J231" s="34">
        <f t="shared" si="42"/>
        <v>2</v>
      </c>
    </row>
    <row r="232" spans="1:10" x14ac:dyDescent="0.25">
      <c r="A232" s="26">
        <v>536005</v>
      </c>
      <c r="B232" s="27" t="s">
        <v>817</v>
      </c>
      <c r="C232" s="13">
        <v>0</v>
      </c>
      <c r="D232" s="14">
        <v>3561655</v>
      </c>
      <c r="E232" s="14">
        <v>0</v>
      </c>
      <c r="F232" s="15">
        <v>3561655</v>
      </c>
      <c r="G232" s="14"/>
      <c r="H232" s="14">
        <v>3561655</v>
      </c>
      <c r="J232" s="34">
        <f t="shared" si="42"/>
        <v>2</v>
      </c>
    </row>
    <row r="233" spans="1:10" x14ac:dyDescent="0.25">
      <c r="A233" s="26">
        <v>536006</v>
      </c>
      <c r="B233" s="27" t="s">
        <v>823</v>
      </c>
      <c r="C233" s="13">
        <v>0</v>
      </c>
      <c r="D233" s="14">
        <v>83536218</v>
      </c>
      <c r="E233" s="14">
        <v>0</v>
      </c>
      <c r="F233" s="15">
        <v>83536218</v>
      </c>
      <c r="G233" s="14"/>
      <c r="H233" s="14">
        <v>83536218</v>
      </c>
      <c r="J233" s="34">
        <f t="shared" si="42"/>
        <v>2</v>
      </c>
    </row>
    <row r="234" spans="1:10" x14ac:dyDescent="0.25">
      <c r="A234" s="26">
        <v>536007</v>
      </c>
      <c r="B234" s="27" t="s">
        <v>718</v>
      </c>
      <c r="C234" s="13">
        <v>0</v>
      </c>
      <c r="D234" s="14">
        <v>402581030</v>
      </c>
      <c r="E234" s="14">
        <v>691330</v>
      </c>
      <c r="F234" s="15">
        <v>401889700</v>
      </c>
      <c r="G234" s="14"/>
      <c r="H234" s="14">
        <v>401889700</v>
      </c>
      <c r="J234" s="34">
        <f t="shared" si="42"/>
        <v>2</v>
      </c>
    </row>
    <row r="235" spans="1:10" x14ac:dyDescent="0.25">
      <c r="A235" s="26">
        <v>536008</v>
      </c>
      <c r="B235" s="27" t="s">
        <v>819</v>
      </c>
      <c r="C235" s="13">
        <v>0</v>
      </c>
      <c r="D235" s="14">
        <v>1333327140</v>
      </c>
      <c r="E235" s="14">
        <v>0</v>
      </c>
      <c r="F235" s="15">
        <v>1333327140</v>
      </c>
      <c r="G235" s="14"/>
      <c r="H235" s="14">
        <v>1333327140</v>
      </c>
      <c r="J235" s="34">
        <f t="shared" si="42"/>
        <v>2</v>
      </c>
    </row>
    <row r="236" spans="1:10" x14ac:dyDescent="0.25">
      <c r="A236" s="26">
        <v>536009</v>
      </c>
      <c r="B236" s="27" t="s">
        <v>818</v>
      </c>
      <c r="C236" s="13">
        <v>0</v>
      </c>
      <c r="D236" s="14">
        <v>22331327</v>
      </c>
      <c r="E236" s="14">
        <v>0</v>
      </c>
      <c r="F236" s="15">
        <v>22331327</v>
      </c>
      <c r="G236" s="14"/>
      <c r="H236" s="14">
        <v>22331327</v>
      </c>
      <c r="J236" s="34">
        <f t="shared" si="42"/>
        <v>2</v>
      </c>
    </row>
    <row r="237" spans="1:10" x14ac:dyDescent="0.25">
      <c r="A237" s="26">
        <v>536010</v>
      </c>
      <c r="B237" s="27" t="s">
        <v>713</v>
      </c>
      <c r="C237" s="13">
        <v>0</v>
      </c>
      <c r="D237" s="14">
        <v>600776</v>
      </c>
      <c r="E237" s="14">
        <v>0</v>
      </c>
      <c r="F237" s="15">
        <v>600776</v>
      </c>
      <c r="G237" s="14"/>
      <c r="H237" s="14">
        <v>600776</v>
      </c>
      <c r="J237" s="34">
        <f t="shared" si="42"/>
        <v>2</v>
      </c>
    </row>
    <row r="238" spans="1:10" x14ac:dyDescent="0.25">
      <c r="A238" s="24">
        <v>5366</v>
      </c>
      <c r="B238" s="25" t="s">
        <v>2565</v>
      </c>
      <c r="C238" s="7">
        <v>0</v>
      </c>
      <c r="D238" s="7">
        <v>39322031</v>
      </c>
      <c r="E238" s="7">
        <v>0</v>
      </c>
      <c r="F238" s="7">
        <v>39322031</v>
      </c>
      <c r="G238" s="7">
        <v>0</v>
      </c>
      <c r="H238" s="7">
        <v>39322031</v>
      </c>
      <c r="J238" s="34">
        <f t="shared" ref="J238:J241" si="43">IF(C238&lt;&gt;0,1,IF(F238&lt;&gt;0,2,IF(E238&lt;&gt;0,3,IF(D238&lt;&gt;0,4,0))))</f>
        <v>2</v>
      </c>
    </row>
    <row r="239" spans="1:10" x14ac:dyDescent="0.25">
      <c r="A239" s="26">
        <v>536605</v>
      </c>
      <c r="B239" s="27" t="s">
        <v>278</v>
      </c>
      <c r="C239" s="13">
        <v>0</v>
      </c>
      <c r="D239" s="14">
        <v>39322031</v>
      </c>
      <c r="E239" s="14">
        <v>0</v>
      </c>
      <c r="F239" s="15">
        <v>39322031</v>
      </c>
      <c r="G239" s="14"/>
      <c r="H239" s="14">
        <v>39322031</v>
      </c>
      <c r="J239" s="34">
        <f t="shared" si="43"/>
        <v>2</v>
      </c>
    </row>
    <row r="240" spans="1:10" x14ac:dyDescent="0.25">
      <c r="A240" s="24">
        <v>5368</v>
      </c>
      <c r="B240" s="25" t="s">
        <v>2563</v>
      </c>
      <c r="C240" s="7">
        <v>0</v>
      </c>
      <c r="D240" s="7">
        <v>1955742023</v>
      </c>
      <c r="E240" s="7">
        <v>0</v>
      </c>
      <c r="F240" s="7">
        <v>1955742023</v>
      </c>
      <c r="G240" s="7">
        <v>0</v>
      </c>
      <c r="H240" s="7">
        <v>1955742023</v>
      </c>
      <c r="J240" s="34">
        <f t="shared" si="43"/>
        <v>2</v>
      </c>
    </row>
    <row r="241" spans="1:12" x14ac:dyDescent="0.25">
      <c r="A241" s="26">
        <v>536803</v>
      </c>
      <c r="B241" s="27" t="s">
        <v>1620</v>
      </c>
      <c r="C241" s="13">
        <v>0</v>
      </c>
      <c r="D241" s="14">
        <v>1955742023</v>
      </c>
      <c r="E241" s="14">
        <v>0</v>
      </c>
      <c r="F241" s="15">
        <v>1955742023</v>
      </c>
      <c r="G241" s="14"/>
      <c r="H241" s="14">
        <v>1955742023</v>
      </c>
      <c r="J241" s="34">
        <f t="shared" si="43"/>
        <v>2</v>
      </c>
    </row>
    <row r="242" spans="1:12" x14ac:dyDescent="0.25">
      <c r="A242" s="24">
        <v>57</v>
      </c>
      <c r="B242" s="25" t="s">
        <v>2478</v>
      </c>
      <c r="C242" s="7">
        <v>0</v>
      </c>
      <c r="D242" s="7">
        <v>2233680669</v>
      </c>
      <c r="E242" s="7">
        <v>0</v>
      </c>
      <c r="F242" s="7">
        <v>2233680669</v>
      </c>
      <c r="G242" s="7">
        <v>0</v>
      </c>
      <c r="H242" s="7">
        <v>2233680669</v>
      </c>
      <c r="J242" s="34">
        <f t="shared" ref="J242:J247" si="44">IF(C242&lt;&gt;0,1,IF(F242&lt;&gt;0,2,IF(E242&lt;&gt;0,3,IF(D242&lt;&gt;0,4,0))))</f>
        <v>2</v>
      </c>
    </row>
    <row r="243" spans="1:12" x14ac:dyDescent="0.25">
      <c r="A243" s="24">
        <v>5720</v>
      </c>
      <c r="B243" s="25" t="s">
        <v>2473</v>
      </c>
      <c r="C243" s="7">
        <v>0</v>
      </c>
      <c r="D243" s="7">
        <v>2233680669</v>
      </c>
      <c r="E243" s="7">
        <v>0</v>
      </c>
      <c r="F243" s="7">
        <v>2233680669</v>
      </c>
      <c r="G243" s="7">
        <v>0</v>
      </c>
      <c r="H243" s="7">
        <v>2233680669</v>
      </c>
      <c r="J243" s="34">
        <f t="shared" si="44"/>
        <v>2</v>
      </c>
    </row>
    <row r="244" spans="1:12" x14ac:dyDescent="0.25">
      <c r="A244" s="26">
        <v>572080</v>
      </c>
      <c r="B244" s="27" t="s">
        <v>2472</v>
      </c>
      <c r="C244" s="13">
        <v>0</v>
      </c>
      <c r="D244" s="14">
        <v>2233680669</v>
      </c>
      <c r="E244" s="14">
        <v>0</v>
      </c>
      <c r="F244" s="15">
        <v>2233680669</v>
      </c>
      <c r="G244" s="14"/>
      <c r="H244" s="14">
        <v>2233680669</v>
      </c>
      <c r="J244" s="34">
        <f t="shared" si="44"/>
        <v>2</v>
      </c>
      <c r="K244" s="15">
        <v>4151335648</v>
      </c>
      <c r="L244" s="361">
        <f>+K244-F244</f>
        <v>1917654979</v>
      </c>
    </row>
    <row r="245" spans="1:12" x14ac:dyDescent="0.25">
      <c r="A245" s="24">
        <v>58</v>
      </c>
      <c r="B245" s="25" t="s">
        <v>2462</v>
      </c>
      <c r="C245" s="7">
        <v>0</v>
      </c>
      <c r="D245" s="7">
        <v>273150</v>
      </c>
      <c r="E245" s="7">
        <v>0</v>
      </c>
      <c r="F245" s="7">
        <v>273150</v>
      </c>
      <c r="G245" s="7">
        <v>0</v>
      </c>
      <c r="H245" s="8">
        <v>273150</v>
      </c>
      <c r="J245" s="34">
        <f t="shared" si="44"/>
        <v>2</v>
      </c>
    </row>
    <row r="246" spans="1:12" x14ac:dyDescent="0.25">
      <c r="A246" s="24">
        <v>5802</v>
      </c>
      <c r="B246" s="25" t="s">
        <v>2461</v>
      </c>
      <c r="C246" s="7">
        <v>0</v>
      </c>
      <c r="D246" s="7">
        <v>273138</v>
      </c>
      <c r="E246" s="7">
        <v>0</v>
      </c>
      <c r="F246" s="7">
        <v>273138</v>
      </c>
      <c r="G246" s="7">
        <v>0</v>
      </c>
      <c r="H246" s="8">
        <v>273138</v>
      </c>
      <c r="J246" s="34">
        <f t="shared" si="44"/>
        <v>2</v>
      </c>
    </row>
    <row r="247" spans="1:12" x14ac:dyDescent="0.25">
      <c r="A247" s="26">
        <v>580237</v>
      </c>
      <c r="B247" s="27" t="s">
        <v>2459</v>
      </c>
      <c r="C247" s="13">
        <v>0</v>
      </c>
      <c r="D247" s="14">
        <v>273138</v>
      </c>
      <c r="E247" s="14">
        <v>0</v>
      </c>
      <c r="F247" s="15">
        <v>273138</v>
      </c>
      <c r="G247" s="14"/>
      <c r="H247" s="8">
        <v>273138</v>
      </c>
      <c r="J247" s="34">
        <f t="shared" si="44"/>
        <v>2</v>
      </c>
    </row>
    <row r="248" spans="1:12" x14ac:dyDescent="0.25">
      <c r="A248" s="24">
        <v>5890</v>
      </c>
      <c r="B248" s="25" t="s">
        <v>2405</v>
      </c>
      <c r="C248" s="7">
        <v>0</v>
      </c>
      <c r="D248" s="360">
        <v>12</v>
      </c>
      <c r="E248" s="360">
        <v>0</v>
      </c>
      <c r="F248" s="360">
        <v>12</v>
      </c>
      <c r="G248" s="7">
        <v>0</v>
      </c>
      <c r="H248" s="7">
        <v>12</v>
      </c>
      <c r="J248" s="34">
        <f t="shared" ref="J248:J249" si="45">IF(C248&lt;&gt;0,1,IF(F248&lt;&gt;0,2,IF(E248&lt;&gt;0,3,IF(D248&lt;&gt;0,4,0))))</f>
        <v>2</v>
      </c>
    </row>
    <row r="249" spans="1:12" ht="15.75" thickBot="1" x14ac:dyDescent="0.3">
      <c r="A249" s="26">
        <v>589016</v>
      </c>
      <c r="B249" s="27" t="s">
        <v>2399</v>
      </c>
      <c r="C249" s="13">
        <v>0</v>
      </c>
      <c r="D249" s="29">
        <v>12</v>
      </c>
      <c r="E249" s="29">
        <v>0</v>
      </c>
      <c r="F249" s="30">
        <v>12</v>
      </c>
      <c r="G249" s="14"/>
      <c r="H249" s="14">
        <v>12</v>
      </c>
      <c r="J249" s="34">
        <f t="shared" si="45"/>
        <v>2</v>
      </c>
    </row>
    <row r="250" spans="1:12" ht="18" x14ac:dyDescent="0.25">
      <c r="A250" s="372"/>
      <c r="B250" s="373"/>
      <c r="C250" s="374"/>
      <c r="D250" s="374"/>
      <c r="E250" s="375"/>
      <c r="F250" s="376"/>
      <c r="G250" s="376"/>
      <c r="H250" s="377"/>
    </row>
    <row r="251" spans="1:12" ht="18" x14ac:dyDescent="0.25">
      <c r="A251" s="498"/>
      <c r="B251" s="499"/>
      <c r="C251" s="379"/>
      <c r="D251" s="379"/>
      <c r="E251" s="380"/>
      <c r="F251" s="381"/>
      <c r="G251" s="381"/>
      <c r="H251" s="382"/>
    </row>
    <row r="252" spans="1:12" ht="18" x14ac:dyDescent="0.25">
      <c r="A252" s="498"/>
      <c r="B252" s="499"/>
      <c r="C252" s="379"/>
      <c r="D252" s="379"/>
      <c r="E252" s="380"/>
      <c r="F252" s="381"/>
      <c r="G252" s="381"/>
      <c r="H252" s="382"/>
    </row>
    <row r="253" spans="1:12" ht="18" x14ac:dyDescent="0.25">
      <c r="A253" s="498"/>
      <c r="B253" s="499"/>
      <c r="C253" s="379"/>
      <c r="D253" s="379"/>
      <c r="E253" s="380"/>
      <c r="F253" s="381"/>
      <c r="G253" s="381"/>
      <c r="H253" s="382"/>
    </row>
    <row r="254" spans="1:12" ht="18" x14ac:dyDescent="0.25">
      <c r="A254" s="498"/>
      <c r="B254" s="499"/>
      <c r="C254" s="379"/>
      <c r="D254" s="379"/>
      <c r="E254" s="380"/>
      <c r="F254" s="381"/>
      <c r="G254" s="381"/>
      <c r="H254" s="382"/>
    </row>
    <row r="255" spans="1:12" ht="20.25" x14ac:dyDescent="0.3">
      <c r="A255" s="516" t="s">
        <v>3001</v>
      </c>
      <c r="B255" s="516"/>
      <c r="C255" s="383"/>
      <c r="D255" s="384"/>
      <c r="E255" s="517" t="s">
        <v>2997</v>
      </c>
      <c r="F255" s="517"/>
      <c r="G255" s="517"/>
      <c r="H255" s="517"/>
    </row>
    <row r="256" spans="1:12" ht="18" x14ac:dyDescent="0.25">
      <c r="A256" s="211" t="s">
        <v>3002</v>
      </c>
      <c r="B256" s="212"/>
      <c r="C256" s="385"/>
      <c r="D256" s="497"/>
      <c r="E256" s="518" t="s">
        <v>3000</v>
      </c>
      <c r="F256" s="518"/>
      <c r="G256" s="518"/>
      <c r="H256" s="519"/>
    </row>
    <row r="257" spans="1:8" ht="18" x14ac:dyDescent="0.25">
      <c r="A257" s="387"/>
      <c r="B257" s="94"/>
      <c r="C257" s="385"/>
      <c r="D257" s="385"/>
      <c r="E257" s="388"/>
      <c r="F257" s="389"/>
      <c r="G257" s="390"/>
      <c r="H257" s="382"/>
    </row>
    <row r="258" spans="1:8" ht="18" x14ac:dyDescent="0.25">
      <c r="A258" s="498"/>
      <c r="B258" s="499"/>
      <c r="C258" s="379"/>
      <c r="D258" s="379"/>
      <c r="E258" s="380"/>
      <c r="F258" s="381"/>
      <c r="G258" s="381"/>
      <c r="H258" s="382"/>
    </row>
    <row r="259" spans="1:8" ht="18" x14ac:dyDescent="0.25">
      <c r="A259" s="391"/>
      <c r="B259" s="304"/>
      <c r="C259" s="392"/>
      <c r="D259" s="392"/>
      <c r="E259" s="380"/>
      <c r="F259" s="381"/>
      <c r="G259" s="381"/>
      <c r="H259" s="382"/>
    </row>
    <row r="260" spans="1:8" ht="20.25" x14ac:dyDescent="0.3">
      <c r="A260" s="393"/>
      <c r="B260" s="305"/>
      <c r="C260" s="496" t="s">
        <v>2970</v>
      </c>
      <c r="D260" s="395"/>
      <c r="E260" s="396"/>
      <c r="F260" s="397"/>
      <c r="G260" s="397"/>
      <c r="H260" s="382"/>
    </row>
    <row r="261" spans="1:8" ht="18" x14ac:dyDescent="0.25">
      <c r="A261" s="520"/>
      <c r="B261" s="521"/>
      <c r="C261" s="398" t="s">
        <v>2922</v>
      </c>
      <c r="D261" s="390"/>
      <c r="E261" s="388"/>
      <c r="F261" s="381"/>
      <c r="G261" s="381"/>
      <c r="H261" s="382"/>
    </row>
    <row r="262" spans="1:8" ht="18.75" thickBot="1" x14ac:dyDescent="0.3">
      <c r="A262" s="399"/>
      <c r="B262" s="400"/>
      <c r="C262" s="401" t="s">
        <v>2923</v>
      </c>
      <c r="D262" s="402"/>
      <c r="E262" s="403"/>
      <c r="F262" s="404"/>
      <c r="G262" s="404"/>
      <c r="H262" s="405"/>
    </row>
  </sheetData>
  <mergeCells count="4">
    <mergeCell ref="E256:H256"/>
    <mergeCell ref="A261:B261"/>
    <mergeCell ref="A255:B255"/>
    <mergeCell ref="E255:H255"/>
  </mergeCells>
  <dataValidations count="1">
    <dataValidation type="decimal" allowBlank="1" showInputMessage="1" showErrorMessage="1" sqref="F155:G155 D157:E163 D156 E155:E156 D11:E154">
      <formula1>0.0001</formula1>
      <formula2>99999999999999900</formula2>
    </dataValidation>
  </dataValidations>
  <pageMargins left="0.51181102362204722" right="0.51181102362204722" top="0.55118110236220474" bottom="0.55118110236220474" header="0.31496062992125984" footer="0.31496062992125984"/>
  <pageSetup scale="62" orientation="landscape" horizontalDpi="4294967294" verticalDpi="4294967294" r:id="rId1"/>
  <rowBreaks count="1" manualBreakCount="1">
    <brk id="206" max="11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.7109375" customWidth="1"/>
    <col min="2" max="2" width="67.7109375" customWidth="1"/>
    <col min="3" max="3" width="29.7109375" customWidth="1"/>
    <col min="4" max="4" width="79.7109375" customWidth="1"/>
    <col min="5" max="6" width="21.7109375" customWidth="1"/>
  </cols>
  <sheetData>
    <row r="1" spans="1:6" ht="15.75" x14ac:dyDescent="0.25">
      <c r="A1" s="311" t="s">
        <v>2963</v>
      </c>
      <c r="B1" s="312" t="s">
        <v>2964</v>
      </c>
      <c r="C1" s="313"/>
      <c r="D1" s="313"/>
      <c r="E1" s="313"/>
      <c r="F1" s="359" t="s">
        <v>2994</v>
      </c>
    </row>
    <row r="2" spans="1:6" ht="15.75" x14ac:dyDescent="0.25">
      <c r="A2" s="314" t="s">
        <v>2965</v>
      </c>
      <c r="B2" s="315" t="s">
        <v>2966</v>
      </c>
      <c r="C2" s="316"/>
      <c r="D2" s="316"/>
      <c r="E2" s="316"/>
      <c r="F2" s="317"/>
    </row>
    <row r="3" spans="1:6" ht="15.75" x14ac:dyDescent="0.25">
      <c r="A3" s="314" t="s">
        <v>2967</v>
      </c>
      <c r="B3" s="315" t="str">
        <f>+'[2]CGN-2005-001A'!B3</f>
        <v>UNIDAD ADMINISTRATIVA ESPECIAL CUERPO OFICIAL DE BOMBEROS</v>
      </c>
      <c r="C3" s="316"/>
      <c r="D3" s="316"/>
      <c r="E3" s="316"/>
      <c r="F3" s="317"/>
    </row>
    <row r="4" spans="1:6" ht="15.75" x14ac:dyDescent="0.25">
      <c r="A4" s="314" t="s">
        <v>2968</v>
      </c>
      <c r="B4" s="306">
        <f>+'[2]CGN-2005-001A'!B4</f>
        <v>210111001131</v>
      </c>
      <c r="C4" s="316"/>
      <c r="D4" s="316"/>
      <c r="E4" s="316"/>
      <c r="F4" s="317"/>
    </row>
    <row r="5" spans="1:6" ht="15.75" x14ac:dyDescent="0.25">
      <c r="A5" s="314" t="s">
        <v>2969</v>
      </c>
      <c r="B5" s="365" t="s">
        <v>3021</v>
      </c>
      <c r="C5" s="316"/>
      <c r="D5" s="316"/>
      <c r="E5" s="316"/>
      <c r="F5" s="317"/>
    </row>
    <row r="6" spans="1:6" ht="15.75" x14ac:dyDescent="0.25">
      <c r="A6" s="318"/>
      <c r="B6" s="316"/>
      <c r="C6" s="316"/>
      <c r="D6" s="316"/>
      <c r="E6" s="316"/>
      <c r="F6" s="317"/>
    </row>
    <row r="7" spans="1:6" ht="15.75" x14ac:dyDescent="0.25">
      <c r="A7" s="318"/>
      <c r="B7" s="316"/>
      <c r="C7" s="316"/>
      <c r="D7" s="316"/>
      <c r="E7" s="316"/>
      <c r="F7" s="317"/>
    </row>
    <row r="8" spans="1:6" ht="16.5" thickBot="1" x14ac:dyDescent="0.3">
      <c r="A8" s="319"/>
      <c r="B8" s="320"/>
      <c r="C8" s="320"/>
      <c r="D8" s="320"/>
      <c r="E8" s="321" t="s">
        <v>2975</v>
      </c>
      <c r="F8" s="322"/>
    </row>
    <row r="9" spans="1:6" ht="48" thickBot="1" x14ac:dyDescent="0.3">
      <c r="A9" s="323" t="s">
        <v>2976</v>
      </c>
      <c r="B9" s="323" t="s">
        <v>2977</v>
      </c>
      <c r="C9" s="323" t="s">
        <v>2978</v>
      </c>
      <c r="D9" s="323" t="s">
        <v>2979</v>
      </c>
      <c r="E9" s="323" t="s">
        <v>2980</v>
      </c>
      <c r="F9" s="323" t="s">
        <v>2981</v>
      </c>
    </row>
    <row r="10" spans="1:6" ht="15.75" x14ac:dyDescent="0.25">
      <c r="A10" s="307">
        <v>442807</v>
      </c>
      <c r="B10" s="309" t="s">
        <v>2717</v>
      </c>
      <c r="C10" s="308" t="s">
        <v>2998</v>
      </c>
      <c r="D10" s="324" t="s">
        <v>2999</v>
      </c>
      <c r="E10" s="369">
        <v>0</v>
      </c>
      <c r="F10" s="369">
        <v>0</v>
      </c>
    </row>
    <row r="11" spans="1:6" ht="15.75" x14ac:dyDescent="0.25">
      <c r="A11" s="492">
        <v>470508</v>
      </c>
      <c r="B11" s="493" t="s">
        <v>2476</v>
      </c>
      <c r="C11" s="308" t="s">
        <v>2995</v>
      </c>
      <c r="D11" s="324" t="s">
        <v>2996</v>
      </c>
      <c r="E11" s="14"/>
      <c r="F11" s="14">
        <v>16753303378</v>
      </c>
    </row>
    <row r="12" spans="1:6" ht="15.75" x14ac:dyDescent="0.25">
      <c r="A12" s="492">
        <v>470510</v>
      </c>
      <c r="B12" s="493" t="s">
        <v>2474</v>
      </c>
      <c r="C12" s="308" t="s">
        <v>2995</v>
      </c>
      <c r="D12" s="324" t="s">
        <v>2996</v>
      </c>
      <c r="E12" s="14"/>
      <c r="F12" s="14">
        <v>8773681340</v>
      </c>
    </row>
    <row r="13" spans="1:6" ht="15.75" x14ac:dyDescent="0.25">
      <c r="A13" s="492">
        <v>472081</v>
      </c>
      <c r="B13" s="493" t="s">
        <v>2471</v>
      </c>
      <c r="C13" s="308" t="s">
        <v>2995</v>
      </c>
      <c r="D13" s="324" t="s">
        <v>2996</v>
      </c>
      <c r="E13" s="14"/>
      <c r="F13" s="14">
        <v>781500</v>
      </c>
    </row>
    <row r="14" spans="1:6" ht="15.75" x14ac:dyDescent="0.25">
      <c r="A14" s="492">
        <v>472290</v>
      </c>
      <c r="B14" s="493" t="s">
        <v>2463</v>
      </c>
      <c r="C14" s="308" t="s">
        <v>2995</v>
      </c>
      <c r="D14" s="324" t="s">
        <v>2996</v>
      </c>
      <c r="E14" s="14"/>
      <c r="F14" s="14">
        <v>314541224</v>
      </c>
    </row>
    <row r="15" spans="1:6" ht="15.75" x14ac:dyDescent="0.25">
      <c r="A15" s="307">
        <v>510401</v>
      </c>
      <c r="B15" s="309" t="s">
        <v>2989</v>
      </c>
      <c r="C15" s="308" t="s">
        <v>2971</v>
      </c>
      <c r="D15" s="324" t="s">
        <v>2982</v>
      </c>
      <c r="E15" s="14"/>
      <c r="F15" s="8">
        <v>157620600</v>
      </c>
    </row>
    <row r="16" spans="1:6" ht="15.75" x14ac:dyDescent="0.25">
      <c r="A16" s="307">
        <v>510402</v>
      </c>
      <c r="B16" s="309" t="s">
        <v>2990</v>
      </c>
      <c r="C16" s="308" t="s">
        <v>2972</v>
      </c>
      <c r="D16" s="324" t="s">
        <v>2983</v>
      </c>
      <c r="E16" s="14"/>
      <c r="F16" s="8">
        <v>26321200</v>
      </c>
    </row>
    <row r="17" spans="1:6" ht="15.75" x14ac:dyDescent="0.25">
      <c r="A17" s="307">
        <v>510403</v>
      </c>
      <c r="B17" s="309" t="s">
        <v>2991</v>
      </c>
      <c r="C17" s="308" t="s">
        <v>2973</v>
      </c>
      <c r="D17" s="324" t="s">
        <v>2984</v>
      </c>
      <c r="E17" s="14"/>
      <c r="F17" s="8">
        <v>26321200</v>
      </c>
    </row>
    <row r="18" spans="1:6" ht="15.75" x14ac:dyDescent="0.25">
      <c r="A18" s="307">
        <v>510404</v>
      </c>
      <c r="B18" s="325" t="s">
        <v>2992</v>
      </c>
      <c r="C18" s="308" t="s">
        <v>2974</v>
      </c>
      <c r="D18" s="324" t="s">
        <v>2985</v>
      </c>
      <c r="E18" s="14"/>
      <c r="F18" s="8">
        <v>52585500</v>
      </c>
    </row>
    <row r="19" spans="1:6" ht="15.75" x14ac:dyDescent="0.25">
      <c r="A19" s="307">
        <v>511117</v>
      </c>
      <c r="B19" s="309" t="s">
        <v>2873</v>
      </c>
      <c r="C19" s="308">
        <v>234011001</v>
      </c>
      <c r="D19" s="324" t="s">
        <v>2986</v>
      </c>
      <c r="E19" s="308">
        <v>0</v>
      </c>
      <c r="F19" s="364">
        <v>26957439</v>
      </c>
    </row>
    <row r="20" spans="1:6" ht="15.75" x14ac:dyDescent="0.25">
      <c r="A20" s="307">
        <v>511117</v>
      </c>
      <c r="B20" s="309" t="s">
        <v>2873</v>
      </c>
      <c r="C20" s="308">
        <v>234111001</v>
      </c>
      <c r="D20" s="324" t="s">
        <v>2987</v>
      </c>
      <c r="E20" s="308">
        <v>0</v>
      </c>
      <c r="F20" s="364">
        <v>25675020</v>
      </c>
    </row>
    <row r="21" spans="1:6" ht="15.75" x14ac:dyDescent="0.25">
      <c r="A21" s="492">
        <v>572080</v>
      </c>
      <c r="B21" s="309" t="s">
        <v>2472</v>
      </c>
      <c r="C21" s="308" t="s">
        <v>2995</v>
      </c>
      <c r="D21" s="324" t="s">
        <v>2996</v>
      </c>
      <c r="E21" s="14"/>
      <c r="F21" s="14">
        <v>2233680669</v>
      </c>
    </row>
    <row r="22" spans="1:6" ht="15.75" x14ac:dyDescent="0.25">
      <c r="A22" s="310">
        <v>580237</v>
      </c>
      <c r="B22" s="326" t="s">
        <v>2459</v>
      </c>
      <c r="C22" s="308">
        <v>241511001</v>
      </c>
      <c r="D22" s="324" t="s">
        <v>2988</v>
      </c>
      <c r="E22" s="14"/>
      <c r="F22" s="8">
        <v>273138</v>
      </c>
    </row>
    <row r="23" spans="1:6" ht="18" x14ac:dyDescent="0.25">
      <c r="A23" s="327"/>
      <c r="B23" s="328"/>
      <c r="C23" s="329"/>
      <c r="D23" s="329"/>
      <c r="E23" s="330"/>
      <c r="F23" s="331"/>
    </row>
    <row r="24" spans="1:6" ht="18" x14ac:dyDescent="0.25">
      <c r="A24" s="332"/>
      <c r="B24" s="303"/>
      <c r="C24" s="333"/>
      <c r="D24" s="333"/>
      <c r="E24" s="334"/>
      <c r="F24" s="335"/>
    </row>
    <row r="25" spans="1:6" ht="18" x14ac:dyDescent="0.25">
      <c r="A25" s="332"/>
      <c r="B25" s="303"/>
      <c r="C25" s="333"/>
      <c r="D25" s="333"/>
      <c r="E25" s="334"/>
      <c r="F25" s="335"/>
    </row>
    <row r="26" spans="1:6" ht="18" x14ac:dyDescent="0.25">
      <c r="A26" s="332"/>
      <c r="B26" s="303"/>
      <c r="C26" s="333"/>
      <c r="D26" s="333"/>
      <c r="E26" s="334"/>
      <c r="F26" s="335"/>
    </row>
    <row r="27" spans="1:6" ht="18" x14ac:dyDescent="0.25">
      <c r="A27" s="332"/>
      <c r="B27" s="303"/>
      <c r="C27" s="333"/>
      <c r="D27" s="333"/>
      <c r="E27" s="334"/>
      <c r="F27" s="335"/>
    </row>
    <row r="28" spans="1:6" ht="20.25" x14ac:dyDescent="0.3">
      <c r="A28" s="336" t="s">
        <v>3001</v>
      </c>
      <c r="B28" s="337"/>
      <c r="C28" s="92"/>
      <c r="D28" s="338" t="s">
        <v>2997</v>
      </c>
      <c r="E28" s="339"/>
      <c r="F28" s="340"/>
    </row>
    <row r="29" spans="1:6" ht="18" x14ac:dyDescent="0.25">
      <c r="A29" s="341" t="s">
        <v>3003</v>
      </c>
      <c r="B29" s="212"/>
      <c r="C29" s="94"/>
      <c r="D29" s="219" t="s">
        <v>2993</v>
      </c>
      <c r="E29" s="339"/>
      <c r="F29" s="342"/>
    </row>
    <row r="30" spans="1:6" ht="18" x14ac:dyDescent="0.25">
      <c r="A30" s="343"/>
      <c r="B30" s="94"/>
      <c r="C30" s="94"/>
      <c r="D30" s="94"/>
      <c r="E30" s="344"/>
      <c r="F30" s="342"/>
    </row>
    <row r="31" spans="1:6" ht="18" x14ac:dyDescent="0.25">
      <c r="A31" s="332"/>
      <c r="B31" s="303"/>
      <c r="C31" s="333"/>
      <c r="D31" s="333"/>
      <c r="E31" s="334"/>
      <c r="F31" s="335"/>
    </row>
    <row r="32" spans="1:6" ht="18" x14ac:dyDescent="0.25">
      <c r="A32" s="345"/>
      <c r="B32" s="304"/>
      <c r="C32" s="346"/>
      <c r="D32" s="346"/>
      <c r="E32" s="334"/>
      <c r="F32" s="335"/>
    </row>
    <row r="33" spans="1:6" ht="20.25" x14ac:dyDescent="0.3">
      <c r="A33" s="347"/>
      <c r="B33" s="305"/>
      <c r="C33" s="348" t="s">
        <v>2970</v>
      </c>
      <c r="D33" s="76"/>
      <c r="E33" s="349"/>
      <c r="F33" s="350"/>
    </row>
    <row r="34" spans="1:6" ht="18" x14ac:dyDescent="0.25">
      <c r="A34" s="522"/>
      <c r="B34" s="521"/>
      <c r="C34" s="351" t="s">
        <v>2922</v>
      </c>
      <c r="D34" s="352"/>
      <c r="E34" s="344"/>
      <c r="F34" s="335"/>
    </row>
    <row r="35" spans="1:6" ht="18" x14ac:dyDescent="0.25">
      <c r="A35" s="353"/>
      <c r="B35" s="354"/>
      <c r="C35" s="355" t="s">
        <v>2923</v>
      </c>
      <c r="D35" s="356"/>
      <c r="E35" s="357"/>
      <c r="F35" s="358"/>
    </row>
  </sheetData>
  <mergeCells count="1">
    <mergeCell ref="A34:B34"/>
  </mergeCells>
  <pageMargins left="0.70866141732283472" right="0.70866141732283472" top="0.74803149606299213" bottom="0.74803149606299213" header="0.31496062992125984" footer="0.31496062992125984"/>
  <pageSetup scale="5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1"/>
  <sheetViews>
    <sheetView tabSelected="1" zoomScale="50" zoomScaleNormal="50" workbookViewId="0">
      <selection activeCell="A4" sqref="A4"/>
    </sheetView>
  </sheetViews>
  <sheetFormatPr baseColWidth="10" defaultRowHeight="12.75" x14ac:dyDescent="0.2"/>
  <cols>
    <col min="1" max="1" width="9.7109375" style="98" customWidth="1"/>
    <col min="2" max="2" width="85.85546875" style="99" customWidth="1"/>
    <col min="3" max="3" width="27.85546875" style="99" customWidth="1"/>
    <col min="4" max="4" width="30.7109375" style="97" customWidth="1"/>
    <col min="5" max="5" width="6.7109375" style="97" hidden="1" customWidth="1"/>
    <col min="6" max="6" width="30.7109375" style="97" hidden="1" customWidth="1"/>
    <col min="7" max="7" width="6.7109375" style="97" customWidth="1"/>
    <col min="8" max="8" width="9.7109375" style="38" customWidth="1"/>
    <col min="9" max="9" width="93.5703125" style="38" customWidth="1"/>
    <col min="10" max="10" width="21.28515625" style="38" customWidth="1"/>
    <col min="11" max="11" width="41.7109375" style="38" customWidth="1"/>
    <col min="12" max="12" width="5.42578125" style="38" customWidth="1"/>
    <col min="13" max="13" width="24.7109375" style="38" bestFit="1" customWidth="1"/>
    <col min="14" max="14" width="11.42578125" style="38"/>
    <col min="15" max="15" width="23.28515625" style="38" bestFit="1" customWidth="1"/>
    <col min="16" max="16384" width="11.42578125" style="38"/>
  </cols>
  <sheetData>
    <row r="1" spans="1:12" ht="27" customHeight="1" x14ac:dyDescent="0.35">
      <c r="A1" s="35"/>
      <c r="B1" s="36"/>
      <c r="C1" s="36"/>
      <c r="D1" s="37"/>
      <c r="E1" s="37"/>
      <c r="F1" s="37"/>
      <c r="G1" s="37"/>
      <c r="H1" s="36"/>
      <c r="I1" s="36"/>
      <c r="J1" s="36"/>
      <c r="K1" s="36"/>
      <c r="L1" s="36"/>
    </row>
    <row r="2" spans="1:12" s="42" customFormat="1" ht="27" customHeight="1" x14ac:dyDescent="0.4">
      <c r="A2" s="39" t="str">
        <f>+'[3]CGN-2005-001A'!B3</f>
        <v>UNIDAD ADMINISTRATIVA ESPECIAL CUERPO OFICIAL DE BOMBEROS</v>
      </c>
      <c r="B2" s="40"/>
      <c r="C2" s="40"/>
      <c r="D2" s="41"/>
      <c r="E2" s="41"/>
      <c r="F2" s="41"/>
      <c r="G2" s="41"/>
      <c r="H2" s="40"/>
      <c r="I2" s="40"/>
      <c r="J2" s="40"/>
      <c r="K2" s="40"/>
      <c r="L2" s="40"/>
    </row>
    <row r="3" spans="1:12" s="42" customFormat="1" ht="27" customHeight="1" x14ac:dyDescent="0.4">
      <c r="A3" s="39" t="s">
        <v>3031</v>
      </c>
      <c r="B3" s="40"/>
      <c r="C3" s="40"/>
      <c r="D3" s="41"/>
      <c r="E3" s="41"/>
      <c r="F3" s="41"/>
      <c r="G3" s="41"/>
      <c r="H3" s="40"/>
      <c r="I3" s="40"/>
      <c r="J3" s="40"/>
      <c r="K3" s="40"/>
      <c r="L3" s="40"/>
    </row>
    <row r="4" spans="1:12" s="42" customFormat="1" ht="27" customHeight="1" x14ac:dyDescent="0.4">
      <c r="A4" s="43" t="s">
        <v>3022</v>
      </c>
      <c r="B4" s="44"/>
      <c r="C4" s="44"/>
      <c r="D4" s="41"/>
      <c r="E4" s="41"/>
      <c r="F4" s="41"/>
      <c r="G4" s="41"/>
      <c r="H4" s="40"/>
      <c r="I4" s="40"/>
      <c r="J4" s="40"/>
      <c r="K4" s="40"/>
      <c r="L4" s="40"/>
    </row>
    <row r="5" spans="1:12" s="48" customFormat="1" ht="27" customHeight="1" x14ac:dyDescent="0.35">
      <c r="A5" s="45" t="s">
        <v>2857</v>
      </c>
      <c r="B5" s="46"/>
      <c r="C5" s="46"/>
      <c r="D5" s="47"/>
      <c r="E5" s="47"/>
      <c r="F5" s="47"/>
      <c r="G5" s="47"/>
      <c r="H5" s="46"/>
      <c r="I5" s="46"/>
      <c r="J5" s="46"/>
      <c r="K5" s="46"/>
      <c r="L5" s="46"/>
    </row>
    <row r="6" spans="1:12" ht="27" customHeight="1" thickBot="1" x14ac:dyDescent="0.4">
      <c r="A6" s="49"/>
      <c r="B6" s="50"/>
      <c r="C6" s="50"/>
      <c r="D6" s="51"/>
      <c r="E6" s="51"/>
      <c r="F6" s="51"/>
      <c r="G6" s="51"/>
      <c r="H6" s="50"/>
      <c r="I6" s="50"/>
      <c r="J6" s="50"/>
      <c r="K6" s="50"/>
      <c r="L6" s="50"/>
    </row>
    <row r="7" spans="1:12" ht="27" customHeight="1" x14ac:dyDescent="0.35">
      <c r="A7" s="52"/>
      <c r="B7" s="53"/>
      <c r="C7" s="53"/>
      <c r="D7" s="54"/>
      <c r="E7" s="54"/>
      <c r="F7" s="54"/>
      <c r="G7" s="54"/>
      <c r="H7" s="55"/>
      <c r="I7" s="55"/>
      <c r="J7" s="55"/>
      <c r="K7" s="56"/>
      <c r="L7" s="56"/>
    </row>
    <row r="8" spans="1:12" s="48" customFormat="1" ht="27" customHeight="1" x14ac:dyDescent="0.4">
      <c r="A8" s="57"/>
      <c r="B8" s="58"/>
      <c r="C8" s="59"/>
      <c r="D8" s="60" t="s">
        <v>3025</v>
      </c>
      <c r="E8" s="61"/>
      <c r="F8" s="60" t="s">
        <v>2858</v>
      </c>
      <c r="G8" s="60"/>
      <c r="H8" s="62"/>
      <c r="I8" s="62"/>
      <c r="J8" s="59"/>
      <c r="K8" s="60" t="s">
        <v>3025</v>
      </c>
      <c r="L8" s="61"/>
    </row>
    <row r="9" spans="1:12" s="48" customFormat="1" ht="27" customHeight="1" x14ac:dyDescent="0.4">
      <c r="A9" s="57"/>
      <c r="B9" s="58"/>
      <c r="C9" s="58"/>
      <c r="D9" s="63"/>
      <c r="E9" s="61"/>
      <c r="F9" s="61"/>
      <c r="G9" s="63"/>
      <c r="H9" s="64"/>
      <c r="I9" s="64"/>
      <c r="J9" s="64"/>
      <c r="K9" s="63"/>
      <c r="L9" s="61"/>
    </row>
    <row r="10" spans="1:12" s="69" customFormat="1" ht="27" customHeight="1" x14ac:dyDescent="0.4">
      <c r="A10" s="65">
        <v>1</v>
      </c>
      <c r="B10" s="66" t="s">
        <v>8</v>
      </c>
      <c r="C10" s="66"/>
      <c r="D10" s="67"/>
      <c r="E10" s="61"/>
      <c r="F10" s="61"/>
      <c r="G10" s="67"/>
      <c r="H10" s="66">
        <v>2</v>
      </c>
      <c r="I10" s="66" t="s">
        <v>1181</v>
      </c>
      <c r="J10" s="66"/>
      <c r="K10" s="68"/>
      <c r="L10" s="61"/>
    </row>
    <row r="11" spans="1:12" s="69" customFormat="1" ht="27" customHeight="1" x14ac:dyDescent="0.4">
      <c r="A11" s="70"/>
      <c r="B11" s="66"/>
      <c r="C11" s="66"/>
      <c r="D11" s="67"/>
      <c r="E11" s="61"/>
      <c r="F11" s="61"/>
      <c r="G11" s="67"/>
      <c r="H11" s="66"/>
      <c r="I11" s="66"/>
      <c r="J11" s="66"/>
      <c r="K11" s="68"/>
      <c r="L11" s="61"/>
    </row>
    <row r="12" spans="1:12" s="74" customFormat="1" ht="27" customHeight="1" x14ac:dyDescent="0.4">
      <c r="A12" s="65"/>
      <c r="B12" s="66" t="s">
        <v>2859</v>
      </c>
      <c r="C12" s="66"/>
      <c r="D12" s="71">
        <f>+D14+D32+D42+D63+D68</f>
        <v>3109429251</v>
      </c>
      <c r="E12" s="61"/>
      <c r="F12" s="61"/>
      <c r="G12" s="72"/>
      <c r="H12" s="66"/>
      <c r="I12" s="66" t="s">
        <v>2859</v>
      </c>
      <c r="J12" s="66"/>
      <c r="K12" s="73">
        <f>+K14+K32+K54+K63+K74</f>
        <v>12856366336</v>
      </c>
      <c r="L12" s="61"/>
    </row>
    <row r="13" spans="1:12" s="79" customFormat="1" ht="27" customHeight="1" x14ac:dyDescent="0.4">
      <c r="A13" s="75"/>
      <c r="B13" s="76"/>
      <c r="C13" s="76"/>
      <c r="D13" s="77"/>
      <c r="E13" s="61"/>
      <c r="F13" s="61"/>
      <c r="G13" s="77"/>
      <c r="H13" s="76"/>
      <c r="I13" s="76"/>
      <c r="J13" s="76"/>
      <c r="K13" s="78"/>
      <c r="L13" s="61"/>
    </row>
    <row r="14" spans="1:12" s="86" customFormat="1" ht="27" customHeight="1" x14ac:dyDescent="0.4">
      <c r="A14" s="80">
        <v>11</v>
      </c>
      <c r="B14" s="80" t="s">
        <v>9</v>
      </c>
      <c r="C14" s="81"/>
      <c r="D14" s="82">
        <f>SUM(D16:D19)</f>
        <v>2200000</v>
      </c>
      <c r="E14" s="61"/>
      <c r="F14" s="61"/>
      <c r="G14" s="83"/>
      <c r="H14" s="80">
        <v>22</v>
      </c>
      <c r="I14" s="80" t="s">
        <v>1211</v>
      </c>
      <c r="J14" s="84"/>
      <c r="K14" s="85">
        <f>SUM(K16:K19)</f>
        <v>0</v>
      </c>
      <c r="L14" s="61"/>
    </row>
    <row r="15" spans="1:12" s="90" customFormat="1" ht="27" customHeight="1" x14ac:dyDescent="0.4">
      <c r="A15" s="80"/>
      <c r="B15" s="80"/>
      <c r="C15" s="84"/>
      <c r="D15" s="83"/>
      <c r="E15" s="61"/>
      <c r="F15" s="61"/>
      <c r="G15" s="83"/>
      <c r="H15" s="87"/>
      <c r="I15" s="87"/>
      <c r="J15" s="88"/>
      <c r="K15" s="89"/>
      <c r="L15" s="61"/>
    </row>
    <row r="16" spans="1:12" s="90" customFormat="1" ht="27" customHeight="1" x14ac:dyDescent="0.4">
      <c r="A16" s="87">
        <v>1105</v>
      </c>
      <c r="B16" s="87" t="s">
        <v>10</v>
      </c>
      <c r="C16" s="88"/>
      <c r="D16" s="91">
        <f>+'CGN001'!G5</f>
        <v>2200000</v>
      </c>
      <c r="E16" s="61"/>
      <c r="F16" s="61"/>
      <c r="G16" s="91"/>
      <c r="H16" s="87">
        <v>2223</v>
      </c>
      <c r="I16" s="87" t="s">
        <v>1231</v>
      </c>
      <c r="J16" s="88"/>
      <c r="K16" s="89">
        <f>+'[3]CGN-2005-001A'!G782</f>
        <v>0</v>
      </c>
      <c r="L16" s="61"/>
    </row>
    <row r="17" spans="1:12" s="90" customFormat="1" ht="27" hidden="1" customHeight="1" x14ac:dyDescent="0.4">
      <c r="A17" s="87">
        <v>1110</v>
      </c>
      <c r="B17" s="87" t="s">
        <v>31</v>
      </c>
      <c r="C17" s="88"/>
      <c r="D17" s="91">
        <f>+'[3]CGN-2005-001A'!G16</f>
        <v>0</v>
      </c>
      <c r="E17" s="61"/>
      <c r="F17" s="61"/>
      <c r="G17" s="91"/>
      <c r="H17" s="87">
        <v>2208</v>
      </c>
      <c r="I17" s="87" t="s">
        <v>1218</v>
      </c>
      <c r="J17" s="88"/>
      <c r="K17" s="89">
        <f>+'[3]CGN-2005-001A'!G789</f>
        <v>0</v>
      </c>
      <c r="L17" s="61"/>
    </row>
    <row r="18" spans="1:12" s="90" customFormat="1" ht="27" hidden="1" customHeight="1" x14ac:dyDescent="0.4">
      <c r="A18" s="87">
        <v>1112</v>
      </c>
      <c r="B18" s="87" t="s">
        <v>2861</v>
      </c>
      <c r="C18" s="88"/>
      <c r="D18" s="91">
        <f>+'[3]CGN-2005-001A'!G27</f>
        <v>0</v>
      </c>
      <c r="E18" s="61"/>
      <c r="F18" s="61"/>
      <c r="G18" s="91"/>
      <c r="H18" s="87">
        <v>2212</v>
      </c>
      <c r="I18" s="87" t="s">
        <v>1223</v>
      </c>
      <c r="J18" s="88"/>
      <c r="K18" s="89">
        <f>+'[3]CGN-2005-001A'!G801</f>
        <v>0</v>
      </c>
      <c r="L18" s="61"/>
    </row>
    <row r="19" spans="1:12" s="92" customFormat="1" ht="27" hidden="1" customHeight="1" x14ac:dyDescent="0.4">
      <c r="A19" s="87">
        <v>1120</v>
      </c>
      <c r="B19" s="87" t="s">
        <v>53</v>
      </c>
      <c r="C19" s="88"/>
      <c r="D19" s="91">
        <f>+'[3]CGN-2005-001A'!G31</f>
        <v>0</v>
      </c>
      <c r="E19" s="61"/>
      <c r="F19" s="61"/>
      <c r="G19" s="91"/>
      <c r="H19" s="87">
        <v>2213</v>
      </c>
      <c r="I19" s="87" t="s">
        <v>1226</v>
      </c>
      <c r="J19" s="88"/>
      <c r="K19" s="89">
        <f>+'[3]CGN-2005-001A'!G802</f>
        <v>0</v>
      </c>
      <c r="L19" s="61"/>
    </row>
    <row r="20" spans="1:12" s="93" customFormat="1" ht="27" customHeight="1" x14ac:dyDescent="0.4">
      <c r="A20" s="87"/>
      <c r="B20" s="87"/>
      <c r="C20" s="88"/>
      <c r="D20" s="91"/>
      <c r="E20" s="61"/>
      <c r="F20" s="61"/>
      <c r="G20" s="91"/>
      <c r="H20" s="87"/>
      <c r="I20" s="87"/>
      <c r="J20" s="88"/>
      <c r="K20" s="89"/>
      <c r="L20" s="61"/>
    </row>
    <row r="21" spans="1:12" s="94" customFormat="1" ht="27" customHeight="1" x14ac:dyDescent="0.4">
      <c r="A21" s="87"/>
      <c r="B21" s="87"/>
      <c r="C21" s="88"/>
      <c r="D21" s="91"/>
      <c r="E21" s="61"/>
      <c r="F21" s="61"/>
      <c r="G21" s="91"/>
      <c r="H21" s="87"/>
      <c r="I21" s="87"/>
      <c r="J21" s="88"/>
      <c r="K21" s="89"/>
      <c r="L21" s="61"/>
    </row>
    <row r="22" spans="1:12" s="94" customFormat="1" ht="27" hidden="1" customHeight="1" x14ac:dyDescent="0.4">
      <c r="A22" s="80">
        <v>12</v>
      </c>
      <c r="B22" s="80" t="s">
        <v>2862</v>
      </c>
      <c r="C22" s="81"/>
      <c r="D22" s="82">
        <f>SUM(D24:D31)</f>
        <v>0</v>
      </c>
      <c r="E22" s="61"/>
      <c r="F22" s="61"/>
      <c r="G22" s="91"/>
      <c r="H22" s="80">
        <v>23</v>
      </c>
      <c r="I22" s="80" t="s">
        <v>2863</v>
      </c>
      <c r="J22" s="84"/>
      <c r="K22" s="85">
        <f>SUM(K24:K29)</f>
        <v>0</v>
      </c>
      <c r="L22" s="61"/>
    </row>
    <row r="23" spans="1:12" ht="27" hidden="1" customHeight="1" x14ac:dyDescent="0.4">
      <c r="A23" s="80"/>
      <c r="B23" s="80"/>
      <c r="C23" s="84"/>
      <c r="D23" s="83"/>
      <c r="E23" s="61"/>
      <c r="F23" s="61"/>
      <c r="G23" s="91"/>
      <c r="H23" s="87"/>
      <c r="I23" s="87"/>
      <c r="J23" s="88"/>
      <c r="K23" s="89"/>
      <c r="L23" s="61"/>
    </row>
    <row r="24" spans="1:12" ht="27" hidden="1" customHeight="1" x14ac:dyDescent="0.4">
      <c r="A24" s="87">
        <v>1201</v>
      </c>
      <c r="B24" s="87" t="s">
        <v>70</v>
      </c>
      <c r="C24" s="88"/>
      <c r="D24" s="91">
        <f>+'[3]CGN-2005-001A'!G37</f>
        <v>0</v>
      </c>
      <c r="E24" s="61"/>
      <c r="F24" s="61"/>
      <c r="G24" s="83"/>
      <c r="H24" s="87">
        <v>2306</v>
      </c>
      <c r="I24" s="87" t="s">
        <v>2864</v>
      </c>
      <c r="J24" s="88"/>
      <c r="K24" s="89">
        <f>+'[3]CGN-2005-001A'!G810</f>
        <v>0</v>
      </c>
      <c r="L24" s="61"/>
    </row>
    <row r="25" spans="1:12" ht="27" hidden="1" customHeight="1" x14ac:dyDescent="0.4">
      <c r="A25" s="87">
        <v>1202</v>
      </c>
      <c r="B25" s="87" t="s">
        <v>84</v>
      </c>
      <c r="C25" s="88"/>
      <c r="D25" s="91">
        <f>+'[3]CGN-2005-001A'!G51</f>
        <v>0</v>
      </c>
      <c r="E25" s="61"/>
      <c r="F25" s="61"/>
      <c r="G25" s="83"/>
      <c r="H25" s="87">
        <v>2307</v>
      </c>
      <c r="I25" s="87" t="s">
        <v>1256</v>
      </c>
      <c r="J25" s="88"/>
      <c r="K25" s="89">
        <f>+'[3]CGN-2005-001A'!G826</f>
        <v>0</v>
      </c>
      <c r="L25" s="61"/>
    </row>
    <row r="26" spans="1:12" ht="27" hidden="1" customHeight="1" x14ac:dyDescent="0.4">
      <c r="A26" s="87">
        <v>1203</v>
      </c>
      <c r="B26" s="87" t="s">
        <v>91</v>
      </c>
      <c r="C26" s="88"/>
      <c r="D26" s="91">
        <f>+'[3]CGN-2005-001A'!G58</f>
        <v>0</v>
      </c>
      <c r="E26" s="61"/>
      <c r="F26" s="61"/>
      <c r="G26" s="91"/>
      <c r="H26" s="87">
        <v>2308</v>
      </c>
      <c r="I26" s="87" t="s">
        <v>2865</v>
      </c>
      <c r="J26" s="88"/>
      <c r="K26" s="89">
        <f>+'[3]CGN-2005-001A'!G838</f>
        <v>0</v>
      </c>
      <c r="L26" s="61"/>
    </row>
    <row r="27" spans="1:12" ht="27" hidden="1" customHeight="1" x14ac:dyDescent="0.4">
      <c r="A27" s="87">
        <v>1204</v>
      </c>
      <c r="B27" s="87" t="s">
        <v>2866</v>
      </c>
      <c r="C27" s="88"/>
      <c r="D27" s="91">
        <f>+'[3]CGN-2005-001A'!G70</f>
        <v>0</v>
      </c>
      <c r="E27" s="61"/>
      <c r="F27" s="61"/>
      <c r="G27" s="91"/>
      <c r="H27" s="87">
        <v>2309</v>
      </c>
      <c r="I27" s="87" t="s">
        <v>2867</v>
      </c>
      <c r="J27" s="88"/>
      <c r="K27" s="89">
        <f>+'[3]CGN-2005-001A'!G848</f>
        <v>0</v>
      </c>
      <c r="L27" s="61"/>
    </row>
    <row r="28" spans="1:12" s="94" customFormat="1" ht="27" hidden="1" customHeight="1" x14ac:dyDescent="0.4">
      <c r="A28" s="87">
        <v>1207</v>
      </c>
      <c r="B28" s="87" t="s">
        <v>101</v>
      </c>
      <c r="C28" s="88"/>
      <c r="D28" s="91">
        <f>+'[3]CGN-2005-001A'!G75</f>
        <v>0</v>
      </c>
      <c r="E28" s="61"/>
      <c r="F28" s="61"/>
      <c r="G28" s="91"/>
      <c r="H28" s="87">
        <v>2311</v>
      </c>
      <c r="I28" s="87" t="s">
        <v>1263</v>
      </c>
      <c r="J28" s="88"/>
      <c r="K28" s="89">
        <f>+'[3]CGN-2005-001A'!G857</f>
        <v>0</v>
      </c>
      <c r="L28" s="61"/>
    </row>
    <row r="29" spans="1:12" s="94" customFormat="1" ht="27" hidden="1" customHeight="1" x14ac:dyDescent="0.4">
      <c r="A29" s="87">
        <v>1208</v>
      </c>
      <c r="B29" s="87" t="s">
        <v>109</v>
      </c>
      <c r="C29" s="88"/>
      <c r="D29" s="91">
        <f>+'[3]CGN-2005-001A'!G82</f>
        <v>0</v>
      </c>
      <c r="E29" s="61"/>
      <c r="F29" s="61"/>
      <c r="G29" s="91"/>
      <c r="H29" s="87">
        <v>2312</v>
      </c>
      <c r="I29" s="87" t="s">
        <v>1268</v>
      </c>
      <c r="J29" s="88"/>
      <c r="K29" s="89">
        <f>+'[3]CGN-2005-001A'!G862</f>
        <v>0</v>
      </c>
      <c r="L29" s="61"/>
    </row>
    <row r="30" spans="1:12" s="94" customFormat="1" ht="27" hidden="1" customHeight="1" x14ac:dyDescent="0.4">
      <c r="A30" s="87">
        <v>1216</v>
      </c>
      <c r="B30" s="87" t="s">
        <v>2868</v>
      </c>
      <c r="C30" s="88"/>
      <c r="D30" s="91">
        <f>+'[3]CGN-2005-001A'!G88</f>
        <v>0</v>
      </c>
      <c r="E30" s="61"/>
      <c r="F30" s="61"/>
      <c r="G30" s="91"/>
      <c r="H30" s="87"/>
      <c r="I30" s="87"/>
      <c r="J30" s="88"/>
      <c r="K30" s="89"/>
      <c r="L30" s="61"/>
    </row>
    <row r="31" spans="1:12" s="94" customFormat="1" ht="27" hidden="1" customHeight="1" x14ac:dyDescent="0.4">
      <c r="A31" s="87">
        <v>1217</v>
      </c>
      <c r="B31" s="87" t="s">
        <v>135</v>
      </c>
      <c r="C31" s="88"/>
      <c r="D31" s="91">
        <f>+'[3]CGN-2005-001A'!G95</f>
        <v>0</v>
      </c>
      <c r="E31" s="61"/>
      <c r="F31" s="61"/>
      <c r="G31" s="91"/>
      <c r="H31" s="87"/>
      <c r="I31" s="87"/>
      <c r="J31" s="88"/>
      <c r="K31" s="89"/>
      <c r="L31" s="61"/>
    </row>
    <row r="32" spans="1:12" s="94" customFormat="1" ht="27" customHeight="1" x14ac:dyDescent="0.4">
      <c r="A32" s="80">
        <v>13</v>
      </c>
      <c r="B32" s="80" t="s">
        <v>199</v>
      </c>
      <c r="C32" s="81"/>
      <c r="D32" s="82">
        <f>SUM(D33:D40)</f>
        <v>248176837</v>
      </c>
      <c r="E32" s="61"/>
      <c r="F32" s="61"/>
      <c r="G32" s="91"/>
      <c r="H32" s="95">
        <v>24</v>
      </c>
      <c r="I32" s="95" t="s">
        <v>1273</v>
      </c>
      <c r="J32" s="81"/>
      <c r="K32" s="85">
        <f>SUM(K34:K51)</f>
        <v>4820814353</v>
      </c>
      <c r="L32" s="61"/>
    </row>
    <row r="33" spans="1:15" s="94" customFormat="1" ht="27" customHeight="1" x14ac:dyDescent="0.4">
      <c r="A33" s="80"/>
      <c r="B33" s="80"/>
      <c r="C33" s="84"/>
      <c r="D33" s="83"/>
      <c r="E33" s="61"/>
      <c r="F33" s="61"/>
      <c r="G33" s="91"/>
      <c r="H33" s="38"/>
      <c r="I33" s="38"/>
      <c r="J33" s="96"/>
      <c r="K33" s="38"/>
      <c r="L33" s="61"/>
    </row>
    <row r="34" spans="1:15" s="94" customFormat="1" ht="27" customHeight="1" x14ac:dyDescent="0.4">
      <c r="E34" s="61"/>
      <c r="F34" s="61"/>
      <c r="G34" s="91"/>
      <c r="H34" s="87">
        <v>2401</v>
      </c>
      <c r="I34" s="87" t="s">
        <v>1274</v>
      </c>
      <c r="J34" s="88"/>
      <c r="K34" s="89">
        <f>+'CGN001'!G2175</f>
        <v>4795864936</v>
      </c>
      <c r="L34" s="61"/>
    </row>
    <row r="35" spans="1:15" s="94" customFormat="1" ht="27" customHeight="1" x14ac:dyDescent="0.4">
      <c r="A35" s="87">
        <v>1310</v>
      </c>
      <c r="B35" s="87" t="s">
        <v>2870</v>
      </c>
      <c r="C35" s="88"/>
      <c r="D35" s="91">
        <f>+'[3]CGN-2005-001A'!G136</f>
        <v>0</v>
      </c>
      <c r="E35" s="61"/>
      <c r="F35" s="61"/>
      <c r="G35" s="91"/>
      <c r="H35" s="87">
        <v>2403</v>
      </c>
      <c r="I35" s="87" t="s">
        <v>1281</v>
      </c>
      <c r="J35" s="88"/>
      <c r="K35" s="89">
        <f>+'[3]CGN-2005-001A'!G871</f>
        <v>0</v>
      </c>
      <c r="L35" s="61"/>
    </row>
    <row r="36" spans="1:15" s="94" customFormat="1" ht="27" customHeight="1" x14ac:dyDescent="0.4">
      <c r="E36" s="61"/>
      <c r="F36" s="61"/>
      <c r="G36" s="91"/>
      <c r="H36" s="87">
        <v>2406</v>
      </c>
      <c r="I36" s="87" t="s">
        <v>2871</v>
      </c>
      <c r="J36" s="88"/>
      <c r="K36" s="89">
        <f>+'[3]CGN-2005-001A'!G881</f>
        <v>0</v>
      </c>
      <c r="L36" s="61"/>
    </row>
    <row r="37" spans="1:15" s="94" customFormat="1" ht="27" customHeight="1" x14ac:dyDescent="0.4">
      <c r="E37" s="61"/>
      <c r="F37" s="61"/>
      <c r="G37" s="97"/>
      <c r="H37" s="87">
        <v>2422</v>
      </c>
      <c r="I37" s="87" t="s">
        <v>1335</v>
      </c>
      <c r="J37" s="88"/>
      <c r="K37" s="89">
        <f>+'[3]CGN-2005-001A'!G884</f>
        <v>0</v>
      </c>
      <c r="L37" s="61"/>
    </row>
    <row r="38" spans="1:15" ht="27" customHeight="1" x14ac:dyDescent="0.4">
      <c r="A38" s="87">
        <v>1384</v>
      </c>
      <c r="B38" s="87" t="s">
        <v>456</v>
      </c>
      <c r="C38" s="88"/>
      <c r="D38" s="91">
        <f>+'CGN001'!H609</f>
        <v>248176837</v>
      </c>
      <c r="E38" s="61"/>
      <c r="F38" s="61"/>
      <c r="H38" s="87">
        <v>2423</v>
      </c>
      <c r="I38" s="87" t="s">
        <v>1345</v>
      </c>
      <c r="J38" s="88"/>
      <c r="K38" s="89">
        <f>+'[3]CGN-2005-001A'!G893</f>
        <v>0</v>
      </c>
      <c r="L38" s="61"/>
    </row>
    <row r="39" spans="1:15" ht="27" customHeight="1" x14ac:dyDescent="0.4">
      <c r="A39" s="87">
        <v>1385</v>
      </c>
      <c r="B39" s="87" t="s">
        <v>499</v>
      </c>
      <c r="C39" s="88"/>
      <c r="D39" s="91">
        <v>0</v>
      </c>
      <c r="E39" s="61"/>
      <c r="F39" s="61"/>
      <c r="H39" s="87">
        <v>2424</v>
      </c>
      <c r="I39" s="87" t="s">
        <v>1346</v>
      </c>
      <c r="J39" s="88"/>
      <c r="K39" s="89">
        <f>+'CGN001'!G2277</f>
        <v>19040639</v>
      </c>
      <c r="L39" s="61"/>
    </row>
    <row r="40" spans="1:15" ht="27" customHeight="1" x14ac:dyDescent="0.4">
      <c r="A40" s="87">
        <v>1386</v>
      </c>
      <c r="B40" s="87" t="s">
        <v>511</v>
      </c>
      <c r="C40" s="88"/>
      <c r="D40" s="91">
        <v>0</v>
      </c>
      <c r="E40" s="61"/>
      <c r="F40" s="61"/>
      <c r="G40" s="83"/>
      <c r="H40" s="87">
        <v>2430</v>
      </c>
      <c r="I40" s="87" t="s">
        <v>1396</v>
      </c>
      <c r="J40" s="88"/>
      <c r="K40" s="89">
        <v>0</v>
      </c>
      <c r="L40" s="61"/>
    </row>
    <row r="41" spans="1:15" ht="27" customHeight="1" x14ac:dyDescent="0.4">
      <c r="C41" s="102"/>
      <c r="D41" s="82"/>
      <c r="E41" s="61"/>
      <c r="F41" s="61"/>
      <c r="G41" s="83"/>
      <c r="H41" s="87">
        <v>2436</v>
      </c>
      <c r="I41" s="87" t="s">
        <v>1407</v>
      </c>
      <c r="J41" s="88"/>
      <c r="K41" s="89">
        <f>+'CGN001'!G2371</f>
        <v>0</v>
      </c>
      <c r="L41" s="61"/>
    </row>
    <row r="42" spans="1:15" s="94" customFormat="1" ht="27" customHeight="1" x14ac:dyDescent="0.4">
      <c r="A42" s="80">
        <v>14</v>
      </c>
      <c r="B42" s="80" t="s">
        <v>512</v>
      </c>
      <c r="C42" s="81"/>
      <c r="D42" s="82">
        <f>SUM(D44:D61)</f>
        <v>0</v>
      </c>
      <c r="E42" s="61"/>
      <c r="G42" s="91"/>
      <c r="H42" s="87">
        <v>2460</v>
      </c>
      <c r="I42" s="87" t="s">
        <v>1453</v>
      </c>
      <c r="J42" s="96"/>
      <c r="K42" s="89">
        <f>+'CGN001'!G2463</f>
        <v>5610624</v>
      </c>
      <c r="L42" s="61"/>
      <c r="O42" s="61"/>
    </row>
    <row r="43" spans="1:15" s="94" customFormat="1" ht="27" customHeight="1" x14ac:dyDescent="0.4">
      <c r="A43" s="80"/>
      <c r="B43" s="80"/>
      <c r="C43" s="84"/>
      <c r="D43" s="83"/>
      <c r="E43" s="61"/>
      <c r="F43" s="61"/>
      <c r="G43" s="91"/>
      <c r="H43" s="87">
        <v>2445</v>
      </c>
      <c r="I43" s="87" t="s">
        <v>1433</v>
      </c>
      <c r="J43" s="88"/>
      <c r="K43" s="89">
        <f>+'[3]CGN-2005-001A'!G988</f>
        <v>0</v>
      </c>
      <c r="L43" s="61"/>
    </row>
    <row r="44" spans="1:15" ht="27" customHeight="1" x14ac:dyDescent="0.4">
      <c r="A44" s="87">
        <v>1401</v>
      </c>
      <c r="B44" s="87" t="s">
        <v>513</v>
      </c>
      <c r="C44" s="88"/>
      <c r="D44" s="91">
        <f>+'[3]CGN-2005-001A'!G167</f>
        <v>0</v>
      </c>
      <c r="E44" s="61"/>
      <c r="F44" s="61"/>
      <c r="G44" s="101"/>
      <c r="H44" s="87">
        <v>2450</v>
      </c>
      <c r="I44" s="87" t="s">
        <v>1443</v>
      </c>
      <c r="J44" s="88"/>
      <c r="K44" s="89">
        <f>+'[3]CGN-2005-001A'!G999</f>
        <v>0</v>
      </c>
      <c r="L44" s="61"/>
    </row>
    <row r="45" spans="1:15" ht="27" customHeight="1" x14ac:dyDescent="0.4">
      <c r="A45" s="87">
        <v>1402</v>
      </c>
      <c r="B45" s="87" t="s">
        <v>298</v>
      </c>
      <c r="C45" s="88"/>
      <c r="D45" s="91">
        <f>+'[3]CGN-2005-001A'!G203</f>
        <v>0</v>
      </c>
      <c r="E45" s="61"/>
      <c r="F45" s="61"/>
      <c r="H45" s="87">
        <v>2453</v>
      </c>
      <c r="I45" s="87" t="s">
        <v>1447</v>
      </c>
      <c r="J45" s="88"/>
      <c r="K45" s="89">
        <f>+'[3]CGN-2005-001A'!G1004</f>
        <v>0</v>
      </c>
      <c r="L45" s="61"/>
    </row>
    <row r="46" spans="1:15" ht="27" customHeight="1" x14ac:dyDescent="0.4">
      <c r="A46" s="87">
        <v>1406</v>
      </c>
      <c r="B46" s="87" t="s">
        <v>312</v>
      </c>
      <c r="C46" s="88"/>
      <c r="D46" s="91">
        <f>+'[3]CGN-2005-001A'!G205</f>
        <v>0</v>
      </c>
      <c r="E46" s="61"/>
      <c r="F46" s="61"/>
      <c r="G46" s="83"/>
      <c r="H46" s="87">
        <v>2455</v>
      </c>
      <c r="I46" s="87" t="s">
        <v>1448</v>
      </c>
      <c r="J46" s="88"/>
      <c r="K46" s="89">
        <f>+'[3]CGN-2005-001A'!G1006</f>
        <v>0</v>
      </c>
      <c r="L46" s="61"/>
    </row>
    <row r="47" spans="1:15" ht="27" customHeight="1" x14ac:dyDescent="0.4">
      <c r="A47" s="87">
        <v>1407</v>
      </c>
      <c r="B47" s="87" t="s">
        <v>318</v>
      </c>
      <c r="C47" s="88"/>
      <c r="D47" s="91">
        <f>+'[3]CGN-2005-001A'!G209</f>
        <v>0</v>
      </c>
      <c r="E47" s="61"/>
      <c r="F47" s="61"/>
      <c r="G47" s="83"/>
      <c r="H47" s="87">
        <v>2460</v>
      </c>
      <c r="I47" s="87" t="s">
        <v>1453</v>
      </c>
      <c r="J47" s="88"/>
      <c r="K47" s="89">
        <f>+'[3]CGN-2005-001A'!G1013</f>
        <v>0</v>
      </c>
      <c r="L47" s="61"/>
    </row>
    <row r="48" spans="1:15" ht="27" customHeight="1" x14ac:dyDescent="0.4">
      <c r="A48" s="87">
        <v>1408</v>
      </c>
      <c r="B48" s="87" t="s">
        <v>2873</v>
      </c>
      <c r="C48" s="88"/>
      <c r="D48" s="91">
        <f>+'[3]CGN-2005-001A'!G236</f>
        <v>0</v>
      </c>
      <c r="E48" s="61"/>
      <c r="F48" s="61"/>
      <c r="G48" s="91"/>
      <c r="H48" s="87">
        <v>2480</v>
      </c>
      <c r="I48" s="87" t="s">
        <v>1475</v>
      </c>
      <c r="J48" s="88"/>
      <c r="K48" s="89">
        <f>+'[3]CGN-2005-001A'!G1017</f>
        <v>0</v>
      </c>
      <c r="L48" s="61"/>
    </row>
    <row r="49" spans="1:13" ht="27" customHeight="1" x14ac:dyDescent="0.4">
      <c r="A49" s="87">
        <v>1409</v>
      </c>
      <c r="B49" s="87" t="s">
        <v>534</v>
      </c>
      <c r="C49" s="88"/>
      <c r="D49" s="91">
        <f>+'[3]CGN-2005-001A'!G244</f>
        <v>0</v>
      </c>
      <c r="E49" s="61"/>
      <c r="F49" s="61"/>
      <c r="G49" s="91"/>
      <c r="H49" s="87">
        <v>2490</v>
      </c>
      <c r="I49" s="87" t="s">
        <v>1508</v>
      </c>
      <c r="J49" s="88"/>
      <c r="K49" s="89">
        <f>+'[3]CGN-2005-001A'!G1023</f>
        <v>0</v>
      </c>
      <c r="L49" s="61"/>
    </row>
    <row r="50" spans="1:13" ht="27" customHeight="1" x14ac:dyDescent="0.4">
      <c r="A50" s="87">
        <v>1413</v>
      </c>
      <c r="B50" s="87" t="s">
        <v>444</v>
      </c>
      <c r="C50" s="88"/>
      <c r="D50" s="91">
        <f>+'[3]CGN-2005-001A'!G247</f>
        <v>0</v>
      </c>
      <c r="E50" s="61"/>
      <c r="F50" s="61"/>
      <c r="G50" s="91"/>
      <c r="H50" s="87"/>
      <c r="I50" s="87"/>
      <c r="J50" s="96"/>
      <c r="K50" s="89"/>
      <c r="L50" s="61"/>
    </row>
    <row r="51" spans="1:13" ht="27" customHeight="1" x14ac:dyDescent="0.4">
      <c r="A51" s="87">
        <v>1415</v>
      </c>
      <c r="B51" s="87" t="s">
        <v>2874</v>
      </c>
      <c r="C51" s="88"/>
      <c r="D51" s="91">
        <f>+'[3]CGN-2005-001A'!G256</f>
        <v>0</v>
      </c>
      <c r="E51" s="61"/>
      <c r="F51" s="61"/>
      <c r="G51" s="91"/>
      <c r="H51" s="87">
        <v>2490</v>
      </c>
      <c r="I51" s="87" t="s">
        <v>1508</v>
      </c>
      <c r="K51" s="89">
        <f>+'CGN001'!G2527</f>
        <v>298154</v>
      </c>
      <c r="L51" s="61"/>
    </row>
    <row r="52" spans="1:13" ht="27" customHeight="1" x14ac:dyDescent="0.4">
      <c r="E52" s="61"/>
      <c r="F52" s="61"/>
      <c r="G52" s="91"/>
      <c r="L52" s="61"/>
    </row>
    <row r="53" spans="1:13" ht="27" customHeight="1" x14ac:dyDescent="0.4">
      <c r="E53" s="61"/>
      <c r="F53" s="61"/>
      <c r="G53" s="91"/>
      <c r="J53" s="96"/>
      <c r="L53" s="61"/>
    </row>
    <row r="54" spans="1:13" ht="27" customHeight="1" x14ac:dyDescent="0.4">
      <c r="A54" s="87">
        <v>1415</v>
      </c>
      <c r="B54" s="87" t="s">
        <v>590</v>
      </c>
      <c r="C54" s="88"/>
      <c r="D54" s="91">
        <f>+'[3]CGN-2005-001A'!G270</f>
        <v>0</v>
      </c>
      <c r="E54" s="61"/>
      <c r="F54" s="61"/>
      <c r="G54" s="91"/>
      <c r="H54" s="80">
        <v>25</v>
      </c>
      <c r="I54" s="80" t="s">
        <v>1537</v>
      </c>
      <c r="J54" s="81"/>
      <c r="K54" s="85">
        <f>SUM(K56:K57)</f>
        <v>4759962273</v>
      </c>
      <c r="L54" s="61"/>
      <c r="M54" s="260">
        <f>+K54+K123</f>
        <v>9502482848</v>
      </c>
    </row>
    <row r="55" spans="1:13" s="94" customFormat="1" ht="27" customHeight="1" x14ac:dyDescent="0.4">
      <c r="A55" s="87">
        <v>1427</v>
      </c>
      <c r="B55" s="87" t="s">
        <v>658</v>
      </c>
      <c r="C55" s="88"/>
      <c r="D55" s="91">
        <f>+'[3]CGN-2005-001A'!G277</f>
        <v>0</v>
      </c>
      <c r="E55" s="61"/>
      <c r="F55" s="61"/>
      <c r="G55" s="91"/>
      <c r="H55" s="93"/>
      <c r="I55" s="93"/>
      <c r="J55" s="103"/>
      <c r="K55" s="93"/>
      <c r="L55" s="61"/>
    </row>
    <row r="56" spans="1:13" s="94" customFormat="1" ht="27" customHeight="1" x14ac:dyDescent="0.4">
      <c r="A56" s="87">
        <v>1477</v>
      </c>
      <c r="B56" s="87" t="s">
        <v>685</v>
      </c>
      <c r="C56" s="88"/>
      <c r="D56" s="91">
        <v>0</v>
      </c>
      <c r="E56" s="61"/>
      <c r="F56" s="61"/>
      <c r="G56" s="91"/>
      <c r="H56" s="87">
        <v>2511</v>
      </c>
      <c r="I56" s="87" t="s">
        <v>1556</v>
      </c>
      <c r="J56" s="88"/>
      <c r="K56" s="89">
        <f>+'CGN001'!G2600</f>
        <v>4759962273</v>
      </c>
      <c r="L56" s="61"/>
    </row>
    <row r="57" spans="1:13" ht="27" customHeight="1" x14ac:dyDescent="0.4">
      <c r="A57" s="87">
        <v>1480</v>
      </c>
      <c r="B57" s="87" t="s">
        <v>687</v>
      </c>
      <c r="C57" s="88"/>
      <c r="D57" s="91">
        <v>0</v>
      </c>
      <c r="E57" s="61"/>
      <c r="F57" s="61"/>
      <c r="G57" s="91"/>
      <c r="H57" s="87">
        <v>2512</v>
      </c>
      <c r="I57" s="87" t="s">
        <v>1570</v>
      </c>
      <c r="J57" s="96"/>
      <c r="K57" s="89">
        <v>0</v>
      </c>
      <c r="L57" s="61"/>
    </row>
    <row r="58" spans="1:13" ht="27" customHeight="1" x14ac:dyDescent="0.4">
      <c r="A58" s="87"/>
      <c r="B58" s="87"/>
      <c r="C58" s="88"/>
      <c r="D58" s="91">
        <v>0</v>
      </c>
      <c r="E58" s="61"/>
      <c r="F58" s="61"/>
      <c r="G58" s="91"/>
      <c r="H58" s="53"/>
      <c r="I58" s="53"/>
      <c r="J58" s="100"/>
      <c r="K58" s="104"/>
      <c r="L58" s="61"/>
    </row>
    <row r="59" spans="1:13" ht="27" customHeight="1" x14ac:dyDescent="0.4">
      <c r="A59" s="87">
        <v>1475</v>
      </c>
      <c r="B59" s="87" t="s">
        <v>679</v>
      </c>
      <c r="C59" s="88"/>
      <c r="D59" s="91">
        <f>+'[3]CGN-2005-001A'!G329</f>
        <v>0</v>
      </c>
      <c r="E59" s="61"/>
      <c r="F59" s="61"/>
      <c r="G59" s="91"/>
      <c r="H59" s="80">
        <v>26</v>
      </c>
      <c r="I59" s="80" t="s">
        <v>2875</v>
      </c>
      <c r="J59" s="81"/>
      <c r="K59" s="85">
        <f>+K61</f>
        <v>0</v>
      </c>
      <c r="L59" s="61"/>
    </row>
    <row r="60" spans="1:13" ht="27" customHeight="1" x14ac:dyDescent="0.4">
      <c r="A60" s="87">
        <v>1476</v>
      </c>
      <c r="B60" s="87" t="s">
        <v>2876</v>
      </c>
      <c r="C60" s="88"/>
      <c r="D60" s="91">
        <f>+'[3]CGN-2005-001A'!G335</f>
        <v>0</v>
      </c>
      <c r="E60" s="61"/>
      <c r="F60" s="61"/>
      <c r="G60" s="91"/>
      <c r="J60" s="96"/>
      <c r="L60" s="61"/>
    </row>
    <row r="61" spans="1:13" ht="27" customHeight="1" x14ac:dyDescent="0.4">
      <c r="A61" s="87">
        <v>1480</v>
      </c>
      <c r="B61" s="87" t="s">
        <v>2877</v>
      </c>
      <c r="C61" s="88"/>
      <c r="D61" s="91">
        <f>+'[3]CGN-2005-001A'!G337</f>
        <v>0</v>
      </c>
      <c r="E61" s="61"/>
      <c r="F61" s="61"/>
      <c r="G61" s="91"/>
      <c r="H61" s="87">
        <v>2625</v>
      </c>
      <c r="I61" s="87" t="s">
        <v>1609</v>
      </c>
      <c r="J61" s="88"/>
      <c r="K61" s="89">
        <f>+'[3]CGN-2005-001A'!G1045</f>
        <v>0</v>
      </c>
      <c r="L61" s="61"/>
    </row>
    <row r="62" spans="1:13" ht="27" customHeight="1" x14ac:dyDescent="0.4">
      <c r="C62" s="102"/>
      <c r="E62" s="61"/>
      <c r="F62" s="61"/>
      <c r="G62" s="91"/>
      <c r="H62" s="87"/>
      <c r="I62" s="87"/>
      <c r="J62" s="88"/>
      <c r="K62" s="89"/>
      <c r="L62" s="61"/>
    </row>
    <row r="63" spans="1:13" ht="27" customHeight="1" x14ac:dyDescent="0.4">
      <c r="A63" s="80">
        <v>15</v>
      </c>
      <c r="B63" s="80" t="s">
        <v>688</v>
      </c>
      <c r="C63" s="81"/>
      <c r="D63" s="82">
        <f>SUM(D65:D65)</f>
        <v>0</v>
      </c>
      <c r="E63" s="61"/>
      <c r="F63" s="61"/>
      <c r="G63" s="91"/>
      <c r="H63" s="80">
        <v>27</v>
      </c>
      <c r="I63" s="80" t="s">
        <v>1616</v>
      </c>
      <c r="J63" s="81"/>
      <c r="K63" s="85">
        <f>SUM(K65:K71)</f>
        <v>2362651985</v>
      </c>
      <c r="L63" s="61"/>
    </row>
    <row r="64" spans="1:13" ht="27" customHeight="1" x14ac:dyDescent="0.4">
      <c r="A64" s="80"/>
      <c r="B64" s="80"/>
      <c r="C64" s="84"/>
      <c r="D64" s="83"/>
      <c r="E64" s="61"/>
      <c r="F64" s="61"/>
      <c r="G64" s="91"/>
      <c r="J64" s="96"/>
      <c r="L64" s="61"/>
    </row>
    <row r="65" spans="1:13" ht="27" customHeight="1" x14ac:dyDescent="0.4">
      <c r="A65" s="105" t="s">
        <v>2956</v>
      </c>
      <c r="B65" s="106" t="s">
        <v>740</v>
      </c>
      <c r="C65" s="107"/>
      <c r="D65" s="91">
        <f>+'[3]CGN-2005-001A'!G343</f>
        <v>0</v>
      </c>
      <c r="E65" s="61"/>
      <c r="F65" s="61"/>
      <c r="G65" s="91"/>
      <c r="H65" s="87">
        <v>2701</v>
      </c>
      <c r="I65" s="87" t="s">
        <v>1617</v>
      </c>
      <c r="J65" s="88"/>
      <c r="K65" s="89">
        <f>+'CGN001'!H2740</f>
        <v>2362651985</v>
      </c>
      <c r="L65" s="61"/>
    </row>
    <row r="66" spans="1:13" s="94" customFormat="1" ht="27" customHeight="1" x14ac:dyDescent="0.4">
      <c r="C66" s="108"/>
      <c r="E66" s="61"/>
      <c r="F66" s="61"/>
      <c r="G66" s="91"/>
      <c r="H66" s="87">
        <v>2707</v>
      </c>
      <c r="I66" s="87" t="s">
        <v>1627</v>
      </c>
      <c r="J66" s="88"/>
      <c r="K66" s="89">
        <v>0</v>
      </c>
      <c r="L66" s="61"/>
    </row>
    <row r="67" spans="1:13" s="94" customFormat="1" ht="27" customHeight="1" x14ac:dyDescent="0.4">
      <c r="A67" s="90"/>
      <c r="B67" s="90"/>
      <c r="C67" s="109"/>
      <c r="D67" s="110"/>
      <c r="E67" s="61"/>
      <c r="F67" s="61"/>
      <c r="G67" s="91"/>
      <c r="H67" s="87">
        <v>2722</v>
      </c>
      <c r="I67" s="87" t="s">
        <v>2960</v>
      </c>
      <c r="J67" s="88"/>
      <c r="K67" s="89">
        <f>+'[3]CGN-2005-001A'!G1067</f>
        <v>0</v>
      </c>
      <c r="L67" s="61"/>
    </row>
    <row r="68" spans="1:13" ht="27" customHeight="1" x14ac:dyDescent="0.4">
      <c r="A68" s="80">
        <v>19</v>
      </c>
      <c r="B68" s="80" t="s">
        <v>1036</v>
      </c>
      <c r="C68" s="81"/>
      <c r="D68" s="82">
        <f>SUM(D70:D85)</f>
        <v>2859052414</v>
      </c>
      <c r="E68" s="61"/>
      <c r="F68" s="61"/>
      <c r="G68" s="91"/>
      <c r="H68" s="87"/>
      <c r="I68" s="87"/>
      <c r="J68" s="88"/>
      <c r="K68" s="89">
        <f>+'[3]CGN-2005-001A'!G1075</f>
        <v>0</v>
      </c>
      <c r="L68" s="61"/>
      <c r="M68" s="82">
        <f>+D68+D166</f>
        <v>3846410736</v>
      </c>
    </row>
    <row r="69" spans="1:13" ht="27" customHeight="1" x14ac:dyDescent="0.4">
      <c r="A69" s="80"/>
      <c r="B69" s="80"/>
      <c r="C69" s="84"/>
      <c r="D69" s="83"/>
      <c r="E69" s="61"/>
      <c r="F69" s="61"/>
      <c r="G69" s="91"/>
      <c r="L69" s="61"/>
    </row>
    <row r="70" spans="1:13" s="93" customFormat="1" ht="27" customHeight="1" x14ac:dyDescent="0.4">
      <c r="A70" s="87">
        <v>1901</v>
      </c>
      <c r="B70" s="87" t="s">
        <v>1037</v>
      </c>
      <c r="C70" s="88"/>
      <c r="D70" s="111">
        <f>+'[3]CGN-2005-001A'!G628</f>
        <v>0</v>
      </c>
      <c r="E70" s="61"/>
      <c r="F70" s="61"/>
      <c r="G70" s="91"/>
      <c r="L70" s="61"/>
    </row>
    <row r="71" spans="1:13" s="93" customFormat="1" ht="27" customHeight="1" x14ac:dyDescent="0.4">
      <c r="A71" s="87">
        <v>1902</v>
      </c>
      <c r="B71" s="87" t="s">
        <v>1044</v>
      </c>
      <c r="C71" s="88"/>
      <c r="D71" s="111">
        <f>+'CGN001'!G1688</f>
        <v>62941914</v>
      </c>
      <c r="E71" s="61"/>
      <c r="F71" s="61"/>
      <c r="G71" s="97"/>
      <c r="H71" s="87">
        <v>2790</v>
      </c>
      <c r="I71" s="87" t="s">
        <v>1663</v>
      </c>
      <c r="J71" s="88"/>
      <c r="K71" s="89">
        <f>+'[3]CGN-2005-001A'!G1078</f>
        <v>0</v>
      </c>
      <c r="L71" s="61"/>
    </row>
    <row r="72" spans="1:13" ht="27" customHeight="1" x14ac:dyDescent="0.4">
      <c r="A72" s="87">
        <v>1905</v>
      </c>
      <c r="B72" s="87" t="s">
        <v>1052</v>
      </c>
      <c r="C72" s="88"/>
      <c r="D72" s="111">
        <f>+'CGN001'!G1715</f>
        <v>2796110500</v>
      </c>
      <c r="E72" s="61"/>
      <c r="F72" s="61"/>
      <c r="G72" s="83"/>
      <c r="J72" s="96"/>
      <c r="L72" s="61"/>
    </row>
    <row r="73" spans="1:13" ht="27" hidden="1" customHeight="1" x14ac:dyDescent="0.4">
      <c r="A73" s="87">
        <v>1915</v>
      </c>
      <c r="B73" s="87" t="s">
        <v>1097</v>
      </c>
      <c r="C73" s="88"/>
      <c r="D73" s="111">
        <f>+'[3]CGN-2005-001A'!G678</f>
        <v>0</v>
      </c>
      <c r="E73" s="61"/>
      <c r="F73" s="61"/>
      <c r="G73" s="83"/>
      <c r="J73" s="96"/>
      <c r="L73" s="61"/>
    </row>
    <row r="74" spans="1:13" ht="27" customHeight="1" x14ac:dyDescent="0.4">
      <c r="A74" s="87">
        <v>1906</v>
      </c>
      <c r="B74" s="87" t="s">
        <v>617</v>
      </c>
      <c r="C74" s="88"/>
      <c r="D74" s="111">
        <f>+'CGN001'!G1732</f>
        <v>0</v>
      </c>
      <c r="E74" s="61"/>
      <c r="F74" s="61"/>
      <c r="G74" s="91"/>
      <c r="H74" s="80">
        <v>29</v>
      </c>
      <c r="I74" s="80" t="s">
        <v>1678</v>
      </c>
      <c r="J74" s="81"/>
      <c r="K74" s="85">
        <f>SUM(K76:K79)</f>
        <v>912937725</v>
      </c>
      <c r="L74" s="61"/>
    </row>
    <row r="75" spans="1:13" ht="27" customHeight="1" x14ac:dyDescent="0.4">
      <c r="A75" s="87">
        <v>1908</v>
      </c>
      <c r="B75" s="87" t="s">
        <v>637</v>
      </c>
      <c r="C75" s="107"/>
      <c r="D75" s="111">
        <f>+'[3]CGN-2005-001A'!G696</f>
        <v>0</v>
      </c>
      <c r="E75" s="61"/>
      <c r="F75" s="61"/>
      <c r="G75" s="94"/>
      <c r="J75" s="96"/>
      <c r="L75" s="61"/>
    </row>
    <row r="76" spans="1:13" ht="27" hidden="1" customHeight="1" x14ac:dyDescent="0.4">
      <c r="A76" s="87">
        <v>1925</v>
      </c>
      <c r="B76" s="87" t="s">
        <v>1114</v>
      </c>
      <c r="C76" s="88"/>
      <c r="D76" s="111">
        <f>+'[3]CGN-2005-001A'!G699</f>
        <v>0</v>
      </c>
      <c r="E76" s="61"/>
      <c r="F76" s="61"/>
      <c r="G76" s="90"/>
      <c r="H76" s="87">
        <v>2905</v>
      </c>
      <c r="I76" s="87" t="s">
        <v>1687</v>
      </c>
      <c r="J76" s="88"/>
      <c r="K76" s="89">
        <f>+'[3]CGN-2005-001A'!G1085</f>
        <v>0</v>
      </c>
      <c r="L76" s="61"/>
    </row>
    <row r="77" spans="1:13" ht="27" customHeight="1" x14ac:dyDescent="0.4">
      <c r="A77" s="87">
        <v>1926</v>
      </c>
      <c r="B77" s="87" t="s">
        <v>2880</v>
      </c>
      <c r="C77" s="88"/>
      <c r="D77" s="111">
        <f>+'[3]CGN-2005-001A'!G711</f>
        <v>0</v>
      </c>
      <c r="E77" s="61"/>
      <c r="F77" s="61"/>
      <c r="G77" s="83"/>
      <c r="H77" s="87">
        <v>2910</v>
      </c>
      <c r="I77" s="87" t="s">
        <v>1697</v>
      </c>
      <c r="J77" s="88"/>
      <c r="K77" s="89">
        <f>+'CGN001'!G2871</f>
        <v>912937725</v>
      </c>
      <c r="L77" s="61"/>
    </row>
    <row r="78" spans="1:13" ht="27" hidden="1" customHeight="1" x14ac:dyDescent="0.4">
      <c r="A78" s="87">
        <v>1930</v>
      </c>
      <c r="B78" s="87" t="s">
        <v>1117</v>
      </c>
      <c r="C78" s="88"/>
      <c r="D78" s="111">
        <f>+'[3]CGN-2005-001A'!G713</f>
        <v>0</v>
      </c>
      <c r="E78" s="61"/>
      <c r="F78" s="61"/>
      <c r="G78" s="83"/>
      <c r="H78" s="87">
        <v>2915</v>
      </c>
      <c r="I78" s="87" t="s">
        <v>2881</v>
      </c>
      <c r="J78" s="88"/>
      <c r="K78" s="89">
        <f>+'[3]CGN-2005-001A'!G1102</f>
        <v>0</v>
      </c>
      <c r="L78" s="61"/>
    </row>
    <row r="79" spans="1:13" ht="27" hidden="1" customHeight="1" x14ac:dyDescent="0.4">
      <c r="A79" s="87">
        <v>1935</v>
      </c>
      <c r="B79" s="87" t="s">
        <v>1121</v>
      </c>
      <c r="C79" s="88"/>
      <c r="D79" s="111">
        <f>+'[3]CGN-2005-001A'!G719</f>
        <v>0</v>
      </c>
      <c r="E79" s="61"/>
      <c r="F79" s="61"/>
      <c r="G79" s="91"/>
      <c r="H79" s="87">
        <v>2917</v>
      </c>
      <c r="I79" s="87" t="s">
        <v>2882</v>
      </c>
      <c r="J79" s="88"/>
      <c r="K79" s="89">
        <f>+'[3]CGN-2005-001A'!G1116</f>
        <v>0</v>
      </c>
      <c r="L79" s="61"/>
    </row>
    <row r="80" spans="1:13" ht="27" hidden="1" customHeight="1" x14ac:dyDescent="0.4">
      <c r="A80" s="87">
        <v>1941</v>
      </c>
      <c r="B80" s="87" t="s">
        <v>1127</v>
      </c>
      <c r="C80" s="88"/>
      <c r="D80" s="111">
        <f>+'[3]CGN-2005-001A'!G725</f>
        <v>0</v>
      </c>
      <c r="E80" s="61"/>
      <c r="F80" s="61"/>
      <c r="G80" s="91"/>
      <c r="H80" s="87"/>
      <c r="I80" s="87"/>
      <c r="J80" s="88"/>
      <c r="K80" s="89"/>
      <c r="L80" s="61"/>
    </row>
    <row r="81" spans="1:12" ht="27" customHeight="1" x14ac:dyDescent="0.4">
      <c r="A81" s="87">
        <v>1906</v>
      </c>
      <c r="B81" s="87" t="s">
        <v>617</v>
      </c>
      <c r="C81" s="88"/>
      <c r="D81" s="111">
        <v>0</v>
      </c>
      <c r="E81" s="61"/>
      <c r="F81" s="61"/>
      <c r="G81" s="91"/>
      <c r="H81" s="87"/>
      <c r="I81" s="87"/>
      <c r="J81" s="88"/>
      <c r="K81" s="89"/>
      <c r="L81" s="61"/>
    </row>
    <row r="82" spans="1:12" ht="27" customHeight="1" x14ac:dyDescent="0.4">
      <c r="A82" s="87">
        <v>1908</v>
      </c>
      <c r="B82" s="87" t="s">
        <v>637</v>
      </c>
      <c r="C82" s="88"/>
      <c r="D82" s="111">
        <f>+'CGN001'!G1750</f>
        <v>0</v>
      </c>
      <c r="E82" s="61"/>
      <c r="F82" s="61"/>
      <c r="G82" s="91"/>
      <c r="H82" s="112"/>
      <c r="I82" s="66" t="s">
        <v>2883</v>
      </c>
      <c r="J82" s="113"/>
      <c r="K82" s="73">
        <f>+K85+K93+K103+K123+K128+K133+K142</f>
        <v>4742520575</v>
      </c>
      <c r="L82" s="61"/>
    </row>
    <row r="83" spans="1:12" ht="27" customHeight="1" x14ac:dyDescent="0.4">
      <c r="A83" s="87">
        <v>1970</v>
      </c>
      <c r="B83" s="87" t="s">
        <v>2884</v>
      </c>
      <c r="C83" s="115"/>
      <c r="D83" s="111">
        <f>+'[3]CGN-2005-001A'!G746</f>
        <v>0</v>
      </c>
      <c r="E83" s="61"/>
      <c r="F83" s="61"/>
      <c r="G83" s="91"/>
      <c r="H83" s="53"/>
      <c r="I83" s="53"/>
      <c r="J83" s="100"/>
      <c r="K83" s="116"/>
      <c r="L83" s="61"/>
    </row>
    <row r="84" spans="1:12" ht="27" customHeight="1" x14ac:dyDescent="0.4">
      <c r="A84" s="114">
        <v>1975</v>
      </c>
      <c r="B84" s="114" t="s">
        <v>2885</v>
      </c>
      <c r="C84" s="115"/>
      <c r="D84" s="111">
        <f>+'[3]CGN-2005-001A'!G755</f>
        <v>0</v>
      </c>
      <c r="E84" s="61"/>
      <c r="F84" s="61"/>
      <c r="G84" s="91"/>
      <c r="J84" s="96"/>
      <c r="L84" s="61"/>
    </row>
    <row r="85" spans="1:12" ht="27" customHeight="1" x14ac:dyDescent="0.4">
      <c r="A85" s="114">
        <v>1999</v>
      </c>
      <c r="B85" s="87" t="s">
        <v>1173</v>
      </c>
      <c r="C85" s="88"/>
      <c r="D85" s="111">
        <f>+'[3]CGN-2005-001A'!G762</f>
        <v>0</v>
      </c>
      <c r="E85" s="61"/>
      <c r="F85" s="61"/>
      <c r="G85" s="91"/>
      <c r="H85" s="80">
        <v>22</v>
      </c>
      <c r="I85" s="80" t="s">
        <v>2860</v>
      </c>
      <c r="J85" s="84"/>
      <c r="K85" s="85">
        <f>SUM(K87:K90)</f>
        <v>0</v>
      </c>
      <c r="L85" s="61"/>
    </row>
    <row r="86" spans="1:12" ht="27" customHeight="1" x14ac:dyDescent="0.4">
      <c r="A86" s="114"/>
      <c r="B86" s="114"/>
      <c r="C86" s="115"/>
      <c r="D86" s="111"/>
      <c r="E86" s="61"/>
      <c r="F86" s="61"/>
      <c r="G86" s="91"/>
      <c r="H86" s="87"/>
      <c r="I86" s="87"/>
      <c r="J86" s="88"/>
      <c r="K86" s="89"/>
      <c r="L86" s="61"/>
    </row>
    <row r="87" spans="1:12" ht="27" hidden="1" customHeight="1" x14ac:dyDescent="0.4">
      <c r="C87" s="102"/>
      <c r="E87" s="61"/>
      <c r="F87" s="61"/>
      <c r="G87" s="91"/>
      <c r="H87" s="87">
        <v>2203</v>
      </c>
      <c r="I87" s="87" t="s">
        <v>1212</v>
      </c>
      <c r="J87" s="88"/>
      <c r="K87" s="89">
        <f>+'[3]CGN-2005-001A'!H782</f>
        <v>0</v>
      </c>
      <c r="L87" s="61"/>
    </row>
    <row r="88" spans="1:12" ht="27" customHeight="1" x14ac:dyDescent="0.4">
      <c r="A88" s="65"/>
      <c r="B88" s="66" t="s">
        <v>2883</v>
      </c>
      <c r="C88" s="113"/>
      <c r="D88" s="71">
        <f>+D90+D103+D109+D129+D154+D166</f>
        <v>70078014649</v>
      </c>
      <c r="E88" s="61"/>
      <c r="F88" s="61"/>
      <c r="G88" s="91"/>
      <c r="H88" s="87">
        <v>2223</v>
      </c>
      <c r="I88" s="87" t="s">
        <v>1231</v>
      </c>
      <c r="J88" s="88"/>
      <c r="K88" s="89">
        <f>+'[3]CGN-2005-001A'!H789</f>
        <v>0</v>
      </c>
      <c r="L88" s="61"/>
    </row>
    <row r="89" spans="1:12" s="94" customFormat="1" ht="27" customHeight="1" x14ac:dyDescent="0.4">
      <c r="A89" s="75"/>
      <c r="B89" s="76"/>
      <c r="C89" s="117"/>
      <c r="D89" s="91"/>
      <c r="E89" s="61"/>
      <c r="F89" s="61"/>
      <c r="G89" s="91"/>
      <c r="H89" s="87"/>
      <c r="I89" s="87"/>
      <c r="J89" s="88"/>
      <c r="K89" s="89">
        <f>+'[3]CGN-2005-001A'!H796</f>
        <v>0</v>
      </c>
      <c r="L89" s="61"/>
    </row>
    <row r="90" spans="1:12" s="94" customFormat="1" ht="27" customHeight="1" x14ac:dyDescent="0.4">
      <c r="A90" s="80">
        <v>12</v>
      </c>
      <c r="B90" s="80" t="s">
        <v>2862</v>
      </c>
      <c r="C90" s="84"/>
      <c r="D90" s="82">
        <f>SUM(D92:D100)</f>
        <v>0</v>
      </c>
      <c r="E90" s="61"/>
      <c r="F90" s="61"/>
      <c r="G90" s="91"/>
      <c r="H90" s="87"/>
      <c r="I90" s="87"/>
      <c r="J90" s="88"/>
      <c r="K90" s="89">
        <f>+'[3]CGN-2005-001A'!H802</f>
        <v>0</v>
      </c>
      <c r="L90" s="61"/>
    </row>
    <row r="91" spans="1:12" s="94" customFormat="1" ht="27" customHeight="1" x14ac:dyDescent="0.4">
      <c r="A91" s="80"/>
      <c r="B91" s="80"/>
      <c r="C91" s="84"/>
      <c r="D91" s="83"/>
      <c r="E91" s="61"/>
      <c r="F91" s="61"/>
      <c r="G91" s="91"/>
      <c r="H91" s="87"/>
      <c r="I91" s="87"/>
      <c r="J91" s="88"/>
      <c r="K91" s="89"/>
      <c r="L91" s="61"/>
    </row>
    <row r="92" spans="1:12" s="90" customFormat="1" ht="27" hidden="1" customHeight="1" x14ac:dyDescent="0.4">
      <c r="A92" s="87">
        <v>1201</v>
      </c>
      <c r="B92" s="87" t="s">
        <v>70</v>
      </c>
      <c r="C92" s="88"/>
      <c r="D92" s="91">
        <f>+'[3]CGN-2005-001A'!H37</f>
        <v>0</v>
      </c>
      <c r="E92" s="61"/>
      <c r="F92" s="61"/>
      <c r="G92" s="91"/>
      <c r="H92" s="87"/>
      <c r="I92" s="87"/>
      <c r="J92" s="88"/>
      <c r="K92" s="89"/>
      <c r="L92" s="61"/>
    </row>
    <row r="93" spans="1:12" ht="27" customHeight="1" x14ac:dyDescent="0.4">
      <c r="A93" s="87">
        <v>1202</v>
      </c>
      <c r="B93" s="87" t="s">
        <v>84</v>
      </c>
      <c r="C93" s="88"/>
      <c r="D93" s="91">
        <f>+'[3]CGN-2005-001A'!H51</f>
        <v>0</v>
      </c>
      <c r="E93" s="61"/>
      <c r="F93" s="61"/>
      <c r="G93" s="91"/>
      <c r="H93" s="80">
        <v>23</v>
      </c>
      <c r="I93" s="80" t="s">
        <v>2863</v>
      </c>
      <c r="J93" s="84"/>
      <c r="K93" s="85">
        <f>SUM(K95:K100)</f>
        <v>0</v>
      </c>
      <c r="L93" s="61"/>
    </row>
    <row r="94" spans="1:12" ht="27" customHeight="1" x14ac:dyDescent="0.4">
      <c r="A94" s="87">
        <v>1203</v>
      </c>
      <c r="B94" s="87" t="s">
        <v>91</v>
      </c>
      <c r="C94" s="88"/>
      <c r="D94" s="91">
        <f>+'[3]CGN-2005-001A'!H58</f>
        <v>0</v>
      </c>
      <c r="E94" s="61"/>
      <c r="F94" s="61"/>
      <c r="G94" s="91"/>
      <c r="H94" s="87"/>
      <c r="I94" s="87"/>
      <c r="J94" s="88"/>
      <c r="K94" s="89"/>
      <c r="L94" s="61"/>
    </row>
    <row r="95" spans="1:12" ht="27" hidden="1" customHeight="1" x14ac:dyDescent="0.4">
      <c r="A95" s="87">
        <v>1204</v>
      </c>
      <c r="B95" s="87" t="s">
        <v>2866</v>
      </c>
      <c r="C95" s="88"/>
      <c r="D95" s="91">
        <f>+'[3]CGN-2005-001A'!H70</f>
        <v>0</v>
      </c>
      <c r="E95" s="61"/>
      <c r="F95" s="61"/>
      <c r="G95" s="111"/>
      <c r="H95" s="87">
        <v>2306</v>
      </c>
      <c r="I95" s="87" t="s">
        <v>2864</v>
      </c>
      <c r="J95" s="88"/>
      <c r="K95" s="89">
        <f>+'[3]CGN-2005-001A'!H810</f>
        <v>0</v>
      </c>
      <c r="L95" s="61"/>
    </row>
    <row r="96" spans="1:12" ht="27" hidden="1" customHeight="1" x14ac:dyDescent="0.4">
      <c r="A96" s="87">
        <v>1207</v>
      </c>
      <c r="B96" s="87" t="s">
        <v>101</v>
      </c>
      <c r="C96" s="88"/>
      <c r="D96" s="91">
        <f>+'[3]CGN-2005-001A'!H75</f>
        <v>0</v>
      </c>
      <c r="E96" s="61"/>
      <c r="F96" s="61"/>
      <c r="H96" s="87">
        <v>2307</v>
      </c>
      <c r="I96" s="87" t="s">
        <v>1256</v>
      </c>
      <c r="J96" s="88"/>
      <c r="K96" s="89">
        <f>+'[3]CGN-2005-001A'!H826</f>
        <v>0</v>
      </c>
      <c r="L96" s="61"/>
    </row>
    <row r="97" spans="1:12" ht="27" hidden="1" customHeight="1" x14ac:dyDescent="0.4">
      <c r="A97" s="87">
        <v>1208</v>
      </c>
      <c r="B97" s="87" t="s">
        <v>109</v>
      </c>
      <c r="C97" s="88"/>
      <c r="D97" s="91">
        <f>+'[3]CGN-2005-001A'!H82</f>
        <v>0</v>
      </c>
      <c r="E97" s="61"/>
      <c r="F97" s="61"/>
      <c r="G97" s="72"/>
      <c r="H97" s="87">
        <v>2308</v>
      </c>
      <c r="I97" s="87" t="s">
        <v>2865</v>
      </c>
      <c r="J97" s="88"/>
      <c r="K97" s="89">
        <f>+'[3]CGN-2005-001A'!H838</f>
        <v>0</v>
      </c>
      <c r="L97" s="61"/>
    </row>
    <row r="98" spans="1:12" ht="27" hidden="1" customHeight="1" x14ac:dyDescent="0.4">
      <c r="A98" s="87">
        <v>1216</v>
      </c>
      <c r="B98" s="87" t="s">
        <v>2868</v>
      </c>
      <c r="C98" s="88"/>
      <c r="D98" s="91">
        <f>+'[3]CGN-2005-001A'!H88</f>
        <v>0</v>
      </c>
      <c r="E98" s="61"/>
      <c r="F98" s="61"/>
      <c r="G98" s="91"/>
      <c r="H98" s="87">
        <v>2309</v>
      </c>
      <c r="I98" s="87" t="s">
        <v>2867</v>
      </c>
      <c r="J98" s="88"/>
      <c r="K98" s="89">
        <f>+'[3]CGN-2005-001A'!H848</f>
        <v>0</v>
      </c>
      <c r="L98" s="61"/>
    </row>
    <row r="99" spans="1:12" ht="27" hidden="1" customHeight="1" x14ac:dyDescent="0.4">
      <c r="A99" s="87">
        <v>1217</v>
      </c>
      <c r="B99" s="87" t="s">
        <v>135</v>
      </c>
      <c r="C99" s="88"/>
      <c r="D99" s="91">
        <f>+'[3]CGN-2005-001A'!H95</f>
        <v>0</v>
      </c>
      <c r="E99" s="61"/>
      <c r="F99" s="61"/>
      <c r="G99" s="83"/>
      <c r="H99" s="87">
        <v>2311</v>
      </c>
      <c r="I99" s="87" t="s">
        <v>1263</v>
      </c>
      <c r="J99" s="88"/>
      <c r="K99" s="89">
        <f>+'[3]CGN-2005-001A'!H857</f>
        <v>0</v>
      </c>
      <c r="L99" s="61"/>
    </row>
    <row r="100" spans="1:12" s="94" customFormat="1" ht="27" hidden="1" customHeight="1" x14ac:dyDescent="0.4">
      <c r="A100" s="87">
        <v>1280</v>
      </c>
      <c r="B100" s="87" t="s">
        <v>2886</v>
      </c>
      <c r="C100" s="88"/>
      <c r="D100" s="91">
        <f>+'[3]CGN-2005-001A'!H100</f>
        <v>0</v>
      </c>
      <c r="E100" s="61"/>
      <c r="F100" s="61"/>
      <c r="G100" s="83"/>
      <c r="H100" s="87">
        <v>2312</v>
      </c>
      <c r="I100" s="87" t="s">
        <v>1268</v>
      </c>
      <c r="J100" s="88"/>
      <c r="K100" s="89">
        <f>+'[3]CGN-2005-001A'!H862</f>
        <v>0</v>
      </c>
      <c r="L100" s="61"/>
    </row>
    <row r="101" spans="1:12" s="94" customFormat="1" ht="27" hidden="1" customHeight="1" x14ac:dyDescent="0.4">
      <c r="A101" s="98"/>
      <c r="B101" s="99"/>
      <c r="C101" s="102"/>
      <c r="D101" s="97"/>
      <c r="E101" s="61"/>
      <c r="F101" s="61"/>
      <c r="G101" s="91"/>
      <c r="H101" s="87"/>
      <c r="I101" s="87"/>
      <c r="J101" s="88"/>
      <c r="K101" s="89"/>
      <c r="L101" s="61"/>
    </row>
    <row r="102" spans="1:12" s="94" customFormat="1" ht="27" hidden="1" customHeight="1" x14ac:dyDescent="0.4">
      <c r="A102" s="98"/>
      <c r="B102" s="99"/>
      <c r="C102" s="102"/>
      <c r="D102" s="97"/>
      <c r="E102" s="61"/>
      <c r="F102" s="61"/>
      <c r="G102" s="91"/>
      <c r="H102" s="87"/>
      <c r="I102" s="87"/>
      <c r="J102" s="88"/>
      <c r="K102" s="89"/>
      <c r="L102" s="61"/>
    </row>
    <row r="103" spans="1:12" s="94" customFormat="1" ht="27" customHeight="1" x14ac:dyDescent="0.4">
      <c r="A103" s="80">
        <v>13</v>
      </c>
      <c r="B103" s="80" t="s">
        <v>2869</v>
      </c>
      <c r="C103" s="84"/>
      <c r="D103" s="82">
        <f>SUM(D105:D106)</f>
        <v>0</v>
      </c>
      <c r="E103" s="61"/>
      <c r="F103" s="61"/>
      <c r="G103" s="91"/>
      <c r="H103" s="95">
        <v>24</v>
      </c>
      <c r="I103" s="95" t="s">
        <v>1273</v>
      </c>
      <c r="J103" s="81"/>
      <c r="K103" s="85">
        <f>SUM(K105:K120)</f>
        <v>0</v>
      </c>
      <c r="L103" s="61"/>
    </row>
    <row r="104" spans="1:12" ht="27" customHeight="1" x14ac:dyDescent="0.4">
      <c r="A104" s="80"/>
      <c r="B104" s="80"/>
      <c r="C104" s="84"/>
      <c r="D104" s="83"/>
      <c r="E104" s="61"/>
      <c r="F104" s="61"/>
      <c r="G104" s="91"/>
      <c r="J104" s="96"/>
      <c r="L104" s="61"/>
    </row>
    <row r="105" spans="1:12" ht="27" customHeight="1" x14ac:dyDescent="0.4">
      <c r="A105" s="87">
        <v>1385</v>
      </c>
      <c r="B105" s="87" t="s">
        <v>499</v>
      </c>
      <c r="C105" s="88"/>
      <c r="D105" s="91">
        <f>+'CGN001'!I653</f>
        <v>36736868</v>
      </c>
      <c r="E105" s="61"/>
      <c r="F105" s="61"/>
      <c r="G105" s="91"/>
      <c r="H105" s="87">
        <v>2401</v>
      </c>
      <c r="I105" s="87" t="s">
        <v>1274</v>
      </c>
      <c r="J105" s="88"/>
      <c r="K105" s="89">
        <f>+'[3]CGN-2005-001A'!H868</f>
        <v>0</v>
      </c>
      <c r="L105" s="61"/>
    </row>
    <row r="106" spans="1:12" ht="27" customHeight="1" x14ac:dyDescent="0.4">
      <c r="A106" s="87">
        <v>1386</v>
      </c>
      <c r="B106" s="87" t="s">
        <v>511</v>
      </c>
      <c r="C106" s="88"/>
      <c r="D106" s="91">
        <f>+'CGN001'!I671</f>
        <v>-36736868</v>
      </c>
      <c r="E106" s="61"/>
      <c r="F106" s="61"/>
      <c r="G106" s="91"/>
      <c r="H106" s="87">
        <v>2403</v>
      </c>
      <c r="I106" s="87" t="s">
        <v>1281</v>
      </c>
      <c r="J106" s="88"/>
      <c r="K106" s="89">
        <f>+'[3]CGN-2005-001A'!H871</f>
        <v>0</v>
      </c>
      <c r="L106" s="61"/>
    </row>
    <row r="107" spans="1:12" ht="27" customHeight="1" x14ac:dyDescent="0.4">
      <c r="C107" s="102"/>
      <c r="E107" s="61"/>
      <c r="F107" s="61"/>
      <c r="G107" s="91"/>
      <c r="H107" s="87">
        <v>2406</v>
      </c>
      <c r="I107" s="87" t="s">
        <v>2871</v>
      </c>
      <c r="J107" s="88"/>
      <c r="K107" s="89">
        <f>+'[3]CGN-2005-001A'!H881</f>
        <v>0</v>
      </c>
      <c r="L107" s="61"/>
    </row>
    <row r="108" spans="1:12" ht="27" customHeight="1" x14ac:dyDescent="0.4">
      <c r="C108" s="102"/>
      <c r="E108" s="61"/>
      <c r="F108" s="61"/>
      <c r="G108" s="91"/>
      <c r="H108" s="87">
        <v>2422</v>
      </c>
      <c r="I108" s="87" t="s">
        <v>1335</v>
      </c>
      <c r="J108" s="88"/>
      <c r="K108" s="89">
        <f>+'[3]CGN-2005-001A'!H884</f>
        <v>0</v>
      </c>
      <c r="L108" s="61"/>
    </row>
    <row r="109" spans="1:12" ht="27" customHeight="1" x14ac:dyDescent="0.4">
      <c r="A109" s="80">
        <v>14</v>
      </c>
      <c r="B109" s="80" t="s">
        <v>2872</v>
      </c>
      <c r="C109" s="84"/>
      <c r="D109" s="82">
        <f>SUM(D111:D127)</f>
        <v>0</v>
      </c>
      <c r="E109" s="61"/>
      <c r="F109" s="61"/>
      <c r="G109" s="91"/>
      <c r="H109" s="87">
        <v>2401</v>
      </c>
      <c r="I109" s="87" t="s">
        <v>1274</v>
      </c>
      <c r="J109" s="88"/>
      <c r="K109" s="89">
        <f>+'[3]CGN-2005-001A'!H893</f>
        <v>0</v>
      </c>
      <c r="L109" s="61"/>
    </row>
    <row r="110" spans="1:12" ht="27" customHeight="1" x14ac:dyDescent="0.4">
      <c r="A110" s="80"/>
      <c r="B110" s="80"/>
      <c r="C110" s="84"/>
      <c r="D110" s="83"/>
      <c r="E110" s="61"/>
      <c r="F110" s="61"/>
      <c r="G110" s="91"/>
      <c r="H110" s="87">
        <v>2424</v>
      </c>
      <c r="I110" s="87" t="s">
        <v>1346</v>
      </c>
      <c r="J110" s="88"/>
      <c r="K110" s="89">
        <f>+'[3]CGN-2005-001A'!H902</f>
        <v>0</v>
      </c>
      <c r="L110" s="61"/>
    </row>
    <row r="111" spans="1:12" ht="27" hidden="1" customHeight="1" x14ac:dyDescent="0.4">
      <c r="A111" s="87">
        <v>1401</v>
      </c>
      <c r="B111" s="87" t="s">
        <v>513</v>
      </c>
      <c r="C111" s="88"/>
      <c r="D111" s="91">
        <f>+'[3]CGN-2005-001A'!H167</f>
        <v>0</v>
      </c>
      <c r="E111" s="61"/>
      <c r="F111" s="61"/>
      <c r="G111" s="91"/>
      <c r="H111" s="87">
        <v>2406</v>
      </c>
      <c r="I111" s="87" t="s">
        <v>2871</v>
      </c>
      <c r="J111" s="88"/>
      <c r="K111" s="89">
        <f>+'[3]CGN-2005-001A'!H938</f>
        <v>0</v>
      </c>
      <c r="L111" s="61"/>
    </row>
    <row r="112" spans="1:12" ht="27" hidden="1" customHeight="1" x14ac:dyDescent="0.4">
      <c r="A112" s="87">
        <v>1402</v>
      </c>
      <c r="B112" s="87" t="s">
        <v>298</v>
      </c>
      <c r="C112" s="88"/>
      <c r="D112" s="91">
        <f>+'[3]CGN-2005-001A'!H203</f>
        <v>0</v>
      </c>
      <c r="E112" s="61"/>
      <c r="F112" s="61"/>
      <c r="H112" s="87">
        <v>2422</v>
      </c>
      <c r="I112" s="87" t="s">
        <v>1335</v>
      </c>
      <c r="J112" s="88"/>
      <c r="K112" s="89">
        <f>+'[3]CGN-2005-001A'!H947</f>
        <v>0</v>
      </c>
      <c r="L112" s="61"/>
    </row>
    <row r="113" spans="1:12" ht="27" hidden="1" customHeight="1" x14ac:dyDescent="0.4">
      <c r="A113" s="87">
        <v>1406</v>
      </c>
      <c r="B113" s="87" t="s">
        <v>312</v>
      </c>
      <c r="C113" s="88"/>
      <c r="D113" s="91">
        <f>+'[3]CGN-2005-001A'!H205</f>
        <v>0</v>
      </c>
      <c r="E113" s="61"/>
      <c r="F113" s="61"/>
      <c r="H113" s="87">
        <v>2423</v>
      </c>
      <c r="I113" s="87" t="s">
        <v>1345</v>
      </c>
      <c r="J113" s="88"/>
      <c r="K113" s="89">
        <f>+'[3]CGN-2005-001A'!H969</f>
        <v>0</v>
      </c>
      <c r="L113" s="61"/>
    </row>
    <row r="114" spans="1:12" ht="27" hidden="1" customHeight="1" x14ac:dyDescent="0.4">
      <c r="A114" s="87">
        <v>1407</v>
      </c>
      <c r="B114" s="87" t="s">
        <v>318</v>
      </c>
      <c r="C114" s="88"/>
      <c r="D114" s="91">
        <f>+'[3]CGN-2005-001A'!H209</f>
        <v>0</v>
      </c>
      <c r="E114" s="61"/>
      <c r="F114" s="61"/>
      <c r="G114" s="83"/>
      <c r="H114" s="87">
        <v>2424</v>
      </c>
      <c r="I114" s="87" t="s">
        <v>1346</v>
      </c>
      <c r="J114" s="88"/>
      <c r="K114" s="89">
        <f>+'[3]CGN-2005-001A'!H988</f>
        <v>0</v>
      </c>
      <c r="L114" s="61"/>
    </row>
    <row r="115" spans="1:12" ht="27" hidden="1" customHeight="1" x14ac:dyDescent="0.4">
      <c r="A115" s="87">
        <v>1408</v>
      </c>
      <c r="B115" s="87" t="s">
        <v>2873</v>
      </c>
      <c r="C115" s="88"/>
      <c r="D115" s="91">
        <f>+'[3]CGN-2005-001A'!H236</f>
        <v>0</v>
      </c>
      <c r="E115" s="61"/>
      <c r="F115" s="61"/>
      <c r="G115" s="83"/>
      <c r="H115" s="87">
        <v>2450</v>
      </c>
      <c r="I115" s="87" t="s">
        <v>1443</v>
      </c>
      <c r="J115" s="88"/>
      <c r="K115" s="89">
        <f>+'[3]CGN-2005-001A'!H999</f>
        <v>0</v>
      </c>
      <c r="L115" s="61"/>
    </row>
    <row r="116" spans="1:12" ht="27" hidden="1" customHeight="1" x14ac:dyDescent="0.4">
      <c r="A116" s="87">
        <v>1409</v>
      </c>
      <c r="B116" s="87" t="s">
        <v>534</v>
      </c>
      <c r="C116" s="88"/>
      <c r="D116" s="91">
        <f>+'[3]CGN-2005-001A'!H244</f>
        <v>0</v>
      </c>
      <c r="E116" s="61"/>
      <c r="F116" s="61"/>
      <c r="G116" s="91"/>
      <c r="H116" s="87">
        <v>2453</v>
      </c>
      <c r="I116" s="87" t="s">
        <v>1447</v>
      </c>
      <c r="J116" s="88"/>
      <c r="K116" s="89">
        <f>+'[3]CGN-2005-001A'!H1004</f>
        <v>0</v>
      </c>
      <c r="L116" s="61"/>
    </row>
    <row r="117" spans="1:12" ht="27" hidden="1" customHeight="1" x14ac:dyDescent="0.4">
      <c r="A117" s="87">
        <v>1413</v>
      </c>
      <c r="B117" s="87" t="s">
        <v>444</v>
      </c>
      <c r="C117" s="88"/>
      <c r="D117" s="91">
        <f>+'[3]CGN-2005-001A'!H247</f>
        <v>0</v>
      </c>
      <c r="E117" s="61"/>
      <c r="F117" s="61"/>
      <c r="G117" s="91"/>
      <c r="H117" s="87">
        <v>2455</v>
      </c>
      <c r="I117" s="87" t="s">
        <v>1448</v>
      </c>
      <c r="J117" s="88"/>
      <c r="K117" s="89">
        <f>+'[3]CGN-2005-001A'!H1006</f>
        <v>0</v>
      </c>
      <c r="L117" s="61"/>
    </row>
    <row r="118" spans="1:12" ht="27" hidden="1" customHeight="1" x14ac:dyDescent="0.4">
      <c r="A118" s="87">
        <v>1415</v>
      </c>
      <c r="B118" s="87" t="s">
        <v>2874</v>
      </c>
      <c r="C118" s="88"/>
      <c r="D118" s="91">
        <f>+'[3]CGN-2005-001A'!H256</f>
        <v>0</v>
      </c>
      <c r="E118" s="61"/>
      <c r="F118" s="61"/>
      <c r="H118" s="87">
        <v>2460</v>
      </c>
      <c r="I118" s="87" t="s">
        <v>1453</v>
      </c>
      <c r="J118" s="88"/>
      <c r="K118" s="89">
        <f>+'[3]CGN-2005-001A'!H1013</f>
        <v>0</v>
      </c>
      <c r="L118" s="61"/>
    </row>
    <row r="119" spans="1:12" ht="27" hidden="1" customHeight="1" x14ac:dyDescent="0.4">
      <c r="A119" s="87">
        <v>1416</v>
      </c>
      <c r="B119" s="87" t="s">
        <v>604</v>
      </c>
      <c r="C119" s="88"/>
      <c r="D119" s="91">
        <f>+'[3]CGN-2005-001A'!H261</f>
        <v>0</v>
      </c>
      <c r="E119" s="61"/>
      <c r="F119" s="61"/>
      <c r="H119" s="87">
        <v>2480</v>
      </c>
      <c r="I119" s="87" t="s">
        <v>1475</v>
      </c>
      <c r="J119" s="88"/>
      <c r="K119" s="89">
        <f>+'[3]CGN-2005-001A'!H1017</f>
        <v>0</v>
      </c>
      <c r="L119" s="61"/>
    </row>
    <row r="120" spans="1:12" ht="27" hidden="1" customHeight="1" x14ac:dyDescent="0.4">
      <c r="A120" s="87">
        <v>1420</v>
      </c>
      <c r="B120" s="87" t="s">
        <v>617</v>
      </c>
      <c r="C120" s="88"/>
      <c r="D120" s="91">
        <f>+'[3]CGN-2005-001A'!H270</f>
        <v>0</v>
      </c>
      <c r="E120" s="61"/>
      <c r="F120" s="61"/>
      <c r="G120" s="83"/>
      <c r="H120" s="87">
        <v>2490</v>
      </c>
      <c r="I120" s="87" t="s">
        <v>1508</v>
      </c>
      <c r="J120" s="88"/>
      <c r="K120" s="89">
        <f>+'[3]CGN-2005-001A'!H1023</f>
        <v>0</v>
      </c>
      <c r="L120" s="61"/>
    </row>
    <row r="121" spans="1:12" s="118" customFormat="1" ht="27" hidden="1" customHeight="1" x14ac:dyDescent="0.4">
      <c r="A121" s="87">
        <v>1422</v>
      </c>
      <c r="B121" s="87" t="s">
        <v>625</v>
      </c>
      <c r="C121" s="88"/>
      <c r="D121" s="91">
        <f>+'[3]CGN-2005-001A'!H277</f>
        <v>0</v>
      </c>
      <c r="E121" s="61"/>
      <c r="F121" s="61"/>
      <c r="G121" s="83"/>
      <c r="H121" s="87"/>
      <c r="I121" s="87"/>
      <c r="J121" s="88"/>
      <c r="K121" s="89"/>
      <c r="L121" s="61"/>
    </row>
    <row r="122" spans="1:12" ht="27" customHeight="1" x14ac:dyDescent="0.4">
      <c r="A122" s="87">
        <v>1424</v>
      </c>
      <c r="B122" s="87" t="s">
        <v>637</v>
      </c>
      <c r="C122" s="88"/>
      <c r="D122" s="91">
        <f>+'[3]CGN-2005-001A'!H282</f>
        <v>0</v>
      </c>
      <c r="E122" s="61"/>
      <c r="F122" s="61"/>
      <c r="G122" s="91"/>
      <c r="H122" s="119"/>
      <c r="I122" s="119"/>
      <c r="J122" s="120"/>
      <c r="K122" s="119"/>
      <c r="L122" s="61"/>
    </row>
    <row r="123" spans="1:12" ht="27" customHeight="1" x14ac:dyDescent="0.4">
      <c r="A123" s="87">
        <v>1425</v>
      </c>
      <c r="B123" s="87" t="s">
        <v>643</v>
      </c>
      <c r="C123" s="88"/>
      <c r="D123" s="91">
        <f>+'[3]CGN-2005-001A'!H287</f>
        <v>0</v>
      </c>
      <c r="E123" s="61"/>
      <c r="F123" s="61"/>
      <c r="G123" s="91"/>
      <c r="H123" s="80">
        <v>25</v>
      </c>
      <c r="I123" s="80" t="s">
        <v>1537</v>
      </c>
      <c r="J123" s="81"/>
      <c r="K123" s="85">
        <f>SUM(K125:K125)</f>
        <v>4742520575</v>
      </c>
      <c r="L123" s="61"/>
    </row>
    <row r="124" spans="1:12" ht="27" customHeight="1" x14ac:dyDescent="0.4">
      <c r="A124" s="87">
        <v>1470</v>
      </c>
      <c r="B124" s="87" t="s">
        <v>664</v>
      </c>
      <c r="C124" s="88"/>
      <c r="D124" s="91">
        <f>+'[3]CGN-2005-001A'!H296</f>
        <v>0</v>
      </c>
      <c r="E124" s="61"/>
      <c r="F124" s="61"/>
      <c r="G124" s="91"/>
      <c r="H124" s="93"/>
      <c r="I124" s="93"/>
      <c r="J124" s="103"/>
      <c r="K124" s="93"/>
      <c r="L124" s="61"/>
    </row>
    <row r="125" spans="1:12" ht="27" customHeight="1" x14ac:dyDescent="0.4">
      <c r="A125" s="87">
        <v>1475</v>
      </c>
      <c r="B125" s="87" t="s">
        <v>679</v>
      </c>
      <c r="C125" s="88"/>
      <c r="D125" s="91">
        <f>+'[3]CGN-2005-001A'!H329</f>
        <v>0</v>
      </c>
      <c r="E125" s="61"/>
      <c r="F125" s="61"/>
      <c r="G125" s="91"/>
      <c r="H125" s="87">
        <v>2512</v>
      </c>
      <c r="I125" s="87" t="s">
        <v>1570</v>
      </c>
      <c r="J125" s="88"/>
      <c r="K125" s="89">
        <f>+'CGN001'!G2628</f>
        <v>4742520575</v>
      </c>
      <c r="L125" s="61"/>
    </row>
    <row r="126" spans="1:12" ht="27" customHeight="1" x14ac:dyDescent="0.4">
      <c r="A126" s="87">
        <v>1476</v>
      </c>
      <c r="B126" s="87" t="s">
        <v>2876</v>
      </c>
      <c r="C126" s="88"/>
      <c r="D126" s="91">
        <f>+'[3]CGN-2005-001A'!H335</f>
        <v>0</v>
      </c>
      <c r="E126" s="61"/>
      <c r="F126" s="61"/>
      <c r="G126" s="91"/>
      <c r="H126" s="87"/>
      <c r="I126" s="87"/>
      <c r="J126" s="88"/>
      <c r="K126" s="89"/>
      <c r="L126" s="61"/>
    </row>
    <row r="127" spans="1:12" ht="27" customHeight="1" x14ac:dyDescent="0.4">
      <c r="A127" s="87">
        <v>1480</v>
      </c>
      <c r="B127" s="87" t="s">
        <v>2877</v>
      </c>
      <c r="C127" s="88"/>
      <c r="D127" s="91">
        <f>+'[3]CGN-2005-001A'!H337</f>
        <v>0</v>
      </c>
      <c r="E127" s="61"/>
      <c r="F127" s="61"/>
      <c r="G127" s="91"/>
      <c r="H127" s="53"/>
      <c r="I127" s="53"/>
      <c r="J127" s="100"/>
      <c r="K127" s="104"/>
      <c r="L127" s="61"/>
    </row>
    <row r="128" spans="1:12" ht="27" customHeight="1" x14ac:dyDescent="0.4">
      <c r="A128" s="121"/>
      <c r="B128" s="121"/>
      <c r="C128" s="122"/>
      <c r="D128" s="121"/>
      <c r="E128" s="61"/>
      <c r="F128" s="61"/>
      <c r="G128" s="91"/>
      <c r="H128" s="80">
        <v>26</v>
      </c>
      <c r="I128" s="80" t="s">
        <v>1596</v>
      </c>
      <c r="J128" s="81"/>
      <c r="K128" s="85">
        <f>+K130</f>
        <v>0</v>
      </c>
      <c r="L128" s="61"/>
    </row>
    <row r="129" spans="1:12" ht="27" customHeight="1" x14ac:dyDescent="0.4">
      <c r="A129" s="80">
        <v>16</v>
      </c>
      <c r="B129" s="80" t="s">
        <v>790</v>
      </c>
      <c r="C129" s="84"/>
      <c r="D129" s="82">
        <f>SUM(D131:D150)</f>
        <v>69090656327</v>
      </c>
      <c r="E129" s="61"/>
      <c r="F129" s="61"/>
      <c r="G129" s="91"/>
      <c r="J129" s="96"/>
      <c r="L129" s="61"/>
    </row>
    <row r="130" spans="1:12" ht="27" customHeight="1" x14ac:dyDescent="0.4">
      <c r="A130" s="80"/>
      <c r="B130" s="80"/>
      <c r="C130" s="84"/>
      <c r="D130" s="83"/>
      <c r="E130" s="61"/>
      <c r="F130" s="61"/>
      <c r="G130" s="91"/>
      <c r="H130" s="87">
        <v>2601</v>
      </c>
      <c r="I130" s="87" t="s">
        <v>170</v>
      </c>
      <c r="J130" s="88"/>
      <c r="K130" s="89">
        <f>+'[3]CGN-2005-001A'!H1045</f>
        <v>0</v>
      </c>
      <c r="L130" s="61"/>
    </row>
    <row r="131" spans="1:12" ht="27" customHeight="1" x14ac:dyDescent="0.4">
      <c r="A131" s="87">
        <v>1605</v>
      </c>
      <c r="B131" s="87" t="s">
        <v>791</v>
      </c>
      <c r="C131" s="88"/>
      <c r="D131" s="91">
        <f>+'[3]CGN-2005-001A'!H362</f>
        <v>0</v>
      </c>
      <c r="E131" s="61"/>
      <c r="F131" s="61"/>
      <c r="G131" s="91"/>
      <c r="H131" s="123"/>
      <c r="I131" s="123"/>
      <c r="J131" s="124"/>
      <c r="K131" s="123"/>
      <c r="L131" s="61"/>
    </row>
    <row r="132" spans="1:12" ht="27" customHeight="1" x14ac:dyDescent="0.4">
      <c r="A132" s="87">
        <v>1610</v>
      </c>
      <c r="B132" s="87" t="s">
        <v>2887</v>
      </c>
      <c r="C132" s="88"/>
      <c r="D132" s="91">
        <f>+'CGN001'!G1267</f>
        <v>9957568</v>
      </c>
      <c r="E132" s="61"/>
      <c r="F132" s="61"/>
      <c r="G132" s="91"/>
      <c r="H132" s="123"/>
      <c r="I132" s="123"/>
      <c r="J132" s="124"/>
      <c r="K132" s="123"/>
      <c r="L132" s="61"/>
    </row>
    <row r="133" spans="1:12" ht="27" customHeight="1" x14ac:dyDescent="0.4">
      <c r="A133" s="87">
        <v>1615</v>
      </c>
      <c r="B133" s="87" t="s">
        <v>810</v>
      </c>
      <c r="C133" s="88"/>
      <c r="D133" s="91">
        <v>0</v>
      </c>
      <c r="E133" s="61"/>
      <c r="F133" s="61"/>
      <c r="G133" s="91"/>
      <c r="H133" s="80">
        <v>27</v>
      </c>
      <c r="I133" s="80" t="s">
        <v>1616</v>
      </c>
      <c r="J133" s="81"/>
      <c r="K133" s="85">
        <f>SUM(K135:K139)</f>
        <v>0</v>
      </c>
      <c r="L133" s="61"/>
    </row>
    <row r="134" spans="1:12" ht="27" hidden="1" customHeight="1" x14ac:dyDescent="0.4">
      <c r="A134" s="87">
        <v>1620</v>
      </c>
      <c r="B134" s="87" t="s">
        <v>815</v>
      </c>
      <c r="C134" s="88"/>
      <c r="D134" s="91">
        <f>+'[3]CGN-2005-001A'!H376</f>
        <v>0</v>
      </c>
      <c r="E134" s="61"/>
      <c r="F134" s="61"/>
      <c r="G134" s="91"/>
      <c r="J134" s="96"/>
      <c r="L134" s="61"/>
    </row>
    <row r="135" spans="1:12" ht="27" customHeight="1" x14ac:dyDescent="0.4">
      <c r="A135" s="87">
        <v>1625</v>
      </c>
      <c r="B135" s="87" t="s">
        <v>821</v>
      </c>
      <c r="C135" s="88"/>
      <c r="D135" s="91">
        <f>+'[3]CGN-2005-001A'!H385</f>
        <v>0</v>
      </c>
      <c r="E135" s="61"/>
      <c r="F135" s="61"/>
      <c r="G135" s="91"/>
      <c r="H135" s="87">
        <v>2701</v>
      </c>
      <c r="I135" s="87" t="s">
        <v>1617</v>
      </c>
      <c r="J135" s="88"/>
      <c r="K135" s="89">
        <f>+'[3]CGN-2005-001A'!H1049</f>
        <v>0</v>
      </c>
      <c r="L135" s="61"/>
    </row>
    <row r="136" spans="1:12" ht="27" customHeight="1" x14ac:dyDescent="0.4">
      <c r="A136" s="87">
        <v>1635</v>
      </c>
      <c r="B136" s="87" t="s">
        <v>827</v>
      </c>
      <c r="C136" s="88"/>
      <c r="D136" s="91">
        <f>+'CGN001'!G1305</f>
        <v>2238002930</v>
      </c>
      <c r="E136" s="61"/>
      <c r="F136" s="61"/>
      <c r="G136" s="91"/>
      <c r="H136" s="87">
        <v>2707</v>
      </c>
      <c r="I136" s="87" t="s">
        <v>1627</v>
      </c>
      <c r="J136" s="88"/>
      <c r="K136" s="89">
        <f>+'[3]CGN-2005-001A'!H1057</f>
        <v>0</v>
      </c>
      <c r="L136" s="61"/>
    </row>
    <row r="137" spans="1:12" ht="27" hidden="1" customHeight="1" x14ac:dyDescent="0.4">
      <c r="A137" s="87">
        <v>1636</v>
      </c>
      <c r="B137" s="87" t="s">
        <v>830</v>
      </c>
      <c r="C137" s="88"/>
      <c r="D137" s="91">
        <f>+'[3]CGN-2005-001A'!H407</f>
        <v>0</v>
      </c>
      <c r="E137" s="61"/>
      <c r="F137" s="61"/>
      <c r="G137" s="91"/>
      <c r="H137" s="87">
        <v>2722</v>
      </c>
      <c r="I137" s="87" t="s">
        <v>2960</v>
      </c>
      <c r="J137" s="88"/>
      <c r="K137" s="89">
        <f>+'[3]CGN-2005-001A'!H1067</f>
        <v>0</v>
      </c>
      <c r="L137" s="61"/>
    </row>
    <row r="138" spans="1:12" ht="27" customHeight="1" x14ac:dyDescent="0.4">
      <c r="A138" s="87">
        <v>1637</v>
      </c>
      <c r="B138" s="87" t="s">
        <v>831</v>
      </c>
      <c r="C138" s="88"/>
      <c r="D138" s="91">
        <f>+'CGN001'!G1325</f>
        <v>51338988</v>
      </c>
      <c r="E138" s="61"/>
      <c r="F138" s="61"/>
      <c r="G138" s="91"/>
      <c r="H138" s="87"/>
      <c r="I138" s="87"/>
      <c r="J138" s="88"/>
      <c r="K138" s="89">
        <f>+'[3]CGN-2005-001A'!H1075</f>
        <v>0</v>
      </c>
      <c r="L138" s="61"/>
    </row>
    <row r="139" spans="1:12" ht="27" customHeight="1" x14ac:dyDescent="0.4">
      <c r="A139" s="87">
        <v>1640</v>
      </c>
      <c r="B139" s="87" t="s">
        <v>833</v>
      </c>
      <c r="C139" s="88"/>
      <c r="D139" s="91">
        <f>+'CGN001'!G1337</f>
        <v>1469760648</v>
      </c>
      <c r="E139" s="61"/>
      <c r="F139" s="61"/>
      <c r="G139" s="91"/>
      <c r="H139" s="87">
        <v>2790</v>
      </c>
      <c r="I139" s="87" t="s">
        <v>1663</v>
      </c>
      <c r="J139" s="88"/>
      <c r="K139" s="89">
        <f>+'[3]CGN-2005-001A'!H1078</f>
        <v>0</v>
      </c>
      <c r="L139" s="61"/>
    </row>
    <row r="140" spans="1:12" ht="27" hidden="1" customHeight="1" x14ac:dyDescent="0.4">
      <c r="A140" s="87">
        <v>1645</v>
      </c>
      <c r="B140" s="87" t="s">
        <v>866</v>
      </c>
      <c r="C140" s="88"/>
      <c r="D140" s="91"/>
      <c r="E140" s="61"/>
      <c r="F140" s="61"/>
      <c r="G140" s="91"/>
      <c r="J140" s="96"/>
      <c r="L140" s="61"/>
    </row>
    <row r="141" spans="1:12" ht="27" hidden="1" customHeight="1" x14ac:dyDescent="0.4">
      <c r="A141" s="87">
        <v>1650</v>
      </c>
      <c r="B141" s="87" t="s">
        <v>884</v>
      </c>
      <c r="C141" s="88"/>
      <c r="D141" s="91"/>
      <c r="E141" s="61"/>
      <c r="F141" s="61"/>
      <c r="G141" s="91"/>
      <c r="J141" s="96"/>
      <c r="L141" s="61"/>
    </row>
    <row r="142" spans="1:12" ht="27" customHeight="1" x14ac:dyDescent="0.4">
      <c r="A142" s="87">
        <v>1655</v>
      </c>
      <c r="B142" s="87" t="s">
        <v>897</v>
      </c>
      <c r="C142" s="88"/>
      <c r="D142" s="91">
        <f>+'CGN001'!G1410</f>
        <v>12740399309</v>
      </c>
      <c r="E142" s="61"/>
      <c r="F142" s="61"/>
      <c r="G142" s="91"/>
      <c r="H142" s="80">
        <v>29</v>
      </c>
      <c r="I142" s="80" t="s">
        <v>1678</v>
      </c>
      <c r="J142" s="81"/>
      <c r="K142" s="85">
        <f>SUM(K144:K147)</f>
        <v>0</v>
      </c>
      <c r="L142" s="61"/>
    </row>
    <row r="143" spans="1:12" ht="27" customHeight="1" x14ac:dyDescent="0.4">
      <c r="A143" s="87">
        <v>1660</v>
      </c>
      <c r="B143" s="87" t="s">
        <v>916</v>
      </c>
      <c r="C143" s="88"/>
      <c r="D143" s="91">
        <f>+'CGN001'!G1429</f>
        <v>139668674</v>
      </c>
      <c r="E143" s="61"/>
      <c r="F143" s="61"/>
      <c r="G143" s="91"/>
      <c r="J143" s="96"/>
      <c r="L143" s="61"/>
    </row>
    <row r="144" spans="1:12" ht="27" customHeight="1" x14ac:dyDescent="0.4">
      <c r="A144" s="87">
        <v>1665</v>
      </c>
      <c r="B144" s="87" t="s">
        <v>928</v>
      </c>
      <c r="C144" s="88"/>
      <c r="D144" s="91">
        <f>+'CGN001'!G1441</f>
        <v>2213277660</v>
      </c>
      <c r="E144" s="61"/>
      <c r="F144" s="61"/>
      <c r="G144" s="121"/>
      <c r="H144" s="87">
        <v>2901</v>
      </c>
      <c r="I144" s="87" t="s">
        <v>1443</v>
      </c>
      <c r="J144" s="88"/>
      <c r="K144" s="89">
        <f>+'[3]CGN-2005-001A'!H1085</f>
        <v>0</v>
      </c>
      <c r="L144" s="61"/>
    </row>
    <row r="145" spans="1:12" ht="27" customHeight="1" x14ac:dyDescent="0.4">
      <c r="A145" s="87">
        <v>1670</v>
      </c>
      <c r="B145" s="87" t="s">
        <v>933</v>
      </c>
      <c r="C145" s="88"/>
      <c r="D145" s="91">
        <f>+'CGN001'!G1447</f>
        <v>8238653535</v>
      </c>
      <c r="E145" s="61"/>
      <c r="F145" s="61"/>
      <c r="G145" s="83"/>
      <c r="H145" s="87">
        <v>2910</v>
      </c>
      <c r="I145" s="87" t="s">
        <v>1697</v>
      </c>
      <c r="J145" s="88"/>
      <c r="K145" s="89">
        <f>+'[3]CGN-2005-001A'!H1094</f>
        <v>0</v>
      </c>
      <c r="L145" s="61"/>
    </row>
    <row r="146" spans="1:12" ht="27" customHeight="1" x14ac:dyDescent="0.4">
      <c r="A146" s="87">
        <v>1675</v>
      </c>
      <c r="B146" s="87" t="s">
        <v>941</v>
      </c>
      <c r="C146" s="88"/>
      <c r="D146" s="91">
        <f>+'CGN001'!G1455</f>
        <v>51073503992</v>
      </c>
      <c r="E146" s="61"/>
      <c r="F146" s="61"/>
      <c r="G146" s="83"/>
      <c r="H146" s="87"/>
      <c r="I146" s="87"/>
      <c r="J146" s="88"/>
      <c r="K146" s="89">
        <f>+'[3]CGN-2005-001A'!H1102</f>
        <v>0</v>
      </c>
      <c r="L146" s="61"/>
    </row>
    <row r="147" spans="1:12" ht="27" customHeight="1" x14ac:dyDescent="0.4">
      <c r="A147" s="87">
        <v>1680</v>
      </c>
      <c r="B147" s="87" t="s">
        <v>951</v>
      </c>
      <c r="C147" s="88"/>
      <c r="D147" s="91">
        <f>+'CGN001'!G1465</f>
        <v>791526528</v>
      </c>
      <c r="E147" s="61"/>
      <c r="F147" s="61"/>
      <c r="G147" s="91"/>
      <c r="H147" s="87">
        <v>2917</v>
      </c>
      <c r="I147" s="87" t="s">
        <v>2882</v>
      </c>
      <c r="J147" s="88"/>
      <c r="K147" s="89">
        <f>+'[3]CGN-2005-001A'!H1116</f>
        <v>0</v>
      </c>
      <c r="L147" s="61"/>
    </row>
    <row r="148" spans="1:12" ht="27" customHeight="1" x14ac:dyDescent="0.4">
      <c r="A148" s="87">
        <v>1681</v>
      </c>
      <c r="B148" s="87" t="s">
        <v>959</v>
      </c>
      <c r="C148" s="88"/>
      <c r="D148" s="91"/>
      <c r="E148" s="61"/>
      <c r="F148" s="61"/>
      <c r="G148" s="91"/>
      <c r="H148" s="123"/>
      <c r="I148" s="123"/>
      <c r="J148" s="124"/>
      <c r="K148" s="123"/>
      <c r="L148" s="61"/>
    </row>
    <row r="149" spans="1:12" ht="27" customHeight="1" x14ac:dyDescent="0.4">
      <c r="A149" s="87">
        <v>1685</v>
      </c>
      <c r="B149" s="87" t="s">
        <v>2957</v>
      </c>
      <c r="C149" s="88"/>
      <c r="D149" s="91">
        <f>+'CGN001'!G1497</f>
        <v>-9875433505</v>
      </c>
      <c r="E149" s="61"/>
      <c r="F149" s="61"/>
      <c r="G149" s="91"/>
      <c r="H149" s="123"/>
      <c r="I149" s="123"/>
      <c r="J149" s="124"/>
      <c r="K149" s="123"/>
      <c r="L149" s="61"/>
    </row>
    <row r="150" spans="1:12" ht="27" customHeight="1" thickBot="1" x14ac:dyDescent="0.45">
      <c r="A150" s="87">
        <v>1695</v>
      </c>
      <c r="B150" s="87" t="s">
        <v>2958</v>
      </c>
      <c r="C150" s="88"/>
      <c r="D150" s="91"/>
      <c r="E150" s="61"/>
      <c r="F150" s="61"/>
      <c r="G150" s="91"/>
      <c r="H150" s="125"/>
      <c r="I150" s="126" t="s">
        <v>2888</v>
      </c>
      <c r="J150" s="127"/>
      <c r="K150" s="128">
        <f>+K12+K82</f>
        <v>17598886911</v>
      </c>
      <c r="L150" s="61"/>
    </row>
    <row r="151" spans="1:12" ht="27" customHeight="1" thickTop="1" x14ac:dyDescent="0.4">
      <c r="E151" s="61"/>
      <c r="F151" s="61"/>
      <c r="G151" s="91"/>
      <c r="H151" s="123"/>
      <c r="I151" s="123"/>
      <c r="J151" s="124"/>
      <c r="K151" s="123"/>
      <c r="L151" s="61"/>
    </row>
    <row r="152" spans="1:12" ht="27" customHeight="1" x14ac:dyDescent="0.4">
      <c r="A152" s="123"/>
      <c r="B152" s="123"/>
      <c r="C152" s="124"/>
      <c r="D152" s="123"/>
      <c r="E152" s="61"/>
      <c r="F152" s="61"/>
      <c r="G152" s="91"/>
      <c r="H152" s="123"/>
      <c r="I152" s="123"/>
      <c r="J152" s="124"/>
      <c r="K152" s="123"/>
      <c r="L152" s="61"/>
    </row>
    <row r="153" spans="1:12" ht="27" customHeight="1" x14ac:dyDescent="0.4">
      <c r="A153" s="123"/>
      <c r="B153" s="123"/>
      <c r="C153" s="124"/>
      <c r="D153" s="123"/>
      <c r="E153" s="61"/>
      <c r="F153" s="61"/>
      <c r="G153" s="91"/>
      <c r="H153" s="66">
        <v>3</v>
      </c>
      <c r="I153" s="66" t="s">
        <v>1751</v>
      </c>
      <c r="J153" s="113"/>
      <c r="K153" s="129"/>
      <c r="L153" s="61"/>
    </row>
    <row r="154" spans="1:12" ht="27" customHeight="1" x14ac:dyDescent="0.4">
      <c r="A154" s="80">
        <v>17</v>
      </c>
      <c r="B154" s="80" t="s">
        <v>989</v>
      </c>
      <c r="C154" s="84"/>
      <c r="D154" s="82">
        <f>SUM(D156:D164)</f>
        <v>0</v>
      </c>
      <c r="E154" s="61"/>
      <c r="F154" s="61"/>
      <c r="G154" s="91"/>
      <c r="H154" s="130"/>
      <c r="I154" s="130"/>
      <c r="J154" s="131"/>
      <c r="K154" s="129"/>
      <c r="L154" s="61"/>
    </row>
    <row r="155" spans="1:12" ht="27" customHeight="1" x14ac:dyDescent="0.4">
      <c r="A155" s="80"/>
      <c r="B155" s="80"/>
      <c r="C155" s="84"/>
      <c r="D155" s="83"/>
      <c r="E155" s="61"/>
      <c r="F155" s="61"/>
      <c r="G155" s="91"/>
      <c r="H155" s="80">
        <v>31</v>
      </c>
      <c r="I155" s="80" t="s">
        <v>2889</v>
      </c>
      <c r="J155" s="81"/>
      <c r="K155" s="82">
        <f>SUM(K157:K164)</f>
        <v>55588556989</v>
      </c>
      <c r="L155" s="61"/>
    </row>
    <row r="156" spans="1:12" ht="27" customHeight="1" x14ac:dyDescent="0.4">
      <c r="A156" s="87">
        <v>1703</v>
      </c>
      <c r="B156" s="87" t="s">
        <v>990</v>
      </c>
      <c r="C156" s="88"/>
      <c r="D156" s="91">
        <f>+'[3]CGN-2005-001A'!H552</f>
        <v>0</v>
      </c>
      <c r="E156" s="61"/>
      <c r="F156" s="61"/>
      <c r="G156" s="91"/>
      <c r="H156" s="132"/>
      <c r="I156" s="132"/>
      <c r="J156" s="133"/>
      <c r="K156" s="132"/>
      <c r="L156" s="61"/>
    </row>
    <row r="157" spans="1:12" ht="27" customHeight="1" x14ac:dyDescent="0.4">
      <c r="A157" s="87">
        <v>1704</v>
      </c>
      <c r="B157" s="87" t="s">
        <v>993</v>
      </c>
      <c r="C157" s="88"/>
      <c r="D157" s="91">
        <f>+'[3]CGN-2005-001A'!H554</f>
        <v>0</v>
      </c>
      <c r="E157" s="61"/>
      <c r="F157" s="61"/>
      <c r="G157" s="91"/>
      <c r="H157" s="87">
        <v>3105</v>
      </c>
      <c r="I157" s="87" t="s">
        <v>1753</v>
      </c>
      <c r="J157" s="88"/>
      <c r="K157" s="89">
        <f>+'CGN001'!G2967</f>
        <v>73254783916</v>
      </c>
      <c r="L157" s="61"/>
    </row>
    <row r="158" spans="1:12" ht="27" customHeight="1" x14ac:dyDescent="0.4">
      <c r="A158" s="87">
        <v>1705</v>
      </c>
      <c r="B158" s="87" t="s">
        <v>2890</v>
      </c>
      <c r="C158" s="88"/>
      <c r="D158" s="91">
        <f>+'[3]CGN-2005-001A'!H556</f>
        <v>0</v>
      </c>
      <c r="E158" s="61"/>
      <c r="F158" s="61"/>
      <c r="G158" s="91"/>
      <c r="H158" s="87">
        <v>3109</v>
      </c>
      <c r="I158" s="87" t="s">
        <v>1770</v>
      </c>
      <c r="J158" s="88"/>
      <c r="K158" s="89">
        <f>+'CGN001'!G2986</f>
        <v>-22025131587</v>
      </c>
      <c r="L158" s="61"/>
    </row>
    <row r="159" spans="1:12" ht="27" customHeight="1" x14ac:dyDescent="0.4">
      <c r="A159" s="87">
        <v>1706</v>
      </c>
      <c r="B159" s="87" t="s">
        <v>2891</v>
      </c>
      <c r="C159" s="88"/>
      <c r="D159" s="91">
        <f>+'[3]CGN-2005-001A'!H571</f>
        <v>0</v>
      </c>
      <c r="E159" s="61"/>
      <c r="F159" s="61"/>
      <c r="G159" s="91"/>
      <c r="H159" s="87">
        <v>3110</v>
      </c>
      <c r="I159" s="87" t="s">
        <v>1773</v>
      </c>
      <c r="J159" s="88"/>
      <c r="K159" s="134">
        <f>+ACTIVIDAD2!D141</f>
        <v>4358904660</v>
      </c>
      <c r="L159" s="61"/>
    </row>
    <row r="160" spans="1:12" ht="27" hidden="1" customHeight="1" x14ac:dyDescent="0.4">
      <c r="A160" s="87">
        <v>1710</v>
      </c>
      <c r="B160" s="87" t="s">
        <v>2892</v>
      </c>
      <c r="C160" s="88"/>
      <c r="D160" s="91">
        <f>+'[3]CGN-2005-001A'!H576</f>
        <v>0</v>
      </c>
      <c r="E160" s="61"/>
      <c r="F160" s="61"/>
      <c r="G160" s="91"/>
      <c r="H160" s="87">
        <v>3117</v>
      </c>
      <c r="I160" s="87" t="s">
        <v>1796</v>
      </c>
      <c r="J160" s="88"/>
      <c r="K160" s="89">
        <f>+'[3]CGN-2005-001A'!H1145</f>
        <v>0</v>
      </c>
      <c r="L160" s="61"/>
    </row>
    <row r="161" spans="1:12" ht="27" customHeight="1" x14ac:dyDescent="0.4">
      <c r="A161" s="87">
        <v>1711</v>
      </c>
      <c r="B161" s="87" t="s">
        <v>2893</v>
      </c>
      <c r="C161" s="88" t="s">
        <v>2894</v>
      </c>
      <c r="D161" s="91">
        <f>+'[3]CGN-2005-001A'!H586</f>
        <v>0</v>
      </c>
      <c r="E161" s="61"/>
      <c r="F161" s="61"/>
      <c r="G161" s="91"/>
      <c r="H161" s="87">
        <v>3125</v>
      </c>
      <c r="I161" s="87" t="s">
        <v>1799</v>
      </c>
      <c r="J161" s="88"/>
      <c r="K161" s="89">
        <f>+'[3]CGN-2005-001A'!H1147</f>
        <v>0</v>
      </c>
      <c r="L161" s="61"/>
    </row>
    <row r="162" spans="1:12" ht="27" customHeight="1" x14ac:dyDescent="0.4">
      <c r="A162" s="87">
        <v>1715</v>
      </c>
      <c r="B162" s="87" t="s">
        <v>2895</v>
      </c>
      <c r="C162" s="88"/>
      <c r="D162" s="91">
        <f>+'[3]CGN-2005-001A'!H591</f>
        <v>0</v>
      </c>
      <c r="E162" s="61"/>
      <c r="F162" s="61"/>
      <c r="G162" s="91"/>
      <c r="H162" s="87">
        <v>3125</v>
      </c>
      <c r="I162" s="87" t="s">
        <v>1803</v>
      </c>
      <c r="J162" s="88"/>
      <c r="K162" s="89">
        <f>+'[3]CGN-2005-001A'!H1153</f>
        <v>0</v>
      </c>
      <c r="L162" s="61"/>
    </row>
    <row r="163" spans="1:12" ht="27" customHeight="1" x14ac:dyDescent="0.4">
      <c r="A163" s="87">
        <v>1720</v>
      </c>
      <c r="B163" s="87" t="s">
        <v>2896</v>
      </c>
      <c r="C163" s="88" t="s">
        <v>2894</v>
      </c>
      <c r="D163" s="91">
        <f>+'[3]CGN-2005-001A'!H600</f>
        <v>0</v>
      </c>
      <c r="E163" s="61"/>
      <c r="F163" s="61"/>
      <c r="G163" s="91"/>
      <c r="H163" s="87">
        <v>3128</v>
      </c>
      <c r="I163" s="87" t="s">
        <v>2961</v>
      </c>
      <c r="J163" s="88"/>
      <c r="K163" s="89">
        <v>0</v>
      </c>
      <c r="L163" s="61"/>
    </row>
    <row r="164" spans="1:12" ht="27" customHeight="1" x14ac:dyDescent="0.4">
      <c r="A164" s="87">
        <v>1785</v>
      </c>
      <c r="B164" s="87" t="s">
        <v>2959</v>
      </c>
      <c r="C164" s="88" t="s">
        <v>2894</v>
      </c>
      <c r="D164" s="91">
        <f>+'[3]CGN-2005-001A'!H617</f>
        <v>0</v>
      </c>
      <c r="E164" s="61"/>
      <c r="F164" s="61"/>
      <c r="G164" s="91"/>
      <c r="H164" s="87">
        <v>3145</v>
      </c>
      <c r="I164" s="87" t="s">
        <v>1821</v>
      </c>
      <c r="J164" s="96"/>
      <c r="K164" s="89">
        <f>+'CGN001'!G3067</f>
        <v>0</v>
      </c>
      <c r="L164" s="61"/>
    </row>
    <row r="165" spans="1:12" s="121" customFormat="1" ht="27" customHeight="1" x14ac:dyDescent="0.4">
      <c r="A165" s="135"/>
      <c r="B165" s="135"/>
      <c r="C165" s="136"/>
      <c r="D165" s="135"/>
      <c r="E165" s="61"/>
      <c r="F165" s="61"/>
      <c r="G165" s="91"/>
      <c r="H165" s="38"/>
      <c r="I165" s="38"/>
      <c r="J165" s="96"/>
      <c r="K165" s="38"/>
      <c r="L165" s="61"/>
    </row>
    <row r="166" spans="1:12" ht="27" customHeight="1" x14ac:dyDescent="0.4">
      <c r="A166" s="80">
        <v>19</v>
      </c>
      <c r="B166" s="80" t="s">
        <v>1036</v>
      </c>
      <c r="C166" s="84"/>
      <c r="D166" s="82">
        <f>SUM(D168:D183)</f>
        <v>987358322</v>
      </c>
      <c r="E166" s="61"/>
      <c r="F166" s="61"/>
      <c r="G166" s="91"/>
      <c r="H166" s="96"/>
      <c r="I166" s="96"/>
      <c r="J166" s="96"/>
      <c r="K166" s="96"/>
      <c r="L166" s="61"/>
    </row>
    <row r="167" spans="1:12" ht="27" customHeight="1" thickBot="1" x14ac:dyDescent="0.45">
      <c r="A167" s="80"/>
      <c r="B167" s="80"/>
      <c r="C167" s="84"/>
      <c r="D167" s="83"/>
      <c r="E167" s="61"/>
      <c r="F167" s="61"/>
      <c r="G167" s="91"/>
      <c r="H167" s="137"/>
      <c r="I167" s="126" t="s">
        <v>2897</v>
      </c>
      <c r="J167" s="127"/>
      <c r="K167" s="128">
        <f>+K155</f>
        <v>55588556989</v>
      </c>
      <c r="L167" s="61"/>
    </row>
    <row r="168" spans="1:12" ht="27" hidden="1" customHeight="1" x14ac:dyDescent="0.4">
      <c r="A168" s="87">
        <v>1901</v>
      </c>
      <c r="B168" s="87" t="s">
        <v>1037</v>
      </c>
      <c r="C168" s="88"/>
      <c r="D168" s="111">
        <f>+'[3]CGN-2005-001A'!H628</f>
        <v>0</v>
      </c>
      <c r="E168" s="61"/>
      <c r="F168" s="61"/>
      <c r="G168" s="91"/>
      <c r="H168" s="137"/>
      <c r="I168" s="137"/>
      <c r="J168" s="138"/>
      <c r="K168" s="139"/>
      <c r="L168" s="61"/>
    </row>
    <row r="169" spans="1:12" s="140" customFormat="1" ht="27" hidden="1" customHeight="1" x14ac:dyDescent="0.4">
      <c r="A169" s="87">
        <v>1905</v>
      </c>
      <c r="B169" s="87" t="s">
        <v>2878</v>
      </c>
      <c r="C169" s="88"/>
      <c r="D169" s="111">
        <f>+'[3]CGN-2005-001A'!H634</f>
        <v>0</v>
      </c>
      <c r="E169" s="61"/>
      <c r="F169" s="61"/>
      <c r="G169" s="123"/>
      <c r="H169" s="137"/>
      <c r="I169" s="137"/>
      <c r="J169" s="138"/>
      <c r="K169" s="139"/>
      <c r="L169" s="61"/>
    </row>
    <row r="170" spans="1:12" ht="27" hidden="1" customHeight="1" x14ac:dyDescent="0.4">
      <c r="A170" s="87">
        <v>1910</v>
      </c>
      <c r="B170" s="87" t="s">
        <v>1068</v>
      </c>
      <c r="C170" s="88"/>
      <c r="D170" s="111">
        <f>+'[3]CGN-2005-001A'!H649</f>
        <v>0</v>
      </c>
      <c r="E170" s="61"/>
      <c r="F170" s="61"/>
      <c r="G170" s="123"/>
      <c r="H170" s="137"/>
      <c r="I170" s="137"/>
      <c r="J170" s="138"/>
      <c r="K170" s="139"/>
      <c r="L170" s="61"/>
    </row>
    <row r="171" spans="1:12" ht="27" hidden="1" customHeight="1" x14ac:dyDescent="0.4">
      <c r="A171" s="87">
        <v>1915</v>
      </c>
      <c r="B171" s="87" t="s">
        <v>1097</v>
      </c>
      <c r="C171" s="88"/>
      <c r="D171" s="111">
        <f>+'[3]CGN-2005-001A'!H678</f>
        <v>0</v>
      </c>
      <c r="E171" s="61"/>
      <c r="F171" s="61"/>
      <c r="G171" s="83"/>
      <c r="H171" s="137"/>
      <c r="I171" s="137"/>
      <c r="J171" s="138"/>
      <c r="K171" s="139"/>
      <c r="L171" s="61"/>
    </row>
    <row r="172" spans="1:12" s="141" customFormat="1" ht="27" customHeight="1" thickTop="1" x14ac:dyDescent="0.4">
      <c r="A172" s="87">
        <v>1902</v>
      </c>
      <c r="B172" s="87" t="s">
        <v>1044</v>
      </c>
      <c r="C172" s="88"/>
      <c r="D172" s="111">
        <v>0</v>
      </c>
      <c r="E172" s="61"/>
      <c r="F172" s="61"/>
      <c r="G172" s="83"/>
      <c r="H172" s="137"/>
      <c r="I172" s="137"/>
      <c r="J172" s="138"/>
      <c r="K172" s="139"/>
      <c r="L172" s="61"/>
    </row>
    <row r="173" spans="1:12" s="141" customFormat="1" ht="27" customHeight="1" x14ac:dyDescent="0.4">
      <c r="A173" s="87">
        <v>1922</v>
      </c>
      <c r="B173" s="106" t="s">
        <v>2879</v>
      </c>
      <c r="C173" s="107" t="s">
        <v>2894</v>
      </c>
      <c r="D173" s="111">
        <f>+'[3]CGN-2005-001A'!H696</f>
        <v>0</v>
      </c>
      <c r="E173" s="61"/>
      <c r="F173" s="61"/>
      <c r="G173" s="91"/>
      <c r="H173" s="137"/>
      <c r="I173" s="137"/>
      <c r="J173" s="138"/>
      <c r="K173" s="139"/>
      <c r="L173" s="61"/>
    </row>
    <row r="174" spans="1:12" s="141" customFormat="1" ht="27" customHeight="1" x14ac:dyDescent="0.4">
      <c r="A174" s="87">
        <v>1925</v>
      </c>
      <c r="B174" s="106" t="s">
        <v>1114</v>
      </c>
      <c r="C174" s="88" t="s">
        <v>2894</v>
      </c>
      <c r="D174" s="111">
        <v>0</v>
      </c>
      <c r="E174" s="61"/>
      <c r="F174" s="61"/>
      <c r="G174" s="91"/>
      <c r="H174" s="137"/>
      <c r="I174" s="137"/>
      <c r="J174" s="138"/>
      <c r="K174" s="139"/>
      <c r="L174" s="61"/>
    </row>
    <row r="175" spans="1:12" s="141" customFormat="1" ht="27" hidden="1" customHeight="1" x14ac:dyDescent="0.4">
      <c r="A175" s="87">
        <v>1926</v>
      </c>
      <c r="B175" s="106" t="s">
        <v>2880</v>
      </c>
      <c r="C175" s="88"/>
      <c r="D175" s="111">
        <f>+'[3]CGN-2005-001A'!H711</f>
        <v>0</v>
      </c>
      <c r="E175" s="61"/>
      <c r="F175" s="61"/>
      <c r="G175" s="91"/>
      <c r="H175" s="137"/>
      <c r="I175" s="137"/>
      <c r="J175" s="138"/>
      <c r="K175" s="139"/>
      <c r="L175" s="61"/>
    </row>
    <row r="176" spans="1:12" s="142" customFormat="1" ht="27" hidden="1" customHeight="1" x14ac:dyDescent="0.4">
      <c r="A176" s="87">
        <v>1930</v>
      </c>
      <c r="B176" s="106" t="s">
        <v>1117</v>
      </c>
      <c r="C176" s="88"/>
      <c r="D176" s="111">
        <f>+'[3]CGN-2005-001A'!H713</f>
        <v>0</v>
      </c>
      <c r="E176" s="61"/>
      <c r="F176" s="61"/>
      <c r="G176" s="91"/>
      <c r="H176" s="137"/>
      <c r="I176" s="137"/>
      <c r="J176" s="138"/>
      <c r="K176" s="139"/>
      <c r="L176" s="61"/>
    </row>
    <row r="177" spans="1:16" s="141" customFormat="1" ht="27" hidden="1" customHeight="1" x14ac:dyDescent="0.4">
      <c r="A177" s="87">
        <v>1935</v>
      </c>
      <c r="B177" s="106" t="s">
        <v>1121</v>
      </c>
      <c r="C177" s="88"/>
      <c r="D177" s="111">
        <f>+'[3]CGN-2005-001A'!H719</f>
        <v>0</v>
      </c>
      <c r="E177" s="61"/>
      <c r="F177" s="61"/>
      <c r="G177" s="91"/>
      <c r="H177" s="137"/>
      <c r="I177" s="137"/>
      <c r="J177" s="138"/>
      <c r="K177" s="139"/>
      <c r="L177" s="61"/>
    </row>
    <row r="178" spans="1:16" s="141" customFormat="1" ht="27" hidden="1" customHeight="1" x14ac:dyDescent="0.4">
      <c r="A178" s="87">
        <v>1941</v>
      </c>
      <c r="B178" s="106" t="s">
        <v>1127</v>
      </c>
      <c r="C178" s="88"/>
      <c r="D178" s="111">
        <f>+'[3]CGN-2005-001A'!H725</f>
        <v>0</v>
      </c>
      <c r="E178" s="61"/>
      <c r="F178" s="61"/>
      <c r="G178" s="91"/>
      <c r="H178" s="137"/>
      <c r="I178" s="137"/>
      <c r="J178" s="138"/>
      <c r="K178" s="139"/>
      <c r="L178" s="61"/>
    </row>
    <row r="179" spans="1:16" s="141" customFormat="1" ht="27" hidden="1" customHeight="1" x14ac:dyDescent="0.4">
      <c r="A179" s="87">
        <v>1942</v>
      </c>
      <c r="B179" s="106" t="s">
        <v>1130</v>
      </c>
      <c r="C179" s="88" t="s">
        <v>2894</v>
      </c>
      <c r="D179" s="111">
        <f>+'[3]CGN-2005-001A'!H732</f>
        <v>0</v>
      </c>
      <c r="E179" s="61"/>
      <c r="F179" s="61"/>
      <c r="G179" s="91"/>
      <c r="H179" s="137"/>
      <c r="I179" s="137"/>
      <c r="J179" s="138"/>
      <c r="K179" s="139"/>
      <c r="L179" s="61"/>
    </row>
    <row r="180" spans="1:16" s="141" customFormat="1" ht="27" hidden="1" customHeight="1" x14ac:dyDescent="0.4">
      <c r="A180" s="87">
        <v>1960</v>
      </c>
      <c r="B180" s="106" t="s">
        <v>959</v>
      </c>
      <c r="C180" s="88"/>
      <c r="D180" s="111">
        <f>+'[3]CGN-2005-001A'!H738</f>
        <v>0</v>
      </c>
      <c r="E180" s="61"/>
      <c r="F180" s="61"/>
      <c r="G180" s="91"/>
      <c r="H180" s="137"/>
      <c r="I180" s="137"/>
      <c r="J180" s="138"/>
      <c r="K180" s="139"/>
      <c r="L180" s="61"/>
    </row>
    <row r="181" spans="1:16" s="141" customFormat="1" ht="27" customHeight="1" x14ac:dyDescent="0.4">
      <c r="A181" s="87">
        <v>1970</v>
      </c>
      <c r="B181" s="106" t="s">
        <v>1133</v>
      </c>
      <c r="C181" s="115"/>
      <c r="D181" s="111">
        <f>+'CGN001'!G1889</f>
        <v>1072085029</v>
      </c>
      <c r="E181" s="61"/>
      <c r="F181" s="61"/>
      <c r="G181" s="91"/>
      <c r="H181" s="137"/>
      <c r="I181" s="137"/>
      <c r="J181" s="138"/>
      <c r="K181" s="139"/>
      <c r="L181" s="61"/>
    </row>
    <row r="182" spans="1:16" s="141" customFormat="1" ht="27" customHeight="1" x14ac:dyDescent="0.4">
      <c r="A182" s="87">
        <v>1975</v>
      </c>
      <c r="B182" s="106" t="s">
        <v>1144</v>
      </c>
      <c r="C182" s="115"/>
      <c r="D182" s="111">
        <f>+'CGN001'!G1902</f>
        <v>-84726707</v>
      </c>
      <c r="E182" s="61"/>
      <c r="F182" s="61"/>
      <c r="G182" s="135"/>
      <c r="H182" s="137"/>
      <c r="I182" s="137"/>
      <c r="J182" s="138"/>
      <c r="K182" s="139"/>
      <c r="L182" s="61"/>
    </row>
    <row r="183" spans="1:16" s="143" customFormat="1" ht="27" customHeight="1" x14ac:dyDescent="0.4">
      <c r="A183" s="114"/>
      <c r="B183" s="106"/>
      <c r="C183" s="88"/>
      <c r="D183" s="111"/>
      <c r="E183" s="61"/>
      <c r="F183" s="61"/>
      <c r="G183" s="83"/>
      <c r="H183" s="137"/>
      <c r="I183" s="137"/>
      <c r="J183" s="138"/>
      <c r="K183" s="139"/>
      <c r="L183" s="61"/>
    </row>
    <row r="184" spans="1:16" s="141" customFormat="1" ht="27" customHeight="1" x14ac:dyDescent="0.4">
      <c r="A184" s="96"/>
      <c r="B184" s="96"/>
      <c r="C184" s="96"/>
      <c r="D184" s="96"/>
      <c r="E184" s="61"/>
      <c r="F184" s="61"/>
      <c r="G184" s="83"/>
      <c r="H184" s="137"/>
      <c r="I184" s="137"/>
      <c r="J184" s="138"/>
      <c r="K184" s="139"/>
      <c r="L184" s="61"/>
    </row>
    <row r="185" spans="1:16" s="141" customFormat="1" ht="27" customHeight="1" x14ac:dyDescent="0.4">
      <c r="A185" s="98"/>
      <c r="B185" s="99"/>
      <c r="C185" s="102"/>
      <c r="D185" s="97"/>
      <c r="E185" s="61"/>
      <c r="F185" s="61"/>
      <c r="G185" s="91"/>
      <c r="H185" s="137"/>
      <c r="I185" s="137"/>
      <c r="J185" s="138"/>
      <c r="K185" s="139"/>
      <c r="L185" s="61"/>
    </row>
    <row r="186" spans="1:16" s="146" customFormat="1" ht="27" customHeight="1" thickBot="1" x14ac:dyDescent="0.45">
      <c r="A186" s="98"/>
      <c r="B186" s="126" t="s">
        <v>2898</v>
      </c>
      <c r="C186" s="127"/>
      <c r="D186" s="144">
        <f>+D12+D88</f>
        <v>73187443900</v>
      </c>
      <c r="E186" s="61"/>
      <c r="F186" s="61"/>
      <c r="G186" s="91"/>
      <c r="H186" s="145"/>
      <c r="I186" s="126" t="s">
        <v>2899</v>
      </c>
      <c r="J186" s="127"/>
      <c r="K186" s="128">
        <f>+K150+K167</f>
        <v>73187443900</v>
      </c>
      <c r="L186" s="61"/>
      <c r="M186" s="119"/>
      <c r="N186" s="119"/>
      <c r="O186" s="119"/>
      <c r="P186" s="119"/>
    </row>
    <row r="187" spans="1:16" s="146" customFormat="1" ht="27" customHeight="1" thickTop="1" x14ac:dyDescent="0.4">
      <c r="A187" s="98"/>
      <c r="B187" s="126"/>
      <c r="C187" s="127"/>
      <c r="D187" s="72"/>
      <c r="E187" s="61"/>
      <c r="F187" s="61"/>
      <c r="G187" s="91"/>
      <c r="H187" s="145"/>
      <c r="I187" s="126"/>
      <c r="J187" s="127"/>
      <c r="K187" s="147">
        <f>+D186-K186</f>
        <v>0</v>
      </c>
      <c r="L187" s="61"/>
      <c r="M187" s="123"/>
      <c r="N187" s="123"/>
      <c r="O187" s="123"/>
      <c r="P187" s="123"/>
    </row>
    <row r="188" spans="1:16" s="119" customFormat="1" ht="27" customHeight="1" x14ac:dyDescent="0.4">
      <c r="A188" s="98"/>
      <c r="B188" s="126"/>
      <c r="C188" s="127"/>
      <c r="D188" s="72"/>
      <c r="E188" s="61"/>
      <c r="F188" s="61"/>
      <c r="G188" s="91"/>
      <c r="H188" s="145"/>
      <c r="I188" s="126"/>
      <c r="J188" s="127"/>
      <c r="K188" s="148"/>
      <c r="L188" s="61"/>
      <c r="M188" s="123"/>
      <c r="N188" s="123"/>
      <c r="O188" s="123"/>
      <c r="P188" s="123"/>
    </row>
    <row r="189" spans="1:16" s="123" customFormat="1" ht="27" customHeight="1" x14ac:dyDescent="0.4">
      <c r="A189" s="126">
        <v>8</v>
      </c>
      <c r="B189" s="126" t="s">
        <v>1884</v>
      </c>
      <c r="C189" s="127"/>
      <c r="D189" s="149">
        <f>+D190+D191+D192</f>
        <v>0</v>
      </c>
      <c r="E189" s="61"/>
      <c r="F189" s="61"/>
      <c r="G189" s="91"/>
      <c r="H189" s="126">
        <v>9</v>
      </c>
      <c r="I189" s="126" t="s">
        <v>2070</v>
      </c>
      <c r="J189" s="127"/>
      <c r="K189" s="149">
        <f>+K190+K191+K192</f>
        <v>0</v>
      </c>
      <c r="L189" s="61"/>
    </row>
    <row r="190" spans="1:16" s="123" customFormat="1" ht="27" customHeight="1" x14ac:dyDescent="0.4">
      <c r="A190" s="150">
        <v>81</v>
      </c>
      <c r="B190" s="150" t="s">
        <v>2900</v>
      </c>
      <c r="C190" s="151"/>
      <c r="D190" s="152">
        <f>+'CGN001'!G3268</f>
        <v>0</v>
      </c>
      <c r="E190" s="61"/>
      <c r="F190" s="61"/>
      <c r="G190" s="91"/>
      <c r="H190" s="150">
        <v>91</v>
      </c>
      <c r="I190" s="150" t="s">
        <v>2901</v>
      </c>
      <c r="J190" s="151"/>
      <c r="K190" s="147">
        <f>+'CGN001'!G3539</f>
        <v>7173905666</v>
      </c>
      <c r="L190" s="61"/>
    </row>
    <row r="191" spans="1:16" s="123" customFormat="1" ht="27" customHeight="1" x14ac:dyDescent="0.4">
      <c r="A191" s="150">
        <v>83</v>
      </c>
      <c r="B191" s="150" t="s">
        <v>1932</v>
      </c>
      <c r="C191" s="151"/>
      <c r="D191" s="152">
        <f>+'CGN001'!G3329</f>
        <v>259249176</v>
      </c>
      <c r="E191" s="61"/>
      <c r="F191" s="61"/>
      <c r="G191" s="91"/>
      <c r="H191" s="150">
        <v>93</v>
      </c>
      <c r="I191" s="150" t="s">
        <v>2104</v>
      </c>
      <c r="J191" s="151"/>
      <c r="K191" s="147">
        <f>+'CGN001'!G3622</f>
        <v>0</v>
      </c>
      <c r="L191" s="61"/>
    </row>
    <row r="192" spans="1:16" s="123" customFormat="1" ht="27" customHeight="1" x14ac:dyDescent="0.4">
      <c r="A192" s="153">
        <v>89</v>
      </c>
      <c r="B192" s="153" t="s">
        <v>2033</v>
      </c>
      <c r="C192" s="154"/>
      <c r="D192" s="155">
        <f>+'CGN001'!G3495</f>
        <v>-259249176</v>
      </c>
      <c r="E192" s="61"/>
      <c r="F192" s="61"/>
      <c r="G192" s="91"/>
      <c r="H192" s="150">
        <v>99</v>
      </c>
      <c r="I192" s="153" t="s">
        <v>2173</v>
      </c>
      <c r="J192" s="154"/>
      <c r="K192" s="156">
        <f>+'CGN001'!G3745</f>
        <v>-7173905666</v>
      </c>
      <c r="L192" s="61"/>
    </row>
    <row r="193" spans="1:16" s="123" customFormat="1" ht="27" customHeight="1" x14ac:dyDescent="0.4">
      <c r="A193" s="157"/>
      <c r="B193" s="157"/>
      <c r="C193" s="157"/>
      <c r="D193" s="157"/>
      <c r="E193" s="61"/>
      <c r="F193" s="61"/>
      <c r="G193" s="91"/>
      <c r="H193" s="150"/>
      <c r="I193" s="153"/>
      <c r="J193" s="153"/>
      <c r="K193" s="156"/>
      <c r="L193" s="61"/>
    </row>
    <row r="194" spans="1:16" s="123" customFormat="1" ht="27" customHeight="1" x14ac:dyDescent="0.4">
      <c r="A194" s="157"/>
      <c r="B194" s="157"/>
      <c r="C194" s="157"/>
      <c r="D194" s="157"/>
      <c r="E194" s="61"/>
      <c r="F194" s="61"/>
      <c r="G194" s="91"/>
      <c r="H194" s="151"/>
      <c r="I194" s="154"/>
      <c r="J194" s="154"/>
      <c r="K194" s="158"/>
      <c r="L194" s="61"/>
    </row>
    <row r="195" spans="1:16" s="123" customFormat="1" ht="27" customHeight="1" x14ac:dyDescent="0.4">
      <c r="A195" s="157"/>
      <c r="B195" s="157"/>
      <c r="C195" s="157"/>
      <c r="D195" s="157"/>
      <c r="E195" s="61"/>
      <c r="F195" s="61"/>
      <c r="G195" s="91"/>
      <c r="H195" s="151"/>
      <c r="I195" s="154"/>
      <c r="J195" s="154"/>
      <c r="K195" s="158"/>
      <c r="L195" s="61"/>
    </row>
    <row r="196" spans="1:16" s="123" customFormat="1" ht="27" customHeight="1" x14ac:dyDescent="0.4">
      <c r="A196" s="157"/>
      <c r="B196" s="157"/>
      <c r="C196" s="157"/>
      <c r="D196" s="157"/>
      <c r="E196" s="61"/>
      <c r="F196" s="61"/>
      <c r="G196" s="91"/>
      <c r="H196" s="157"/>
      <c r="I196" s="157"/>
      <c r="J196" s="157"/>
      <c r="K196" s="157"/>
      <c r="L196" s="61"/>
    </row>
    <row r="197" spans="1:16" s="94" customFormat="1" ht="27" customHeight="1" x14ac:dyDescent="0.4">
      <c r="A197" s="126"/>
      <c r="B197" s="524" t="str">
        <f>+'CGN001'!B6507:C6507</f>
        <v>PEDRO ANDRÉS MANOSALVA RINCÓN</v>
      </c>
      <c r="C197" s="524"/>
      <c r="D197" s="72"/>
      <c r="E197" s="61"/>
      <c r="F197" s="525" t="str">
        <f>+CGN2015_002!D28</f>
        <v>GLORIA VERONICA ZAMBRANO OCAMPO</v>
      </c>
      <c r="G197" s="525"/>
      <c r="H197" s="525"/>
      <c r="I197" s="525"/>
      <c r="J197" s="159" t="s">
        <v>2902</v>
      </c>
      <c r="K197" s="159"/>
      <c r="L197" s="159"/>
      <c r="N197" s="123"/>
    </row>
    <row r="198" spans="1:16" s="94" customFormat="1" ht="27" customHeight="1" x14ac:dyDescent="0.4">
      <c r="A198" s="153"/>
      <c r="B198" s="526" t="s">
        <v>3027</v>
      </c>
      <c r="C198" s="526"/>
      <c r="D198" s="155"/>
      <c r="E198" s="61"/>
      <c r="F198" s="527" t="s">
        <v>2903</v>
      </c>
      <c r="G198" s="527"/>
      <c r="H198" s="527"/>
      <c r="I198" s="527"/>
      <c r="J198" s="160" t="s">
        <v>2904</v>
      </c>
      <c r="K198" s="160"/>
      <c r="L198" s="160"/>
      <c r="N198" s="123"/>
    </row>
    <row r="199" spans="1:16" s="123" customFormat="1" ht="27" customHeight="1" x14ac:dyDescent="0.4">
      <c r="A199" s="161"/>
      <c r="B199" s="161"/>
      <c r="C199" s="161"/>
      <c r="D199" s="162"/>
      <c r="E199" s="61"/>
      <c r="F199" s="61"/>
      <c r="G199" s="96"/>
      <c r="H199" s="162"/>
      <c r="I199" s="162"/>
      <c r="J199" s="162"/>
      <c r="K199" s="162"/>
      <c r="L199" s="61"/>
    </row>
    <row r="200" spans="1:16" s="123" customFormat="1" ht="27" customHeight="1" x14ac:dyDescent="0.4">
      <c r="A200" s="161"/>
      <c r="B200" s="161"/>
      <c r="C200" s="161"/>
      <c r="D200" s="162"/>
      <c r="E200" s="61"/>
      <c r="F200" s="61"/>
      <c r="G200" s="97"/>
      <c r="H200" s="162"/>
      <c r="I200" s="162"/>
      <c r="J200" s="162"/>
      <c r="K200" s="162"/>
      <c r="L200" s="61"/>
    </row>
    <row r="201" spans="1:16" s="123" customFormat="1" ht="27" customHeight="1" x14ac:dyDescent="0.4">
      <c r="A201" s="161"/>
      <c r="B201" s="161"/>
      <c r="C201" s="161"/>
      <c r="D201" s="162"/>
      <c r="E201" s="61"/>
      <c r="F201" s="61"/>
      <c r="G201" s="72"/>
      <c r="H201" s="162"/>
      <c r="I201" s="162"/>
      <c r="J201" s="162"/>
      <c r="K201" s="162"/>
      <c r="L201" s="61"/>
    </row>
    <row r="202" spans="1:16" s="123" customFormat="1" ht="27" customHeight="1" x14ac:dyDescent="0.4">
      <c r="A202" s="163"/>
      <c r="B202" s="163"/>
      <c r="C202" s="163"/>
      <c r="D202" s="96"/>
      <c r="E202" s="61"/>
      <c r="F202" s="61"/>
      <c r="G202" s="72"/>
      <c r="H202" s="96"/>
      <c r="I202" s="96"/>
      <c r="J202" s="96"/>
      <c r="K202" s="96"/>
      <c r="L202" s="61"/>
      <c r="M202" s="135"/>
      <c r="N202" s="135"/>
      <c r="O202" s="135"/>
      <c r="P202" s="135"/>
    </row>
    <row r="203" spans="1:16" s="123" customFormat="1" ht="27" customHeight="1" x14ac:dyDescent="0.4">
      <c r="A203" s="108"/>
      <c r="B203" s="108"/>
      <c r="C203" s="108"/>
      <c r="D203" s="108"/>
      <c r="E203" s="61"/>
      <c r="F203" s="61"/>
      <c r="G203" s="72"/>
      <c r="H203" s="164"/>
      <c r="I203" s="164"/>
      <c r="J203" s="164"/>
      <c r="K203" s="165"/>
      <c r="L203" s="61"/>
      <c r="M203" s="132"/>
      <c r="N203" s="132"/>
      <c r="O203" s="132"/>
      <c r="P203" s="132"/>
    </row>
    <row r="204" spans="1:16" s="135" customFormat="1" ht="27" customHeight="1" x14ac:dyDescent="0.4">
      <c r="A204" s="523"/>
      <c r="B204" s="523"/>
      <c r="C204" s="523"/>
      <c r="D204" s="523"/>
      <c r="E204" s="61"/>
      <c r="F204" s="61"/>
      <c r="G204" s="166"/>
      <c r="H204" s="167"/>
      <c r="I204" s="528"/>
      <c r="J204" s="528"/>
      <c r="K204" s="528"/>
      <c r="L204" s="61"/>
      <c r="M204" s="132"/>
      <c r="N204" s="132"/>
      <c r="O204" s="132"/>
      <c r="P204" s="132"/>
    </row>
    <row r="205" spans="1:16" s="132" customFormat="1" ht="27" customHeight="1" x14ac:dyDescent="0.4">
      <c r="A205" s="523"/>
      <c r="B205" s="523"/>
      <c r="C205" s="523"/>
      <c r="D205" s="523"/>
      <c r="E205" s="61"/>
      <c r="F205" s="61"/>
      <c r="G205" s="152"/>
      <c r="H205" s="168"/>
      <c r="I205" s="167"/>
      <c r="J205" s="167"/>
      <c r="K205" s="167"/>
      <c r="L205" s="61"/>
    </row>
    <row r="206" spans="1:16" s="132" customFormat="1" ht="27" customHeight="1" x14ac:dyDescent="0.4">
      <c r="A206" s="523"/>
      <c r="B206" s="523"/>
      <c r="C206" s="523"/>
      <c r="D206" s="523"/>
      <c r="E206" s="61"/>
      <c r="F206" s="61"/>
      <c r="G206" s="152"/>
      <c r="H206" s="169"/>
      <c r="I206" s="169"/>
      <c r="J206" s="169"/>
      <c r="K206" s="169"/>
      <c r="L206" s="61"/>
    </row>
    <row r="207" spans="1:16" s="132" customFormat="1" ht="27" customHeight="1" x14ac:dyDescent="0.4">
      <c r="A207" s="96"/>
      <c r="B207" s="96"/>
      <c r="C207" s="96"/>
      <c r="D207" s="96"/>
      <c r="E207" s="61"/>
      <c r="F207" s="61"/>
      <c r="G207" s="155"/>
      <c r="H207" s="96"/>
      <c r="I207" s="96"/>
      <c r="J207" s="96"/>
      <c r="K207" s="96"/>
      <c r="L207" s="61"/>
    </row>
    <row r="208" spans="1:16" s="132" customFormat="1" ht="27" customHeight="1" x14ac:dyDescent="0.4">
      <c r="A208" s="96"/>
      <c r="B208" s="96"/>
      <c r="C208" s="96"/>
      <c r="D208" s="96"/>
      <c r="E208" s="61"/>
      <c r="F208" s="61"/>
      <c r="G208" s="157"/>
      <c r="H208" s="96"/>
      <c r="I208" s="96"/>
      <c r="J208" s="96"/>
      <c r="K208" s="96"/>
      <c r="L208" s="61"/>
    </row>
    <row r="209" spans="1:16" s="132" customFormat="1" ht="27" customHeight="1" x14ac:dyDescent="0.4">
      <c r="A209" s="96"/>
      <c r="B209" s="96"/>
      <c r="C209" s="96"/>
      <c r="D209" s="96"/>
      <c r="E209" s="61"/>
      <c r="F209" s="61"/>
      <c r="G209" s="157"/>
      <c r="H209" s="96"/>
      <c r="I209" s="96"/>
      <c r="J209" s="96"/>
      <c r="K209" s="96"/>
      <c r="L209" s="61"/>
      <c r="M209" s="137"/>
      <c r="N209" s="137"/>
      <c r="O209" s="137"/>
      <c r="P209" s="137"/>
    </row>
    <row r="210" spans="1:16" s="132" customFormat="1" ht="27" customHeight="1" x14ac:dyDescent="0.4">
      <c r="A210" s="96"/>
      <c r="B210" s="96"/>
      <c r="C210" s="96"/>
      <c r="D210" s="96"/>
      <c r="E210" s="61"/>
      <c r="F210" s="61"/>
      <c r="G210" s="157"/>
      <c r="H210" s="38"/>
      <c r="I210" s="38"/>
      <c r="J210" s="38"/>
      <c r="K210" s="38"/>
      <c r="L210" s="61"/>
      <c r="M210" s="86"/>
      <c r="N210" s="86"/>
      <c r="O210" s="86"/>
      <c r="P210" s="86"/>
    </row>
    <row r="211" spans="1:16" s="137" customFormat="1" ht="27" customHeight="1" x14ac:dyDescent="0.4">
      <c r="A211" s="38"/>
      <c r="B211" s="38"/>
      <c r="C211" s="38"/>
      <c r="D211" s="38"/>
      <c r="E211" s="61"/>
      <c r="F211" s="61"/>
      <c r="G211" s="157"/>
      <c r="H211" s="38"/>
      <c r="I211" s="38"/>
      <c r="J211" s="38"/>
      <c r="K211" s="38"/>
      <c r="L211" s="61"/>
      <c r="M211" s="86"/>
      <c r="N211" s="86"/>
      <c r="O211" s="86"/>
      <c r="P211" s="86"/>
    </row>
    <row r="212" spans="1:16" s="86" customFormat="1" ht="27" customHeight="1" x14ac:dyDescent="0.4">
      <c r="A212" s="38"/>
      <c r="B212" s="38"/>
      <c r="C212" s="38"/>
      <c r="D212" s="38"/>
      <c r="E212" s="61"/>
      <c r="F212" s="61"/>
      <c r="G212" s="167"/>
      <c r="H212" s="38"/>
      <c r="I212" s="38"/>
      <c r="J212" s="38"/>
      <c r="K212" s="38"/>
      <c r="L212" s="61"/>
    </row>
    <row r="213" spans="1:16" s="86" customFormat="1" ht="27" customHeight="1" x14ac:dyDescent="0.4">
      <c r="A213" s="98"/>
      <c r="B213" s="99"/>
      <c r="C213" s="99"/>
      <c r="D213" s="97"/>
      <c r="E213" s="61"/>
      <c r="F213" s="61"/>
      <c r="G213" s="162"/>
      <c r="H213" s="38"/>
      <c r="I213" s="38"/>
      <c r="J213" s="38"/>
      <c r="K213" s="38"/>
      <c r="L213" s="61"/>
      <c r="M213" s="170"/>
      <c r="N213" s="170"/>
      <c r="O213" s="170"/>
      <c r="P213" s="170"/>
    </row>
    <row r="214" spans="1:16" s="86" customFormat="1" ht="27" customHeight="1" x14ac:dyDescent="0.4">
      <c r="A214" s="98"/>
      <c r="B214" s="99"/>
      <c r="C214" s="99"/>
      <c r="D214" s="97"/>
      <c r="E214" s="61"/>
      <c r="F214" s="61"/>
      <c r="G214" s="162"/>
      <c r="H214" s="38"/>
      <c r="I214" s="38"/>
      <c r="J214" s="38"/>
      <c r="K214" s="38"/>
      <c r="L214" s="61"/>
      <c r="M214" s="170"/>
      <c r="N214" s="170"/>
      <c r="O214" s="170"/>
      <c r="P214" s="170"/>
    </row>
    <row r="215" spans="1:16" s="170" customFormat="1" ht="27" customHeight="1" x14ac:dyDescent="0.4">
      <c r="A215" s="98"/>
      <c r="B215" s="99"/>
      <c r="C215" s="99"/>
      <c r="D215" s="97"/>
      <c r="E215" s="61"/>
      <c r="F215" s="61"/>
      <c r="G215" s="162"/>
      <c r="H215" s="38"/>
      <c r="I215" s="38"/>
      <c r="J215" s="38"/>
      <c r="K215" s="38"/>
      <c r="L215" s="61"/>
      <c r="M215" s="96"/>
      <c r="N215" s="96"/>
      <c r="O215" s="96"/>
      <c r="P215" s="96"/>
    </row>
    <row r="216" spans="1:16" s="170" customFormat="1" ht="27" customHeight="1" x14ac:dyDescent="0.4">
      <c r="A216" s="98"/>
      <c r="B216" s="99"/>
      <c r="C216" s="99"/>
      <c r="D216" s="97"/>
      <c r="E216" s="61"/>
      <c r="F216" s="61"/>
      <c r="G216" s="162"/>
      <c r="H216" s="38"/>
      <c r="I216" s="38"/>
      <c r="J216" s="38"/>
      <c r="K216" s="38"/>
      <c r="L216" s="61"/>
      <c r="M216" s="96"/>
      <c r="N216" s="96"/>
      <c r="O216" s="96"/>
      <c r="P216" s="96"/>
    </row>
    <row r="217" spans="1:16" s="96" customFormat="1" ht="27" customHeight="1" x14ac:dyDescent="0.4">
      <c r="A217" s="98"/>
      <c r="B217" s="99"/>
      <c r="C217" s="99"/>
      <c r="D217" s="97"/>
      <c r="E217" s="61"/>
      <c r="F217" s="61"/>
      <c r="H217" s="38"/>
      <c r="I217" s="38"/>
      <c r="J217" s="38"/>
      <c r="K217" s="38"/>
      <c r="L217" s="61"/>
      <c r="M217" s="108"/>
      <c r="N217" s="108"/>
      <c r="O217" s="108"/>
      <c r="P217" s="108"/>
    </row>
    <row r="218" spans="1:16" s="96" customFormat="1" ht="27" customHeight="1" x14ac:dyDescent="0.4">
      <c r="A218" s="98"/>
      <c r="B218" s="99"/>
      <c r="C218" s="99"/>
      <c r="D218" s="97"/>
      <c r="E218" s="61"/>
      <c r="F218" s="61"/>
      <c r="G218" s="108"/>
      <c r="H218" s="38"/>
      <c r="I218" s="38"/>
      <c r="J218" s="38"/>
      <c r="K218" s="38"/>
      <c r="L218" s="61"/>
      <c r="M218" s="108"/>
      <c r="N218" s="108"/>
      <c r="O218" s="108"/>
      <c r="P218" s="108"/>
    </row>
    <row r="219" spans="1:16" s="108" customFormat="1" ht="27" customHeight="1" x14ac:dyDescent="0.4">
      <c r="A219" s="98"/>
      <c r="B219" s="99"/>
      <c r="C219" s="99"/>
      <c r="D219" s="97"/>
      <c r="E219" s="61"/>
      <c r="F219" s="61"/>
      <c r="G219" s="167"/>
      <c r="H219" s="38"/>
      <c r="I219" s="38"/>
      <c r="J219" s="38"/>
      <c r="K219" s="38"/>
      <c r="L219" s="61"/>
      <c r="M219" s="96"/>
      <c r="N219" s="96"/>
      <c r="O219" s="96"/>
      <c r="P219" s="96"/>
    </row>
    <row r="220" spans="1:16" s="108" customFormat="1" ht="27" customHeight="1" x14ac:dyDescent="0.4">
      <c r="A220" s="98"/>
      <c r="B220" s="99"/>
      <c r="C220" s="99"/>
      <c r="D220" s="97"/>
      <c r="E220" s="61"/>
      <c r="F220" s="61"/>
      <c r="G220" s="157"/>
      <c r="H220" s="38"/>
      <c r="I220" s="38"/>
      <c r="J220" s="38"/>
      <c r="K220" s="38"/>
      <c r="L220" s="61"/>
      <c r="M220" s="171"/>
      <c r="N220" s="171"/>
      <c r="O220" s="171"/>
      <c r="P220" s="171"/>
    </row>
    <row r="221" spans="1:16" s="96" customFormat="1" ht="27" customHeight="1" x14ac:dyDescent="0.4">
      <c r="A221" s="98"/>
      <c r="B221" s="99"/>
      <c r="C221" s="99"/>
      <c r="D221" s="97"/>
      <c r="G221" s="172"/>
      <c r="H221" s="38"/>
      <c r="I221" s="38"/>
      <c r="J221" s="38"/>
      <c r="K221" s="38"/>
      <c r="L221" s="61"/>
      <c r="M221" s="120"/>
      <c r="N221" s="120"/>
      <c r="O221" s="120"/>
      <c r="P221" s="120"/>
    </row>
    <row r="222" spans="1:16" s="171" customFormat="1" ht="27" customHeight="1" x14ac:dyDescent="0.4">
      <c r="A222" s="98"/>
      <c r="B222" s="99"/>
      <c r="C222" s="99"/>
      <c r="D222" s="97"/>
      <c r="E222" s="157"/>
      <c r="F222" s="157"/>
      <c r="G222" s="96"/>
      <c r="H222" s="38"/>
      <c r="I222" s="38"/>
      <c r="J222" s="38"/>
      <c r="K222" s="38"/>
      <c r="L222" s="61"/>
      <c r="M222" s="138"/>
      <c r="N222" s="138"/>
      <c r="O222" s="138"/>
      <c r="P222" s="138"/>
    </row>
    <row r="223" spans="1:16" s="120" customFormat="1" ht="27" customHeight="1" x14ac:dyDescent="0.4">
      <c r="A223" s="98"/>
      <c r="B223" s="99"/>
      <c r="C223" s="99"/>
      <c r="D223" s="97"/>
      <c r="E223" s="172"/>
      <c r="F223" s="172"/>
      <c r="G223" s="96"/>
      <c r="H223" s="38"/>
      <c r="I223" s="38"/>
      <c r="J223" s="38"/>
      <c r="K223" s="38"/>
      <c r="L223" s="61"/>
      <c r="M223" s="96"/>
      <c r="N223" s="96"/>
      <c r="O223" s="96"/>
      <c r="P223" s="96"/>
    </row>
    <row r="224" spans="1:16" s="138" customFormat="1" ht="27" customHeight="1" x14ac:dyDescent="0.4">
      <c r="A224" s="98"/>
      <c r="B224" s="99"/>
      <c r="C224" s="99"/>
      <c r="D224" s="97"/>
      <c r="E224" s="169"/>
      <c r="F224" s="169"/>
      <c r="G224" s="96"/>
      <c r="H224" s="38"/>
      <c r="I224" s="38"/>
      <c r="J224" s="38"/>
      <c r="K224" s="38"/>
      <c r="L224" s="61"/>
      <c r="M224" s="96"/>
      <c r="N224" s="96"/>
      <c r="O224" s="96"/>
      <c r="P224" s="96"/>
    </row>
    <row r="225" spans="1:12" s="96" customFormat="1" ht="27" customHeight="1" x14ac:dyDescent="0.4">
      <c r="A225" s="98"/>
      <c r="B225" s="99"/>
      <c r="C225" s="99"/>
      <c r="D225" s="97"/>
      <c r="E225" s="61"/>
      <c r="F225" s="61"/>
      <c r="H225" s="38"/>
      <c r="I225" s="38"/>
      <c r="J225" s="38"/>
      <c r="K225" s="38"/>
      <c r="L225" s="61"/>
    </row>
    <row r="226" spans="1:12" s="96" customFormat="1" ht="27" customHeight="1" x14ac:dyDescent="0.4">
      <c r="A226" s="98"/>
      <c r="B226" s="99"/>
      <c r="C226" s="99"/>
      <c r="D226" s="97"/>
      <c r="E226" s="61"/>
      <c r="F226" s="61"/>
      <c r="G226" s="38"/>
      <c r="H226" s="38"/>
      <c r="I226" s="38"/>
      <c r="J226" s="38"/>
      <c r="K226" s="38"/>
      <c r="L226" s="61"/>
    </row>
    <row r="227" spans="1:12" s="96" customFormat="1" ht="27" customHeight="1" x14ac:dyDescent="0.4">
      <c r="A227" s="98"/>
      <c r="B227" s="99"/>
      <c r="C227" s="99"/>
      <c r="D227" s="97"/>
      <c r="E227" s="61"/>
      <c r="F227" s="61"/>
      <c r="G227" s="38"/>
      <c r="H227" s="38"/>
      <c r="I227" s="38"/>
      <c r="J227" s="38"/>
      <c r="K227" s="38"/>
      <c r="L227" s="61"/>
    </row>
    <row r="228" spans="1:12" s="96" customFormat="1" ht="27" customHeight="1" x14ac:dyDescent="0.4">
      <c r="A228" s="98"/>
      <c r="B228" s="99"/>
      <c r="C228" s="99"/>
      <c r="D228" s="97"/>
      <c r="E228" s="61"/>
      <c r="F228" s="61"/>
      <c r="G228" s="97"/>
      <c r="H228" s="38"/>
      <c r="I228" s="38"/>
      <c r="J228" s="38"/>
      <c r="K228" s="38"/>
      <c r="L228" s="61"/>
    </row>
    <row r="229" spans="1:12" s="96" customFormat="1" ht="27" customHeight="1" x14ac:dyDescent="0.4">
      <c r="A229" s="98"/>
      <c r="B229" s="99"/>
      <c r="C229" s="99"/>
      <c r="D229" s="97"/>
      <c r="E229" s="61"/>
      <c r="F229" s="61"/>
      <c r="G229" s="97"/>
      <c r="H229" s="38"/>
      <c r="I229" s="38"/>
      <c r="J229" s="38"/>
      <c r="K229" s="38"/>
      <c r="L229" s="61"/>
    </row>
    <row r="230" spans="1:12" s="96" customFormat="1" ht="27" customHeight="1" x14ac:dyDescent="0.4">
      <c r="A230" s="98"/>
      <c r="B230" s="99"/>
      <c r="C230" s="99"/>
      <c r="D230" s="97"/>
      <c r="E230" s="61"/>
      <c r="F230" s="61"/>
      <c r="G230" s="97"/>
      <c r="H230" s="38"/>
      <c r="I230" s="38"/>
      <c r="J230" s="38"/>
      <c r="K230" s="38"/>
      <c r="L230" s="61"/>
    </row>
    <row r="231" spans="1:12" s="96" customFormat="1" ht="27" customHeight="1" x14ac:dyDescent="0.4">
      <c r="A231" s="98"/>
      <c r="B231" s="99"/>
      <c r="C231" s="99"/>
      <c r="D231" s="97"/>
      <c r="E231" s="61"/>
      <c r="F231" s="61"/>
      <c r="G231" s="97"/>
      <c r="H231" s="38"/>
      <c r="I231" s="38"/>
      <c r="J231" s="38"/>
      <c r="K231" s="38"/>
      <c r="L231" s="61"/>
    </row>
    <row r="232" spans="1:12" s="96" customFormat="1" ht="27" customHeight="1" x14ac:dyDescent="0.4">
      <c r="A232" s="98"/>
      <c r="B232" s="99"/>
      <c r="C232" s="99"/>
      <c r="D232" s="97"/>
      <c r="E232" s="61"/>
      <c r="F232" s="61"/>
      <c r="G232" s="97"/>
      <c r="H232" s="38"/>
      <c r="I232" s="38"/>
      <c r="J232" s="38"/>
      <c r="K232" s="38"/>
      <c r="L232" s="61"/>
    </row>
    <row r="233" spans="1:12" s="96" customFormat="1" ht="27" customHeight="1" x14ac:dyDescent="0.4">
      <c r="A233" s="98"/>
      <c r="B233" s="99"/>
      <c r="C233" s="99"/>
      <c r="D233" s="97"/>
      <c r="E233" s="61"/>
      <c r="F233" s="61"/>
      <c r="G233" s="97"/>
      <c r="H233" s="38"/>
      <c r="I233" s="38"/>
      <c r="J233" s="38"/>
      <c r="K233" s="38"/>
      <c r="L233" s="61"/>
    </row>
    <row r="234" spans="1:12" s="96" customFormat="1" ht="27" customHeight="1" x14ac:dyDescent="0.4">
      <c r="A234" s="98"/>
      <c r="B234" s="99"/>
      <c r="C234" s="99"/>
      <c r="D234" s="97"/>
      <c r="E234" s="61"/>
      <c r="F234" s="61"/>
      <c r="G234" s="97"/>
      <c r="H234" s="38"/>
      <c r="I234" s="38"/>
      <c r="J234" s="38"/>
      <c r="K234" s="38"/>
      <c r="L234" s="61"/>
    </row>
    <row r="235" spans="1:12" s="96" customFormat="1" ht="27" customHeight="1" x14ac:dyDescent="0.4">
      <c r="A235" s="98"/>
      <c r="B235" s="99"/>
      <c r="C235" s="99"/>
      <c r="D235" s="97"/>
      <c r="E235" s="61"/>
      <c r="F235" s="61"/>
      <c r="G235" s="97"/>
      <c r="H235" s="38"/>
      <c r="I235" s="38"/>
      <c r="J235" s="38"/>
      <c r="K235" s="38"/>
      <c r="L235" s="61"/>
    </row>
    <row r="236" spans="1:12" s="96" customFormat="1" ht="27" customHeight="1" x14ac:dyDescent="0.4">
      <c r="A236" s="98"/>
      <c r="B236" s="99"/>
      <c r="C236" s="99"/>
      <c r="D236" s="97"/>
      <c r="E236" s="61"/>
      <c r="F236" s="61"/>
      <c r="G236" s="97"/>
      <c r="H236" s="38"/>
      <c r="I236" s="38"/>
      <c r="J236" s="38"/>
      <c r="K236" s="38"/>
      <c r="L236" s="61"/>
    </row>
    <row r="237" spans="1:12" s="96" customFormat="1" ht="27" customHeight="1" x14ac:dyDescent="0.4">
      <c r="A237" s="98"/>
      <c r="B237" s="99"/>
      <c r="C237" s="99"/>
      <c r="D237" s="97"/>
      <c r="E237" s="61"/>
      <c r="F237" s="61"/>
      <c r="G237" s="97"/>
      <c r="H237" s="38"/>
      <c r="I237" s="38"/>
      <c r="J237" s="38"/>
      <c r="K237" s="38"/>
      <c r="L237" s="61"/>
    </row>
    <row r="238" spans="1:12" s="96" customFormat="1" ht="27" customHeight="1" x14ac:dyDescent="0.4">
      <c r="A238" s="98"/>
      <c r="B238" s="99"/>
      <c r="C238" s="99"/>
      <c r="D238" s="97"/>
      <c r="E238" s="61"/>
      <c r="F238" s="61"/>
      <c r="G238" s="97"/>
      <c r="H238" s="38"/>
      <c r="I238" s="38"/>
      <c r="J238" s="38"/>
      <c r="K238" s="38"/>
      <c r="L238" s="61"/>
    </row>
    <row r="239" spans="1:12" s="96" customFormat="1" ht="27" customHeight="1" x14ac:dyDescent="0.4">
      <c r="A239" s="98"/>
      <c r="B239" s="99"/>
      <c r="C239" s="99"/>
      <c r="D239" s="97"/>
      <c r="E239" s="61"/>
      <c r="F239" s="61"/>
      <c r="G239" s="97"/>
      <c r="H239" s="38"/>
      <c r="I239" s="38"/>
      <c r="J239" s="38"/>
      <c r="K239" s="38"/>
      <c r="L239" s="61"/>
    </row>
    <row r="240" spans="1:12" s="96" customFormat="1" ht="27" customHeight="1" x14ac:dyDescent="0.4">
      <c r="A240" s="98"/>
      <c r="B240" s="99"/>
      <c r="C240" s="99"/>
      <c r="D240" s="97"/>
      <c r="E240" s="61"/>
      <c r="F240" s="61"/>
      <c r="G240" s="97"/>
      <c r="H240" s="38"/>
      <c r="I240" s="38"/>
      <c r="J240" s="38"/>
      <c r="K240" s="38"/>
      <c r="L240" s="61"/>
    </row>
    <row r="241" spans="1:253" s="96" customFormat="1" ht="27" customHeight="1" x14ac:dyDescent="0.4">
      <c r="A241" s="98"/>
      <c r="B241" s="99"/>
      <c r="C241" s="99"/>
      <c r="D241" s="97"/>
      <c r="E241" s="61"/>
      <c r="F241" s="61"/>
      <c r="G241" s="97"/>
      <c r="H241" s="38"/>
      <c r="I241" s="38"/>
      <c r="J241" s="38"/>
      <c r="K241" s="38"/>
      <c r="L241" s="61"/>
    </row>
    <row r="242" spans="1:253" s="96" customFormat="1" ht="27" customHeight="1" x14ac:dyDescent="0.4">
      <c r="A242" s="98"/>
      <c r="B242" s="99"/>
      <c r="C242" s="99"/>
      <c r="D242" s="97"/>
      <c r="E242" s="61"/>
      <c r="F242" s="61"/>
      <c r="G242" s="97"/>
      <c r="H242" s="38"/>
      <c r="I242" s="38"/>
      <c r="J242" s="38"/>
      <c r="K242" s="38"/>
      <c r="L242" s="61"/>
    </row>
    <row r="243" spans="1:253" s="96" customFormat="1" ht="27" customHeight="1" x14ac:dyDescent="0.4">
      <c r="A243" s="98"/>
      <c r="B243" s="99"/>
      <c r="C243" s="99"/>
      <c r="D243" s="97"/>
      <c r="E243" s="61"/>
      <c r="F243" s="61"/>
      <c r="G243" s="97"/>
      <c r="H243" s="38"/>
      <c r="I243" s="38"/>
      <c r="J243" s="38"/>
      <c r="K243" s="38"/>
      <c r="L243" s="61"/>
    </row>
    <row r="244" spans="1:253" s="96" customFormat="1" ht="27" customHeight="1" x14ac:dyDescent="0.4">
      <c r="A244" s="98"/>
      <c r="B244" s="99"/>
      <c r="C244" s="99"/>
      <c r="D244" s="97"/>
      <c r="E244" s="61"/>
      <c r="F244" s="61"/>
      <c r="G244" s="97"/>
      <c r="H244" s="38"/>
      <c r="I244" s="38"/>
      <c r="J244" s="38"/>
      <c r="K244" s="38"/>
      <c r="L244" s="61"/>
    </row>
    <row r="245" spans="1:253" s="96" customFormat="1" ht="27" customHeight="1" x14ac:dyDescent="0.4">
      <c r="A245" s="98"/>
      <c r="B245" s="99"/>
      <c r="C245" s="99"/>
      <c r="D245" s="97"/>
      <c r="E245" s="61"/>
      <c r="F245" s="61"/>
      <c r="G245" s="97"/>
      <c r="H245" s="38"/>
      <c r="I245" s="38"/>
      <c r="J245" s="38"/>
      <c r="K245" s="38"/>
      <c r="L245" s="61"/>
    </row>
    <row r="246" spans="1:253" s="96" customFormat="1" ht="27" customHeight="1" x14ac:dyDescent="0.4">
      <c r="A246" s="98"/>
      <c r="B246" s="99"/>
      <c r="C246" s="99"/>
      <c r="D246" s="97"/>
      <c r="E246" s="61"/>
      <c r="F246" s="61"/>
      <c r="G246" s="97"/>
      <c r="H246" s="38"/>
      <c r="I246" s="38"/>
      <c r="J246" s="38"/>
      <c r="K246" s="38"/>
      <c r="L246" s="61"/>
    </row>
    <row r="247" spans="1:253" s="173" customFormat="1" ht="27" customHeight="1" x14ac:dyDescent="0.4">
      <c r="A247" s="98"/>
      <c r="B247" s="99"/>
      <c r="C247" s="99"/>
      <c r="D247" s="97"/>
      <c r="E247" s="61"/>
      <c r="F247" s="61"/>
      <c r="G247" s="97"/>
      <c r="H247" s="38"/>
      <c r="I247" s="38"/>
      <c r="J247" s="38"/>
      <c r="K247" s="38"/>
      <c r="L247" s="61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  <c r="FZ247" s="96"/>
      <c r="GA247" s="96"/>
      <c r="GB247" s="96"/>
      <c r="GC247" s="96"/>
      <c r="GD247" s="96"/>
      <c r="GE247" s="96"/>
      <c r="GF247" s="96"/>
      <c r="GG247" s="96"/>
      <c r="GH247" s="96"/>
      <c r="GI247" s="96"/>
      <c r="GJ247" s="96"/>
      <c r="GK247" s="96"/>
      <c r="GL247" s="96"/>
      <c r="GM247" s="96"/>
      <c r="GN247" s="96"/>
      <c r="GO247" s="96"/>
      <c r="GP247" s="96"/>
      <c r="GQ247" s="96"/>
      <c r="GR247" s="96"/>
      <c r="GS247" s="96"/>
      <c r="GT247" s="96"/>
      <c r="GU247" s="96"/>
      <c r="GV247" s="96"/>
      <c r="GW247" s="96"/>
      <c r="GX247" s="96"/>
      <c r="GY247" s="96"/>
      <c r="GZ247" s="96"/>
      <c r="HA247" s="96"/>
      <c r="HB247" s="96"/>
      <c r="HC247" s="96"/>
      <c r="HD247" s="96"/>
      <c r="HE247" s="96"/>
      <c r="HF247" s="96"/>
      <c r="HG247" s="96"/>
      <c r="HH247" s="96"/>
      <c r="HI247" s="96"/>
      <c r="HJ247" s="96"/>
      <c r="HK247" s="96"/>
      <c r="HL247" s="96"/>
      <c r="HM247" s="96"/>
      <c r="HN247" s="96"/>
      <c r="HO247" s="96"/>
      <c r="HP247" s="96"/>
      <c r="HQ247" s="96"/>
      <c r="HR247" s="96"/>
      <c r="HS247" s="96"/>
      <c r="HT247" s="96"/>
      <c r="HU247" s="96"/>
      <c r="HV247" s="96"/>
      <c r="HW247" s="96"/>
      <c r="HX247" s="96"/>
      <c r="HY247" s="96"/>
      <c r="HZ247" s="96"/>
      <c r="IA247" s="96"/>
      <c r="IB247" s="96"/>
      <c r="IC247" s="96"/>
      <c r="ID247" s="96"/>
      <c r="IE247" s="96"/>
      <c r="IF247" s="96"/>
      <c r="IG247" s="96"/>
      <c r="IH247" s="96"/>
      <c r="II247" s="96"/>
      <c r="IJ247" s="96"/>
      <c r="IK247" s="96"/>
      <c r="IL247" s="96"/>
      <c r="IM247" s="96"/>
      <c r="IN247" s="96"/>
      <c r="IO247" s="96"/>
      <c r="IP247" s="96"/>
      <c r="IQ247" s="96"/>
      <c r="IR247" s="96"/>
      <c r="IS247" s="96"/>
    </row>
    <row r="248" spans="1:253" s="173" customFormat="1" ht="27" customHeight="1" x14ac:dyDescent="0.4">
      <c r="A248" s="98"/>
      <c r="B248" s="99"/>
      <c r="C248" s="99"/>
      <c r="D248" s="97"/>
      <c r="E248" s="61"/>
      <c r="F248" s="61"/>
      <c r="G248" s="97"/>
      <c r="H248" s="38"/>
      <c r="I248" s="38"/>
      <c r="J248" s="38"/>
      <c r="K248" s="38"/>
      <c r="L248" s="61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  <c r="FZ248" s="96"/>
      <c r="GA248" s="96"/>
      <c r="GB248" s="96"/>
      <c r="GC248" s="96"/>
      <c r="GD248" s="96"/>
      <c r="GE248" s="96"/>
      <c r="GF248" s="96"/>
      <c r="GG248" s="96"/>
      <c r="GH248" s="96"/>
      <c r="GI248" s="96"/>
      <c r="GJ248" s="96"/>
      <c r="GK248" s="96"/>
      <c r="GL248" s="96"/>
      <c r="GM248" s="96"/>
      <c r="GN248" s="96"/>
      <c r="GO248" s="96"/>
      <c r="GP248" s="96"/>
      <c r="GQ248" s="96"/>
      <c r="GR248" s="96"/>
      <c r="GS248" s="96"/>
      <c r="GT248" s="96"/>
      <c r="GU248" s="96"/>
      <c r="GV248" s="96"/>
      <c r="GW248" s="96"/>
      <c r="GX248" s="96"/>
      <c r="GY248" s="96"/>
      <c r="GZ248" s="96"/>
      <c r="HA248" s="96"/>
      <c r="HB248" s="96"/>
      <c r="HC248" s="96"/>
      <c r="HD248" s="96"/>
      <c r="HE248" s="96"/>
      <c r="HF248" s="96"/>
      <c r="HG248" s="96"/>
      <c r="HH248" s="96"/>
      <c r="HI248" s="96"/>
      <c r="HJ248" s="96"/>
      <c r="HK248" s="96"/>
      <c r="HL248" s="96"/>
      <c r="HM248" s="96"/>
      <c r="HN248" s="96"/>
      <c r="HO248" s="96"/>
      <c r="HP248" s="96"/>
      <c r="HQ248" s="96"/>
      <c r="HR248" s="96"/>
      <c r="HS248" s="96"/>
      <c r="HT248" s="96"/>
      <c r="HU248" s="96"/>
      <c r="HV248" s="96"/>
      <c r="HW248" s="96"/>
      <c r="HX248" s="96"/>
      <c r="HY248" s="96"/>
      <c r="HZ248" s="96"/>
      <c r="IA248" s="96"/>
      <c r="IB248" s="96"/>
      <c r="IC248" s="96"/>
      <c r="ID248" s="96"/>
      <c r="IE248" s="96"/>
      <c r="IF248" s="96"/>
      <c r="IG248" s="96"/>
      <c r="IH248" s="96"/>
      <c r="II248" s="96"/>
      <c r="IJ248" s="96"/>
      <c r="IK248" s="96"/>
      <c r="IL248" s="96"/>
      <c r="IM248" s="96"/>
      <c r="IN248" s="96"/>
      <c r="IO248" s="96"/>
      <c r="IP248" s="96"/>
      <c r="IQ248" s="96"/>
      <c r="IR248" s="96"/>
      <c r="IS248" s="96"/>
    </row>
    <row r="249" spans="1:253" s="173" customFormat="1" ht="27" customHeight="1" x14ac:dyDescent="0.4">
      <c r="A249" s="98"/>
      <c r="B249" s="99"/>
      <c r="C249" s="99"/>
      <c r="D249" s="97"/>
      <c r="E249" s="61"/>
      <c r="F249" s="61"/>
      <c r="G249" s="97"/>
      <c r="H249" s="38"/>
      <c r="I249" s="38"/>
      <c r="J249" s="38"/>
      <c r="K249" s="38"/>
      <c r="L249" s="61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  <c r="FZ249" s="96"/>
      <c r="GA249" s="96"/>
      <c r="GB249" s="96"/>
      <c r="GC249" s="96"/>
      <c r="GD249" s="96"/>
      <c r="GE249" s="96"/>
      <c r="GF249" s="96"/>
      <c r="GG249" s="96"/>
      <c r="GH249" s="96"/>
      <c r="GI249" s="96"/>
      <c r="GJ249" s="96"/>
      <c r="GK249" s="96"/>
      <c r="GL249" s="96"/>
      <c r="GM249" s="96"/>
      <c r="GN249" s="96"/>
      <c r="GO249" s="96"/>
      <c r="GP249" s="96"/>
      <c r="GQ249" s="96"/>
      <c r="GR249" s="96"/>
      <c r="GS249" s="96"/>
      <c r="GT249" s="96"/>
      <c r="GU249" s="96"/>
      <c r="GV249" s="96"/>
      <c r="GW249" s="96"/>
      <c r="GX249" s="96"/>
      <c r="GY249" s="96"/>
      <c r="GZ249" s="96"/>
      <c r="HA249" s="96"/>
      <c r="HB249" s="96"/>
      <c r="HC249" s="96"/>
      <c r="HD249" s="96"/>
      <c r="HE249" s="96"/>
      <c r="HF249" s="96"/>
      <c r="HG249" s="96"/>
      <c r="HH249" s="96"/>
      <c r="HI249" s="96"/>
      <c r="HJ249" s="96"/>
      <c r="HK249" s="96"/>
      <c r="HL249" s="96"/>
      <c r="HM249" s="96"/>
      <c r="HN249" s="96"/>
      <c r="HO249" s="96"/>
      <c r="HP249" s="96"/>
      <c r="HQ249" s="96"/>
      <c r="HR249" s="96"/>
      <c r="HS249" s="96"/>
      <c r="HT249" s="96"/>
      <c r="HU249" s="96"/>
      <c r="HV249" s="96"/>
      <c r="HW249" s="96"/>
      <c r="HX249" s="96"/>
      <c r="HY249" s="96"/>
      <c r="HZ249" s="96"/>
      <c r="IA249" s="96"/>
      <c r="IB249" s="96"/>
      <c r="IC249" s="96"/>
      <c r="ID249" s="96"/>
      <c r="IE249" s="96"/>
      <c r="IF249" s="96"/>
      <c r="IG249" s="96"/>
      <c r="IH249" s="96"/>
      <c r="II249" s="96"/>
      <c r="IJ249" s="96"/>
      <c r="IK249" s="96"/>
      <c r="IL249" s="96"/>
      <c r="IM249" s="96"/>
      <c r="IN249" s="96"/>
      <c r="IO249" s="96"/>
      <c r="IP249" s="96"/>
      <c r="IQ249" s="96"/>
      <c r="IR249" s="96"/>
      <c r="IS249" s="96"/>
    </row>
    <row r="250" spans="1:253" s="173" customFormat="1" ht="27" customHeight="1" x14ac:dyDescent="0.4">
      <c r="A250" s="98"/>
      <c r="B250" s="99"/>
      <c r="C250" s="99"/>
      <c r="D250" s="97"/>
      <c r="E250" s="61"/>
      <c r="F250" s="61"/>
      <c r="G250" s="97"/>
      <c r="H250" s="38"/>
      <c r="I250" s="38"/>
      <c r="J250" s="38"/>
      <c r="K250" s="38"/>
      <c r="L250" s="61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  <c r="HR250" s="96"/>
      <c r="HS250" s="96"/>
      <c r="HT250" s="96"/>
      <c r="HU250" s="96"/>
      <c r="HV250" s="96"/>
      <c r="HW250" s="96"/>
      <c r="HX250" s="96"/>
      <c r="HY250" s="96"/>
      <c r="HZ250" s="96"/>
      <c r="IA250" s="96"/>
      <c r="IB250" s="96"/>
      <c r="IC250" s="96"/>
      <c r="ID250" s="96"/>
      <c r="IE250" s="96"/>
      <c r="IF250" s="96"/>
      <c r="IG250" s="96"/>
      <c r="IH250" s="96"/>
      <c r="II250" s="96"/>
      <c r="IJ250" s="96"/>
      <c r="IK250" s="96"/>
      <c r="IL250" s="96"/>
      <c r="IM250" s="96"/>
      <c r="IN250" s="96"/>
      <c r="IO250" s="96"/>
      <c r="IP250" s="96"/>
      <c r="IQ250" s="96"/>
      <c r="IR250" s="96"/>
      <c r="IS250" s="96"/>
    </row>
    <row r="251" spans="1:253" s="173" customFormat="1" ht="27" customHeight="1" x14ac:dyDescent="0.4">
      <c r="A251" s="98"/>
      <c r="B251" s="99"/>
      <c r="C251" s="99"/>
      <c r="D251" s="97"/>
      <c r="E251" s="61"/>
      <c r="F251" s="61"/>
      <c r="G251" s="97"/>
      <c r="H251" s="38"/>
      <c r="I251" s="38"/>
      <c r="J251" s="38"/>
      <c r="K251" s="38"/>
      <c r="L251" s="61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  <c r="HR251" s="96"/>
      <c r="HS251" s="96"/>
      <c r="HT251" s="96"/>
      <c r="HU251" s="96"/>
      <c r="HV251" s="96"/>
      <c r="HW251" s="96"/>
      <c r="HX251" s="96"/>
      <c r="HY251" s="96"/>
      <c r="HZ251" s="96"/>
      <c r="IA251" s="96"/>
      <c r="IB251" s="96"/>
      <c r="IC251" s="96"/>
      <c r="ID251" s="96"/>
      <c r="IE251" s="96"/>
      <c r="IF251" s="96"/>
      <c r="IG251" s="96"/>
      <c r="IH251" s="96"/>
      <c r="II251" s="96"/>
      <c r="IJ251" s="96"/>
      <c r="IK251" s="96"/>
      <c r="IL251" s="96"/>
      <c r="IM251" s="96"/>
      <c r="IN251" s="96"/>
      <c r="IO251" s="96"/>
      <c r="IP251" s="96"/>
      <c r="IQ251" s="96"/>
      <c r="IR251" s="96"/>
      <c r="IS251" s="96"/>
    </row>
    <row r="252" spans="1:253" s="173" customFormat="1" ht="27" customHeight="1" x14ac:dyDescent="0.4">
      <c r="A252" s="98"/>
      <c r="B252" s="99"/>
      <c r="C252" s="99"/>
      <c r="D252" s="97"/>
      <c r="E252" s="61"/>
      <c r="F252" s="61"/>
      <c r="G252" s="97"/>
      <c r="H252" s="38"/>
      <c r="I252" s="38"/>
      <c r="J252" s="38"/>
      <c r="K252" s="38"/>
      <c r="L252" s="61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  <c r="FZ252" s="96"/>
      <c r="GA252" s="96"/>
      <c r="GB252" s="96"/>
      <c r="GC252" s="96"/>
      <c r="GD252" s="96"/>
      <c r="GE252" s="96"/>
      <c r="GF252" s="96"/>
      <c r="GG252" s="96"/>
      <c r="GH252" s="96"/>
      <c r="GI252" s="96"/>
      <c r="GJ252" s="96"/>
      <c r="GK252" s="96"/>
      <c r="GL252" s="96"/>
      <c r="GM252" s="96"/>
      <c r="GN252" s="96"/>
      <c r="GO252" s="96"/>
      <c r="GP252" s="96"/>
      <c r="GQ252" s="96"/>
      <c r="GR252" s="96"/>
      <c r="GS252" s="96"/>
      <c r="GT252" s="96"/>
      <c r="GU252" s="96"/>
      <c r="GV252" s="96"/>
      <c r="GW252" s="96"/>
      <c r="GX252" s="96"/>
      <c r="GY252" s="96"/>
      <c r="GZ252" s="96"/>
      <c r="HA252" s="96"/>
      <c r="HB252" s="96"/>
      <c r="HC252" s="96"/>
      <c r="HD252" s="96"/>
      <c r="HE252" s="96"/>
      <c r="HF252" s="96"/>
      <c r="HG252" s="96"/>
      <c r="HH252" s="96"/>
      <c r="HI252" s="96"/>
      <c r="HJ252" s="96"/>
      <c r="HK252" s="96"/>
      <c r="HL252" s="96"/>
      <c r="HM252" s="96"/>
      <c r="HN252" s="96"/>
      <c r="HO252" s="96"/>
      <c r="HP252" s="96"/>
      <c r="HQ252" s="96"/>
      <c r="HR252" s="96"/>
      <c r="HS252" s="96"/>
      <c r="HT252" s="96"/>
      <c r="HU252" s="96"/>
      <c r="HV252" s="96"/>
      <c r="HW252" s="96"/>
      <c r="HX252" s="96"/>
      <c r="HY252" s="96"/>
      <c r="HZ252" s="96"/>
      <c r="IA252" s="96"/>
      <c r="IB252" s="96"/>
      <c r="IC252" s="96"/>
      <c r="ID252" s="96"/>
      <c r="IE252" s="96"/>
      <c r="IF252" s="96"/>
      <c r="IG252" s="96"/>
      <c r="IH252" s="96"/>
      <c r="II252" s="96"/>
      <c r="IJ252" s="96"/>
      <c r="IK252" s="96"/>
      <c r="IL252" s="96"/>
      <c r="IM252" s="96"/>
      <c r="IN252" s="96"/>
      <c r="IO252" s="96"/>
      <c r="IP252" s="96"/>
      <c r="IQ252" s="96"/>
      <c r="IR252" s="96"/>
      <c r="IS252" s="96"/>
    </row>
    <row r="253" spans="1:253" s="173" customFormat="1" ht="27" customHeight="1" x14ac:dyDescent="0.4">
      <c r="A253" s="98"/>
      <c r="B253" s="99"/>
      <c r="C253" s="99"/>
      <c r="D253" s="97"/>
      <c r="E253" s="61"/>
      <c r="F253" s="61"/>
      <c r="G253" s="97"/>
      <c r="H253" s="38"/>
      <c r="I253" s="38"/>
      <c r="J253" s="38"/>
      <c r="K253" s="38"/>
      <c r="L253" s="61"/>
      <c r="M253" s="38"/>
      <c r="N253" s="38"/>
      <c r="O253" s="38"/>
      <c r="P253" s="38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  <c r="HR253" s="96"/>
      <c r="HS253" s="96"/>
      <c r="HT253" s="96"/>
      <c r="HU253" s="96"/>
      <c r="HV253" s="96"/>
      <c r="HW253" s="96"/>
      <c r="HX253" s="96"/>
      <c r="HY253" s="96"/>
      <c r="HZ253" s="96"/>
      <c r="IA253" s="96"/>
      <c r="IB253" s="96"/>
      <c r="IC253" s="96"/>
      <c r="ID253" s="96"/>
      <c r="IE253" s="96"/>
      <c r="IF253" s="96"/>
      <c r="IG253" s="96"/>
      <c r="IH253" s="96"/>
      <c r="II253" s="96"/>
      <c r="IJ253" s="96"/>
      <c r="IK253" s="96"/>
      <c r="IL253" s="96"/>
      <c r="IM253" s="96"/>
      <c r="IN253" s="96"/>
      <c r="IO253" s="96"/>
      <c r="IP253" s="96"/>
      <c r="IQ253" s="96"/>
      <c r="IR253" s="96"/>
      <c r="IS253" s="96"/>
    </row>
    <row r="254" spans="1:253" s="173" customFormat="1" ht="27" customHeight="1" x14ac:dyDescent="0.4">
      <c r="A254" s="98"/>
      <c r="B254" s="99"/>
      <c r="C254" s="99"/>
      <c r="D254" s="97"/>
      <c r="E254" s="61"/>
      <c r="F254" s="61"/>
      <c r="G254" s="97"/>
      <c r="H254" s="38"/>
      <c r="I254" s="38"/>
      <c r="J254" s="38"/>
      <c r="K254" s="38"/>
      <c r="L254" s="61"/>
      <c r="M254" s="38"/>
      <c r="N254" s="38"/>
      <c r="O254" s="38"/>
      <c r="P254" s="38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  <c r="GU254" s="96"/>
      <c r="GV254" s="96"/>
      <c r="GW254" s="96"/>
      <c r="GX254" s="96"/>
      <c r="GY254" s="96"/>
      <c r="GZ254" s="96"/>
      <c r="HA254" s="96"/>
      <c r="HB254" s="96"/>
      <c r="HC254" s="96"/>
      <c r="HD254" s="96"/>
      <c r="HE254" s="96"/>
      <c r="HF254" s="96"/>
      <c r="HG254" s="96"/>
      <c r="HH254" s="96"/>
      <c r="HI254" s="96"/>
      <c r="HJ254" s="96"/>
      <c r="HK254" s="96"/>
      <c r="HL254" s="96"/>
      <c r="HM254" s="96"/>
      <c r="HN254" s="96"/>
      <c r="HO254" s="96"/>
      <c r="HP254" s="96"/>
      <c r="HQ254" s="96"/>
      <c r="HR254" s="96"/>
      <c r="HS254" s="96"/>
      <c r="HT254" s="96"/>
      <c r="HU254" s="96"/>
      <c r="HV254" s="96"/>
      <c r="HW254" s="96"/>
      <c r="HX254" s="96"/>
      <c r="HY254" s="96"/>
      <c r="HZ254" s="96"/>
      <c r="IA254" s="96"/>
      <c r="IB254" s="96"/>
      <c r="IC254" s="96"/>
      <c r="ID254" s="96"/>
      <c r="IE254" s="96"/>
      <c r="IF254" s="96"/>
      <c r="IG254" s="96"/>
      <c r="IH254" s="96"/>
      <c r="II254" s="96"/>
      <c r="IJ254" s="96"/>
      <c r="IK254" s="96"/>
      <c r="IL254" s="96"/>
      <c r="IM254" s="96"/>
      <c r="IN254" s="96"/>
      <c r="IO254" s="96"/>
      <c r="IP254" s="96"/>
      <c r="IQ254" s="96"/>
      <c r="IR254" s="96"/>
      <c r="IS254" s="96"/>
    </row>
    <row r="255" spans="1:253" s="174" customFormat="1" ht="27" customHeight="1" x14ac:dyDescent="0.4">
      <c r="A255" s="98"/>
      <c r="B255" s="99"/>
      <c r="C255" s="99"/>
      <c r="D255" s="97"/>
      <c r="E255" s="61"/>
      <c r="F255" s="61"/>
      <c r="G255" s="97"/>
      <c r="H255" s="38"/>
      <c r="I255" s="38"/>
      <c r="J255" s="38"/>
      <c r="K255" s="38"/>
      <c r="L255" s="61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</row>
    <row r="256" spans="1:253" s="174" customFormat="1" ht="27" customHeight="1" x14ac:dyDescent="0.4">
      <c r="A256" s="98"/>
      <c r="B256" s="99"/>
      <c r="C256" s="99"/>
      <c r="D256" s="97"/>
      <c r="E256" s="61"/>
      <c r="F256" s="61"/>
      <c r="G256" s="97"/>
      <c r="H256" s="38"/>
      <c r="I256" s="38"/>
      <c r="J256" s="38"/>
      <c r="K256" s="38"/>
      <c r="L256" s="61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</row>
    <row r="257" spans="1:248" s="174" customFormat="1" ht="27" customHeight="1" x14ac:dyDescent="0.4">
      <c r="A257" s="98"/>
      <c r="B257" s="99"/>
      <c r="C257" s="99"/>
      <c r="D257" s="97"/>
      <c r="E257" s="61"/>
      <c r="F257" s="61"/>
      <c r="G257" s="97"/>
      <c r="H257" s="38"/>
      <c r="I257" s="38"/>
      <c r="J257" s="38"/>
      <c r="K257" s="38"/>
      <c r="L257" s="61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</row>
    <row r="258" spans="1:248" s="174" customFormat="1" ht="27" customHeight="1" x14ac:dyDescent="0.4">
      <c r="A258" s="98"/>
      <c r="B258" s="99"/>
      <c r="C258" s="99"/>
      <c r="D258" s="97"/>
      <c r="E258" s="61"/>
      <c r="F258" s="61"/>
      <c r="G258" s="97"/>
      <c r="H258" s="38"/>
      <c r="I258" s="38"/>
      <c r="J258" s="38"/>
      <c r="K258" s="38"/>
      <c r="L258" s="61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  <c r="IH258" s="38"/>
      <c r="II258" s="38"/>
      <c r="IJ258" s="38"/>
      <c r="IK258" s="38"/>
      <c r="IL258" s="38"/>
      <c r="IM258" s="38"/>
      <c r="IN258" s="38"/>
    </row>
    <row r="259" spans="1:248" ht="26.25" x14ac:dyDescent="0.4">
      <c r="E259" s="61"/>
      <c r="F259" s="61"/>
      <c r="L259" s="61"/>
    </row>
    <row r="260" spans="1:248" ht="26.25" x14ac:dyDescent="0.4">
      <c r="E260" s="61"/>
      <c r="F260" s="61"/>
      <c r="L260" s="61"/>
    </row>
    <row r="261" spans="1:248" ht="26.25" x14ac:dyDescent="0.4">
      <c r="E261" s="61"/>
      <c r="F261" s="61"/>
      <c r="L261" s="61"/>
    </row>
    <row r="262" spans="1:248" ht="26.25" x14ac:dyDescent="0.4">
      <c r="E262" s="61"/>
      <c r="F262" s="61"/>
      <c r="L262" s="61"/>
    </row>
    <row r="263" spans="1:248" ht="26.25" x14ac:dyDescent="0.4">
      <c r="E263" s="61"/>
      <c r="F263" s="61"/>
      <c r="L263" s="61"/>
    </row>
    <row r="264" spans="1:248" ht="26.25" x14ac:dyDescent="0.4">
      <c r="E264" s="61"/>
      <c r="F264" s="61"/>
      <c r="L264" s="61"/>
    </row>
    <row r="265" spans="1:248" ht="26.25" x14ac:dyDescent="0.4">
      <c r="E265" s="61"/>
      <c r="F265" s="61"/>
      <c r="L265" s="61"/>
    </row>
    <row r="266" spans="1:248" ht="26.25" x14ac:dyDescent="0.4">
      <c r="E266" s="61"/>
      <c r="F266" s="61"/>
      <c r="L266" s="61"/>
    </row>
    <row r="267" spans="1:248" ht="26.25" x14ac:dyDescent="0.4">
      <c r="E267" s="61"/>
      <c r="F267" s="61"/>
      <c r="L267" s="61"/>
    </row>
    <row r="268" spans="1:248" ht="26.25" x14ac:dyDescent="0.4">
      <c r="E268" s="61"/>
      <c r="F268" s="61"/>
      <c r="L268" s="61"/>
    </row>
    <row r="269" spans="1:248" ht="26.25" x14ac:dyDescent="0.4">
      <c r="E269" s="61"/>
      <c r="F269" s="61"/>
      <c r="L269" s="61"/>
    </row>
    <row r="270" spans="1:248" ht="26.25" x14ac:dyDescent="0.4">
      <c r="E270" s="61"/>
      <c r="F270" s="61"/>
      <c r="L270" s="61"/>
    </row>
    <row r="271" spans="1:248" ht="26.25" x14ac:dyDescent="0.4">
      <c r="E271" s="61"/>
      <c r="F271" s="61"/>
      <c r="L271" s="61"/>
    </row>
    <row r="272" spans="1:248" ht="26.25" x14ac:dyDescent="0.4">
      <c r="E272" s="61"/>
      <c r="F272" s="61"/>
      <c r="L272" s="61"/>
    </row>
    <row r="273" spans="5:12" ht="26.25" x14ac:dyDescent="0.4">
      <c r="E273" s="61"/>
      <c r="F273" s="61"/>
      <c r="L273" s="61"/>
    </row>
    <row r="274" spans="5:12" ht="26.25" x14ac:dyDescent="0.4">
      <c r="E274" s="61"/>
      <c r="F274" s="61"/>
      <c r="L274" s="61"/>
    </row>
    <row r="275" spans="5:12" ht="26.25" x14ac:dyDescent="0.4">
      <c r="E275" s="61"/>
      <c r="F275" s="61"/>
      <c r="L275" s="61"/>
    </row>
    <row r="276" spans="5:12" ht="26.25" x14ac:dyDescent="0.4">
      <c r="E276" s="61"/>
      <c r="F276" s="61"/>
      <c r="L276" s="61"/>
    </row>
    <row r="277" spans="5:12" ht="26.25" x14ac:dyDescent="0.4">
      <c r="E277" s="61"/>
      <c r="F277" s="61"/>
      <c r="L277" s="61"/>
    </row>
    <row r="278" spans="5:12" ht="26.25" x14ac:dyDescent="0.4">
      <c r="E278" s="61"/>
      <c r="F278" s="61"/>
      <c r="L278" s="61"/>
    </row>
    <row r="279" spans="5:12" ht="26.25" x14ac:dyDescent="0.4">
      <c r="E279" s="61"/>
      <c r="F279" s="61"/>
      <c r="L279" s="61"/>
    </row>
    <row r="280" spans="5:12" ht="26.25" x14ac:dyDescent="0.4">
      <c r="E280" s="61"/>
      <c r="F280" s="61"/>
      <c r="L280" s="61"/>
    </row>
    <row r="281" spans="5:12" ht="26.25" x14ac:dyDescent="0.4">
      <c r="E281" s="61"/>
      <c r="F281" s="61"/>
      <c r="L281" s="61"/>
    </row>
    <row r="282" spans="5:12" ht="26.25" x14ac:dyDescent="0.4">
      <c r="E282" s="61"/>
      <c r="F282" s="61"/>
      <c r="L282" s="61"/>
    </row>
    <row r="283" spans="5:12" ht="26.25" x14ac:dyDescent="0.4">
      <c r="E283" s="61"/>
      <c r="F283" s="61"/>
      <c r="L283" s="61"/>
    </row>
    <row r="284" spans="5:12" ht="26.25" x14ac:dyDescent="0.4">
      <c r="E284" s="61"/>
      <c r="F284" s="61"/>
      <c r="L284" s="61"/>
    </row>
    <row r="285" spans="5:12" ht="26.25" x14ac:dyDescent="0.4">
      <c r="E285" s="61"/>
      <c r="F285" s="61"/>
      <c r="L285" s="61"/>
    </row>
    <row r="286" spans="5:12" ht="26.25" x14ac:dyDescent="0.4">
      <c r="E286" s="61"/>
      <c r="F286" s="61"/>
      <c r="L286" s="61"/>
    </row>
    <row r="287" spans="5:12" ht="26.25" x14ac:dyDescent="0.4">
      <c r="E287" s="61"/>
      <c r="F287" s="61"/>
      <c r="L287" s="61"/>
    </row>
    <row r="288" spans="5:12" ht="26.25" x14ac:dyDescent="0.4">
      <c r="E288" s="61"/>
      <c r="F288" s="61"/>
      <c r="L288" s="61"/>
    </row>
    <row r="289" spans="5:12" ht="26.25" x14ac:dyDescent="0.4">
      <c r="E289" s="61"/>
      <c r="F289" s="61"/>
      <c r="L289" s="61"/>
    </row>
    <row r="290" spans="5:12" ht="26.25" x14ac:dyDescent="0.4">
      <c r="E290" s="61"/>
      <c r="F290" s="61"/>
      <c r="L290" s="61"/>
    </row>
    <row r="291" spans="5:12" ht="26.25" x14ac:dyDescent="0.4">
      <c r="E291" s="61"/>
      <c r="F291" s="61"/>
      <c r="L291" s="61"/>
    </row>
    <row r="292" spans="5:12" ht="26.25" x14ac:dyDescent="0.4">
      <c r="E292" s="61"/>
      <c r="F292" s="61"/>
      <c r="L292" s="61"/>
    </row>
    <row r="293" spans="5:12" ht="26.25" x14ac:dyDescent="0.4">
      <c r="E293" s="61"/>
      <c r="F293" s="61"/>
      <c r="L293" s="61"/>
    </row>
    <row r="294" spans="5:12" ht="26.25" x14ac:dyDescent="0.4">
      <c r="E294" s="61"/>
      <c r="F294" s="61"/>
      <c r="L294" s="61"/>
    </row>
    <row r="295" spans="5:12" ht="26.25" x14ac:dyDescent="0.4">
      <c r="E295" s="61"/>
      <c r="F295" s="61"/>
      <c r="L295" s="61"/>
    </row>
    <row r="296" spans="5:12" ht="26.25" x14ac:dyDescent="0.4">
      <c r="E296" s="61"/>
      <c r="F296" s="61"/>
      <c r="L296" s="61"/>
    </row>
    <row r="297" spans="5:12" ht="26.25" x14ac:dyDescent="0.4">
      <c r="E297" s="61"/>
      <c r="F297" s="61"/>
    </row>
    <row r="298" spans="5:12" ht="26.25" x14ac:dyDescent="0.4">
      <c r="E298" s="61"/>
      <c r="F298" s="61"/>
    </row>
    <row r="299" spans="5:12" ht="26.25" x14ac:dyDescent="0.4">
      <c r="E299" s="61"/>
      <c r="F299" s="61"/>
    </row>
    <row r="300" spans="5:12" ht="26.25" x14ac:dyDescent="0.4">
      <c r="E300" s="61"/>
      <c r="F300" s="61"/>
    </row>
    <row r="301" spans="5:12" ht="26.25" x14ac:dyDescent="0.4">
      <c r="E301" s="61"/>
      <c r="F301" s="61"/>
    </row>
    <row r="302" spans="5:12" ht="26.25" x14ac:dyDescent="0.4">
      <c r="E302" s="61"/>
      <c r="F302" s="61"/>
    </row>
    <row r="303" spans="5:12" ht="26.25" x14ac:dyDescent="0.4">
      <c r="E303" s="61"/>
      <c r="F303" s="61"/>
    </row>
    <row r="304" spans="5:12" ht="26.25" x14ac:dyDescent="0.4">
      <c r="E304" s="61"/>
      <c r="F304" s="61"/>
    </row>
    <row r="305" spans="5:6" ht="26.25" x14ac:dyDescent="0.4">
      <c r="E305" s="61"/>
      <c r="F305" s="61"/>
    </row>
    <row r="306" spans="5:6" ht="26.25" x14ac:dyDescent="0.4">
      <c r="E306" s="61"/>
      <c r="F306" s="61"/>
    </row>
    <row r="307" spans="5:6" ht="26.25" x14ac:dyDescent="0.4">
      <c r="E307" s="61"/>
      <c r="F307" s="61"/>
    </row>
    <row r="308" spans="5:6" ht="26.25" x14ac:dyDescent="0.4">
      <c r="E308" s="61"/>
      <c r="F308" s="61"/>
    </row>
    <row r="309" spans="5:6" ht="26.25" x14ac:dyDescent="0.4">
      <c r="E309" s="61"/>
      <c r="F309" s="61"/>
    </row>
    <row r="310" spans="5:6" ht="26.25" x14ac:dyDescent="0.4">
      <c r="E310" s="61"/>
      <c r="F310" s="61"/>
    </row>
    <row r="311" spans="5:6" ht="26.25" x14ac:dyDescent="0.4">
      <c r="E311" s="61"/>
      <c r="F311" s="61"/>
    </row>
    <row r="312" spans="5:6" ht="26.25" x14ac:dyDescent="0.4">
      <c r="E312" s="61"/>
      <c r="F312" s="61"/>
    </row>
    <row r="313" spans="5:6" ht="26.25" x14ac:dyDescent="0.4">
      <c r="E313" s="61"/>
      <c r="F313" s="61"/>
    </row>
    <row r="314" spans="5:6" ht="26.25" x14ac:dyDescent="0.4">
      <c r="E314" s="61"/>
      <c r="F314" s="61"/>
    </row>
    <row r="315" spans="5:6" ht="26.25" x14ac:dyDescent="0.4">
      <c r="E315" s="61"/>
      <c r="F315" s="61"/>
    </row>
    <row r="316" spans="5:6" ht="26.25" x14ac:dyDescent="0.4">
      <c r="E316" s="61"/>
      <c r="F316" s="61"/>
    </row>
    <row r="317" spans="5:6" ht="26.25" x14ac:dyDescent="0.4">
      <c r="E317" s="61"/>
      <c r="F317" s="61"/>
    </row>
    <row r="318" spans="5:6" ht="26.25" x14ac:dyDescent="0.4">
      <c r="E318" s="61"/>
      <c r="F318" s="61"/>
    </row>
    <row r="319" spans="5:6" ht="26.25" x14ac:dyDescent="0.4">
      <c r="E319" s="61"/>
      <c r="F319" s="61"/>
    </row>
    <row r="320" spans="5:6" ht="26.25" x14ac:dyDescent="0.4">
      <c r="E320" s="61"/>
      <c r="F320" s="61"/>
    </row>
    <row r="321" spans="5:6" ht="26.25" x14ac:dyDescent="0.4">
      <c r="E321" s="61"/>
      <c r="F321" s="61"/>
    </row>
    <row r="322" spans="5:6" ht="26.25" x14ac:dyDescent="0.4">
      <c r="E322" s="61"/>
      <c r="F322" s="61"/>
    </row>
    <row r="323" spans="5:6" ht="26.25" x14ac:dyDescent="0.4">
      <c r="E323" s="61"/>
      <c r="F323" s="61"/>
    </row>
    <row r="324" spans="5:6" ht="26.25" x14ac:dyDescent="0.4">
      <c r="E324" s="61"/>
      <c r="F324" s="61"/>
    </row>
    <row r="325" spans="5:6" ht="26.25" x14ac:dyDescent="0.4">
      <c r="E325" s="61"/>
      <c r="F325" s="61"/>
    </row>
    <row r="326" spans="5:6" ht="26.25" x14ac:dyDescent="0.4">
      <c r="E326" s="61"/>
      <c r="F326" s="61"/>
    </row>
    <row r="327" spans="5:6" ht="26.25" x14ac:dyDescent="0.4">
      <c r="E327" s="61"/>
      <c r="F327" s="61"/>
    </row>
    <row r="328" spans="5:6" ht="26.25" x14ac:dyDescent="0.4">
      <c r="E328" s="61"/>
      <c r="F328" s="61"/>
    </row>
    <row r="329" spans="5:6" ht="26.25" x14ac:dyDescent="0.4">
      <c r="E329" s="61"/>
      <c r="F329" s="61"/>
    </row>
    <row r="330" spans="5:6" ht="26.25" x14ac:dyDescent="0.4">
      <c r="E330" s="61"/>
      <c r="F330" s="61"/>
    </row>
    <row r="331" spans="5:6" ht="26.25" x14ac:dyDescent="0.4">
      <c r="E331" s="61"/>
      <c r="F331" s="61"/>
    </row>
    <row r="332" spans="5:6" ht="26.25" x14ac:dyDescent="0.4">
      <c r="E332" s="61"/>
      <c r="F332" s="61"/>
    </row>
    <row r="333" spans="5:6" ht="26.25" x14ac:dyDescent="0.4">
      <c r="E333" s="61"/>
      <c r="F333" s="61"/>
    </row>
    <row r="334" spans="5:6" ht="26.25" x14ac:dyDescent="0.4">
      <c r="E334" s="61"/>
      <c r="F334" s="61"/>
    </row>
    <row r="335" spans="5:6" ht="26.25" x14ac:dyDescent="0.4">
      <c r="E335" s="61"/>
      <c r="F335" s="61"/>
    </row>
    <row r="336" spans="5:6" ht="26.25" x14ac:dyDescent="0.4">
      <c r="E336" s="61"/>
      <c r="F336" s="61"/>
    </row>
    <row r="337" spans="5:6" ht="26.25" x14ac:dyDescent="0.4">
      <c r="E337" s="61"/>
      <c r="F337" s="61"/>
    </row>
    <row r="338" spans="5:6" ht="26.25" x14ac:dyDescent="0.4">
      <c r="E338" s="61"/>
      <c r="F338" s="61"/>
    </row>
    <row r="339" spans="5:6" ht="26.25" x14ac:dyDescent="0.4">
      <c r="E339" s="61"/>
      <c r="F339" s="61"/>
    </row>
    <row r="340" spans="5:6" ht="26.25" x14ac:dyDescent="0.4">
      <c r="E340" s="61"/>
      <c r="F340" s="61"/>
    </row>
    <row r="341" spans="5:6" ht="26.25" x14ac:dyDescent="0.4">
      <c r="E341" s="61"/>
      <c r="F341" s="61"/>
    </row>
    <row r="342" spans="5:6" ht="26.25" x14ac:dyDescent="0.4">
      <c r="E342" s="61"/>
      <c r="F342" s="61"/>
    </row>
    <row r="343" spans="5:6" ht="26.25" x14ac:dyDescent="0.4">
      <c r="E343" s="61"/>
      <c r="F343" s="61"/>
    </row>
    <row r="344" spans="5:6" ht="26.25" x14ac:dyDescent="0.4">
      <c r="E344" s="61"/>
      <c r="F344" s="61"/>
    </row>
    <row r="345" spans="5:6" ht="26.25" x14ac:dyDescent="0.4">
      <c r="E345" s="61"/>
      <c r="F345" s="61"/>
    </row>
    <row r="346" spans="5:6" ht="26.25" x14ac:dyDescent="0.4">
      <c r="E346" s="61"/>
      <c r="F346" s="61"/>
    </row>
    <row r="347" spans="5:6" ht="26.25" x14ac:dyDescent="0.4">
      <c r="E347" s="61"/>
      <c r="F347" s="61"/>
    </row>
    <row r="348" spans="5:6" ht="26.25" x14ac:dyDescent="0.4">
      <c r="E348" s="61"/>
      <c r="F348" s="61"/>
    </row>
    <row r="349" spans="5:6" ht="26.25" x14ac:dyDescent="0.4">
      <c r="E349" s="61"/>
      <c r="F349" s="61"/>
    </row>
    <row r="350" spans="5:6" ht="26.25" x14ac:dyDescent="0.4">
      <c r="E350" s="61"/>
      <c r="F350" s="61"/>
    </row>
    <row r="351" spans="5:6" ht="26.25" x14ac:dyDescent="0.4">
      <c r="E351" s="61"/>
      <c r="F351" s="61"/>
    </row>
    <row r="352" spans="5:6" ht="26.25" x14ac:dyDescent="0.4">
      <c r="E352" s="61"/>
      <c r="F352" s="61"/>
    </row>
    <row r="353" spans="5:6" ht="26.25" x14ac:dyDescent="0.4">
      <c r="E353" s="61"/>
      <c r="F353" s="61"/>
    </row>
    <row r="354" spans="5:6" ht="26.25" x14ac:dyDescent="0.4">
      <c r="E354" s="61"/>
      <c r="F354" s="61"/>
    </row>
    <row r="355" spans="5:6" ht="26.25" x14ac:dyDescent="0.4">
      <c r="E355" s="61"/>
      <c r="F355" s="61"/>
    </row>
    <row r="356" spans="5:6" ht="26.25" x14ac:dyDescent="0.4">
      <c r="E356" s="61"/>
      <c r="F356" s="61"/>
    </row>
    <row r="357" spans="5:6" ht="26.25" x14ac:dyDescent="0.4">
      <c r="E357" s="61"/>
      <c r="F357" s="61"/>
    </row>
    <row r="358" spans="5:6" ht="26.25" x14ac:dyDescent="0.4">
      <c r="E358" s="61"/>
      <c r="F358" s="61"/>
    </row>
    <row r="359" spans="5:6" ht="26.25" x14ac:dyDescent="0.4">
      <c r="E359" s="61"/>
      <c r="F359" s="61"/>
    </row>
    <row r="360" spans="5:6" ht="26.25" x14ac:dyDescent="0.4">
      <c r="E360" s="61"/>
      <c r="F360" s="61"/>
    </row>
    <row r="361" spans="5:6" ht="26.25" x14ac:dyDescent="0.4">
      <c r="E361" s="61"/>
      <c r="F361" s="61"/>
    </row>
    <row r="362" spans="5:6" ht="26.25" x14ac:dyDescent="0.4">
      <c r="E362" s="61"/>
      <c r="F362" s="61"/>
    </row>
    <row r="363" spans="5:6" ht="26.25" x14ac:dyDescent="0.4">
      <c r="E363" s="61"/>
      <c r="F363" s="61"/>
    </row>
    <row r="364" spans="5:6" ht="26.25" x14ac:dyDescent="0.4">
      <c r="E364" s="61"/>
      <c r="F364" s="61"/>
    </row>
    <row r="365" spans="5:6" ht="26.25" x14ac:dyDescent="0.4">
      <c r="E365" s="61"/>
      <c r="F365" s="61"/>
    </row>
    <row r="366" spans="5:6" ht="26.25" x14ac:dyDescent="0.4">
      <c r="E366" s="61"/>
      <c r="F366" s="61"/>
    </row>
    <row r="367" spans="5:6" ht="26.25" x14ac:dyDescent="0.4">
      <c r="E367" s="61"/>
      <c r="F367" s="61"/>
    </row>
    <row r="368" spans="5:6" ht="26.25" x14ac:dyDescent="0.4">
      <c r="E368" s="61"/>
      <c r="F368" s="61"/>
    </row>
    <row r="369" spans="5:6" ht="26.25" x14ac:dyDescent="0.4">
      <c r="E369" s="61"/>
      <c r="F369" s="61"/>
    </row>
    <row r="370" spans="5:6" ht="26.25" x14ac:dyDescent="0.4">
      <c r="E370" s="61"/>
      <c r="F370" s="61"/>
    </row>
    <row r="371" spans="5:6" ht="26.25" x14ac:dyDescent="0.4">
      <c r="E371" s="61"/>
      <c r="F371" s="61"/>
    </row>
  </sheetData>
  <mergeCells count="8">
    <mergeCell ref="A205:D205"/>
    <mergeCell ref="A206:D206"/>
    <mergeCell ref="B197:C197"/>
    <mergeCell ref="F197:I197"/>
    <mergeCell ref="B198:C198"/>
    <mergeCell ref="F198:I198"/>
    <mergeCell ref="A204:D204"/>
    <mergeCell ref="I204:K204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  <colBreaks count="1" manualBreakCount="1">
    <brk id="11" max="19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3"/>
  <sheetViews>
    <sheetView topLeftCell="A92" zoomScale="50" zoomScaleNormal="50" workbookViewId="0">
      <selection activeCell="D107" sqref="D107"/>
    </sheetView>
  </sheetViews>
  <sheetFormatPr baseColWidth="10" defaultRowHeight="12.75" x14ac:dyDescent="0.2"/>
  <cols>
    <col min="1" max="1" width="9.7109375" style="98" customWidth="1"/>
    <col min="2" max="2" width="100.7109375" style="99" customWidth="1"/>
    <col min="3" max="3" width="28" style="99" customWidth="1"/>
    <col min="4" max="4" width="48.85546875" style="38" customWidth="1"/>
    <col min="5" max="5" width="15.7109375" style="38" hidden="1" customWidth="1"/>
    <col min="6" max="6" width="26.42578125" style="38" hidden="1" customWidth="1"/>
    <col min="7" max="7" width="0.140625" style="38" hidden="1" customWidth="1"/>
    <col min="8" max="8" width="29" style="38" bestFit="1" customWidth="1"/>
    <col min="9" max="16384" width="11.42578125" style="38"/>
  </cols>
  <sheetData>
    <row r="1" spans="1:8" s="86" customFormat="1" ht="27" customHeight="1" x14ac:dyDescent="0.35">
      <c r="A1" s="220"/>
      <c r="B1" s="221"/>
      <c r="C1" s="221"/>
      <c r="D1" s="221"/>
      <c r="E1" s="222"/>
      <c r="F1" s="223"/>
      <c r="G1" s="222"/>
      <c r="H1" s="224"/>
    </row>
    <row r="2" spans="1:8" s="42" customFormat="1" ht="27" customHeight="1" x14ac:dyDescent="0.4">
      <c r="A2" s="225" t="str">
        <f>+'[3]CGN-2005-001A'!B3</f>
        <v>UNIDAD ADMINISTRATIVA ESPECIAL CUERPO OFICIAL DE BOMBEROS</v>
      </c>
      <c r="B2" s="41"/>
      <c r="C2" s="41"/>
      <c r="D2" s="41"/>
      <c r="E2" s="226"/>
      <c r="G2" s="226"/>
      <c r="H2" s="40"/>
    </row>
    <row r="3" spans="1:8" s="42" customFormat="1" ht="27" customHeight="1" x14ac:dyDescent="0.4">
      <c r="A3" s="225" t="s">
        <v>3024</v>
      </c>
      <c r="B3" s="41"/>
      <c r="C3" s="41"/>
      <c r="D3" s="41"/>
      <c r="E3" s="226"/>
      <c r="G3" s="226"/>
      <c r="H3" s="40"/>
    </row>
    <row r="4" spans="1:8" s="42" customFormat="1" ht="27" customHeight="1" x14ac:dyDescent="0.4">
      <c r="A4" s="43" t="s">
        <v>3023</v>
      </c>
      <c r="B4" s="41"/>
      <c r="C4" s="41"/>
      <c r="D4" s="41"/>
      <c r="E4" s="226"/>
      <c r="G4" s="226"/>
      <c r="H4" s="40"/>
    </row>
    <row r="5" spans="1:8" s="48" customFormat="1" ht="27" customHeight="1" x14ac:dyDescent="0.35">
      <c r="A5" s="227" t="s">
        <v>2924</v>
      </c>
      <c r="B5" s="47"/>
      <c r="C5" s="47"/>
      <c r="D5" s="47"/>
      <c r="E5" s="228"/>
      <c r="G5" s="228"/>
      <c r="H5" s="46"/>
    </row>
    <row r="6" spans="1:8" s="86" customFormat="1" ht="27" customHeight="1" thickBot="1" x14ac:dyDescent="0.4">
      <c r="A6" s="229"/>
      <c r="B6" s="230"/>
      <c r="C6" s="230"/>
      <c r="D6" s="230"/>
      <c r="E6" s="231"/>
      <c r="F6" s="232"/>
      <c r="G6" s="231"/>
      <c r="H6" s="233"/>
    </row>
    <row r="7" spans="1:8" ht="27" customHeight="1" x14ac:dyDescent="0.35">
      <c r="A7" s="234"/>
      <c r="B7" s="235"/>
      <c r="C7" s="235"/>
      <c r="D7" s="236"/>
      <c r="G7" s="236"/>
      <c r="H7" s="236"/>
    </row>
    <row r="8" spans="1:8" s="137" customFormat="1" ht="27" customHeight="1" x14ac:dyDescent="0.4">
      <c r="A8" s="237"/>
      <c r="B8" s="238"/>
      <c r="C8" s="238"/>
      <c r="D8" s="60" t="s">
        <v>3025</v>
      </c>
      <c r="G8" s="239"/>
      <c r="H8" s="239"/>
    </row>
    <row r="9" spans="1:8" s="137" customFormat="1" ht="27" customHeight="1" x14ac:dyDescent="0.4">
      <c r="A9" s="237"/>
      <c r="B9" s="238"/>
      <c r="C9" s="238"/>
      <c r="D9" s="63"/>
      <c r="G9" s="239"/>
      <c r="H9" s="239"/>
    </row>
    <row r="10" spans="1:8" s="119" customFormat="1" ht="27" customHeight="1" x14ac:dyDescent="0.4">
      <c r="A10" s="238"/>
      <c r="B10" s="238" t="s">
        <v>2925</v>
      </c>
      <c r="C10" s="238"/>
      <c r="D10" s="71">
        <f>+D12+D18+D25+D30+D36</f>
        <v>27841701877</v>
      </c>
      <c r="E10" s="240"/>
      <c r="F10" s="240">
        <f>SUM(D10:D10)</f>
        <v>27841701877</v>
      </c>
      <c r="G10" s="73" t="e">
        <f>G13+#REF!+#REF!+#REF!+G23+#REF!-#REF!</f>
        <v>#REF!</v>
      </c>
      <c r="H10" s="73"/>
    </row>
    <row r="11" spans="1:8" s="119" customFormat="1" ht="27" customHeight="1" x14ac:dyDescent="0.4">
      <c r="A11" s="238"/>
      <c r="B11" s="238"/>
      <c r="C11" s="238"/>
      <c r="D11" s="63"/>
      <c r="E11" s="240"/>
      <c r="F11" s="240"/>
      <c r="G11" s="148"/>
      <c r="H11" s="148"/>
    </row>
    <row r="12" spans="1:8" s="141" customFormat="1" ht="27" customHeight="1" x14ac:dyDescent="0.4">
      <c r="A12" s="80">
        <v>41</v>
      </c>
      <c r="B12" s="80" t="s">
        <v>2803</v>
      </c>
      <c r="C12" s="81"/>
      <c r="D12" s="366">
        <f>SUM(D14:D16)</f>
        <v>1999394435</v>
      </c>
      <c r="E12" s="240"/>
      <c r="F12" s="240"/>
      <c r="G12" s="242"/>
      <c r="H12" s="241">
        <f>+D12+D25+D30+D123+D136</f>
        <v>28734801427</v>
      </c>
    </row>
    <row r="13" spans="1:8" s="146" customFormat="1" ht="27" customHeight="1" x14ac:dyDescent="0.4">
      <c r="A13" s="80"/>
      <c r="B13" s="80"/>
      <c r="C13" s="80"/>
      <c r="D13" s="91"/>
      <c r="E13" s="240"/>
      <c r="F13" s="240">
        <f>SUM(D13:D13)</f>
        <v>0</v>
      </c>
      <c r="G13" s="85" t="e">
        <f>+G14+G15+#REF!+#REF!-G16</f>
        <v>#REF!</v>
      </c>
      <c r="H13" s="243"/>
    </row>
    <row r="14" spans="1:8" s="132" customFormat="1" ht="27" hidden="1" customHeight="1" x14ac:dyDescent="0.4">
      <c r="A14" s="87">
        <v>4105</v>
      </c>
      <c r="B14" s="87" t="s">
        <v>2802</v>
      </c>
      <c r="C14" s="87"/>
      <c r="D14" s="111">
        <f>+'[3]CGN-2005-001A'!H1168</f>
        <v>0</v>
      </c>
      <c r="E14" s="240"/>
      <c r="F14" s="240">
        <f>SUM(D14:D14)</f>
        <v>0</v>
      </c>
      <c r="G14" s="111" t="e">
        <f>+D14-#REF!</f>
        <v>#REF!</v>
      </c>
      <c r="H14" s="111"/>
    </row>
    <row r="15" spans="1:8" s="132" customFormat="1" ht="27" customHeight="1" x14ac:dyDescent="0.4">
      <c r="A15" s="87">
        <v>4110</v>
      </c>
      <c r="B15" s="87" t="s">
        <v>2800</v>
      </c>
      <c r="C15" s="87"/>
      <c r="D15" s="111">
        <f>+'CGN001'!G3844</f>
        <v>1999394435</v>
      </c>
      <c r="E15" s="240"/>
      <c r="F15" s="240">
        <f>SUM(D15:D15)</f>
        <v>1999394435</v>
      </c>
      <c r="G15" s="111" t="e">
        <f>+D15-#REF!</f>
        <v>#REF!</v>
      </c>
      <c r="H15" s="111"/>
    </row>
    <row r="16" spans="1:8" s="132" customFormat="1" ht="27" hidden="1" customHeight="1" x14ac:dyDescent="0.4">
      <c r="A16" s="87">
        <v>4195</v>
      </c>
      <c r="B16" s="87" t="s">
        <v>2796</v>
      </c>
      <c r="C16" s="87"/>
      <c r="D16" s="111">
        <f>+'[3]CGN-2005-001A'!H1217</f>
        <v>0</v>
      </c>
      <c r="E16" s="240"/>
      <c r="F16" s="240">
        <f>SUM(D16:D16)</f>
        <v>0</v>
      </c>
      <c r="G16" s="111" t="e">
        <f>+D16-#REF!</f>
        <v>#REF!</v>
      </c>
      <c r="H16" s="111"/>
    </row>
    <row r="17" spans="1:8" s="141" customFormat="1" ht="27" customHeight="1" x14ac:dyDescent="0.4">
      <c r="A17" s="244"/>
      <c r="B17" s="244"/>
      <c r="C17" s="244"/>
      <c r="D17" s="245"/>
      <c r="E17" s="240"/>
      <c r="F17" s="240">
        <v>1</v>
      </c>
      <c r="G17" s="242"/>
      <c r="H17" s="242"/>
    </row>
    <row r="18" spans="1:8" s="132" customFormat="1" ht="27" hidden="1" customHeight="1" x14ac:dyDescent="0.4">
      <c r="A18" s="80">
        <v>43</v>
      </c>
      <c r="B18" s="80" t="s">
        <v>2783</v>
      </c>
      <c r="C18" s="81"/>
      <c r="D18" s="82">
        <f>SUM(D20:D23)</f>
        <v>0</v>
      </c>
      <c r="E18" s="240"/>
      <c r="F18" s="240" t="e">
        <f>SUM(#REF!)</f>
        <v>#REF!</v>
      </c>
      <c r="G18" s="111" t="e">
        <f>+#REF!-#REF!</f>
        <v>#REF!</v>
      </c>
      <c r="H18" s="111"/>
    </row>
    <row r="19" spans="1:8" s="132" customFormat="1" ht="27" hidden="1" customHeight="1" x14ac:dyDescent="0.4">
      <c r="A19" s="80"/>
      <c r="B19" s="80"/>
      <c r="C19" s="80"/>
      <c r="D19" s="83"/>
      <c r="E19" s="240"/>
      <c r="F19" s="240"/>
      <c r="G19" s="111"/>
      <c r="H19" s="111"/>
    </row>
    <row r="20" spans="1:8" s="132" customFormat="1" ht="27" hidden="1" customHeight="1" x14ac:dyDescent="0.4">
      <c r="A20" s="87">
        <v>4305</v>
      </c>
      <c r="B20" s="87" t="s">
        <v>2286</v>
      </c>
      <c r="C20" s="87"/>
      <c r="D20" s="111">
        <f>+'[3]CGN-2005-001A'!H1249</f>
        <v>0</v>
      </c>
      <c r="E20" s="240"/>
      <c r="F20" s="240" t="e">
        <f>SUM(#REF!)</f>
        <v>#REF!</v>
      </c>
      <c r="G20" s="111" t="e">
        <f>+#REF!-#REF!</f>
        <v>#REF!</v>
      </c>
      <c r="H20" s="111"/>
    </row>
    <row r="21" spans="1:8" s="132" customFormat="1" ht="27" hidden="1" customHeight="1" x14ac:dyDescent="0.4">
      <c r="A21" s="87">
        <v>4360</v>
      </c>
      <c r="B21" s="106" t="s">
        <v>2214</v>
      </c>
      <c r="C21" s="87"/>
      <c r="D21" s="111">
        <f>+'[3]CGN-2005-001A'!H1258</f>
        <v>0</v>
      </c>
      <c r="E21" s="240"/>
      <c r="F21" s="240"/>
      <c r="G21" s="111"/>
      <c r="H21" s="111"/>
    </row>
    <row r="22" spans="1:8" s="132" customFormat="1" ht="27" hidden="1" customHeight="1" x14ac:dyDescent="0.4">
      <c r="A22" s="87">
        <v>4390</v>
      </c>
      <c r="B22" s="106" t="s">
        <v>2215</v>
      </c>
      <c r="C22" s="87"/>
      <c r="D22" s="111">
        <f>+'[3]CGN-2005-001A'!H1260</f>
        <v>0</v>
      </c>
      <c r="E22" s="240"/>
      <c r="F22" s="240"/>
      <c r="G22" s="111"/>
      <c r="H22" s="111"/>
    </row>
    <row r="23" spans="1:8" s="135" customFormat="1" ht="27" hidden="1" customHeight="1" x14ac:dyDescent="0.4">
      <c r="A23" s="87">
        <v>4395</v>
      </c>
      <c r="B23" s="87" t="s">
        <v>2720</v>
      </c>
      <c r="C23" s="87"/>
      <c r="D23" s="111">
        <f>+'[3]CGN-2005-001A'!H1266</f>
        <v>0</v>
      </c>
      <c r="E23" s="240"/>
      <c r="F23" s="240" t="e">
        <f>SUM(#REF!)</f>
        <v>#REF!</v>
      </c>
      <c r="G23" s="85" t="e">
        <f>SUM(G24:G26)</f>
        <v>#REF!</v>
      </c>
      <c r="H23" s="243"/>
    </row>
    <row r="24" spans="1:8" s="132" customFormat="1" ht="27" hidden="1" customHeight="1" x14ac:dyDescent="0.4">
      <c r="A24" s="246"/>
      <c r="B24" s="246"/>
      <c r="C24" s="246"/>
      <c r="D24" s="247"/>
      <c r="E24" s="240"/>
      <c r="F24" s="240" t="e">
        <f>SUM(#REF!)</f>
        <v>#REF!</v>
      </c>
      <c r="G24" s="111" t="e">
        <f>+#REF!-#REF!</f>
        <v>#REF!</v>
      </c>
      <c r="H24" s="111"/>
    </row>
    <row r="25" spans="1:8" s="132" customFormat="1" ht="27" customHeight="1" x14ac:dyDescent="0.4">
      <c r="A25" s="80">
        <v>44</v>
      </c>
      <c r="B25" s="80" t="s">
        <v>2926</v>
      </c>
      <c r="C25" s="81"/>
      <c r="D25" s="82">
        <f>SUM(D27:D27)</f>
        <v>0</v>
      </c>
      <c r="E25" s="240"/>
      <c r="F25" s="240" t="e">
        <f>SUM(#REF!)</f>
        <v>#REF!</v>
      </c>
      <c r="G25" s="111" t="e">
        <f>+#REF!-#REF!</f>
        <v>#REF!</v>
      </c>
      <c r="H25" s="111"/>
    </row>
    <row r="26" spans="1:8" s="132" customFormat="1" ht="27" hidden="1" customHeight="1" x14ac:dyDescent="0.4">
      <c r="A26" s="80"/>
      <c r="B26" s="80"/>
      <c r="C26" s="80"/>
      <c r="D26" s="83"/>
      <c r="E26" s="240"/>
      <c r="F26" s="240"/>
      <c r="G26" s="111"/>
      <c r="H26" s="111"/>
    </row>
    <row r="27" spans="1:8" s="135" customFormat="1" ht="28.35" hidden="1" customHeight="1" x14ac:dyDescent="0.4">
      <c r="A27" s="87">
        <v>4428</v>
      </c>
      <c r="B27" s="87" t="s">
        <v>2927</v>
      </c>
      <c r="C27" s="87"/>
      <c r="D27" s="111">
        <f>+'CGN001'!G4222</f>
        <v>0</v>
      </c>
      <c r="E27" s="240"/>
      <c r="F27" s="240">
        <f>SUM(D30:D30)</f>
        <v>25842307442</v>
      </c>
      <c r="G27" s="85" t="e">
        <f>SUM(G28:G28)</f>
        <v>#REF!</v>
      </c>
      <c r="H27" s="243"/>
    </row>
    <row r="28" spans="1:8" s="132" customFormat="1" ht="27" hidden="1" customHeight="1" x14ac:dyDescent="0.4">
      <c r="A28" s="87"/>
      <c r="B28" s="87"/>
      <c r="C28" s="87"/>
      <c r="D28" s="91"/>
      <c r="E28" s="240"/>
      <c r="F28" s="240" t="e">
        <f>SUM(#REF!)</f>
        <v>#REF!</v>
      </c>
      <c r="G28" s="111" t="e">
        <f>+#REF!-#REF!</f>
        <v>#REF!</v>
      </c>
      <c r="H28" s="111"/>
    </row>
    <row r="29" spans="1:8" s="132" customFormat="1" ht="27" customHeight="1" x14ac:dyDescent="0.4">
      <c r="A29" s="87"/>
      <c r="B29" s="87"/>
      <c r="C29" s="87"/>
      <c r="D29" s="91"/>
      <c r="E29" s="240"/>
      <c r="F29" s="240"/>
      <c r="G29" s="111"/>
      <c r="H29" s="111"/>
    </row>
    <row r="30" spans="1:8" s="143" customFormat="1" ht="27" customHeight="1" x14ac:dyDescent="0.4">
      <c r="A30" s="80">
        <v>47</v>
      </c>
      <c r="B30" s="80" t="s">
        <v>2478</v>
      </c>
      <c r="C30" s="81"/>
      <c r="D30" s="82">
        <f>SUM(D32:D34)</f>
        <v>25842307442</v>
      </c>
      <c r="E30" s="240"/>
      <c r="F30" s="240"/>
      <c r="G30" s="111"/>
      <c r="H30" s="111"/>
    </row>
    <row r="31" spans="1:8" s="143" customFormat="1" ht="27" customHeight="1" x14ac:dyDescent="0.4">
      <c r="A31" s="80"/>
      <c r="B31" s="80"/>
      <c r="C31" s="80"/>
      <c r="D31" s="83"/>
      <c r="E31" s="240"/>
      <c r="F31" s="240"/>
      <c r="G31" s="111"/>
      <c r="H31" s="111"/>
    </row>
    <row r="32" spans="1:8" s="143" customFormat="1" ht="27" customHeight="1" x14ac:dyDescent="0.4">
      <c r="A32" s="87">
        <v>4705</v>
      </c>
      <c r="B32" s="87" t="s">
        <v>2715</v>
      </c>
      <c r="C32" s="87"/>
      <c r="D32" s="111">
        <f>+'CGN001'!G4241</f>
        <v>25526984718</v>
      </c>
      <c r="E32" s="240"/>
      <c r="F32" s="240"/>
      <c r="G32" s="111"/>
      <c r="H32" s="111"/>
    </row>
    <row r="33" spans="1:8" s="143" customFormat="1" ht="27" customHeight="1" x14ac:dyDescent="0.4">
      <c r="A33" s="87">
        <v>4720</v>
      </c>
      <c r="B33" s="106" t="s">
        <v>2473</v>
      </c>
      <c r="C33" s="87"/>
      <c r="D33" s="111">
        <f>+'CGN001'!G4245</f>
        <v>781500</v>
      </c>
      <c r="E33" s="240"/>
      <c r="F33" s="240"/>
      <c r="G33" s="111"/>
      <c r="H33" s="111"/>
    </row>
    <row r="34" spans="1:8" s="248" customFormat="1" ht="27" customHeight="1" x14ac:dyDescent="0.4">
      <c r="A34" s="87">
        <v>4722</v>
      </c>
      <c r="B34" s="87" t="s">
        <v>2470</v>
      </c>
      <c r="C34" s="87"/>
      <c r="D34" s="111">
        <f>+'CGN001'!G4248</f>
        <v>314541224</v>
      </c>
      <c r="F34" s="240"/>
      <c r="G34" s="249"/>
      <c r="H34" s="249"/>
    </row>
    <row r="35" spans="1:8" s="248" customFormat="1" ht="27" customHeight="1" x14ac:dyDescent="0.4">
      <c r="A35" s="87"/>
      <c r="B35" s="87"/>
      <c r="C35" s="87"/>
      <c r="D35" s="91"/>
      <c r="F35" s="240"/>
      <c r="G35" s="249"/>
      <c r="H35" s="249"/>
    </row>
    <row r="36" spans="1:8" s="248" customFormat="1" ht="27" hidden="1" customHeight="1" x14ac:dyDescent="0.4">
      <c r="A36" s="80" t="s">
        <v>2928</v>
      </c>
      <c r="B36" s="80" t="s">
        <v>2714</v>
      </c>
      <c r="C36" s="87"/>
      <c r="D36" s="82">
        <f>SUM(D38:D41)</f>
        <v>0</v>
      </c>
      <c r="E36" s="240"/>
      <c r="F36" s="240"/>
      <c r="G36" s="111"/>
      <c r="H36" s="111"/>
    </row>
    <row r="37" spans="1:8" s="248" customFormat="1" ht="27" hidden="1" customHeight="1" x14ac:dyDescent="0.4">
      <c r="A37" s="80"/>
      <c r="B37" s="80"/>
      <c r="C37" s="87"/>
      <c r="D37" s="83"/>
      <c r="E37" s="240"/>
      <c r="F37" s="240"/>
      <c r="G37" s="111"/>
      <c r="H37" s="111"/>
    </row>
    <row r="38" spans="1:8" s="248" customFormat="1" ht="27" hidden="1" customHeight="1" x14ac:dyDescent="0.4">
      <c r="A38" s="87">
        <v>4802</v>
      </c>
      <c r="B38" s="87" t="s">
        <v>2443</v>
      </c>
      <c r="C38" s="87"/>
      <c r="D38" s="111">
        <f>+'[3]CGN-2005-001A'!H1315</f>
        <v>0</v>
      </c>
      <c r="E38" s="240"/>
      <c r="F38" s="240"/>
      <c r="G38" s="111"/>
      <c r="H38" s="111"/>
    </row>
    <row r="39" spans="1:8" s="248" customFormat="1" ht="27" hidden="1" customHeight="1" x14ac:dyDescent="0.4">
      <c r="A39" s="87" t="s">
        <v>2929</v>
      </c>
      <c r="B39" s="87" t="s">
        <v>2456</v>
      </c>
      <c r="C39" s="87"/>
      <c r="D39" s="111">
        <f>+'[3]CGN-2005-001A'!H1343</f>
        <v>0</v>
      </c>
      <c r="E39" s="240"/>
      <c r="F39" s="240"/>
      <c r="G39" s="111"/>
      <c r="H39" s="111"/>
    </row>
    <row r="40" spans="1:8" s="248" customFormat="1" ht="27" hidden="1" customHeight="1" x14ac:dyDescent="0.4">
      <c r="A40" s="87"/>
      <c r="B40" s="87"/>
      <c r="C40" s="87"/>
      <c r="D40" s="111">
        <f>+'[3]CGN-2005-001A'!H1359</f>
        <v>0</v>
      </c>
      <c r="F40" s="240"/>
      <c r="G40" s="249"/>
      <c r="H40" s="249"/>
    </row>
    <row r="41" spans="1:8" s="248" customFormat="1" ht="27" hidden="1" customHeight="1" x14ac:dyDescent="0.4">
      <c r="A41" s="87">
        <v>4819</v>
      </c>
      <c r="B41" s="87" t="s">
        <v>2674</v>
      </c>
      <c r="C41" s="87"/>
      <c r="D41" s="250">
        <v>0</v>
      </c>
      <c r="F41" s="240"/>
      <c r="G41" s="249"/>
      <c r="H41" s="249"/>
    </row>
    <row r="42" spans="1:8" s="248" customFormat="1" ht="27" hidden="1" customHeight="1" x14ac:dyDescent="0.4">
      <c r="A42" s="87"/>
      <c r="B42" s="87"/>
      <c r="C42" s="87"/>
      <c r="D42" s="91"/>
      <c r="F42" s="240"/>
      <c r="G42" s="249"/>
      <c r="H42" s="249"/>
    </row>
    <row r="43" spans="1:8" s="248" customFormat="1" ht="27" hidden="1" customHeight="1" x14ac:dyDescent="0.4">
      <c r="A43" s="238">
        <v>6</v>
      </c>
      <c r="B43" s="238" t="s">
        <v>2930</v>
      </c>
      <c r="C43" s="238"/>
      <c r="D43" s="240">
        <f>+D45</f>
        <v>0</v>
      </c>
      <c r="F43" s="240"/>
      <c r="G43" s="249"/>
      <c r="H43" s="249"/>
    </row>
    <row r="44" spans="1:8" s="248" customFormat="1" ht="27" hidden="1" customHeight="1" x14ac:dyDescent="0.4">
      <c r="A44" s="251"/>
      <c r="B44" s="252"/>
      <c r="C44" s="253"/>
      <c r="D44" s="254"/>
      <c r="F44" s="240"/>
      <c r="G44" s="249"/>
      <c r="H44" s="249"/>
    </row>
    <row r="45" spans="1:8" s="143" customFormat="1" ht="27" hidden="1" customHeight="1" x14ac:dyDescent="0.35">
      <c r="A45" s="255">
        <v>63</v>
      </c>
      <c r="B45" s="255" t="s">
        <v>2931</v>
      </c>
      <c r="C45" s="81"/>
      <c r="D45" s="82">
        <f>SUM(D47:D48)</f>
        <v>0</v>
      </c>
      <c r="E45" s="256"/>
      <c r="F45" s="256"/>
      <c r="G45" s="111"/>
      <c r="H45" s="111"/>
    </row>
    <row r="46" spans="1:8" s="143" customFormat="1" ht="27" hidden="1" customHeight="1" x14ac:dyDescent="0.3">
      <c r="A46" s="255"/>
      <c r="B46" s="255"/>
      <c r="C46" s="255"/>
      <c r="D46" s="257"/>
      <c r="E46" s="256"/>
      <c r="F46" s="256"/>
      <c r="G46" s="111"/>
      <c r="H46" s="111"/>
    </row>
    <row r="47" spans="1:8" s="143" customFormat="1" ht="27" hidden="1" customHeight="1" x14ac:dyDescent="0.3">
      <c r="A47" s="87">
        <v>6305</v>
      </c>
      <c r="B47" s="87" t="s">
        <v>2286</v>
      </c>
      <c r="C47" s="87"/>
      <c r="D47" s="111">
        <f>+'[3]CGN-2005-001A'!H1919</f>
        <v>0</v>
      </c>
      <c r="E47" s="256"/>
      <c r="F47" s="256"/>
      <c r="G47" s="111"/>
      <c r="H47" s="111"/>
    </row>
    <row r="48" spans="1:8" s="143" customFormat="1" ht="27" hidden="1" customHeight="1" x14ac:dyDescent="0.3">
      <c r="A48" s="87">
        <v>6390</v>
      </c>
      <c r="B48" s="87" t="s">
        <v>2215</v>
      </c>
      <c r="C48" s="87"/>
      <c r="D48" s="111">
        <f>+'[3]CGN-2005-001A'!H1936</f>
        <v>0</v>
      </c>
      <c r="E48" s="256"/>
      <c r="F48" s="256"/>
      <c r="G48" s="111"/>
      <c r="H48" s="111"/>
    </row>
    <row r="49" spans="1:8" s="143" customFormat="1" ht="27" hidden="1" customHeight="1" x14ac:dyDescent="0.3">
      <c r="A49" s="87"/>
      <c r="B49" s="87"/>
      <c r="C49" s="87"/>
      <c r="D49" s="91"/>
      <c r="E49" s="256"/>
      <c r="F49" s="256"/>
      <c r="G49" s="111"/>
      <c r="H49" s="111"/>
    </row>
    <row r="50" spans="1:8" s="143" customFormat="1" ht="27" customHeight="1" x14ac:dyDescent="0.4">
      <c r="A50" s="87"/>
      <c r="B50" s="87"/>
      <c r="C50" s="87"/>
      <c r="D50" s="91"/>
      <c r="E50" s="240"/>
      <c r="F50" s="240"/>
      <c r="G50" s="111"/>
      <c r="H50" s="111"/>
    </row>
    <row r="51" spans="1:8" s="143" customFormat="1" ht="27" customHeight="1" x14ac:dyDescent="0.4">
      <c r="A51" s="238"/>
      <c r="B51" s="238" t="s">
        <v>2670</v>
      </c>
      <c r="C51" s="238"/>
      <c r="D51" s="71">
        <f>+D53+D64+D73+D87+D92+D104+D110</f>
        <v>24375896767</v>
      </c>
      <c r="E51" s="240"/>
      <c r="F51" s="240"/>
      <c r="G51" s="111"/>
      <c r="H51" s="111"/>
    </row>
    <row r="52" spans="1:8" s="143" customFormat="1" ht="27" customHeight="1" x14ac:dyDescent="0.4">
      <c r="A52" s="258"/>
      <c r="B52" s="258"/>
      <c r="C52" s="258"/>
      <c r="D52" s="245"/>
      <c r="E52" s="240"/>
      <c r="F52" s="240"/>
      <c r="G52" s="111"/>
      <c r="H52" s="111"/>
    </row>
    <row r="53" spans="1:8" s="143" customFormat="1" ht="27" customHeight="1" x14ac:dyDescent="0.4">
      <c r="A53" s="80">
        <v>51</v>
      </c>
      <c r="B53" s="80" t="s">
        <v>2669</v>
      </c>
      <c r="C53" s="81"/>
      <c r="D53" s="259">
        <f>SUM(D55:D62)</f>
        <v>17880906857</v>
      </c>
      <c r="E53" s="240"/>
      <c r="F53" s="240"/>
      <c r="G53" s="111"/>
      <c r="H53" s="111">
        <f>+D53+D64+D73+D110+D138</f>
        <v>22142216098</v>
      </c>
    </row>
    <row r="54" spans="1:8" s="143" customFormat="1" ht="27" customHeight="1" x14ac:dyDescent="0.4">
      <c r="A54" s="80"/>
      <c r="B54" s="80"/>
      <c r="C54" s="80"/>
      <c r="D54" s="83"/>
      <c r="E54" s="240"/>
      <c r="F54" s="240"/>
      <c r="G54" s="111"/>
      <c r="H54" s="111"/>
    </row>
    <row r="55" spans="1:8" s="132" customFormat="1" ht="27" customHeight="1" x14ac:dyDescent="0.4">
      <c r="A55" s="87">
        <v>5101</v>
      </c>
      <c r="B55" s="87" t="s">
        <v>2636</v>
      </c>
      <c r="C55" s="87"/>
      <c r="D55" s="111">
        <f>+'CGN001'!G4410</f>
        <v>6796933516</v>
      </c>
      <c r="E55" s="240"/>
      <c r="F55" s="240">
        <v>1</v>
      </c>
      <c r="G55" s="260"/>
      <c r="H55" s="260"/>
    </row>
    <row r="56" spans="1:8" s="132" customFormat="1" ht="27" customHeight="1" x14ac:dyDescent="0.4">
      <c r="A56" s="87">
        <v>5102</v>
      </c>
      <c r="B56" s="87" t="s">
        <v>2624</v>
      </c>
      <c r="C56" s="87"/>
      <c r="D56" s="111">
        <f>+'CGN001'!G4425</f>
        <v>0</v>
      </c>
      <c r="E56" s="240"/>
      <c r="F56" s="240" t="e">
        <f>SUM(#REF!)</f>
        <v>#REF!</v>
      </c>
      <c r="G56" s="111" t="e">
        <f>+#REF!-#REF!</f>
        <v>#REF!</v>
      </c>
      <c r="H56" s="111"/>
    </row>
    <row r="57" spans="1:8" s="132" customFormat="1" ht="27" customHeight="1" x14ac:dyDescent="0.4">
      <c r="A57" s="87">
        <v>5103</v>
      </c>
      <c r="B57" s="87" t="s">
        <v>2619</v>
      </c>
      <c r="C57" s="87"/>
      <c r="D57" s="111">
        <f>+'CGN001'!G4435</f>
        <v>2128853294</v>
      </c>
      <c r="E57" s="240"/>
      <c r="F57" s="240">
        <f>SUM(D90:D90)</f>
        <v>0</v>
      </c>
      <c r="G57" s="111" t="e">
        <f>+#REF!-#REF!</f>
        <v>#REF!</v>
      </c>
      <c r="H57" s="111"/>
    </row>
    <row r="58" spans="1:8" s="132" customFormat="1" ht="27" customHeight="1" x14ac:dyDescent="0.4">
      <c r="A58" s="87">
        <v>5104</v>
      </c>
      <c r="B58" s="87" t="s">
        <v>298</v>
      </c>
      <c r="C58" s="87"/>
      <c r="D58" s="111">
        <f>+'CGN001'!G4445</f>
        <v>262848500</v>
      </c>
      <c r="E58" s="240"/>
      <c r="F58" s="240"/>
      <c r="G58" s="111"/>
      <c r="H58" s="111"/>
    </row>
    <row r="59" spans="1:8" s="132" customFormat="1" ht="27" customHeight="1" x14ac:dyDescent="0.4">
      <c r="A59" s="87">
        <v>5107</v>
      </c>
      <c r="B59" s="87" t="s">
        <v>2607</v>
      </c>
      <c r="C59" s="87"/>
      <c r="D59" s="111">
        <f>+'CGN001'!G4450</f>
        <v>3376520820</v>
      </c>
      <c r="E59" s="240"/>
      <c r="F59" s="240"/>
      <c r="G59" s="111"/>
      <c r="H59" s="111"/>
    </row>
    <row r="60" spans="1:8" s="132" customFormat="1" ht="27" customHeight="1" x14ac:dyDescent="0.4">
      <c r="A60" s="87">
        <v>5108</v>
      </c>
      <c r="B60" s="87" t="s">
        <v>2592</v>
      </c>
      <c r="C60" s="87"/>
      <c r="D60" s="111">
        <f>+'CGN001'!G4461</f>
        <v>703236432</v>
      </c>
      <c r="E60" s="240"/>
      <c r="F60" s="240"/>
      <c r="G60" s="111"/>
      <c r="H60" s="111"/>
    </row>
    <row r="61" spans="1:8" s="90" customFormat="1" ht="27" customHeight="1" x14ac:dyDescent="0.4">
      <c r="A61" s="87">
        <v>5111</v>
      </c>
      <c r="B61" s="87" t="s">
        <v>2604</v>
      </c>
      <c r="C61" s="87"/>
      <c r="D61" s="111">
        <f>+'CGN001'!G4475</f>
        <v>4612514295</v>
      </c>
      <c r="E61" s="240"/>
      <c r="F61" s="240">
        <f>SUM(D91:D91)</f>
        <v>0</v>
      </c>
      <c r="G61" s="111" t="e">
        <f>+#REF!-#REF!</f>
        <v>#REF!</v>
      </c>
      <c r="H61" s="111"/>
    </row>
    <row r="62" spans="1:8" s="90" customFormat="1" ht="27" customHeight="1" x14ac:dyDescent="0.4">
      <c r="A62" s="87">
        <v>5120</v>
      </c>
      <c r="B62" s="87" t="s">
        <v>1427</v>
      </c>
      <c r="C62" s="87"/>
      <c r="D62" s="111">
        <f>+'CGN001'!G4544</f>
        <v>0</v>
      </c>
      <c r="E62" s="240"/>
      <c r="F62" s="240"/>
      <c r="G62" s="111"/>
      <c r="H62" s="111"/>
    </row>
    <row r="63" spans="1:8" s="143" customFormat="1" ht="27" customHeight="1" x14ac:dyDescent="0.4">
      <c r="A63" s="261"/>
      <c r="B63" s="261"/>
      <c r="C63" s="261"/>
      <c r="D63" s="245"/>
      <c r="E63" s="240"/>
      <c r="F63" s="240">
        <f>SUM(D92:D92)</f>
        <v>0</v>
      </c>
      <c r="G63" s="111" t="e">
        <f>+#REF!-#REF!</f>
        <v>#REF!</v>
      </c>
      <c r="H63" s="111"/>
    </row>
    <row r="64" spans="1:8" s="262" customFormat="1" ht="27" customHeight="1" x14ac:dyDescent="0.4">
      <c r="A64" s="80">
        <v>52</v>
      </c>
      <c r="B64" s="80" t="s">
        <v>2637</v>
      </c>
      <c r="C64" s="81"/>
      <c r="D64" s="259">
        <f>SUM(D66:D71)</f>
        <v>0</v>
      </c>
      <c r="E64" s="240"/>
      <c r="F64" s="240"/>
      <c r="G64" s="111"/>
      <c r="H64" s="111"/>
    </row>
    <row r="65" spans="1:8" s="262" customFormat="1" ht="27" customHeight="1" x14ac:dyDescent="0.4">
      <c r="A65" s="80"/>
      <c r="B65" s="80"/>
      <c r="C65" s="80"/>
      <c r="D65" s="83"/>
      <c r="E65" s="240"/>
      <c r="F65" s="240"/>
      <c r="G65" s="111"/>
      <c r="H65" s="111"/>
    </row>
    <row r="66" spans="1:8" s="137" customFormat="1" ht="27" hidden="1" customHeight="1" x14ac:dyDescent="0.4">
      <c r="A66" s="87">
        <v>5202</v>
      </c>
      <c r="B66" s="87" t="s">
        <v>2636</v>
      </c>
      <c r="C66" s="87"/>
      <c r="D66" s="111">
        <f>+'[3]CGN-2005-001A'!H1515</f>
        <v>0</v>
      </c>
      <c r="E66" s="240"/>
      <c r="F66" s="240">
        <f>SUM(D95:D95)</f>
        <v>0</v>
      </c>
      <c r="G66" s="111" t="e">
        <f>+#REF!-#REF!</f>
        <v>#REF!</v>
      </c>
      <c r="H66" s="111"/>
    </row>
    <row r="67" spans="1:8" s="123" customFormat="1" ht="27" hidden="1" customHeight="1" x14ac:dyDescent="0.4">
      <c r="A67" s="87">
        <v>5203</v>
      </c>
      <c r="B67" s="87" t="s">
        <v>2624</v>
      </c>
      <c r="C67" s="87"/>
      <c r="D67" s="111">
        <f>+'[3]CGN-2005-001A'!H1551</f>
        <v>0</v>
      </c>
      <c r="E67" s="240"/>
      <c r="F67" s="240">
        <v>1</v>
      </c>
      <c r="G67" s="242"/>
      <c r="H67" s="242"/>
    </row>
    <row r="68" spans="1:8" s="135" customFormat="1" ht="27" hidden="1" customHeight="1" x14ac:dyDescent="0.4">
      <c r="A68" s="87">
        <v>5204</v>
      </c>
      <c r="B68" s="87" t="s">
        <v>2619</v>
      </c>
      <c r="C68" s="87"/>
      <c r="D68" s="111">
        <f>+'[3]CGN-2005-001A'!H1559</f>
        <v>0</v>
      </c>
      <c r="E68" s="240"/>
      <c r="F68" s="240"/>
      <c r="G68" s="148"/>
      <c r="H68" s="148"/>
    </row>
    <row r="69" spans="1:8" s="135" customFormat="1" ht="27" hidden="1" customHeight="1" x14ac:dyDescent="0.4">
      <c r="A69" s="87">
        <v>5207</v>
      </c>
      <c r="B69" s="87" t="s">
        <v>298</v>
      </c>
      <c r="C69" s="87"/>
      <c r="D69" s="111">
        <f>+'[3]CGN-2005-001A'!H1569</f>
        <v>0</v>
      </c>
      <c r="E69" s="240"/>
      <c r="F69" s="240"/>
      <c r="G69" s="148"/>
      <c r="H69" s="148"/>
    </row>
    <row r="70" spans="1:8" s="135" customFormat="1" ht="27" hidden="1" customHeight="1" x14ac:dyDescent="0.4">
      <c r="A70" s="87">
        <v>5211</v>
      </c>
      <c r="B70" s="87" t="s">
        <v>2604</v>
      </c>
      <c r="C70" s="87"/>
      <c r="D70" s="111">
        <v>0</v>
      </c>
      <c r="E70" s="240"/>
      <c r="F70" s="240"/>
      <c r="G70" s="148"/>
      <c r="H70" s="148"/>
    </row>
    <row r="71" spans="1:8" s="135" customFormat="1" ht="27" hidden="1" customHeight="1" x14ac:dyDescent="0.4">
      <c r="A71" s="87">
        <v>5220</v>
      </c>
      <c r="B71" s="87" t="s">
        <v>1427</v>
      </c>
      <c r="C71" s="87"/>
      <c r="D71" s="111">
        <f>+'[3]CGN-2005-001A'!H1641</f>
        <v>0</v>
      </c>
      <c r="E71" s="240"/>
      <c r="F71" s="240"/>
      <c r="G71" s="148"/>
      <c r="H71" s="148"/>
    </row>
    <row r="72" spans="1:8" s="135" customFormat="1" ht="27" hidden="1" customHeight="1" x14ac:dyDescent="0.4">
      <c r="A72" s="261"/>
      <c r="B72" s="261"/>
      <c r="C72" s="261"/>
      <c r="D72" s="245"/>
      <c r="E72" s="240"/>
      <c r="F72" s="240"/>
      <c r="G72" s="148"/>
      <c r="H72" s="148"/>
    </row>
    <row r="73" spans="1:8" s="135" customFormat="1" ht="27" customHeight="1" x14ac:dyDescent="0.4">
      <c r="A73" s="80">
        <v>53</v>
      </c>
      <c r="B73" s="80" t="s">
        <v>2586</v>
      </c>
      <c r="C73" s="81"/>
      <c r="D73" s="259">
        <f>SUM(D75:D86)</f>
        <v>4261036091</v>
      </c>
      <c r="E73" s="240"/>
      <c r="F73" s="240"/>
      <c r="G73" s="148"/>
      <c r="H73" s="148"/>
    </row>
    <row r="74" spans="1:8" s="135" customFormat="1" ht="27" customHeight="1" x14ac:dyDescent="0.4">
      <c r="A74" s="80"/>
      <c r="B74" s="80"/>
      <c r="C74" s="80"/>
      <c r="D74" s="83"/>
      <c r="E74" s="240"/>
      <c r="F74" s="240"/>
      <c r="G74" s="148"/>
      <c r="H74" s="148"/>
    </row>
    <row r="75" spans="1:8" s="135" customFormat="1" ht="27" hidden="1" customHeight="1" x14ac:dyDescent="0.4">
      <c r="A75" s="87">
        <v>5302</v>
      </c>
      <c r="B75" s="87" t="s">
        <v>2932</v>
      </c>
      <c r="C75" s="87"/>
      <c r="D75" s="111">
        <f>+'[3]CGN-2005-001A'!H1657</f>
        <v>0</v>
      </c>
      <c r="E75" s="240"/>
      <c r="F75" s="240"/>
      <c r="G75" s="148"/>
      <c r="H75" s="148"/>
    </row>
    <row r="76" spans="1:8" s="135" customFormat="1" ht="27" customHeight="1" x14ac:dyDescent="0.4">
      <c r="A76" s="87">
        <v>5304</v>
      </c>
      <c r="B76" s="87" t="s">
        <v>2933</v>
      </c>
      <c r="C76" s="87"/>
      <c r="D76" s="111">
        <f>+'[3]CGN-2005-001A'!H1662</f>
        <v>0</v>
      </c>
      <c r="E76" s="240"/>
      <c r="F76" s="240"/>
      <c r="G76" s="148"/>
      <c r="H76" s="148"/>
    </row>
    <row r="77" spans="1:8" s="135" customFormat="1" ht="25.5" customHeight="1" x14ac:dyDescent="0.4">
      <c r="A77" s="87">
        <v>5307</v>
      </c>
      <c r="B77" s="87" t="s">
        <v>2934</v>
      </c>
      <c r="C77" s="87"/>
      <c r="D77" s="111">
        <f>+'[3]CGN-2005-001A'!H1664</f>
        <v>0</v>
      </c>
      <c r="E77" s="240"/>
      <c r="F77" s="240">
        <v>1</v>
      </c>
      <c r="G77" s="263"/>
      <c r="H77" s="263"/>
    </row>
    <row r="78" spans="1:8" s="135" customFormat="1" ht="25.5" customHeight="1" x14ac:dyDescent="0.4">
      <c r="A78" s="87">
        <v>5309</v>
      </c>
      <c r="B78" s="87" t="s">
        <v>2935</v>
      </c>
      <c r="C78" s="87"/>
      <c r="D78" s="111">
        <f>+'[3]CGN-2005-001A'!H1676</f>
        <v>0</v>
      </c>
      <c r="E78" s="240"/>
      <c r="F78" s="240"/>
      <c r="G78" s="263"/>
      <c r="H78" s="263"/>
    </row>
    <row r="79" spans="1:8" s="135" customFormat="1" ht="27" customHeight="1" x14ac:dyDescent="0.4">
      <c r="A79" s="87">
        <v>5313</v>
      </c>
      <c r="B79" s="87" t="s">
        <v>1624</v>
      </c>
      <c r="C79" s="87"/>
      <c r="D79" s="111">
        <f>+'[3]CGN-2005-001A'!H1679</f>
        <v>0</v>
      </c>
      <c r="E79" s="240"/>
      <c r="F79" s="240"/>
      <c r="G79" s="243"/>
      <c r="H79" s="243"/>
    </row>
    <row r="80" spans="1:8" s="135" customFormat="1" ht="27" customHeight="1" x14ac:dyDescent="0.4">
      <c r="A80" s="87">
        <v>5347</v>
      </c>
      <c r="B80" s="87" t="s">
        <v>2580</v>
      </c>
      <c r="C80" s="87"/>
      <c r="D80" s="111">
        <v>0</v>
      </c>
      <c r="E80" s="240"/>
      <c r="F80" s="240"/>
      <c r="G80" s="243"/>
      <c r="H80" s="243"/>
    </row>
    <row r="81" spans="1:8" s="135" customFormat="1" ht="27" customHeight="1" x14ac:dyDescent="0.4">
      <c r="A81" s="87">
        <v>5317</v>
      </c>
      <c r="B81" s="87" t="s">
        <v>1663</v>
      </c>
      <c r="C81" s="87"/>
      <c r="D81" s="111">
        <f>+'[3]CGN-2005-001A'!H1690</f>
        <v>0</v>
      </c>
      <c r="E81" s="240"/>
      <c r="F81" s="240"/>
      <c r="G81" s="243"/>
      <c r="H81" s="243"/>
    </row>
    <row r="82" spans="1:8" s="135" customFormat="1" ht="27" customHeight="1" x14ac:dyDescent="0.4">
      <c r="A82" s="87">
        <v>5330</v>
      </c>
      <c r="B82" s="87" t="s">
        <v>2570</v>
      </c>
      <c r="C82" s="87"/>
      <c r="D82" s="111">
        <f>+'[3]CGN-2005-001A'!H1695</f>
        <v>0</v>
      </c>
      <c r="E82" s="240"/>
      <c r="F82" s="240"/>
      <c r="G82" s="243"/>
      <c r="H82" s="243"/>
    </row>
    <row r="83" spans="1:8" s="135" customFormat="1" ht="27" customHeight="1" x14ac:dyDescent="0.4">
      <c r="A83" s="87">
        <v>5347</v>
      </c>
      <c r="B83" s="87" t="s">
        <v>2936</v>
      </c>
      <c r="C83" s="87"/>
      <c r="D83" s="111">
        <f>+'CGN001'!G4693</f>
        <v>0</v>
      </c>
      <c r="E83" s="240"/>
      <c r="F83" s="240"/>
      <c r="G83" s="243"/>
      <c r="H83" s="243"/>
    </row>
    <row r="84" spans="1:8" s="132" customFormat="1" ht="27" customHeight="1" x14ac:dyDescent="0.4">
      <c r="A84" s="87">
        <v>5360</v>
      </c>
      <c r="B84" s="87" t="s">
        <v>2936</v>
      </c>
      <c r="C84" s="87"/>
      <c r="D84" s="370">
        <f>+'CGN001'!G4763</f>
        <v>2265972037</v>
      </c>
      <c r="E84" s="240"/>
      <c r="F84" s="240"/>
      <c r="G84" s="243"/>
      <c r="H84" s="243"/>
    </row>
    <row r="85" spans="1:8" s="132" customFormat="1" ht="27" customHeight="1" x14ac:dyDescent="0.4">
      <c r="A85" s="87">
        <v>5366</v>
      </c>
      <c r="B85" s="87" t="s">
        <v>2575</v>
      </c>
      <c r="C85" s="87"/>
      <c r="D85" s="91">
        <f>+'CGN001'!G4808</f>
        <v>39322031</v>
      </c>
      <c r="E85" s="240"/>
      <c r="F85" s="240" t="e">
        <f>SUM(#REF!)</f>
        <v>#REF!</v>
      </c>
      <c r="G85" s="111" t="e">
        <f>+#REF!-#REF!</f>
        <v>#REF!</v>
      </c>
      <c r="H85" s="111"/>
    </row>
    <row r="86" spans="1:8" s="132" customFormat="1" ht="27" customHeight="1" x14ac:dyDescent="0.4">
      <c r="A86" s="87">
        <v>5368</v>
      </c>
      <c r="B86" s="87"/>
      <c r="C86" s="87"/>
      <c r="D86" s="91">
        <f>+'CGN001'!G4817</f>
        <v>1955742023</v>
      </c>
      <c r="E86" s="240"/>
      <c r="F86" s="240"/>
      <c r="G86" s="111"/>
      <c r="H86" s="111"/>
    </row>
    <row r="87" spans="1:8" s="248" customFormat="1" ht="27" customHeight="1" x14ac:dyDescent="0.4">
      <c r="A87" s="80">
        <v>54</v>
      </c>
      <c r="B87" s="80" t="s">
        <v>2926</v>
      </c>
      <c r="C87" s="81"/>
      <c r="D87" s="82">
        <f>SUM(D89:D90)</f>
        <v>0</v>
      </c>
      <c r="F87" s="240">
        <v>1</v>
      </c>
      <c r="G87" s="249"/>
      <c r="H87" s="249"/>
    </row>
    <row r="88" spans="1:8" s="248" customFormat="1" ht="27" customHeight="1" x14ac:dyDescent="0.4">
      <c r="A88" s="80"/>
      <c r="B88" s="80"/>
      <c r="C88" s="80"/>
      <c r="D88" s="83"/>
      <c r="F88" s="240"/>
      <c r="G88" s="249"/>
      <c r="H88" s="249"/>
    </row>
    <row r="89" spans="1:8" s="248" customFormat="1" ht="27" customHeight="1" x14ac:dyDescent="0.4">
      <c r="A89" s="87">
        <v>5401</v>
      </c>
      <c r="B89" s="87" t="s">
        <v>2937</v>
      </c>
      <c r="C89" s="87"/>
      <c r="D89" s="111">
        <f>+'[3]CGN-2005-001A'!H1722</f>
        <v>0</v>
      </c>
      <c r="F89" s="240"/>
      <c r="G89" s="249"/>
      <c r="H89" s="249"/>
    </row>
    <row r="90" spans="1:8" s="248" customFormat="1" ht="27" customHeight="1" x14ac:dyDescent="0.4">
      <c r="A90" s="87">
        <v>5423</v>
      </c>
      <c r="B90" s="87" t="s">
        <v>2927</v>
      </c>
      <c r="C90" s="87"/>
      <c r="D90" s="111">
        <f>+'[3]CGN-2005-001A'!H1730</f>
        <v>0</v>
      </c>
      <c r="F90" s="240"/>
      <c r="G90" s="249"/>
      <c r="H90" s="249"/>
    </row>
    <row r="91" spans="1:8" s="248" customFormat="1" ht="27" customHeight="1" x14ac:dyDescent="0.4">
      <c r="A91" s="87"/>
      <c r="B91" s="87"/>
      <c r="C91" s="87"/>
      <c r="D91" s="91"/>
      <c r="F91" s="240"/>
      <c r="G91" s="249"/>
      <c r="H91" s="249"/>
    </row>
    <row r="92" spans="1:8" s="248" customFormat="1" ht="27" customHeight="1" x14ac:dyDescent="0.4">
      <c r="A92" s="80">
        <v>55</v>
      </c>
      <c r="B92" s="80" t="s">
        <v>2938</v>
      </c>
      <c r="C92" s="81"/>
      <c r="D92" s="82">
        <f>SUM(D94:D102)</f>
        <v>0</v>
      </c>
      <c r="F92" s="240"/>
      <c r="G92" s="249"/>
      <c r="H92" s="249"/>
    </row>
    <row r="93" spans="1:8" s="248" customFormat="1" ht="27" hidden="1" customHeight="1" x14ac:dyDescent="0.4">
      <c r="A93" s="80"/>
      <c r="B93" s="80"/>
      <c r="C93" s="80"/>
      <c r="D93" s="83"/>
      <c r="F93" s="240"/>
      <c r="G93" s="249"/>
      <c r="H93" s="249"/>
    </row>
    <row r="94" spans="1:8" s="248" customFormat="1" ht="27" hidden="1" customHeight="1" x14ac:dyDescent="0.4">
      <c r="A94" s="87">
        <v>5501</v>
      </c>
      <c r="B94" s="87" t="s">
        <v>2939</v>
      </c>
      <c r="C94" s="87"/>
      <c r="D94" s="111">
        <f>+'[3]CGN-2005-001A'!H1738</f>
        <v>0</v>
      </c>
      <c r="F94" s="240"/>
      <c r="G94" s="249"/>
      <c r="H94" s="249"/>
    </row>
    <row r="95" spans="1:8" s="248" customFormat="1" ht="27" hidden="1" customHeight="1" x14ac:dyDescent="0.4">
      <c r="A95" s="87">
        <v>5502</v>
      </c>
      <c r="B95" s="87" t="s">
        <v>2514</v>
      </c>
      <c r="C95" s="87"/>
      <c r="D95" s="111">
        <f>+'[3]CGN-2005-001A'!H1745</f>
        <v>0</v>
      </c>
      <c r="F95" s="240"/>
      <c r="G95" s="249"/>
      <c r="H95" s="249"/>
    </row>
    <row r="96" spans="1:8" s="248" customFormat="1" ht="27" hidden="1" customHeight="1" x14ac:dyDescent="0.4">
      <c r="A96" s="87">
        <v>5503</v>
      </c>
      <c r="B96" s="87" t="s">
        <v>2940</v>
      </c>
      <c r="C96" s="87"/>
      <c r="D96" s="111">
        <f>+'[3]CGN-2005-001A'!H1756</f>
        <v>0</v>
      </c>
      <c r="F96" s="240"/>
      <c r="G96" s="249"/>
      <c r="H96" s="249"/>
    </row>
    <row r="97" spans="1:8" ht="27" hidden="1" customHeight="1" x14ac:dyDescent="0.4">
      <c r="A97" s="87">
        <v>5504</v>
      </c>
      <c r="B97" s="87" t="s">
        <v>2510</v>
      </c>
      <c r="C97" s="87"/>
      <c r="D97" s="111">
        <f>+'[3]CGN-2005-001A'!H1763</f>
        <v>0</v>
      </c>
      <c r="E97" s="248"/>
      <c r="F97" s="240"/>
      <c r="G97" s="249"/>
      <c r="H97" s="249"/>
    </row>
    <row r="98" spans="1:8" s="99" customFormat="1" ht="27" hidden="1" customHeight="1" x14ac:dyDescent="0.3">
      <c r="A98" s="87">
        <v>5505</v>
      </c>
      <c r="B98" s="87" t="s">
        <v>2941</v>
      </c>
      <c r="C98" s="87"/>
      <c r="D98" s="111">
        <f>+'[3]CGN-2005-001A'!H1770</f>
        <v>0</v>
      </c>
      <c r="E98" s="38"/>
      <c r="F98" s="38"/>
      <c r="G98" s="38"/>
      <c r="H98" s="38"/>
    </row>
    <row r="99" spans="1:8" s="99" customFormat="1" ht="27" hidden="1" customHeight="1" x14ac:dyDescent="0.3">
      <c r="A99" s="87">
        <v>5506</v>
      </c>
      <c r="B99" s="87" t="s">
        <v>2508</v>
      </c>
      <c r="C99" s="87"/>
      <c r="D99" s="111">
        <f>+'[3]CGN-2005-001A'!H1773</f>
        <v>0</v>
      </c>
      <c r="G99" s="264"/>
      <c r="H99" s="264"/>
    </row>
    <row r="100" spans="1:8" s="99" customFormat="1" ht="27" hidden="1" customHeight="1" x14ac:dyDescent="0.3">
      <c r="A100" s="87">
        <v>5507</v>
      </c>
      <c r="B100" s="87" t="s">
        <v>2507</v>
      </c>
      <c r="C100" s="87"/>
      <c r="D100" s="111">
        <f>+'[3]CGN-2005-001A'!H1780</f>
        <v>0</v>
      </c>
      <c r="G100" s="265"/>
      <c r="H100" s="265"/>
    </row>
    <row r="101" spans="1:8" s="99" customFormat="1" ht="27" hidden="1" customHeight="1" x14ac:dyDescent="0.3">
      <c r="A101" s="87">
        <v>5508</v>
      </c>
      <c r="B101" s="87" t="s">
        <v>2505</v>
      </c>
      <c r="C101" s="87"/>
      <c r="D101" s="111">
        <f>+'[3]CGN-2005-001A'!H1787</f>
        <v>0</v>
      </c>
      <c r="G101" s="265"/>
      <c r="H101" s="265"/>
    </row>
    <row r="102" spans="1:8" s="99" customFormat="1" ht="27" hidden="1" customHeight="1" x14ac:dyDescent="0.3">
      <c r="A102" s="87">
        <v>5550</v>
      </c>
      <c r="B102" s="87" t="s">
        <v>2942</v>
      </c>
      <c r="C102" s="87"/>
      <c r="D102" s="111">
        <f>+'[3]CGN-2005-001A'!H1796</f>
        <v>0</v>
      </c>
      <c r="G102" s="265"/>
      <c r="H102" s="265"/>
    </row>
    <row r="103" spans="1:8" s="99" customFormat="1" ht="27" customHeight="1" x14ac:dyDescent="0.2">
      <c r="A103" s="98"/>
      <c r="D103" s="38"/>
      <c r="G103" s="265"/>
      <c r="H103" s="265"/>
    </row>
    <row r="104" spans="1:8" s="99" customFormat="1" ht="27" customHeight="1" x14ac:dyDescent="0.35">
      <c r="A104" s="80">
        <v>57</v>
      </c>
      <c r="B104" s="80" t="s">
        <v>2478</v>
      </c>
      <c r="C104" s="81"/>
      <c r="D104" s="82">
        <f>SUM(D106:D108)</f>
        <v>2233680669</v>
      </c>
      <c r="G104" s="265"/>
      <c r="H104" s="265"/>
    </row>
    <row r="105" spans="1:8" s="99" customFormat="1" ht="27" customHeight="1" x14ac:dyDescent="0.35">
      <c r="A105" s="80"/>
      <c r="B105" s="80"/>
      <c r="C105" s="80"/>
      <c r="D105" s="83"/>
      <c r="G105" s="265"/>
      <c r="H105" s="265"/>
    </row>
    <row r="106" spans="1:8" s="99" customFormat="1" ht="27" customHeight="1" x14ac:dyDescent="0.3">
      <c r="A106" s="87">
        <v>5705</v>
      </c>
      <c r="B106" s="87" t="s">
        <v>2477</v>
      </c>
      <c r="C106" s="87"/>
      <c r="D106" s="111">
        <f>+'[3]CGN-2005-001A'!H1808</f>
        <v>0</v>
      </c>
      <c r="G106" s="266"/>
      <c r="H106" s="266"/>
    </row>
    <row r="107" spans="1:8" s="99" customFormat="1" ht="27" customHeight="1" x14ac:dyDescent="0.3">
      <c r="A107" s="87">
        <v>5720</v>
      </c>
      <c r="B107" s="87" t="s">
        <v>2943</v>
      </c>
      <c r="C107" s="87"/>
      <c r="D107" s="111">
        <f>+'CGN001'!G5042</f>
        <v>2233680669</v>
      </c>
      <c r="G107" s="266"/>
      <c r="H107" s="266"/>
    </row>
    <row r="108" spans="1:8" s="99" customFormat="1" ht="27" customHeight="1" x14ac:dyDescent="0.3">
      <c r="A108" s="87">
        <v>5722</v>
      </c>
      <c r="B108" s="87" t="s">
        <v>2470</v>
      </c>
      <c r="C108" s="87"/>
      <c r="D108" s="111">
        <f>+'[3]CGN-2005-001A'!H1815</f>
        <v>0</v>
      </c>
      <c r="G108" s="266"/>
      <c r="H108" s="266"/>
    </row>
    <row r="109" spans="1:8" s="99" customFormat="1" ht="27" customHeight="1" x14ac:dyDescent="0.35">
      <c r="A109" s="267"/>
      <c r="B109" s="268"/>
      <c r="C109" s="268"/>
      <c r="D109" s="86"/>
      <c r="G109" s="266"/>
      <c r="H109" s="266"/>
    </row>
    <row r="110" spans="1:8" s="99" customFormat="1" ht="27" customHeight="1" x14ac:dyDescent="0.35">
      <c r="A110" s="80">
        <v>58</v>
      </c>
      <c r="B110" s="80" t="s">
        <v>2462</v>
      </c>
      <c r="C110" s="81"/>
      <c r="D110" s="259">
        <f>SUM(D112:D117)</f>
        <v>273150</v>
      </c>
      <c r="G110" s="266"/>
      <c r="H110" s="266"/>
    </row>
    <row r="111" spans="1:8" s="99" customFormat="1" ht="27" customHeight="1" x14ac:dyDescent="0.35">
      <c r="A111" s="80"/>
      <c r="B111" s="80"/>
      <c r="C111" s="80"/>
      <c r="D111" s="83"/>
      <c r="G111" s="266"/>
      <c r="H111" s="266"/>
    </row>
    <row r="112" spans="1:8" s="99" customFormat="1" ht="27" customHeight="1" x14ac:dyDescent="0.3">
      <c r="A112" s="87"/>
      <c r="B112" s="87"/>
      <c r="C112" s="87"/>
      <c r="D112" s="111">
        <f>+'[3]CGN-2005-001A'!H1823</f>
        <v>0</v>
      </c>
    </row>
    <row r="113" spans="1:8" s="99" customFormat="1" ht="27" customHeight="1" x14ac:dyDescent="0.3">
      <c r="A113" s="87">
        <v>5802</v>
      </c>
      <c r="B113" s="87" t="s">
        <v>2461</v>
      </c>
      <c r="C113" s="87"/>
      <c r="D113" s="111">
        <f>+'CGN001'!G5055</f>
        <v>273138</v>
      </c>
    </row>
    <row r="114" spans="1:8" s="99" customFormat="1" ht="27" customHeight="1" x14ac:dyDescent="0.3">
      <c r="A114" s="87">
        <v>5803</v>
      </c>
      <c r="B114" s="87" t="s">
        <v>2456</v>
      </c>
      <c r="C114" s="87"/>
      <c r="D114" s="111">
        <f>+'[3]CGN-2005-001A'!H1851</f>
        <v>0</v>
      </c>
    </row>
    <row r="115" spans="1:8" s="99" customFormat="1" ht="27" customHeight="1" x14ac:dyDescent="0.3">
      <c r="A115" s="87">
        <v>5804</v>
      </c>
      <c r="B115" s="87" t="s">
        <v>2944</v>
      </c>
      <c r="C115" s="87"/>
      <c r="D115" s="111">
        <f>+'[3]CGN-2005-001A'!H1865</f>
        <v>0</v>
      </c>
    </row>
    <row r="116" spans="1:8" s="99" customFormat="1" ht="27" customHeight="1" x14ac:dyDescent="0.3">
      <c r="A116" s="87">
        <v>5811</v>
      </c>
      <c r="B116" s="87" t="s">
        <v>2962</v>
      </c>
      <c r="C116" s="87"/>
      <c r="D116" s="111">
        <f>+'[3]CGN-2005-001A'!H1888</f>
        <v>0</v>
      </c>
    </row>
    <row r="117" spans="1:8" s="99" customFormat="1" ht="27" customHeight="1" x14ac:dyDescent="0.3">
      <c r="A117" s="87">
        <v>5890</v>
      </c>
      <c r="B117" s="87" t="s">
        <v>2405</v>
      </c>
      <c r="C117" s="87"/>
      <c r="D117" s="111">
        <f>+'CGN001'!G5168</f>
        <v>12</v>
      </c>
    </row>
    <row r="118" spans="1:8" s="99" customFormat="1" ht="27" customHeight="1" x14ac:dyDescent="0.35">
      <c r="A118" s="267"/>
      <c r="B118" s="268"/>
      <c r="C118" s="268"/>
      <c r="D118" s="86"/>
    </row>
    <row r="119" spans="1:8" s="99" customFormat="1" ht="27" customHeight="1" thickBot="1" x14ac:dyDescent="0.45">
      <c r="A119" s="66"/>
      <c r="B119" s="126" t="s">
        <v>2945</v>
      </c>
      <c r="C119" s="126"/>
      <c r="D119" s="144">
        <f>+D10-D43-D51</f>
        <v>3465805110</v>
      </c>
    </row>
    <row r="120" spans="1:8" s="99" customFormat="1" ht="27" customHeight="1" thickTop="1" x14ac:dyDescent="0.25">
      <c r="A120" s="141"/>
      <c r="B120" s="269"/>
      <c r="C120" s="269"/>
      <c r="D120" s="270"/>
    </row>
    <row r="121" spans="1:8" s="99" customFormat="1" ht="27" customHeight="1" x14ac:dyDescent="0.25">
      <c r="A121" s="141"/>
      <c r="B121" s="269"/>
      <c r="C121" s="269"/>
      <c r="D121" s="270"/>
      <c r="G121" s="266"/>
      <c r="H121" s="266"/>
    </row>
    <row r="122" spans="1:8" s="99" customFormat="1" ht="27" customHeight="1" x14ac:dyDescent="0.35">
      <c r="A122" s="141"/>
      <c r="B122" s="80" t="s">
        <v>2946</v>
      </c>
      <c r="C122" s="269"/>
      <c r="D122" s="82">
        <f>+D123</f>
        <v>893099550</v>
      </c>
      <c r="G122" s="266"/>
      <c r="H122" s="266"/>
    </row>
    <row r="123" spans="1:8" s="99" customFormat="1" ht="27" customHeight="1" x14ac:dyDescent="0.35">
      <c r="A123" s="87" t="s">
        <v>2947</v>
      </c>
      <c r="B123" s="87" t="s">
        <v>2687</v>
      </c>
      <c r="C123" s="81"/>
      <c r="D123" s="111">
        <f>+'CGN001'!G4315</f>
        <v>893099550</v>
      </c>
      <c r="G123" s="271"/>
      <c r="H123" s="271"/>
    </row>
    <row r="124" spans="1:8" s="99" customFormat="1" ht="27" customHeight="1" x14ac:dyDescent="0.35">
      <c r="A124" s="80"/>
      <c r="B124" s="80"/>
      <c r="C124" s="80"/>
      <c r="D124" s="270"/>
      <c r="G124" s="271"/>
      <c r="H124" s="271"/>
    </row>
    <row r="125" spans="1:8" s="99" customFormat="1" ht="27" customHeight="1" x14ac:dyDescent="0.35">
      <c r="A125" s="80">
        <v>58</v>
      </c>
      <c r="B125" s="80" t="s">
        <v>2462</v>
      </c>
      <c r="C125" s="81"/>
      <c r="D125" s="82">
        <f>+D126</f>
        <v>0</v>
      </c>
    </row>
    <row r="126" spans="1:8" s="99" customFormat="1" ht="27" customHeight="1" x14ac:dyDescent="0.3">
      <c r="A126" s="87"/>
      <c r="B126" s="87"/>
      <c r="C126" s="87"/>
      <c r="D126" s="111">
        <f>+'[3]CGN-2005-001A'!H1894</f>
        <v>0</v>
      </c>
    </row>
    <row r="127" spans="1:8" s="99" customFormat="1" ht="27" customHeight="1" x14ac:dyDescent="0.3">
      <c r="A127" s="132"/>
      <c r="B127" s="132"/>
      <c r="C127" s="132"/>
      <c r="D127" s="270"/>
      <c r="G127" s="271"/>
      <c r="H127" s="271"/>
    </row>
    <row r="128" spans="1:8" s="99" customFormat="1" ht="27" customHeight="1" thickBot="1" x14ac:dyDescent="0.45">
      <c r="A128" s="244"/>
      <c r="B128" s="126" t="s">
        <v>2948</v>
      </c>
      <c r="C128" s="244"/>
      <c r="D128" s="144">
        <f>+D122-D125</f>
        <v>893099550</v>
      </c>
    </row>
    <row r="129" spans="1:9" s="99" customFormat="1" ht="27" customHeight="1" thickTop="1" x14ac:dyDescent="0.25">
      <c r="A129" s="244"/>
      <c r="B129" s="244"/>
      <c r="C129" s="244"/>
      <c r="D129" s="272"/>
    </row>
    <row r="130" spans="1:9" s="99" customFormat="1" ht="27" customHeight="1" x14ac:dyDescent="0.25">
      <c r="A130" s="244"/>
      <c r="B130" s="244"/>
      <c r="C130" s="244"/>
      <c r="D130" s="272"/>
      <c r="G130" s="271"/>
      <c r="H130" s="271"/>
    </row>
    <row r="131" spans="1:9" s="102" customFormat="1" ht="27" customHeight="1" thickBot="1" x14ac:dyDescent="0.45">
      <c r="A131" s="244"/>
      <c r="B131" s="126" t="s">
        <v>2949</v>
      </c>
      <c r="C131" s="244"/>
      <c r="D131" s="144">
        <f>+D119+D128</f>
        <v>4358904660</v>
      </c>
      <c r="E131" s="99"/>
      <c r="F131" s="99"/>
      <c r="G131" s="266"/>
      <c r="H131" s="266"/>
      <c r="I131" s="273"/>
    </row>
    <row r="132" spans="1:9" s="102" customFormat="1" ht="27" customHeight="1" thickTop="1" x14ac:dyDescent="0.25">
      <c r="A132" s="244"/>
      <c r="B132" s="244"/>
      <c r="C132" s="244"/>
      <c r="D132" s="272"/>
      <c r="I132" s="273"/>
    </row>
    <row r="133" spans="1:9" s="102" customFormat="1" ht="27" customHeight="1" x14ac:dyDescent="0.25">
      <c r="A133" s="244"/>
      <c r="B133" s="244"/>
      <c r="C133" s="244"/>
      <c r="D133" s="272"/>
      <c r="I133" s="273"/>
    </row>
    <row r="134" spans="1:9" s="102" customFormat="1" ht="27" customHeight="1" x14ac:dyDescent="0.35">
      <c r="A134" s="141"/>
      <c r="B134" s="80" t="s">
        <v>2950</v>
      </c>
      <c r="C134" s="244"/>
      <c r="D134" s="82">
        <f>+D136-D138</f>
        <v>0</v>
      </c>
      <c r="E134" s="99"/>
      <c r="F134" s="99"/>
      <c r="G134" s="266"/>
      <c r="H134" s="266"/>
      <c r="I134" s="273"/>
    </row>
    <row r="135" spans="1:9" s="102" customFormat="1" ht="27" customHeight="1" x14ac:dyDescent="0.25">
      <c r="A135" s="274"/>
      <c r="B135" s="274"/>
      <c r="C135" s="244"/>
      <c r="D135" s="272"/>
      <c r="I135" s="273"/>
    </row>
    <row r="136" spans="1:9" s="102" customFormat="1" ht="27" customHeight="1" x14ac:dyDescent="0.3">
      <c r="A136" s="87" t="s">
        <v>2951</v>
      </c>
      <c r="B136" s="87" t="s">
        <v>2952</v>
      </c>
      <c r="C136" s="244"/>
      <c r="D136" s="275">
        <v>0</v>
      </c>
      <c r="I136" s="273"/>
    </row>
    <row r="137" spans="1:9" s="102" customFormat="1" ht="27" customHeight="1" x14ac:dyDescent="0.3">
      <c r="A137" s="87"/>
      <c r="B137" s="87"/>
      <c r="C137" s="244"/>
      <c r="D137" s="111"/>
      <c r="E137" s="99"/>
      <c r="F137" s="99"/>
      <c r="G137" s="99"/>
      <c r="H137" s="99"/>
      <c r="I137" s="273"/>
    </row>
    <row r="138" spans="1:9" s="102" customFormat="1" ht="27" customHeight="1" x14ac:dyDescent="0.3">
      <c r="A138" s="87"/>
      <c r="B138" s="87"/>
      <c r="C138" s="244"/>
      <c r="D138" s="276">
        <v>0</v>
      </c>
      <c r="I138" s="273"/>
    </row>
    <row r="139" spans="1:9" s="102" customFormat="1" ht="27" customHeight="1" x14ac:dyDescent="0.3">
      <c r="A139" s="87"/>
      <c r="B139" s="87"/>
      <c r="C139" s="244"/>
      <c r="D139" s="272"/>
      <c r="E139" s="99"/>
      <c r="F139" s="99"/>
      <c r="G139" s="99"/>
      <c r="H139" s="99"/>
      <c r="I139" s="273"/>
    </row>
    <row r="140" spans="1:9" s="102" customFormat="1" ht="27" customHeight="1" x14ac:dyDescent="0.3">
      <c r="A140" s="87"/>
      <c r="B140" s="87"/>
      <c r="C140" s="244"/>
      <c r="D140" s="272"/>
      <c r="E140" s="99"/>
      <c r="F140" s="99"/>
      <c r="G140" s="99"/>
      <c r="H140" s="99"/>
      <c r="I140" s="273"/>
    </row>
    <row r="141" spans="1:9" s="102" customFormat="1" ht="27" customHeight="1" thickBot="1" x14ac:dyDescent="0.45">
      <c r="A141" s="66"/>
      <c r="B141" s="126" t="s">
        <v>2953</v>
      </c>
      <c r="C141" s="126"/>
      <c r="D141" s="144">
        <f>+D131+D134</f>
        <v>4358904660</v>
      </c>
      <c r="E141" s="99"/>
      <c r="F141" s="99"/>
      <c r="G141" s="99"/>
      <c r="H141" s="277">
        <f>+H12-H53+D122</f>
        <v>7485684879</v>
      </c>
      <c r="I141" s="273"/>
    </row>
    <row r="142" spans="1:9" s="102" customFormat="1" ht="27" customHeight="1" thickTop="1" x14ac:dyDescent="0.3">
      <c r="A142" s="278"/>
      <c r="B142" s="278"/>
      <c r="C142" s="278"/>
      <c r="D142" s="279"/>
      <c r="E142" s="279"/>
      <c r="F142" s="279"/>
      <c r="G142" s="273"/>
      <c r="H142" s="111">
        <f>+D141-H141</f>
        <v>-3126780219</v>
      </c>
    </row>
    <row r="143" spans="1:9" s="102" customFormat="1" ht="27" customHeight="1" x14ac:dyDescent="0.25">
      <c r="A143" s="278"/>
      <c r="B143" s="278"/>
      <c r="C143" s="278"/>
      <c r="D143" s="280"/>
      <c r="E143" s="281"/>
      <c r="F143" s="281"/>
      <c r="G143" s="273"/>
    </row>
    <row r="144" spans="1:9" s="102" customFormat="1" ht="27" customHeight="1" x14ac:dyDescent="0.25">
      <c r="A144" s="278"/>
      <c r="B144" s="278"/>
      <c r="C144" s="278"/>
      <c r="D144" s="281"/>
      <c r="E144" s="281"/>
      <c r="F144" s="281"/>
      <c r="G144" s="282"/>
    </row>
    <row r="145" spans="1:251" s="102" customFormat="1" ht="27" customHeight="1" x14ac:dyDescent="0.25">
      <c r="A145" s="278"/>
      <c r="B145" s="278"/>
      <c r="C145" s="278"/>
      <c r="D145" s="279"/>
      <c r="E145" s="279"/>
      <c r="F145" s="279"/>
    </row>
    <row r="146" spans="1:251" s="102" customFormat="1" ht="27" customHeight="1" x14ac:dyDescent="0.4">
      <c r="A146" s="283"/>
      <c r="B146" s="284" t="str">
        <f>+BALANCE2!B197</f>
        <v>PEDRO ANDRÉS MANOSALVA RINCÓN</v>
      </c>
      <c r="C146" s="529" t="str">
        <f>+BALANCE2!F197</f>
        <v>GLORIA VERONICA ZAMBRANO OCAMPO</v>
      </c>
      <c r="D146" s="530"/>
      <c r="E146" s="530"/>
      <c r="F146" s="285"/>
    </row>
    <row r="147" spans="1:251" s="102" customFormat="1" ht="27" customHeight="1" x14ac:dyDescent="0.4">
      <c r="A147" s="283"/>
      <c r="B147" s="286" t="s">
        <v>3026</v>
      </c>
      <c r="C147" s="287" t="s">
        <v>2954</v>
      </c>
      <c r="D147" s="288"/>
      <c r="E147" s="288"/>
      <c r="F147" s="285"/>
    </row>
    <row r="148" spans="1:251" s="102" customFormat="1" ht="27" customHeight="1" x14ac:dyDescent="0.4">
      <c r="A148" s="283"/>
      <c r="B148" s="286"/>
      <c r="C148" s="287"/>
      <c r="D148" s="288"/>
      <c r="E148" s="288"/>
      <c r="F148" s="285"/>
    </row>
    <row r="149" spans="1:251" s="102" customFormat="1" ht="27" customHeight="1" x14ac:dyDescent="0.4">
      <c r="A149" s="283"/>
      <c r="B149" s="286"/>
      <c r="C149" s="287"/>
      <c r="D149" s="288"/>
      <c r="E149" s="288"/>
      <c r="F149" s="285"/>
    </row>
    <row r="150" spans="1:251" s="102" customFormat="1" ht="27" customHeight="1" x14ac:dyDescent="0.4">
      <c r="A150" s="283"/>
      <c r="B150" s="286"/>
      <c r="C150" s="287"/>
      <c r="D150" s="288"/>
      <c r="E150" s="288"/>
      <c r="F150" s="285"/>
    </row>
    <row r="151" spans="1:251" s="102" customFormat="1" ht="27" customHeight="1" x14ac:dyDescent="0.4">
      <c r="A151" s="524" t="s">
        <v>2902</v>
      </c>
      <c r="B151" s="524"/>
      <c r="C151" s="524"/>
      <c r="D151" s="524"/>
      <c r="E151" s="524"/>
      <c r="F151" s="524"/>
    </row>
    <row r="152" spans="1:251" s="102" customFormat="1" ht="27" customHeight="1" x14ac:dyDescent="0.35">
      <c r="A152" s="526" t="s">
        <v>2955</v>
      </c>
      <c r="B152" s="526"/>
      <c r="C152" s="526"/>
      <c r="D152" s="526"/>
      <c r="E152" s="526"/>
      <c r="F152" s="526"/>
    </row>
    <row r="153" spans="1:251" s="102" customFormat="1" ht="27" customHeight="1" x14ac:dyDescent="0.35">
      <c r="A153" s="169"/>
      <c r="B153" s="169"/>
      <c r="C153" s="289"/>
      <c r="D153" s="289"/>
      <c r="E153" s="289"/>
      <c r="F153" s="289"/>
    </row>
    <row r="154" spans="1:251" s="102" customFormat="1" ht="24" customHeight="1" x14ac:dyDescent="0.4">
      <c r="A154" s="169"/>
      <c r="B154" s="169"/>
      <c r="C154" s="289"/>
      <c r="D154" s="289"/>
      <c r="E154" s="289"/>
      <c r="F154" s="289"/>
      <c r="G154" s="157"/>
      <c r="H154" s="157"/>
    </row>
    <row r="155" spans="1:251" s="293" customFormat="1" ht="27.75" x14ac:dyDescent="0.4">
      <c r="A155" s="168"/>
      <c r="B155" s="168"/>
      <c r="C155" s="290"/>
      <c r="D155" s="168"/>
      <c r="E155" s="291"/>
      <c r="F155" s="292"/>
      <c r="G155" s="292"/>
      <c r="H155" s="292"/>
    </row>
    <row r="156" spans="1:251" s="173" customFormat="1" ht="27" customHeight="1" x14ac:dyDescent="0.4">
      <c r="A156" s="162"/>
      <c r="B156" s="162"/>
      <c r="C156" s="294"/>
      <c r="D156" s="162"/>
      <c r="E156" s="2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  <c r="IM156" s="96"/>
      <c r="IN156" s="96"/>
      <c r="IO156" s="96"/>
      <c r="IP156" s="96"/>
      <c r="IQ156" s="96"/>
    </row>
    <row r="157" spans="1:251" s="174" customFormat="1" ht="27" customHeight="1" x14ac:dyDescent="0.4">
      <c r="A157" s="162"/>
      <c r="B157" s="162"/>
      <c r="C157" s="294"/>
      <c r="D157" s="162"/>
      <c r="E157" s="295"/>
      <c r="F157" s="164"/>
      <c r="G157" s="164"/>
      <c r="H157" s="164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</row>
    <row r="158" spans="1:251" s="174" customFormat="1" ht="27" customHeight="1" x14ac:dyDescent="0.4">
      <c r="A158" s="296"/>
      <c r="B158" s="296"/>
      <c r="C158" s="296"/>
      <c r="D158" s="296"/>
      <c r="E158" s="168"/>
      <c r="F158" s="167"/>
      <c r="G158" s="167"/>
      <c r="H158" s="167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</row>
    <row r="159" spans="1:251" s="174" customFormat="1" ht="27" customHeight="1" x14ac:dyDescent="0.35">
      <c r="A159" s="102"/>
      <c r="B159" s="102"/>
      <c r="C159" s="102"/>
      <c r="D159" s="102"/>
      <c r="E159" s="162"/>
      <c r="F159" s="162"/>
      <c r="G159" s="162"/>
      <c r="H159" s="162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</row>
    <row r="160" spans="1:251" s="174" customFormat="1" ht="27" customHeight="1" x14ac:dyDescent="0.35">
      <c r="A160" s="102"/>
      <c r="B160" s="102"/>
      <c r="C160" s="102"/>
      <c r="D160" s="102"/>
      <c r="E160" s="162"/>
      <c r="F160" s="162"/>
      <c r="G160" s="162"/>
      <c r="H160" s="162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</row>
    <row r="161" spans="1:4" s="141" customFormat="1" ht="27" customHeight="1" x14ac:dyDescent="0.2">
      <c r="A161" s="102"/>
      <c r="B161" s="102"/>
      <c r="C161" s="102"/>
      <c r="D161" s="102"/>
    </row>
    <row r="162" spans="1:4" s="141" customFormat="1" ht="27" customHeight="1" x14ac:dyDescent="0.2">
      <c r="A162" s="102"/>
      <c r="B162" s="102"/>
      <c r="C162" s="102"/>
      <c r="D162" s="102"/>
    </row>
    <row r="163" spans="1:4" s="141" customFormat="1" ht="27" customHeight="1" x14ac:dyDescent="0.2">
      <c r="A163" s="102"/>
      <c r="B163" s="102"/>
      <c r="C163" s="102"/>
      <c r="D163" s="102"/>
    </row>
    <row r="164" spans="1:4" s="141" customFormat="1" ht="27" customHeight="1" x14ac:dyDescent="0.2">
      <c r="A164" s="102"/>
      <c r="B164" s="102"/>
      <c r="C164" s="102"/>
      <c r="D164" s="102"/>
    </row>
    <row r="165" spans="1:4" s="141" customFormat="1" ht="27" customHeight="1" x14ac:dyDescent="0.2">
      <c r="A165" s="102"/>
      <c r="B165" s="102"/>
      <c r="C165" s="102"/>
      <c r="D165" s="102"/>
    </row>
    <row r="166" spans="1:4" s="141" customFormat="1" ht="27" customHeight="1" x14ac:dyDescent="0.2">
      <c r="A166" s="102"/>
      <c r="B166" s="102"/>
      <c r="C166" s="102"/>
      <c r="D166" s="102"/>
    </row>
    <row r="167" spans="1:4" s="141" customFormat="1" ht="27" customHeight="1" x14ac:dyDescent="0.2">
      <c r="A167" s="102"/>
      <c r="B167" s="102"/>
      <c r="C167" s="102"/>
      <c r="D167" s="102"/>
    </row>
    <row r="168" spans="1:4" s="141" customFormat="1" ht="27" customHeight="1" x14ac:dyDescent="0.2">
      <c r="A168" s="102"/>
      <c r="B168" s="102"/>
      <c r="C168" s="102"/>
      <c r="D168" s="102"/>
    </row>
    <row r="169" spans="1:4" s="141" customFormat="1" ht="27" customHeight="1" x14ac:dyDescent="0.2">
      <c r="A169" s="102"/>
      <c r="B169" s="102"/>
      <c r="C169" s="102"/>
      <c r="D169" s="102"/>
    </row>
    <row r="170" spans="1:4" s="141" customFormat="1" ht="27" customHeight="1" x14ac:dyDescent="0.2">
      <c r="A170" s="102"/>
      <c r="B170" s="102"/>
      <c r="C170" s="102"/>
      <c r="D170" s="102"/>
    </row>
    <row r="171" spans="1:4" s="141" customFormat="1" ht="27" customHeight="1" x14ac:dyDescent="0.2">
      <c r="A171" s="102"/>
      <c r="B171" s="102"/>
      <c r="C171" s="102"/>
      <c r="D171" s="102"/>
    </row>
    <row r="172" spans="1:4" s="141" customFormat="1" ht="27" customHeight="1" x14ac:dyDescent="0.2">
      <c r="A172" s="102"/>
      <c r="B172" s="102"/>
      <c r="C172" s="102"/>
      <c r="D172" s="102"/>
    </row>
    <row r="173" spans="1:4" s="141" customFormat="1" ht="27" customHeight="1" x14ac:dyDescent="0.2">
      <c r="A173" s="102"/>
      <c r="B173" s="102"/>
      <c r="C173" s="102"/>
      <c r="D173" s="102"/>
    </row>
    <row r="174" spans="1:4" s="141" customFormat="1" ht="27" customHeight="1" x14ac:dyDescent="0.2">
      <c r="A174" s="102"/>
      <c r="B174" s="102"/>
      <c r="C174" s="102"/>
      <c r="D174" s="102"/>
    </row>
    <row r="175" spans="1:4" s="141" customFormat="1" ht="27" customHeight="1" x14ac:dyDescent="0.2">
      <c r="A175" s="102"/>
      <c r="B175" s="102"/>
      <c r="C175" s="102"/>
      <c r="D175" s="102"/>
    </row>
    <row r="176" spans="1:4" s="141" customFormat="1" ht="27" customHeight="1" x14ac:dyDescent="0.2">
      <c r="A176" s="102"/>
      <c r="B176" s="102"/>
      <c r="C176" s="102"/>
      <c r="D176" s="102"/>
    </row>
    <row r="177" spans="1:4" s="141" customFormat="1" ht="27" customHeight="1" x14ac:dyDescent="0.2">
      <c r="A177" s="102"/>
      <c r="B177" s="102"/>
      <c r="C177" s="102"/>
      <c r="D177" s="102"/>
    </row>
    <row r="178" spans="1:4" s="141" customFormat="1" ht="27" customHeight="1" x14ac:dyDescent="0.2">
      <c r="A178" s="102"/>
      <c r="B178" s="102"/>
      <c r="C178" s="102"/>
      <c r="D178" s="102"/>
    </row>
    <row r="179" spans="1:4" s="141" customFormat="1" ht="27" customHeight="1" x14ac:dyDescent="0.2">
      <c r="A179" s="102"/>
      <c r="B179" s="102"/>
      <c r="C179" s="102"/>
      <c r="D179" s="102"/>
    </row>
    <row r="180" spans="1:4" s="141" customFormat="1" ht="27" customHeight="1" x14ac:dyDescent="0.2">
      <c r="A180" s="102"/>
      <c r="B180" s="102"/>
      <c r="C180" s="102"/>
      <c r="D180" s="102"/>
    </row>
    <row r="181" spans="1:4" s="141" customFormat="1" ht="27" customHeight="1" x14ac:dyDescent="0.2">
      <c r="A181" s="102"/>
      <c r="B181" s="102"/>
      <c r="C181" s="102"/>
      <c r="D181" s="102"/>
    </row>
    <row r="182" spans="1:4" s="141" customFormat="1" ht="27" customHeight="1" x14ac:dyDescent="0.25">
      <c r="A182" s="297"/>
      <c r="B182" s="298"/>
      <c r="C182" s="298"/>
      <c r="D182" s="299"/>
    </row>
    <row r="183" spans="1:4" s="141" customFormat="1" ht="27" customHeight="1" x14ac:dyDescent="0.25">
      <c r="A183" s="297"/>
      <c r="B183" s="298"/>
      <c r="C183" s="298"/>
      <c r="D183" s="299"/>
    </row>
    <row r="184" spans="1:4" s="141" customFormat="1" ht="27" customHeight="1" x14ac:dyDescent="0.25">
      <c r="A184" s="297"/>
      <c r="B184" s="298"/>
      <c r="C184" s="298"/>
      <c r="D184" s="299"/>
    </row>
    <row r="185" spans="1:4" s="141" customFormat="1" ht="27" customHeight="1" x14ac:dyDescent="0.25">
      <c r="A185" s="297"/>
      <c r="B185" s="298"/>
      <c r="C185" s="298"/>
      <c r="D185" s="299"/>
    </row>
    <row r="186" spans="1:4" s="141" customFormat="1" ht="27" customHeight="1" x14ac:dyDescent="0.25">
      <c r="A186" s="297"/>
      <c r="B186" s="298"/>
      <c r="C186" s="298"/>
      <c r="D186" s="299"/>
    </row>
    <row r="187" spans="1:4" s="141" customFormat="1" ht="27" customHeight="1" x14ac:dyDescent="0.25">
      <c r="A187" s="297"/>
      <c r="B187" s="298"/>
      <c r="C187" s="298"/>
      <c r="D187" s="299"/>
    </row>
    <row r="188" spans="1:4" s="141" customFormat="1" ht="27" customHeight="1" x14ac:dyDescent="0.2">
      <c r="A188" s="300"/>
      <c r="B188" s="300"/>
      <c r="C188" s="300"/>
      <c r="D188" s="299"/>
    </row>
    <row r="189" spans="1:4" s="141" customFormat="1" ht="27" customHeight="1" x14ac:dyDescent="0.2">
      <c r="A189" s="300"/>
      <c r="B189" s="301"/>
      <c r="C189" s="301"/>
      <c r="D189" s="299"/>
    </row>
    <row r="190" spans="1:4" s="141" customFormat="1" ht="27" customHeight="1" x14ac:dyDescent="0.2">
      <c r="A190" s="300"/>
      <c r="B190" s="301"/>
      <c r="C190" s="301"/>
      <c r="D190" s="299"/>
    </row>
    <row r="191" spans="1:4" s="141" customFormat="1" ht="27" customHeight="1" x14ac:dyDescent="0.2">
      <c r="A191" s="300"/>
      <c r="B191" s="301"/>
      <c r="C191" s="301"/>
      <c r="D191" s="299"/>
    </row>
    <row r="192" spans="1:4" s="141" customFormat="1" ht="27" customHeight="1" x14ac:dyDescent="0.2">
      <c r="A192" s="300"/>
      <c r="B192" s="301"/>
      <c r="C192" s="301"/>
      <c r="D192" s="299"/>
    </row>
    <row r="193" spans="1:4" s="141" customFormat="1" ht="27" customHeight="1" x14ac:dyDescent="0.2">
      <c r="A193" s="300"/>
      <c r="B193" s="301"/>
      <c r="C193" s="301"/>
      <c r="D193" s="299"/>
    </row>
    <row r="194" spans="1:4" s="141" customFormat="1" ht="27" customHeight="1" x14ac:dyDescent="0.2">
      <c r="A194" s="300"/>
      <c r="B194" s="301"/>
      <c r="C194" s="301"/>
      <c r="D194" s="299"/>
    </row>
    <row r="195" spans="1:4" s="141" customFormat="1" ht="27" customHeight="1" x14ac:dyDescent="0.2">
      <c r="A195" s="300"/>
      <c r="B195" s="301"/>
      <c r="C195" s="301"/>
      <c r="D195" s="299"/>
    </row>
    <row r="196" spans="1:4" s="141" customFormat="1" ht="27" customHeight="1" x14ac:dyDescent="0.2">
      <c r="A196" s="300"/>
      <c r="B196" s="301"/>
      <c r="C196" s="301"/>
      <c r="D196" s="299"/>
    </row>
    <row r="197" spans="1:4" s="141" customFormat="1" ht="27" customHeight="1" x14ac:dyDescent="0.2">
      <c r="A197" s="300"/>
      <c r="B197" s="301"/>
      <c r="C197" s="301"/>
      <c r="D197" s="299"/>
    </row>
    <row r="198" spans="1:4" s="141" customFormat="1" ht="27" customHeight="1" x14ac:dyDescent="0.2">
      <c r="A198" s="300"/>
      <c r="B198" s="301"/>
      <c r="C198" s="301"/>
      <c r="D198" s="299"/>
    </row>
    <row r="199" spans="1:4" s="141" customFormat="1" ht="27" customHeight="1" x14ac:dyDescent="0.2">
      <c r="A199" s="300"/>
      <c r="B199" s="301"/>
      <c r="C199" s="301"/>
      <c r="D199" s="299"/>
    </row>
    <row r="200" spans="1:4" s="141" customFormat="1" ht="27" customHeight="1" x14ac:dyDescent="0.2">
      <c r="A200" s="300"/>
      <c r="B200" s="301"/>
      <c r="C200" s="301"/>
      <c r="D200" s="299"/>
    </row>
    <row r="201" spans="1:4" s="141" customFormat="1" ht="27" customHeight="1" x14ac:dyDescent="0.2">
      <c r="A201" s="300"/>
      <c r="B201" s="301"/>
      <c r="C201" s="301"/>
      <c r="D201" s="299"/>
    </row>
    <row r="202" spans="1:4" s="141" customFormat="1" ht="27" customHeight="1" x14ac:dyDescent="0.2">
      <c r="A202" s="300"/>
      <c r="B202" s="301"/>
      <c r="C202" s="301"/>
      <c r="D202" s="299"/>
    </row>
    <row r="203" spans="1:4" s="141" customFormat="1" ht="27" customHeight="1" x14ac:dyDescent="0.2">
      <c r="A203" s="300"/>
      <c r="B203" s="301"/>
      <c r="C203" s="301"/>
      <c r="D203" s="299"/>
    </row>
    <row r="204" spans="1:4" s="141" customFormat="1" ht="27" customHeight="1" x14ac:dyDescent="0.2">
      <c r="A204" s="300"/>
      <c r="B204" s="301"/>
      <c r="C204" s="301"/>
      <c r="D204" s="299"/>
    </row>
    <row r="205" spans="1:4" s="141" customFormat="1" ht="27" customHeight="1" x14ac:dyDescent="0.2">
      <c r="A205" s="300"/>
      <c r="B205" s="301"/>
      <c r="C205" s="301"/>
      <c r="D205" s="299"/>
    </row>
    <row r="206" spans="1:4" s="141" customFormat="1" ht="27" customHeight="1" x14ac:dyDescent="0.2">
      <c r="A206" s="300"/>
      <c r="B206" s="301"/>
      <c r="C206" s="301"/>
      <c r="D206" s="299"/>
    </row>
    <row r="207" spans="1:4" s="141" customFormat="1" ht="27" customHeight="1" x14ac:dyDescent="0.2">
      <c r="A207" s="300"/>
      <c r="B207" s="301"/>
      <c r="C207" s="301"/>
      <c r="D207" s="299"/>
    </row>
    <row r="208" spans="1:4" s="141" customFormat="1" ht="27" customHeight="1" x14ac:dyDescent="0.2">
      <c r="A208" s="300"/>
      <c r="B208" s="301"/>
      <c r="C208" s="301"/>
      <c r="D208" s="299"/>
    </row>
    <row r="209" spans="1:4" s="141" customFormat="1" ht="27" customHeight="1" x14ac:dyDescent="0.2">
      <c r="A209" s="300"/>
      <c r="B209" s="301"/>
      <c r="C209" s="301"/>
      <c r="D209" s="299"/>
    </row>
    <row r="210" spans="1:4" s="141" customFormat="1" ht="27" customHeight="1" x14ac:dyDescent="0.2">
      <c r="A210" s="300"/>
      <c r="B210" s="301"/>
      <c r="C210" s="301"/>
      <c r="D210" s="299"/>
    </row>
    <row r="211" spans="1:4" s="141" customFormat="1" ht="27" customHeight="1" x14ac:dyDescent="0.2">
      <c r="A211" s="300"/>
      <c r="B211" s="301"/>
      <c r="C211" s="301"/>
      <c r="D211" s="299"/>
    </row>
    <row r="212" spans="1:4" s="141" customFormat="1" ht="27" customHeight="1" x14ac:dyDescent="0.2">
      <c r="A212" s="300"/>
      <c r="B212" s="301"/>
      <c r="C212" s="301"/>
      <c r="D212" s="299"/>
    </row>
    <row r="213" spans="1:4" s="141" customFormat="1" ht="27" customHeight="1" x14ac:dyDescent="0.2">
      <c r="A213" s="300"/>
      <c r="B213" s="301"/>
      <c r="C213" s="301"/>
      <c r="D213" s="299"/>
    </row>
    <row r="214" spans="1:4" s="141" customFormat="1" ht="27" customHeight="1" x14ac:dyDescent="0.2">
      <c r="A214" s="300"/>
      <c r="B214" s="301"/>
      <c r="C214" s="301"/>
      <c r="D214" s="299"/>
    </row>
    <row r="215" spans="1:4" s="141" customFormat="1" ht="27" customHeight="1" x14ac:dyDescent="0.2">
      <c r="A215" s="300"/>
      <c r="B215" s="301"/>
      <c r="C215" s="301"/>
      <c r="D215" s="299"/>
    </row>
    <row r="216" spans="1:4" s="141" customFormat="1" ht="27" customHeight="1" x14ac:dyDescent="0.2">
      <c r="A216" s="300"/>
      <c r="B216" s="301"/>
      <c r="C216" s="301"/>
      <c r="D216" s="299"/>
    </row>
    <row r="217" spans="1:4" s="141" customFormat="1" ht="27" customHeight="1" x14ac:dyDescent="0.2">
      <c r="A217" s="300"/>
      <c r="B217" s="301"/>
      <c r="C217" s="301"/>
      <c r="D217" s="299"/>
    </row>
    <row r="218" spans="1:4" s="141" customFormat="1" ht="27" customHeight="1" x14ac:dyDescent="0.2">
      <c r="A218" s="300"/>
      <c r="B218" s="301"/>
      <c r="C218" s="301"/>
      <c r="D218" s="299"/>
    </row>
    <row r="219" spans="1:4" s="141" customFormat="1" ht="27" customHeight="1" x14ac:dyDescent="0.2">
      <c r="A219" s="300"/>
      <c r="B219" s="301"/>
      <c r="C219" s="301"/>
      <c r="D219" s="299"/>
    </row>
    <row r="220" spans="1:4" s="141" customFormat="1" ht="27" customHeight="1" x14ac:dyDescent="0.2">
      <c r="A220" s="300"/>
      <c r="B220" s="301"/>
      <c r="C220" s="301"/>
      <c r="D220" s="299"/>
    </row>
    <row r="221" spans="1:4" s="141" customFormat="1" ht="27" customHeight="1" x14ac:dyDescent="0.2">
      <c r="A221" s="300"/>
      <c r="B221" s="301"/>
      <c r="C221" s="301"/>
      <c r="D221" s="299"/>
    </row>
    <row r="222" spans="1:4" s="141" customFormat="1" ht="27" customHeight="1" x14ac:dyDescent="0.2">
      <c r="A222" s="300"/>
      <c r="B222" s="301"/>
      <c r="C222" s="301"/>
      <c r="D222" s="299"/>
    </row>
    <row r="223" spans="1:4" s="141" customFormat="1" ht="27" customHeight="1" x14ac:dyDescent="0.2">
      <c r="A223" s="300"/>
      <c r="B223" s="301"/>
      <c r="C223" s="301"/>
      <c r="D223" s="299"/>
    </row>
    <row r="224" spans="1:4" s="141" customFormat="1" ht="27" customHeight="1" x14ac:dyDescent="0.2">
      <c r="A224" s="300"/>
      <c r="B224" s="301"/>
      <c r="C224" s="301"/>
      <c r="D224" s="299"/>
    </row>
    <row r="225" spans="1:4" s="141" customFormat="1" ht="27" customHeight="1" x14ac:dyDescent="0.2">
      <c r="A225" s="300"/>
      <c r="B225" s="301"/>
      <c r="C225" s="301"/>
      <c r="D225" s="299"/>
    </row>
    <row r="226" spans="1:4" s="141" customFormat="1" ht="27" customHeight="1" x14ac:dyDescent="0.2">
      <c r="A226" s="300"/>
      <c r="B226" s="301"/>
      <c r="C226" s="301"/>
      <c r="D226" s="299"/>
    </row>
    <row r="227" spans="1:4" s="141" customFormat="1" ht="27" customHeight="1" x14ac:dyDescent="0.2">
      <c r="A227" s="300"/>
      <c r="B227" s="301"/>
      <c r="C227" s="301"/>
      <c r="D227" s="299"/>
    </row>
    <row r="228" spans="1:4" s="141" customFormat="1" ht="27" customHeight="1" x14ac:dyDescent="0.2">
      <c r="A228" s="300"/>
      <c r="B228" s="301"/>
      <c r="C228" s="301"/>
      <c r="D228" s="299"/>
    </row>
    <row r="229" spans="1:4" s="141" customFormat="1" ht="27" customHeight="1" x14ac:dyDescent="0.2">
      <c r="A229" s="300"/>
      <c r="B229" s="301"/>
      <c r="C229" s="301"/>
      <c r="D229" s="299"/>
    </row>
    <row r="230" spans="1:4" s="141" customFormat="1" ht="27" customHeight="1" x14ac:dyDescent="0.2">
      <c r="A230" s="300"/>
      <c r="B230" s="301"/>
      <c r="C230" s="301"/>
      <c r="D230" s="299"/>
    </row>
    <row r="231" spans="1:4" s="141" customFormat="1" ht="27" customHeight="1" x14ac:dyDescent="0.2">
      <c r="A231" s="300"/>
      <c r="B231" s="301"/>
      <c r="C231" s="301"/>
      <c r="D231" s="299"/>
    </row>
    <row r="232" spans="1:4" s="141" customFormat="1" ht="27" customHeight="1" x14ac:dyDescent="0.2">
      <c r="A232" s="300"/>
      <c r="B232" s="301"/>
      <c r="C232" s="301"/>
      <c r="D232" s="299"/>
    </row>
    <row r="233" spans="1:4" s="141" customFormat="1" ht="27" customHeight="1" x14ac:dyDescent="0.2">
      <c r="A233" s="300"/>
      <c r="B233" s="301"/>
      <c r="C233" s="301"/>
      <c r="D233" s="299"/>
    </row>
    <row r="234" spans="1:4" s="141" customFormat="1" ht="27" customHeight="1" x14ac:dyDescent="0.2">
      <c r="A234" s="300"/>
      <c r="B234" s="301"/>
      <c r="C234" s="301"/>
      <c r="D234" s="299"/>
    </row>
    <row r="235" spans="1:4" s="141" customFormat="1" ht="27" customHeight="1" x14ac:dyDescent="0.2">
      <c r="A235" s="300"/>
      <c r="B235" s="301"/>
      <c r="C235" s="301"/>
      <c r="D235" s="299"/>
    </row>
    <row r="236" spans="1:4" s="141" customFormat="1" ht="27" customHeight="1" x14ac:dyDescent="0.2">
      <c r="A236" s="300"/>
      <c r="B236" s="301"/>
      <c r="C236" s="301"/>
      <c r="D236" s="299"/>
    </row>
    <row r="237" spans="1:4" s="141" customFormat="1" ht="27" customHeight="1" x14ac:dyDescent="0.2">
      <c r="A237" s="300"/>
      <c r="B237" s="301"/>
      <c r="C237" s="301"/>
      <c r="D237" s="299"/>
    </row>
    <row r="238" spans="1:4" s="141" customFormat="1" ht="27" customHeight="1" x14ac:dyDescent="0.2">
      <c r="A238" s="300"/>
      <c r="B238" s="301"/>
      <c r="C238" s="301"/>
      <c r="D238" s="299"/>
    </row>
    <row r="239" spans="1:4" s="141" customFormat="1" ht="27" customHeight="1" x14ac:dyDescent="0.2">
      <c r="A239" s="300"/>
      <c r="B239" s="301"/>
      <c r="C239" s="301"/>
      <c r="D239" s="299"/>
    </row>
    <row r="240" spans="1:4" s="141" customFormat="1" ht="27" customHeight="1" x14ac:dyDescent="0.2">
      <c r="A240" s="300"/>
      <c r="B240" s="301"/>
      <c r="C240" s="301"/>
      <c r="D240" s="299"/>
    </row>
    <row r="241" spans="1:8" s="141" customFormat="1" ht="27" customHeight="1" x14ac:dyDescent="0.2">
      <c r="A241" s="300"/>
      <c r="B241" s="301"/>
      <c r="C241" s="301"/>
      <c r="D241" s="299"/>
    </row>
    <row r="242" spans="1:8" s="141" customFormat="1" x14ac:dyDescent="0.2">
      <c r="A242" s="300"/>
      <c r="B242" s="301"/>
      <c r="C242" s="301"/>
      <c r="D242" s="299"/>
    </row>
    <row r="243" spans="1:8" s="141" customFormat="1" x14ac:dyDescent="0.2">
      <c r="A243" s="300"/>
      <c r="B243" s="301"/>
      <c r="C243" s="301"/>
      <c r="D243" s="299"/>
    </row>
    <row r="244" spans="1:8" s="141" customFormat="1" x14ac:dyDescent="0.2">
      <c r="A244" s="300"/>
      <c r="B244" s="301"/>
      <c r="C244" s="301"/>
      <c r="D244" s="299"/>
    </row>
    <row r="245" spans="1:8" s="141" customFormat="1" x14ac:dyDescent="0.2">
      <c r="A245" s="300"/>
      <c r="B245" s="301"/>
      <c r="C245" s="301"/>
      <c r="D245" s="299"/>
    </row>
    <row r="246" spans="1:8" x14ac:dyDescent="0.2">
      <c r="A246" s="300"/>
      <c r="B246" s="301"/>
      <c r="C246" s="301"/>
      <c r="D246" s="299"/>
      <c r="E246" s="141"/>
      <c r="F246" s="141"/>
      <c r="G246" s="141"/>
      <c r="H246" s="141"/>
    </row>
    <row r="247" spans="1:8" x14ac:dyDescent="0.2">
      <c r="A247" s="300"/>
      <c r="B247" s="301"/>
      <c r="C247" s="301"/>
      <c r="D247" s="299"/>
      <c r="E247" s="141"/>
      <c r="F247" s="141"/>
      <c r="G247" s="141"/>
      <c r="H247" s="141"/>
    </row>
    <row r="248" spans="1:8" x14ac:dyDescent="0.2">
      <c r="A248" s="300"/>
      <c r="B248" s="301"/>
      <c r="C248" s="301"/>
      <c r="D248" s="299"/>
    </row>
    <row r="249" spans="1:8" x14ac:dyDescent="0.2">
      <c r="A249" s="300"/>
      <c r="B249" s="301"/>
      <c r="C249" s="301"/>
      <c r="D249" s="299"/>
    </row>
    <row r="250" spans="1:8" x14ac:dyDescent="0.2">
      <c r="A250" s="300"/>
      <c r="B250" s="301"/>
      <c r="C250" s="301"/>
      <c r="D250" s="299"/>
    </row>
    <row r="251" spans="1:8" x14ac:dyDescent="0.2">
      <c r="A251" s="300"/>
      <c r="B251" s="301"/>
      <c r="C251" s="301"/>
      <c r="D251" s="141"/>
    </row>
    <row r="252" spans="1:8" x14ac:dyDescent="0.2">
      <c r="A252" s="300"/>
      <c r="B252" s="301"/>
      <c r="C252" s="301"/>
      <c r="D252" s="141"/>
    </row>
    <row r="253" spans="1:8" x14ac:dyDescent="0.2">
      <c r="A253" s="300"/>
      <c r="B253" s="301"/>
      <c r="C253" s="301"/>
      <c r="D253" s="141"/>
    </row>
    <row r="254" spans="1:8" x14ac:dyDescent="0.2">
      <c r="A254" s="300"/>
      <c r="B254" s="301"/>
      <c r="C254" s="301"/>
      <c r="D254" s="141"/>
    </row>
    <row r="255" spans="1:8" x14ac:dyDescent="0.2">
      <c r="A255" s="300"/>
      <c r="B255" s="301"/>
      <c r="C255" s="301"/>
      <c r="D255" s="141"/>
    </row>
    <row r="256" spans="1:8" x14ac:dyDescent="0.2">
      <c r="A256" s="300"/>
      <c r="B256" s="301"/>
      <c r="C256" s="301"/>
      <c r="D256" s="141"/>
    </row>
    <row r="257" spans="1:4" x14ac:dyDescent="0.2">
      <c r="A257" s="300"/>
      <c r="B257" s="301"/>
      <c r="C257" s="301"/>
      <c r="D257" s="141"/>
    </row>
    <row r="258" spans="1:4" x14ac:dyDescent="0.2">
      <c r="A258" s="300"/>
      <c r="B258" s="301"/>
      <c r="C258" s="301"/>
      <c r="D258" s="141"/>
    </row>
    <row r="259" spans="1:4" x14ac:dyDescent="0.2">
      <c r="A259" s="300"/>
      <c r="B259" s="301"/>
      <c r="C259" s="301"/>
      <c r="D259" s="141"/>
    </row>
    <row r="260" spans="1:4" x14ac:dyDescent="0.2">
      <c r="A260" s="300"/>
      <c r="B260" s="301"/>
      <c r="C260" s="301"/>
      <c r="D260" s="141"/>
    </row>
    <row r="261" spans="1:4" x14ac:dyDescent="0.2">
      <c r="A261" s="300"/>
      <c r="B261" s="301"/>
      <c r="C261" s="301"/>
      <c r="D261" s="141"/>
    </row>
    <row r="262" spans="1:4" x14ac:dyDescent="0.2">
      <c r="A262" s="300"/>
      <c r="B262" s="301"/>
      <c r="C262" s="301"/>
      <c r="D262" s="141"/>
    </row>
    <row r="263" spans="1:4" x14ac:dyDescent="0.2">
      <c r="A263" s="300"/>
      <c r="B263" s="301"/>
      <c r="C263" s="301"/>
      <c r="D263" s="141"/>
    </row>
    <row r="264" spans="1:4" x14ac:dyDescent="0.2">
      <c r="A264" s="300"/>
      <c r="B264" s="301"/>
      <c r="C264" s="301"/>
      <c r="D264" s="141"/>
    </row>
    <row r="265" spans="1:4" x14ac:dyDescent="0.2">
      <c r="A265" s="300"/>
      <c r="B265" s="301"/>
      <c r="C265" s="301"/>
      <c r="D265" s="141"/>
    </row>
    <row r="266" spans="1:4" x14ac:dyDescent="0.2">
      <c r="A266" s="300"/>
      <c r="B266" s="301"/>
      <c r="C266" s="301"/>
      <c r="D266" s="141"/>
    </row>
    <row r="267" spans="1:4" x14ac:dyDescent="0.2">
      <c r="A267" s="300"/>
      <c r="B267" s="301"/>
      <c r="C267" s="301"/>
      <c r="D267" s="141"/>
    </row>
    <row r="268" spans="1:4" x14ac:dyDescent="0.2">
      <c r="A268" s="300"/>
      <c r="B268" s="301"/>
      <c r="C268" s="301"/>
      <c r="D268" s="141"/>
    </row>
    <row r="269" spans="1:4" x14ac:dyDescent="0.2">
      <c r="A269" s="300"/>
      <c r="B269" s="301"/>
      <c r="C269" s="301"/>
      <c r="D269" s="141"/>
    </row>
    <row r="270" spans="1:4" x14ac:dyDescent="0.2">
      <c r="A270" s="300"/>
      <c r="B270" s="301"/>
      <c r="C270" s="301"/>
      <c r="D270" s="141"/>
    </row>
    <row r="271" spans="1:4" x14ac:dyDescent="0.2">
      <c r="A271" s="300"/>
      <c r="B271" s="301"/>
      <c r="C271" s="301"/>
      <c r="D271" s="141"/>
    </row>
    <row r="272" spans="1:4" x14ac:dyDescent="0.2">
      <c r="A272" s="300"/>
      <c r="B272" s="301"/>
      <c r="C272" s="301"/>
      <c r="D272" s="141"/>
    </row>
    <row r="273" spans="1:4" x14ac:dyDescent="0.2">
      <c r="A273" s="300"/>
      <c r="B273" s="301"/>
      <c r="C273" s="301"/>
      <c r="D273" s="141"/>
    </row>
    <row r="274" spans="1:4" x14ac:dyDescent="0.2">
      <c r="A274" s="300"/>
      <c r="B274" s="301"/>
      <c r="C274" s="301"/>
      <c r="D274" s="141"/>
    </row>
    <row r="275" spans="1:4" x14ac:dyDescent="0.2">
      <c r="A275" s="300"/>
      <c r="B275" s="301"/>
      <c r="C275" s="301"/>
      <c r="D275" s="141"/>
    </row>
    <row r="276" spans="1:4" x14ac:dyDescent="0.2">
      <c r="A276" s="300"/>
      <c r="B276" s="301"/>
      <c r="C276" s="301"/>
      <c r="D276" s="141"/>
    </row>
    <row r="277" spans="1:4" x14ac:dyDescent="0.2">
      <c r="A277" s="300"/>
      <c r="B277" s="301"/>
      <c r="C277" s="301"/>
      <c r="D277" s="141"/>
    </row>
    <row r="278" spans="1:4" x14ac:dyDescent="0.2">
      <c r="A278" s="300"/>
      <c r="B278" s="301"/>
      <c r="C278" s="301"/>
      <c r="D278" s="141"/>
    </row>
    <row r="279" spans="1:4" x14ac:dyDescent="0.2">
      <c r="A279" s="300"/>
      <c r="B279" s="301"/>
      <c r="C279" s="301"/>
      <c r="D279" s="141"/>
    </row>
    <row r="280" spans="1:4" x14ac:dyDescent="0.2">
      <c r="A280" s="300"/>
      <c r="B280" s="301"/>
      <c r="C280" s="301"/>
      <c r="D280" s="141"/>
    </row>
    <row r="281" spans="1:4" x14ac:dyDescent="0.2">
      <c r="A281" s="302"/>
      <c r="B281" s="38"/>
      <c r="C281" s="38"/>
      <c r="D281" s="141"/>
    </row>
    <row r="282" spans="1:4" x14ac:dyDescent="0.2">
      <c r="A282" s="302"/>
      <c r="B282" s="38"/>
      <c r="C282" s="38"/>
    </row>
    <row r="283" spans="1:4" x14ac:dyDescent="0.2">
      <c r="A283" s="302"/>
      <c r="B283" s="38"/>
      <c r="C283" s="38"/>
    </row>
    <row r="284" spans="1:4" x14ac:dyDescent="0.2">
      <c r="A284" s="302"/>
      <c r="B284" s="38"/>
      <c r="C284" s="38"/>
    </row>
    <row r="285" spans="1:4" x14ac:dyDescent="0.2">
      <c r="A285" s="302"/>
      <c r="B285" s="38"/>
      <c r="C285" s="38"/>
    </row>
    <row r="286" spans="1:4" x14ac:dyDescent="0.2">
      <c r="A286" s="302"/>
      <c r="B286" s="38"/>
      <c r="C286" s="38"/>
    </row>
    <row r="287" spans="1:4" x14ac:dyDescent="0.2">
      <c r="A287" s="302"/>
      <c r="B287" s="38"/>
      <c r="C287" s="38"/>
    </row>
    <row r="288" spans="1:4" x14ac:dyDescent="0.2">
      <c r="A288" s="302"/>
      <c r="B288" s="38"/>
      <c r="C288" s="38"/>
    </row>
    <row r="289" spans="1:3" x14ac:dyDescent="0.2">
      <c r="A289" s="302"/>
      <c r="B289" s="38"/>
      <c r="C289" s="38"/>
    </row>
    <row r="290" spans="1:3" x14ac:dyDescent="0.2">
      <c r="A290" s="302"/>
      <c r="B290" s="38"/>
      <c r="C290" s="38"/>
    </row>
    <row r="291" spans="1:3" x14ac:dyDescent="0.2">
      <c r="A291" s="302"/>
      <c r="B291" s="38"/>
      <c r="C291" s="38"/>
    </row>
    <row r="292" spans="1:3" x14ac:dyDescent="0.2">
      <c r="A292" s="302"/>
      <c r="B292" s="38"/>
      <c r="C292" s="38"/>
    </row>
    <row r="293" spans="1:3" x14ac:dyDescent="0.2">
      <c r="A293" s="302"/>
      <c r="B293" s="38"/>
      <c r="C293" s="38"/>
    </row>
    <row r="294" spans="1:3" x14ac:dyDescent="0.2">
      <c r="A294" s="302"/>
      <c r="B294" s="38"/>
      <c r="C294" s="38"/>
    </row>
    <row r="295" spans="1:3" x14ac:dyDescent="0.2">
      <c r="A295" s="302"/>
      <c r="B295" s="38"/>
      <c r="C295" s="38"/>
    </row>
    <row r="296" spans="1:3" x14ac:dyDescent="0.2">
      <c r="A296" s="302"/>
      <c r="B296" s="38"/>
      <c r="C296" s="38"/>
    </row>
    <row r="297" spans="1:3" x14ac:dyDescent="0.2">
      <c r="A297" s="302"/>
      <c r="B297" s="38"/>
      <c r="C297" s="38"/>
    </row>
    <row r="298" spans="1:3" x14ac:dyDescent="0.2">
      <c r="A298" s="302"/>
      <c r="B298" s="38"/>
      <c r="C298" s="38"/>
    </row>
    <row r="299" spans="1:3" x14ac:dyDescent="0.2">
      <c r="A299" s="302"/>
      <c r="B299" s="38"/>
      <c r="C299" s="38"/>
    </row>
    <row r="300" spans="1:3" x14ac:dyDescent="0.2">
      <c r="A300" s="302"/>
      <c r="B300" s="38"/>
      <c r="C300" s="38"/>
    </row>
    <row r="301" spans="1:3" x14ac:dyDescent="0.2">
      <c r="A301" s="302"/>
      <c r="B301" s="38"/>
      <c r="C301" s="38"/>
    </row>
    <row r="302" spans="1:3" x14ac:dyDescent="0.2">
      <c r="A302" s="302"/>
      <c r="B302" s="38"/>
      <c r="C302" s="38"/>
    </row>
    <row r="303" spans="1:3" x14ac:dyDescent="0.2">
      <c r="A303" s="302"/>
      <c r="B303" s="38"/>
      <c r="C303" s="38"/>
    </row>
    <row r="304" spans="1:3" x14ac:dyDescent="0.2">
      <c r="A304" s="302"/>
      <c r="B304" s="38"/>
      <c r="C304" s="38"/>
    </row>
    <row r="305" spans="1:3" x14ac:dyDescent="0.2">
      <c r="A305" s="302"/>
      <c r="B305" s="38"/>
      <c r="C305" s="38"/>
    </row>
    <row r="306" spans="1:3" x14ac:dyDescent="0.2">
      <c r="A306" s="302"/>
      <c r="B306" s="38"/>
      <c r="C306" s="38"/>
    </row>
    <row r="307" spans="1:3" x14ac:dyDescent="0.2">
      <c r="A307" s="302"/>
      <c r="B307" s="38"/>
      <c r="C307" s="38"/>
    </row>
    <row r="308" spans="1:3" x14ac:dyDescent="0.2">
      <c r="A308" s="302"/>
      <c r="B308" s="38"/>
      <c r="C308" s="38"/>
    </row>
    <row r="309" spans="1:3" x14ac:dyDescent="0.2">
      <c r="A309" s="302"/>
      <c r="B309" s="38"/>
      <c r="C309" s="38"/>
    </row>
    <row r="310" spans="1:3" x14ac:dyDescent="0.2">
      <c r="A310" s="302"/>
      <c r="B310" s="38"/>
      <c r="C310" s="38"/>
    </row>
    <row r="311" spans="1:3" x14ac:dyDescent="0.2">
      <c r="A311" s="302"/>
      <c r="B311" s="38"/>
      <c r="C311" s="38"/>
    </row>
    <row r="312" spans="1:3" x14ac:dyDescent="0.2">
      <c r="A312" s="302"/>
      <c r="B312" s="38"/>
      <c r="C312" s="38"/>
    </row>
    <row r="313" spans="1:3" x14ac:dyDescent="0.2">
      <c r="A313" s="302"/>
      <c r="B313" s="38"/>
      <c r="C313" s="38"/>
    </row>
    <row r="314" spans="1:3" x14ac:dyDescent="0.2">
      <c r="A314" s="302"/>
      <c r="B314" s="38"/>
      <c r="C314" s="38"/>
    </row>
    <row r="315" spans="1:3" x14ac:dyDescent="0.2">
      <c r="A315" s="302"/>
      <c r="B315" s="38"/>
      <c r="C315" s="38"/>
    </row>
    <row r="316" spans="1:3" x14ac:dyDescent="0.2">
      <c r="A316" s="302"/>
      <c r="B316" s="38"/>
      <c r="C316" s="38"/>
    </row>
    <row r="317" spans="1:3" x14ac:dyDescent="0.2">
      <c r="A317" s="302"/>
      <c r="B317" s="38"/>
      <c r="C317" s="38"/>
    </row>
    <row r="318" spans="1:3" x14ac:dyDescent="0.2">
      <c r="A318" s="302"/>
      <c r="B318" s="38"/>
      <c r="C318" s="38"/>
    </row>
    <row r="319" spans="1:3" x14ac:dyDescent="0.2">
      <c r="A319" s="302"/>
      <c r="B319" s="38"/>
      <c r="C319" s="38"/>
    </row>
    <row r="320" spans="1:3" x14ac:dyDescent="0.2">
      <c r="A320" s="302"/>
      <c r="B320" s="38"/>
      <c r="C320" s="38"/>
    </row>
    <row r="321" spans="1:3" x14ac:dyDescent="0.2">
      <c r="A321" s="302"/>
      <c r="B321" s="38"/>
      <c r="C321" s="38"/>
    </row>
    <row r="322" spans="1:3" x14ac:dyDescent="0.2">
      <c r="A322" s="302"/>
      <c r="B322" s="38"/>
      <c r="C322" s="38"/>
    </row>
    <row r="323" spans="1:3" x14ac:dyDescent="0.2">
      <c r="A323" s="302"/>
      <c r="B323" s="38"/>
      <c r="C323" s="38"/>
    </row>
    <row r="324" spans="1:3" x14ac:dyDescent="0.2">
      <c r="A324" s="302"/>
      <c r="B324" s="38"/>
      <c r="C324" s="38"/>
    </row>
    <row r="325" spans="1:3" x14ac:dyDescent="0.2">
      <c r="A325" s="302"/>
      <c r="B325" s="38"/>
      <c r="C325" s="38"/>
    </row>
    <row r="326" spans="1:3" x14ac:dyDescent="0.2">
      <c r="A326" s="302"/>
      <c r="B326" s="38"/>
      <c r="C326" s="38"/>
    </row>
    <row r="327" spans="1:3" x14ac:dyDescent="0.2">
      <c r="A327" s="302"/>
      <c r="B327" s="38"/>
      <c r="C327" s="38"/>
    </row>
    <row r="328" spans="1:3" x14ac:dyDescent="0.2">
      <c r="A328" s="302"/>
      <c r="B328" s="38"/>
      <c r="C328" s="38"/>
    </row>
    <row r="329" spans="1:3" x14ac:dyDescent="0.2">
      <c r="A329" s="302"/>
      <c r="B329" s="38"/>
      <c r="C329" s="38"/>
    </row>
    <row r="330" spans="1:3" x14ac:dyDescent="0.2">
      <c r="A330" s="302"/>
      <c r="B330" s="38"/>
      <c r="C330" s="38"/>
    </row>
    <row r="331" spans="1:3" x14ac:dyDescent="0.2">
      <c r="A331" s="302"/>
      <c r="B331" s="38"/>
      <c r="C331" s="38"/>
    </row>
    <row r="332" spans="1:3" x14ac:dyDescent="0.2">
      <c r="A332" s="302"/>
      <c r="B332" s="38"/>
      <c r="C332" s="38"/>
    </row>
    <row r="333" spans="1:3" x14ac:dyDescent="0.2">
      <c r="A333" s="302"/>
      <c r="B333" s="38"/>
      <c r="C333" s="38"/>
    </row>
    <row r="334" spans="1:3" x14ac:dyDescent="0.2">
      <c r="A334" s="302"/>
      <c r="B334" s="38"/>
      <c r="C334" s="38"/>
    </row>
    <row r="335" spans="1:3" x14ac:dyDescent="0.2">
      <c r="A335" s="302"/>
      <c r="B335" s="38"/>
      <c r="C335" s="38"/>
    </row>
    <row r="336" spans="1:3" x14ac:dyDescent="0.2">
      <c r="A336" s="302"/>
      <c r="B336" s="38"/>
      <c r="C336" s="38"/>
    </row>
    <row r="337" spans="1:3" x14ac:dyDescent="0.2">
      <c r="A337" s="302"/>
      <c r="B337" s="38"/>
      <c r="C337" s="38"/>
    </row>
    <row r="338" spans="1:3" x14ac:dyDescent="0.2">
      <c r="A338" s="302"/>
      <c r="B338" s="38"/>
      <c r="C338" s="38"/>
    </row>
    <row r="339" spans="1:3" x14ac:dyDescent="0.2">
      <c r="A339" s="302"/>
      <c r="B339" s="38"/>
      <c r="C339" s="38"/>
    </row>
    <row r="340" spans="1:3" x14ac:dyDescent="0.2">
      <c r="A340" s="302"/>
      <c r="B340" s="38"/>
      <c r="C340" s="38"/>
    </row>
    <row r="341" spans="1:3" x14ac:dyDescent="0.2">
      <c r="A341" s="302"/>
      <c r="B341" s="38"/>
      <c r="C341" s="38"/>
    </row>
    <row r="342" spans="1:3" x14ac:dyDescent="0.2">
      <c r="A342" s="302"/>
      <c r="B342" s="38"/>
      <c r="C342" s="38"/>
    </row>
    <row r="343" spans="1:3" x14ac:dyDescent="0.2">
      <c r="A343" s="302"/>
      <c r="B343" s="38"/>
      <c r="C343" s="38"/>
    </row>
    <row r="344" spans="1:3" x14ac:dyDescent="0.2">
      <c r="A344" s="302"/>
      <c r="B344" s="38"/>
      <c r="C344" s="38"/>
    </row>
    <row r="345" spans="1:3" x14ac:dyDescent="0.2">
      <c r="A345" s="302"/>
      <c r="B345" s="38"/>
      <c r="C345" s="38"/>
    </row>
    <row r="346" spans="1:3" x14ac:dyDescent="0.2">
      <c r="A346" s="302"/>
      <c r="B346" s="38"/>
      <c r="C346" s="38"/>
    </row>
    <row r="347" spans="1:3" x14ac:dyDescent="0.2">
      <c r="A347" s="302"/>
      <c r="B347" s="38"/>
      <c r="C347" s="38"/>
    </row>
    <row r="348" spans="1:3" x14ac:dyDescent="0.2">
      <c r="A348" s="302"/>
      <c r="B348" s="38"/>
      <c r="C348" s="38"/>
    </row>
    <row r="349" spans="1:3" x14ac:dyDescent="0.2">
      <c r="A349" s="302"/>
      <c r="B349" s="38"/>
      <c r="C349" s="38"/>
    </row>
    <row r="350" spans="1:3" x14ac:dyDescent="0.2">
      <c r="A350" s="302"/>
      <c r="B350" s="38"/>
      <c r="C350" s="38"/>
    </row>
    <row r="351" spans="1:3" x14ac:dyDescent="0.2">
      <c r="A351" s="302"/>
      <c r="B351" s="38"/>
      <c r="C351" s="38"/>
    </row>
    <row r="352" spans="1:3" x14ac:dyDescent="0.2">
      <c r="A352" s="302"/>
      <c r="B352" s="38"/>
      <c r="C352" s="38"/>
    </row>
    <row r="353" spans="1:3" x14ac:dyDescent="0.2">
      <c r="A353" s="302"/>
      <c r="B353" s="38"/>
      <c r="C353" s="38"/>
    </row>
  </sheetData>
  <mergeCells count="3">
    <mergeCell ref="C146:E146"/>
    <mergeCell ref="A151:F151"/>
    <mergeCell ref="A152:F152"/>
  </mergeCells>
  <pageMargins left="0.70866141732283472" right="0.70866141732283472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9"/>
  <sheetViews>
    <sheetView zoomScale="90" zoomScaleNormal="90" workbookViewId="0">
      <selection activeCell="D21" sqref="D21"/>
    </sheetView>
  </sheetViews>
  <sheetFormatPr baseColWidth="10" defaultColWidth="9.140625" defaultRowHeight="12.75" x14ac:dyDescent="0.2"/>
  <cols>
    <col min="1" max="1" width="5.28515625" style="425" customWidth="1"/>
    <col min="2" max="2" width="66" style="425" customWidth="1"/>
    <col min="3" max="3" width="6" style="426" customWidth="1"/>
    <col min="4" max="4" width="16.7109375" style="427" customWidth="1"/>
    <col min="5" max="5" width="3" style="427" customWidth="1"/>
    <col min="6" max="6" width="16.7109375" style="427" customWidth="1"/>
    <col min="7" max="7" width="4.42578125" style="425" customWidth="1"/>
    <col min="8" max="8" width="18.42578125" style="425" customWidth="1"/>
    <col min="9" max="11" width="3.140625" style="425" customWidth="1"/>
    <col min="12" max="12" width="12.140625" style="425" customWidth="1"/>
    <col min="13" max="13" width="17" style="424" customWidth="1"/>
    <col min="14" max="256" width="9.140625" style="425"/>
    <col min="257" max="257" width="5.28515625" style="425" customWidth="1"/>
    <col min="258" max="258" width="66" style="425" customWidth="1"/>
    <col min="259" max="259" width="6" style="425" customWidth="1"/>
    <col min="260" max="260" width="16.7109375" style="425" customWidth="1"/>
    <col min="261" max="261" width="3" style="425" customWidth="1"/>
    <col min="262" max="262" width="16.7109375" style="425" customWidth="1"/>
    <col min="263" max="263" width="4.42578125" style="425" customWidth="1"/>
    <col min="264" max="264" width="18.42578125" style="425" customWidth="1"/>
    <col min="265" max="267" width="3.140625" style="425" customWidth="1"/>
    <col min="268" max="268" width="12.140625" style="425" customWidth="1"/>
    <col min="269" max="269" width="17" style="425" customWidth="1"/>
    <col min="270" max="512" width="9.140625" style="425"/>
    <col min="513" max="513" width="5.28515625" style="425" customWidth="1"/>
    <col min="514" max="514" width="66" style="425" customWidth="1"/>
    <col min="515" max="515" width="6" style="425" customWidth="1"/>
    <col min="516" max="516" width="16.7109375" style="425" customWidth="1"/>
    <col min="517" max="517" width="3" style="425" customWidth="1"/>
    <col min="518" max="518" width="16.7109375" style="425" customWidth="1"/>
    <col min="519" max="519" width="4.42578125" style="425" customWidth="1"/>
    <col min="520" max="520" width="18.42578125" style="425" customWidth="1"/>
    <col min="521" max="523" width="3.140625" style="425" customWidth="1"/>
    <col min="524" max="524" width="12.140625" style="425" customWidth="1"/>
    <col min="525" max="525" width="17" style="425" customWidth="1"/>
    <col min="526" max="768" width="9.140625" style="425"/>
    <col min="769" max="769" width="5.28515625" style="425" customWidth="1"/>
    <col min="770" max="770" width="66" style="425" customWidth="1"/>
    <col min="771" max="771" width="6" style="425" customWidth="1"/>
    <col min="772" max="772" width="16.7109375" style="425" customWidth="1"/>
    <col min="773" max="773" width="3" style="425" customWidth="1"/>
    <col min="774" max="774" width="16.7109375" style="425" customWidth="1"/>
    <col min="775" max="775" width="4.42578125" style="425" customWidth="1"/>
    <col min="776" max="776" width="18.42578125" style="425" customWidth="1"/>
    <col min="777" max="779" width="3.140625" style="425" customWidth="1"/>
    <col min="780" max="780" width="12.140625" style="425" customWidth="1"/>
    <col min="781" max="781" width="17" style="425" customWidth="1"/>
    <col min="782" max="1024" width="9.140625" style="425"/>
    <col min="1025" max="1025" width="5.28515625" style="425" customWidth="1"/>
    <col min="1026" max="1026" width="66" style="425" customWidth="1"/>
    <col min="1027" max="1027" width="6" style="425" customWidth="1"/>
    <col min="1028" max="1028" width="16.7109375" style="425" customWidth="1"/>
    <col min="1029" max="1029" width="3" style="425" customWidth="1"/>
    <col min="1030" max="1030" width="16.7109375" style="425" customWidth="1"/>
    <col min="1031" max="1031" width="4.42578125" style="425" customWidth="1"/>
    <col min="1032" max="1032" width="18.42578125" style="425" customWidth="1"/>
    <col min="1033" max="1035" width="3.140625" style="425" customWidth="1"/>
    <col min="1036" max="1036" width="12.140625" style="425" customWidth="1"/>
    <col min="1037" max="1037" width="17" style="425" customWidth="1"/>
    <col min="1038" max="1280" width="9.140625" style="425"/>
    <col min="1281" max="1281" width="5.28515625" style="425" customWidth="1"/>
    <col min="1282" max="1282" width="66" style="425" customWidth="1"/>
    <col min="1283" max="1283" width="6" style="425" customWidth="1"/>
    <col min="1284" max="1284" width="16.7109375" style="425" customWidth="1"/>
    <col min="1285" max="1285" width="3" style="425" customWidth="1"/>
    <col min="1286" max="1286" width="16.7109375" style="425" customWidth="1"/>
    <col min="1287" max="1287" width="4.42578125" style="425" customWidth="1"/>
    <col min="1288" max="1288" width="18.42578125" style="425" customWidth="1"/>
    <col min="1289" max="1291" width="3.140625" style="425" customWidth="1"/>
    <col min="1292" max="1292" width="12.140625" style="425" customWidth="1"/>
    <col min="1293" max="1293" width="17" style="425" customWidth="1"/>
    <col min="1294" max="1536" width="9.140625" style="425"/>
    <col min="1537" max="1537" width="5.28515625" style="425" customWidth="1"/>
    <col min="1538" max="1538" width="66" style="425" customWidth="1"/>
    <col min="1539" max="1539" width="6" style="425" customWidth="1"/>
    <col min="1540" max="1540" width="16.7109375" style="425" customWidth="1"/>
    <col min="1541" max="1541" width="3" style="425" customWidth="1"/>
    <col min="1542" max="1542" width="16.7109375" style="425" customWidth="1"/>
    <col min="1543" max="1543" width="4.42578125" style="425" customWidth="1"/>
    <col min="1544" max="1544" width="18.42578125" style="425" customWidth="1"/>
    <col min="1545" max="1547" width="3.140625" style="425" customWidth="1"/>
    <col min="1548" max="1548" width="12.140625" style="425" customWidth="1"/>
    <col min="1549" max="1549" width="17" style="425" customWidth="1"/>
    <col min="1550" max="1792" width="9.140625" style="425"/>
    <col min="1793" max="1793" width="5.28515625" style="425" customWidth="1"/>
    <col min="1794" max="1794" width="66" style="425" customWidth="1"/>
    <col min="1795" max="1795" width="6" style="425" customWidth="1"/>
    <col min="1796" max="1796" width="16.7109375" style="425" customWidth="1"/>
    <col min="1797" max="1797" width="3" style="425" customWidth="1"/>
    <col min="1798" max="1798" width="16.7109375" style="425" customWidth="1"/>
    <col min="1799" max="1799" width="4.42578125" style="425" customWidth="1"/>
    <col min="1800" max="1800" width="18.42578125" style="425" customWidth="1"/>
    <col min="1801" max="1803" width="3.140625" style="425" customWidth="1"/>
    <col min="1804" max="1804" width="12.140625" style="425" customWidth="1"/>
    <col min="1805" max="1805" width="17" style="425" customWidth="1"/>
    <col min="1806" max="2048" width="9.140625" style="425"/>
    <col min="2049" max="2049" width="5.28515625" style="425" customWidth="1"/>
    <col min="2050" max="2050" width="66" style="425" customWidth="1"/>
    <col min="2051" max="2051" width="6" style="425" customWidth="1"/>
    <col min="2052" max="2052" width="16.7109375" style="425" customWidth="1"/>
    <col min="2053" max="2053" width="3" style="425" customWidth="1"/>
    <col min="2054" max="2054" width="16.7109375" style="425" customWidth="1"/>
    <col min="2055" max="2055" width="4.42578125" style="425" customWidth="1"/>
    <col min="2056" max="2056" width="18.42578125" style="425" customWidth="1"/>
    <col min="2057" max="2059" width="3.140625" style="425" customWidth="1"/>
    <col min="2060" max="2060" width="12.140625" style="425" customWidth="1"/>
    <col min="2061" max="2061" width="17" style="425" customWidth="1"/>
    <col min="2062" max="2304" width="9.140625" style="425"/>
    <col min="2305" max="2305" width="5.28515625" style="425" customWidth="1"/>
    <col min="2306" max="2306" width="66" style="425" customWidth="1"/>
    <col min="2307" max="2307" width="6" style="425" customWidth="1"/>
    <col min="2308" max="2308" width="16.7109375" style="425" customWidth="1"/>
    <col min="2309" max="2309" width="3" style="425" customWidth="1"/>
    <col min="2310" max="2310" width="16.7109375" style="425" customWidth="1"/>
    <col min="2311" max="2311" width="4.42578125" style="425" customWidth="1"/>
    <col min="2312" max="2312" width="18.42578125" style="425" customWidth="1"/>
    <col min="2313" max="2315" width="3.140625" style="425" customWidth="1"/>
    <col min="2316" max="2316" width="12.140625" style="425" customWidth="1"/>
    <col min="2317" max="2317" width="17" style="425" customWidth="1"/>
    <col min="2318" max="2560" width="9.140625" style="425"/>
    <col min="2561" max="2561" width="5.28515625" style="425" customWidth="1"/>
    <col min="2562" max="2562" width="66" style="425" customWidth="1"/>
    <col min="2563" max="2563" width="6" style="425" customWidth="1"/>
    <col min="2564" max="2564" width="16.7109375" style="425" customWidth="1"/>
    <col min="2565" max="2565" width="3" style="425" customWidth="1"/>
    <col min="2566" max="2566" width="16.7109375" style="425" customWidth="1"/>
    <col min="2567" max="2567" width="4.42578125" style="425" customWidth="1"/>
    <col min="2568" max="2568" width="18.42578125" style="425" customWidth="1"/>
    <col min="2569" max="2571" width="3.140625" style="425" customWidth="1"/>
    <col min="2572" max="2572" width="12.140625" style="425" customWidth="1"/>
    <col min="2573" max="2573" width="17" style="425" customWidth="1"/>
    <col min="2574" max="2816" width="9.140625" style="425"/>
    <col min="2817" max="2817" width="5.28515625" style="425" customWidth="1"/>
    <col min="2818" max="2818" width="66" style="425" customWidth="1"/>
    <col min="2819" max="2819" width="6" style="425" customWidth="1"/>
    <col min="2820" max="2820" width="16.7109375" style="425" customWidth="1"/>
    <col min="2821" max="2821" width="3" style="425" customWidth="1"/>
    <col min="2822" max="2822" width="16.7109375" style="425" customWidth="1"/>
    <col min="2823" max="2823" width="4.42578125" style="425" customWidth="1"/>
    <col min="2824" max="2824" width="18.42578125" style="425" customWidth="1"/>
    <col min="2825" max="2827" width="3.140625" style="425" customWidth="1"/>
    <col min="2828" max="2828" width="12.140625" style="425" customWidth="1"/>
    <col min="2829" max="2829" width="17" style="425" customWidth="1"/>
    <col min="2830" max="3072" width="9.140625" style="425"/>
    <col min="3073" max="3073" width="5.28515625" style="425" customWidth="1"/>
    <col min="3074" max="3074" width="66" style="425" customWidth="1"/>
    <col min="3075" max="3075" width="6" style="425" customWidth="1"/>
    <col min="3076" max="3076" width="16.7109375" style="425" customWidth="1"/>
    <col min="3077" max="3077" width="3" style="425" customWidth="1"/>
    <col min="3078" max="3078" width="16.7109375" style="425" customWidth="1"/>
    <col min="3079" max="3079" width="4.42578125" style="425" customWidth="1"/>
    <col min="3080" max="3080" width="18.42578125" style="425" customWidth="1"/>
    <col min="3081" max="3083" width="3.140625" style="425" customWidth="1"/>
    <col min="3084" max="3084" width="12.140625" style="425" customWidth="1"/>
    <col min="3085" max="3085" width="17" style="425" customWidth="1"/>
    <col min="3086" max="3328" width="9.140625" style="425"/>
    <col min="3329" max="3329" width="5.28515625" style="425" customWidth="1"/>
    <col min="3330" max="3330" width="66" style="425" customWidth="1"/>
    <col min="3331" max="3331" width="6" style="425" customWidth="1"/>
    <col min="3332" max="3332" width="16.7109375" style="425" customWidth="1"/>
    <col min="3333" max="3333" width="3" style="425" customWidth="1"/>
    <col min="3334" max="3334" width="16.7109375" style="425" customWidth="1"/>
    <col min="3335" max="3335" width="4.42578125" style="425" customWidth="1"/>
    <col min="3336" max="3336" width="18.42578125" style="425" customWidth="1"/>
    <col min="3337" max="3339" width="3.140625" style="425" customWidth="1"/>
    <col min="3340" max="3340" width="12.140625" style="425" customWidth="1"/>
    <col min="3341" max="3341" width="17" style="425" customWidth="1"/>
    <col min="3342" max="3584" width="9.140625" style="425"/>
    <col min="3585" max="3585" width="5.28515625" style="425" customWidth="1"/>
    <col min="3586" max="3586" width="66" style="425" customWidth="1"/>
    <col min="3587" max="3587" width="6" style="425" customWidth="1"/>
    <col min="3588" max="3588" width="16.7109375" style="425" customWidth="1"/>
    <col min="3589" max="3589" width="3" style="425" customWidth="1"/>
    <col min="3590" max="3590" width="16.7109375" style="425" customWidth="1"/>
    <col min="3591" max="3591" width="4.42578125" style="425" customWidth="1"/>
    <col min="3592" max="3592" width="18.42578125" style="425" customWidth="1"/>
    <col min="3593" max="3595" width="3.140625" style="425" customWidth="1"/>
    <col min="3596" max="3596" width="12.140625" style="425" customWidth="1"/>
    <col min="3597" max="3597" width="17" style="425" customWidth="1"/>
    <col min="3598" max="3840" width="9.140625" style="425"/>
    <col min="3841" max="3841" width="5.28515625" style="425" customWidth="1"/>
    <col min="3842" max="3842" width="66" style="425" customWidth="1"/>
    <col min="3843" max="3843" width="6" style="425" customWidth="1"/>
    <col min="3844" max="3844" width="16.7109375" style="425" customWidth="1"/>
    <col min="3845" max="3845" width="3" style="425" customWidth="1"/>
    <col min="3846" max="3846" width="16.7109375" style="425" customWidth="1"/>
    <col min="3847" max="3847" width="4.42578125" style="425" customWidth="1"/>
    <col min="3848" max="3848" width="18.42578125" style="425" customWidth="1"/>
    <col min="3849" max="3851" width="3.140625" style="425" customWidth="1"/>
    <col min="3852" max="3852" width="12.140625" style="425" customWidth="1"/>
    <col min="3853" max="3853" width="17" style="425" customWidth="1"/>
    <col min="3854" max="4096" width="9.140625" style="425"/>
    <col min="4097" max="4097" width="5.28515625" style="425" customWidth="1"/>
    <col min="4098" max="4098" width="66" style="425" customWidth="1"/>
    <col min="4099" max="4099" width="6" style="425" customWidth="1"/>
    <col min="4100" max="4100" width="16.7109375" style="425" customWidth="1"/>
    <col min="4101" max="4101" width="3" style="425" customWidth="1"/>
    <col min="4102" max="4102" width="16.7109375" style="425" customWidth="1"/>
    <col min="4103" max="4103" width="4.42578125" style="425" customWidth="1"/>
    <col min="4104" max="4104" width="18.42578125" style="425" customWidth="1"/>
    <col min="4105" max="4107" width="3.140625" style="425" customWidth="1"/>
    <col min="4108" max="4108" width="12.140625" style="425" customWidth="1"/>
    <col min="4109" max="4109" width="17" style="425" customWidth="1"/>
    <col min="4110" max="4352" width="9.140625" style="425"/>
    <col min="4353" max="4353" width="5.28515625" style="425" customWidth="1"/>
    <col min="4354" max="4354" width="66" style="425" customWidth="1"/>
    <col min="4355" max="4355" width="6" style="425" customWidth="1"/>
    <col min="4356" max="4356" width="16.7109375" style="425" customWidth="1"/>
    <col min="4357" max="4357" width="3" style="425" customWidth="1"/>
    <col min="4358" max="4358" width="16.7109375" style="425" customWidth="1"/>
    <col min="4359" max="4359" width="4.42578125" style="425" customWidth="1"/>
    <col min="4360" max="4360" width="18.42578125" style="425" customWidth="1"/>
    <col min="4361" max="4363" width="3.140625" style="425" customWidth="1"/>
    <col min="4364" max="4364" width="12.140625" style="425" customWidth="1"/>
    <col min="4365" max="4365" width="17" style="425" customWidth="1"/>
    <col min="4366" max="4608" width="9.140625" style="425"/>
    <col min="4609" max="4609" width="5.28515625" style="425" customWidth="1"/>
    <col min="4610" max="4610" width="66" style="425" customWidth="1"/>
    <col min="4611" max="4611" width="6" style="425" customWidth="1"/>
    <col min="4612" max="4612" width="16.7109375" style="425" customWidth="1"/>
    <col min="4613" max="4613" width="3" style="425" customWidth="1"/>
    <col min="4614" max="4614" width="16.7109375" style="425" customWidth="1"/>
    <col min="4615" max="4615" width="4.42578125" style="425" customWidth="1"/>
    <col min="4616" max="4616" width="18.42578125" style="425" customWidth="1"/>
    <col min="4617" max="4619" width="3.140625" style="425" customWidth="1"/>
    <col min="4620" max="4620" width="12.140625" style="425" customWidth="1"/>
    <col min="4621" max="4621" width="17" style="425" customWidth="1"/>
    <col min="4622" max="4864" width="9.140625" style="425"/>
    <col min="4865" max="4865" width="5.28515625" style="425" customWidth="1"/>
    <col min="4866" max="4866" width="66" style="425" customWidth="1"/>
    <col min="4867" max="4867" width="6" style="425" customWidth="1"/>
    <col min="4868" max="4868" width="16.7109375" style="425" customWidth="1"/>
    <col min="4869" max="4869" width="3" style="425" customWidth="1"/>
    <col min="4870" max="4870" width="16.7109375" style="425" customWidth="1"/>
    <col min="4871" max="4871" width="4.42578125" style="425" customWidth="1"/>
    <col min="4872" max="4872" width="18.42578125" style="425" customWidth="1"/>
    <col min="4873" max="4875" width="3.140625" style="425" customWidth="1"/>
    <col min="4876" max="4876" width="12.140625" style="425" customWidth="1"/>
    <col min="4877" max="4877" width="17" style="425" customWidth="1"/>
    <col min="4878" max="5120" width="9.140625" style="425"/>
    <col min="5121" max="5121" width="5.28515625" style="425" customWidth="1"/>
    <col min="5122" max="5122" width="66" style="425" customWidth="1"/>
    <col min="5123" max="5123" width="6" style="425" customWidth="1"/>
    <col min="5124" max="5124" width="16.7109375" style="425" customWidth="1"/>
    <col min="5125" max="5125" width="3" style="425" customWidth="1"/>
    <col min="5126" max="5126" width="16.7109375" style="425" customWidth="1"/>
    <col min="5127" max="5127" width="4.42578125" style="425" customWidth="1"/>
    <col min="5128" max="5128" width="18.42578125" style="425" customWidth="1"/>
    <col min="5129" max="5131" width="3.140625" style="425" customWidth="1"/>
    <col min="5132" max="5132" width="12.140625" style="425" customWidth="1"/>
    <col min="5133" max="5133" width="17" style="425" customWidth="1"/>
    <col min="5134" max="5376" width="9.140625" style="425"/>
    <col min="5377" max="5377" width="5.28515625" style="425" customWidth="1"/>
    <col min="5378" max="5378" width="66" style="425" customWidth="1"/>
    <col min="5379" max="5379" width="6" style="425" customWidth="1"/>
    <col min="5380" max="5380" width="16.7109375" style="425" customWidth="1"/>
    <col min="5381" max="5381" width="3" style="425" customWidth="1"/>
    <col min="5382" max="5382" width="16.7109375" style="425" customWidth="1"/>
    <col min="5383" max="5383" width="4.42578125" style="425" customWidth="1"/>
    <col min="5384" max="5384" width="18.42578125" style="425" customWidth="1"/>
    <col min="5385" max="5387" width="3.140625" style="425" customWidth="1"/>
    <col min="5388" max="5388" width="12.140625" style="425" customWidth="1"/>
    <col min="5389" max="5389" width="17" style="425" customWidth="1"/>
    <col min="5390" max="5632" width="9.140625" style="425"/>
    <col min="5633" max="5633" width="5.28515625" style="425" customWidth="1"/>
    <col min="5634" max="5634" width="66" style="425" customWidth="1"/>
    <col min="5635" max="5635" width="6" style="425" customWidth="1"/>
    <col min="5636" max="5636" width="16.7109375" style="425" customWidth="1"/>
    <col min="5637" max="5637" width="3" style="425" customWidth="1"/>
    <col min="5638" max="5638" width="16.7109375" style="425" customWidth="1"/>
    <col min="5639" max="5639" width="4.42578125" style="425" customWidth="1"/>
    <col min="5640" max="5640" width="18.42578125" style="425" customWidth="1"/>
    <col min="5641" max="5643" width="3.140625" style="425" customWidth="1"/>
    <col min="5644" max="5644" width="12.140625" style="425" customWidth="1"/>
    <col min="5645" max="5645" width="17" style="425" customWidth="1"/>
    <col min="5646" max="5888" width="9.140625" style="425"/>
    <col min="5889" max="5889" width="5.28515625" style="425" customWidth="1"/>
    <col min="5890" max="5890" width="66" style="425" customWidth="1"/>
    <col min="5891" max="5891" width="6" style="425" customWidth="1"/>
    <col min="5892" max="5892" width="16.7109375" style="425" customWidth="1"/>
    <col min="5893" max="5893" width="3" style="425" customWidth="1"/>
    <col min="5894" max="5894" width="16.7109375" style="425" customWidth="1"/>
    <col min="5895" max="5895" width="4.42578125" style="425" customWidth="1"/>
    <col min="5896" max="5896" width="18.42578125" style="425" customWidth="1"/>
    <col min="5897" max="5899" width="3.140625" style="425" customWidth="1"/>
    <col min="5900" max="5900" width="12.140625" style="425" customWidth="1"/>
    <col min="5901" max="5901" width="17" style="425" customWidth="1"/>
    <col min="5902" max="6144" width="9.140625" style="425"/>
    <col min="6145" max="6145" width="5.28515625" style="425" customWidth="1"/>
    <col min="6146" max="6146" width="66" style="425" customWidth="1"/>
    <col min="6147" max="6147" width="6" style="425" customWidth="1"/>
    <col min="6148" max="6148" width="16.7109375" style="425" customWidth="1"/>
    <col min="6149" max="6149" width="3" style="425" customWidth="1"/>
    <col min="6150" max="6150" width="16.7109375" style="425" customWidth="1"/>
    <col min="6151" max="6151" width="4.42578125" style="425" customWidth="1"/>
    <col min="6152" max="6152" width="18.42578125" style="425" customWidth="1"/>
    <col min="6153" max="6155" width="3.140625" style="425" customWidth="1"/>
    <col min="6156" max="6156" width="12.140625" style="425" customWidth="1"/>
    <col min="6157" max="6157" width="17" style="425" customWidth="1"/>
    <col min="6158" max="6400" width="9.140625" style="425"/>
    <col min="6401" max="6401" width="5.28515625" style="425" customWidth="1"/>
    <col min="6402" max="6402" width="66" style="425" customWidth="1"/>
    <col min="6403" max="6403" width="6" style="425" customWidth="1"/>
    <col min="6404" max="6404" width="16.7109375" style="425" customWidth="1"/>
    <col min="6405" max="6405" width="3" style="425" customWidth="1"/>
    <col min="6406" max="6406" width="16.7109375" style="425" customWidth="1"/>
    <col min="6407" max="6407" width="4.42578125" style="425" customWidth="1"/>
    <col min="6408" max="6408" width="18.42578125" style="425" customWidth="1"/>
    <col min="6409" max="6411" width="3.140625" style="425" customWidth="1"/>
    <col min="6412" max="6412" width="12.140625" style="425" customWidth="1"/>
    <col min="6413" max="6413" width="17" style="425" customWidth="1"/>
    <col min="6414" max="6656" width="9.140625" style="425"/>
    <col min="6657" max="6657" width="5.28515625" style="425" customWidth="1"/>
    <col min="6658" max="6658" width="66" style="425" customWidth="1"/>
    <col min="6659" max="6659" width="6" style="425" customWidth="1"/>
    <col min="6660" max="6660" width="16.7109375" style="425" customWidth="1"/>
    <col min="6661" max="6661" width="3" style="425" customWidth="1"/>
    <col min="6662" max="6662" width="16.7109375" style="425" customWidth="1"/>
    <col min="6663" max="6663" width="4.42578125" style="425" customWidth="1"/>
    <col min="6664" max="6664" width="18.42578125" style="425" customWidth="1"/>
    <col min="6665" max="6667" width="3.140625" style="425" customWidth="1"/>
    <col min="6668" max="6668" width="12.140625" style="425" customWidth="1"/>
    <col min="6669" max="6669" width="17" style="425" customWidth="1"/>
    <col min="6670" max="6912" width="9.140625" style="425"/>
    <col min="6913" max="6913" width="5.28515625" style="425" customWidth="1"/>
    <col min="6914" max="6914" width="66" style="425" customWidth="1"/>
    <col min="6915" max="6915" width="6" style="425" customWidth="1"/>
    <col min="6916" max="6916" width="16.7109375" style="425" customWidth="1"/>
    <col min="6917" max="6917" width="3" style="425" customWidth="1"/>
    <col min="6918" max="6918" width="16.7109375" style="425" customWidth="1"/>
    <col min="6919" max="6919" width="4.42578125" style="425" customWidth="1"/>
    <col min="6920" max="6920" width="18.42578125" style="425" customWidth="1"/>
    <col min="6921" max="6923" width="3.140625" style="425" customWidth="1"/>
    <col min="6924" max="6924" width="12.140625" style="425" customWidth="1"/>
    <col min="6925" max="6925" width="17" style="425" customWidth="1"/>
    <col min="6926" max="7168" width="9.140625" style="425"/>
    <col min="7169" max="7169" width="5.28515625" style="425" customWidth="1"/>
    <col min="7170" max="7170" width="66" style="425" customWidth="1"/>
    <col min="7171" max="7171" width="6" style="425" customWidth="1"/>
    <col min="7172" max="7172" width="16.7109375" style="425" customWidth="1"/>
    <col min="7173" max="7173" width="3" style="425" customWidth="1"/>
    <col min="7174" max="7174" width="16.7109375" style="425" customWidth="1"/>
    <col min="7175" max="7175" width="4.42578125" style="425" customWidth="1"/>
    <col min="7176" max="7176" width="18.42578125" style="425" customWidth="1"/>
    <col min="7177" max="7179" width="3.140625" style="425" customWidth="1"/>
    <col min="7180" max="7180" width="12.140625" style="425" customWidth="1"/>
    <col min="7181" max="7181" width="17" style="425" customWidth="1"/>
    <col min="7182" max="7424" width="9.140625" style="425"/>
    <col min="7425" max="7425" width="5.28515625" style="425" customWidth="1"/>
    <col min="7426" max="7426" width="66" style="425" customWidth="1"/>
    <col min="7427" max="7427" width="6" style="425" customWidth="1"/>
    <col min="7428" max="7428" width="16.7109375" style="425" customWidth="1"/>
    <col min="7429" max="7429" width="3" style="425" customWidth="1"/>
    <col min="7430" max="7430" width="16.7109375" style="425" customWidth="1"/>
    <col min="7431" max="7431" width="4.42578125" style="425" customWidth="1"/>
    <col min="7432" max="7432" width="18.42578125" style="425" customWidth="1"/>
    <col min="7433" max="7435" width="3.140625" style="425" customWidth="1"/>
    <col min="7436" max="7436" width="12.140625" style="425" customWidth="1"/>
    <col min="7437" max="7437" width="17" style="425" customWidth="1"/>
    <col min="7438" max="7680" width="9.140625" style="425"/>
    <col min="7681" max="7681" width="5.28515625" style="425" customWidth="1"/>
    <col min="7682" max="7682" width="66" style="425" customWidth="1"/>
    <col min="7683" max="7683" width="6" style="425" customWidth="1"/>
    <col min="7684" max="7684" width="16.7109375" style="425" customWidth="1"/>
    <col min="7685" max="7685" width="3" style="425" customWidth="1"/>
    <col min="7686" max="7686" width="16.7109375" style="425" customWidth="1"/>
    <col min="7687" max="7687" width="4.42578125" style="425" customWidth="1"/>
    <col min="7688" max="7688" width="18.42578125" style="425" customWidth="1"/>
    <col min="7689" max="7691" width="3.140625" style="425" customWidth="1"/>
    <col min="7692" max="7692" width="12.140625" style="425" customWidth="1"/>
    <col min="7693" max="7693" width="17" style="425" customWidth="1"/>
    <col min="7694" max="7936" width="9.140625" style="425"/>
    <col min="7937" max="7937" width="5.28515625" style="425" customWidth="1"/>
    <col min="7938" max="7938" width="66" style="425" customWidth="1"/>
    <col min="7939" max="7939" width="6" style="425" customWidth="1"/>
    <col min="7940" max="7940" width="16.7109375" style="425" customWidth="1"/>
    <col min="7941" max="7941" width="3" style="425" customWidth="1"/>
    <col min="7942" max="7942" width="16.7109375" style="425" customWidth="1"/>
    <col min="7943" max="7943" width="4.42578125" style="425" customWidth="1"/>
    <col min="7944" max="7944" width="18.42578125" style="425" customWidth="1"/>
    <col min="7945" max="7947" width="3.140625" style="425" customWidth="1"/>
    <col min="7948" max="7948" width="12.140625" style="425" customWidth="1"/>
    <col min="7949" max="7949" width="17" style="425" customWidth="1"/>
    <col min="7950" max="8192" width="9.140625" style="425"/>
    <col min="8193" max="8193" width="5.28515625" style="425" customWidth="1"/>
    <col min="8194" max="8194" width="66" style="425" customWidth="1"/>
    <col min="8195" max="8195" width="6" style="425" customWidth="1"/>
    <col min="8196" max="8196" width="16.7109375" style="425" customWidth="1"/>
    <col min="8197" max="8197" width="3" style="425" customWidth="1"/>
    <col min="8198" max="8198" width="16.7109375" style="425" customWidth="1"/>
    <col min="8199" max="8199" width="4.42578125" style="425" customWidth="1"/>
    <col min="8200" max="8200" width="18.42578125" style="425" customWidth="1"/>
    <col min="8201" max="8203" width="3.140625" style="425" customWidth="1"/>
    <col min="8204" max="8204" width="12.140625" style="425" customWidth="1"/>
    <col min="8205" max="8205" width="17" style="425" customWidth="1"/>
    <col min="8206" max="8448" width="9.140625" style="425"/>
    <col min="8449" max="8449" width="5.28515625" style="425" customWidth="1"/>
    <col min="8450" max="8450" width="66" style="425" customWidth="1"/>
    <col min="8451" max="8451" width="6" style="425" customWidth="1"/>
    <col min="8452" max="8452" width="16.7109375" style="425" customWidth="1"/>
    <col min="8453" max="8453" width="3" style="425" customWidth="1"/>
    <col min="8454" max="8454" width="16.7109375" style="425" customWidth="1"/>
    <col min="8455" max="8455" width="4.42578125" style="425" customWidth="1"/>
    <col min="8456" max="8456" width="18.42578125" style="425" customWidth="1"/>
    <col min="8457" max="8459" width="3.140625" style="425" customWidth="1"/>
    <col min="8460" max="8460" width="12.140625" style="425" customWidth="1"/>
    <col min="8461" max="8461" width="17" style="425" customWidth="1"/>
    <col min="8462" max="8704" width="9.140625" style="425"/>
    <col min="8705" max="8705" width="5.28515625" style="425" customWidth="1"/>
    <col min="8706" max="8706" width="66" style="425" customWidth="1"/>
    <col min="8707" max="8707" width="6" style="425" customWidth="1"/>
    <col min="8708" max="8708" width="16.7109375" style="425" customWidth="1"/>
    <col min="8709" max="8709" width="3" style="425" customWidth="1"/>
    <col min="8710" max="8710" width="16.7109375" style="425" customWidth="1"/>
    <col min="8711" max="8711" width="4.42578125" style="425" customWidth="1"/>
    <col min="8712" max="8712" width="18.42578125" style="425" customWidth="1"/>
    <col min="8713" max="8715" width="3.140625" style="425" customWidth="1"/>
    <col min="8716" max="8716" width="12.140625" style="425" customWidth="1"/>
    <col min="8717" max="8717" width="17" style="425" customWidth="1"/>
    <col min="8718" max="8960" width="9.140625" style="425"/>
    <col min="8961" max="8961" width="5.28515625" style="425" customWidth="1"/>
    <col min="8962" max="8962" width="66" style="425" customWidth="1"/>
    <col min="8963" max="8963" width="6" style="425" customWidth="1"/>
    <col min="8964" max="8964" width="16.7109375" style="425" customWidth="1"/>
    <col min="8965" max="8965" width="3" style="425" customWidth="1"/>
    <col min="8966" max="8966" width="16.7109375" style="425" customWidth="1"/>
    <col min="8967" max="8967" width="4.42578125" style="425" customWidth="1"/>
    <col min="8968" max="8968" width="18.42578125" style="425" customWidth="1"/>
    <col min="8969" max="8971" width="3.140625" style="425" customWidth="1"/>
    <col min="8972" max="8972" width="12.140625" style="425" customWidth="1"/>
    <col min="8973" max="8973" width="17" style="425" customWidth="1"/>
    <col min="8974" max="9216" width="9.140625" style="425"/>
    <col min="9217" max="9217" width="5.28515625" style="425" customWidth="1"/>
    <col min="9218" max="9218" width="66" style="425" customWidth="1"/>
    <col min="9219" max="9219" width="6" style="425" customWidth="1"/>
    <col min="9220" max="9220" width="16.7109375" style="425" customWidth="1"/>
    <col min="9221" max="9221" width="3" style="425" customWidth="1"/>
    <col min="9222" max="9222" width="16.7109375" style="425" customWidth="1"/>
    <col min="9223" max="9223" width="4.42578125" style="425" customWidth="1"/>
    <col min="9224" max="9224" width="18.42578125" style="425" customWidth="1"/>
    <col min="9225" max="9227" width="3.140625" style="425" customWidth="1"/>
    <col min="9228" max="9228" width="12.140625" style="425" customWidth="1"/>
    <col min="9229" max="9229" width="17" style="425" customWidth="1"/>
    <col min="9230" max="9472" width="9.140625" style="425"/>
    <col min="9473" max="9473" width="5.28515625" style="425" customWidth="1"/>
    <col min="9474" max="9474" width="66" style="425" customWidth="1"/>
    <col min="9475" max="9475" width="6" style="425" customWidth="1"/>
    <col min="9476" max="9476" width="16.7109375" style="425" customWidth="1"/>
    <col min="9477" max="9477" width="3" style="425" customWidth="1"/>
    <col min="9478" max="9478" width="16.7109375" style="425" customWidth="1"/>
    <col min="9479" max="9479" width="4.42578125" style="425" customWidth="1"/>
    <col min="9480" max="9480" width="18.42578125" style="425" customWidth="1"/>
    <col min="9481" max="9483" width="3.140625" style="425" customWidth="1"/>
    <col min="9484" max="9484" width="12.140625" style="425" customWidth="1"/>
    <col min="9485" max="9485" width="17" style="425" customWidth="1"/>
    <col min="9486" max="9728" width="9.140625" style="425"/>
    <col min="9729" max="9729" width="5.28515625" style="425" customWidth="1"/>
    <col min="9730" max="9730" width="66" style="425" customWidth="1"/>
    <col min="9731" max="9731" width="6" style="425" customWidth="1"/>
    <col min="9732" max="9732" width="16.7109375" style="425" customWidth="1"/>
    <col min="9733" max="9733" width="3" style="425" customWidth="1"/>
    <col min="9734" max="9734" width="16.7109375" style="425" customWidth="1"/>
    <col min="9735" max="9735" width="4.42578125" style="425" customWidth="1"/>
    <col min="9736" max="9736" width="18.42578125" style="425" customWidth="1"/>
    <col min="9737" max="9739" width="3.140625" style="425" customWidth="1"/>
    <col min="9740" max="9740" width="12.140625" style="425" customWidth="1"/>
    <col min="9741" max="9741" width="17" style="425" customWidth="1"/>
    <col min="9742" max="9984" width="9.140625" style="425"/>
    <col min="9985" max="9985" width="5.28515625" style="425" customWidth="1"/>
    <col min="9986" max="9986" width="66" style="425" customWidth="1"/>
    <col min="9987" max="9987" width="6" style="425" customWidth="1"/>
    <col min="9988" max="9988" width="16.7109375" style="425" customWidth="1"/>
    <col min="9989" max="9989" width="3" style="425" customWidth="1"/>
    <col min="9990" max="9990" width="16.7109375" style="425" customWidth="1"/>
    <col min="9991" max="9991" width="4.42578125" style="425" customWidth="1"/>
    <col min="9992" max="9992" width="18.42578125" style="425" customWidth="1"/>
    <col min="9993" max="9995" width="3.140625" style="425" customWidth="1"/>
    <col min="9996" max="9996" width="12.140625" style="425" customWidth="1"/>
    <col min="9997" max="9997" width="17" style="425" customWidth="1"/>
    <col min="9998" max="10240" width="9.140625" style="425"/>
    <col min="10241" max="10241" width="5.28515625" style="425" customWidth="1"/>
    <col min="10242" max="10242" width="66" style="425" customWidth="1"/>
    <col min="10243" max="10243" width="6" style="425" customWidth="1"/>
    <col min="10244" max="10244" width="16.7109375" style="425" customWidth="1"/>
    <col min="10245" max="10245" width="3" style="425" customWidth="1"/>
    <col min="10246" max="10246" width="16.7109375" style="425" customWidth="1"/>
    <col min="10247" max="10247" width="4.42578125" style="425" customWidth="1"/>
    <col min="10248" max="10248" width="18.42578125" style="425" customWidth="1"/>
    <col min="10249" max="10251" width="3.140625" style="425" customWidth="1"/>
    <col min="10252" max="10252" width="12.140625" style="425" customWidth="1"/>
    <col min="10253" max="10253" width="17" style="425" customWidth="1"/>
    <col min="10254" max="10496" width="9.140625" style="425"/>
    <col min="10497" max="10497" width="5.28515625" style="425" customWidth="1"/>
    <col min="10498" max="10498" width="66" style="425" customWidth="1"/>
    <col min="10499" max="10499" width="6" style="425" customWidth="1"/>
    <col min="10500" max="10500" width="16.7109375" style="425" customWidth="1"/>
    <col min="10501" max="10501" width="3" style="425" customWidth="1"/>
    <col min="10502" max="10502" width="16.7109375" style="425" customWidth="1"/>
    <col min="10503" max="10503" width="4.42578125" style="425" customWidth="1"/>
    <col min="10504" max="10504" width="18.42578125" style="425" customWidth="1"/>
    <col min="10505" max="10507" width="3.140625" style="425" customWidth="1"/>
    <col min="10508" max="10508" width="12.140625" style="425" customWidth="1"/>
    <col min="10509" max="10509" width="17" style="425" customWidth="1"/>
    <col min="10510" max="10752" width="9.140625" style="425"/>
    <col min="10753" max="10753" width="5.28515625" style="425" customWidth="1"/>
    <col min="10754" max="10754" width="66" style="425" customWidth="1"/>
    <col min="10755" max="10755" width="6" style="425" customWidth="1"/>
    <col min="10756" max="10756" width="16.7109375" style="425" customWidth="1"/>
    <col min="10757" max="10757" width="3" style="425" customWidth="1"/>
    <col min="10758" max="10758" width="16.7109375" style="425" customWidth="1"/>
    <col min="10759" max="10759" width="4.42578125" style="425" customWidth="1"/>
    <col min="10760" max="10760" width="18.42578125" style="425" customWidth="1"/>
    <col min="10761" max="10763" width="3.140625" style="425" customWidth="1"/>
    <col min="10764" max="10764" width="12.140625" style="425" customWidth="1"/>
    <col min="10765" max="10765" width="17" style="425" customWidth="1"/>
    <col min="10766" max="11008" width="9.140625" style="425"/>
    <col min="11009" max="11009" width="5.28515625" style="425" customWidth="1"/>
    <col min="11010" max="11010" width="66" style="425" customWidth="1"/>
    <col min="11011" max="11011" width="6" style="425" customWidth="1"/>
    <col min="11012" max="11012" width="16.7109375" style="425" customWidth="1"/>
    <col min="11013" max="11013" width="3" style="425" customWidth="1"/>
    <col min="11014" max="11014" width="16.7109375" style="425" customWidth="1"/>
    <col min="11015" max="11015" width="4.42578125" style="425" customWidth="1"/>
    <col min="11016" max="11016" width="18.42578125" style="425" customWidth="1"/>
    <col min="11017" max="11019" width="3.140625" style="425" customWidth="1"/>
    <col min="11020" max="11020" width="12.140625" style="425" customWidth="1"/>
    <col min="11021" max="11021" width="17" style="425" customWidth="1"/>
    <col min="11022" max="11264" width="9.140625" style="425"/>
    <col min="11265" max="11265" width="5.28515625" style="425" customWidth="1"/>
    <col min="11266" max="11266" width="66" style="425" customWidth="1"/>
    <col min="11267" max="11267" width="6" style="425" customWidth="1"/>
    <col min="11268" max="11268" width="16.7109375" style="425" customWidth="1"/>
    <col min="11269" max="11269" width="3" style="425" customWidth="1"/>
    <col min="11270" max="11270" width="16.7109375" style="425" customWidth="1"/>
    <col min="11271" max="11271" width="4.42578125" style="425" customWidth="1"/>
    <col min="11272" max="11272" width="18.42578125" style="425" customWidth="1"/>
    <col min="11273" max="11275" width="3.140625" style="425" customWidth="1"/>
    <col min="11276" max="11276" width="12.140625" style="425" customWidth="1"/>
    <col min="11277" max="11277" width="17" style="425" customWidth="1"/>
    <col min="11278" max="11520" width="9.140625" style="425"/>
    <col min="11521" max="11521" width="5.28515625" style="425" customWidth="1"/>
    <col min="11522" max="11522" width="66" style="425" customWidth="1"/>
    <col min="11523" max="11523" width="6" style="425" customWidth="1"/>
    <col min="11524" max="11524" width="16.7109375" style="425" customWidth="1"/>
    <col min="11525" max="11525" width="3" style="425" customWidth="1"/>
    <col min="11526" max="11526" width="16.7109375" style="425" customWidth="1"/>
    <col min="11527" max="11527" width="4.42578125" style="425" customWidth="1"/>
    <col min="11528" max="11528" width="18.42578125" style="425" customWidth="1"/>
    <col min="11529" max="11531" width="3.140625" style="425" customWidth="1"/>
    <col min="11532" max="11532" width="12.140625" style="425" customWidth="1"/>
    <col min="11533" max="11533" width="17" style="425" customWidth="1"/>
    <col min="11534" max="11776" width="9.140625" style="425"/>
    <col min="11777" max="11777" width="5.28515625" style="425" customWidth="1"/>
    <col min="11778" max="11778" width="66" style="425" customWidth="1"/>
    <col min="11779" max="11779" width="6" style="425" customWidth="1"/>
    <col min="11780" max="11780" width="16.7109375" style="425" customWidth="1"/>
    <col min="11781" max="11781" width="3" style="425" customWidth="1"/>
    <col min="11782" max="11782" width="16.7109375" style="425" customWidth="1"/>
    <col min="11783" max="11783" width="4.42578125" style="425" customWidth="1"/>
    <col min="11784" max="11784" width="18.42578125" style="425" customWidth="1"/>
    <col min="11785" max="11787" width="3.140625" style="425" customWidth="1"/>
    <col min="11788" max="11788" width="12.140625" style="425" customWidth="1"/>
    <col min="11789" max="11789" width="17" style="425" customWidth="1"/>
    <col min="11790" max="12032" width="9.140625" style="425"/>
    <col min="12033" max="12033" width="5.28515625" style="425" customWidth="1"/>
    <col min="12034" max="12034" width="66" style="425" customWidth="1"/>
    <col min="12035" max="12035" width="6" style="425" customWidth="1"/>
    <col min="12036" max="12036" width="16.7109375" style="425" customWidth="1"/>
    <col min="12037" max="12037" width="3" style="425" customWidth="1"/>
    <col min="12038" max="12038" width="16.7109375" style="425" customWidth="1"/>
    <col min="12039" max="12039" width="4.42578125" style="425" customWidth="1"/>
    <col min="12040" max="12040" width="18.42578125" style="425" customWidth="1"/>
    <col min="12041" max="12043" width="3.140625" style="425" customWidth="1"/>
    <col min="12044" max="12044" width="12.140625" style="425" customWidth="1"/>
    <col min="12045" max="12045" width="17" style="425" customWidth="1"/>
    <col min="12046" max="12288" width="9.140625" style="425"/>
    <col min="12289" max="12289" width="5.28515625" style="425" customWidth="1"/>
    <col min="12290" max="12290" width="66" style="425" customWidth="1"/>
    <col min="12291" max="12291" width="6" style="425" customWidth="1"/>
    <col min="12292" max="12292" width="16.7109375" style="425" customWidth="1"/>
    <col min="12293" max="12293" width="3" style="425" customWidth="1"/>
    <col min="12294" max="12294" width="16.7109375" style="425" customWidth="1"/>
    <col min="12295" max="12295" width="4.42578125" style="425" customWidth="1"/>
    <col min="12296" max="12296" width="18.42578125" style="425" customWidth="1"/>
    <col min="12297" max="12299" width="3.140625" style="425" customWidth="1"/>
    <col min="12300" max="12300" width="12.140625" style="425" customWidth="1"/>
    <col min="12301" max="12301" width="17" style="425" customWidth="1"/>
    <col min="12302" max="12544" width="9.140625" style="425"/>
    <col min="12545" max="12545" width="5.28515625" style="425" customWidth="1"/>
    <col min="12546" max="12546" width="66" style="425" customWidth="1"/>
    <col min="12547" max="12547" width="6" style="425" customWidth="1"/>
    <col min="12548" max="12548" width="16.7109375" style="425" customWidth="1"/>
    <col min="12549" max="12549" width="3" style="425" customWidth="1"/>
    <col min="12550" max="12550" width="16.7109375" style="425" customWidth="1"/>
    <col min="12551" max="12551" width="4.42578125" style="425" customWidth="1"/>
    <col min="12552" max="12552" width="18.42578125" style="425" customWidth="1"/>
    <col min="12553" max="12555" width="3.140625" style="425" customWidth="1"/>
    <col min="12556" max="12556" width="12.140625" style="425" customWidth="1"/>
    <col min="12557" max="12557" width="17" style="425" customWidth="1"/>
    <col min="12558" max="12800" width="9.140625" style="425"/>
    <col min="12801" max="12801" width="5.28515625" style="425" customWidth="1"/>
    <col min="12802" max="12802" width="66" style="425" customWidth="1"/>
    <col min="12803" max="12803" width="6" style="425" customWidth="1"/>
    <col min="12804" max="12804" width="16.7109375" style="425" customWidth="1"/>
    <col min="12805" max="12805" width="3" style="425" customWidth="1"/>
    <col min="12806" max="12806" width="16.7109375" style="425" customWidth="1"/>
    <col min="12807" max="12807" width="4.42578125" style="425" customWidth="1"/>
    <col min="12808" max="12808" width="18.42578125" style="425" customWidth="1"/>
    <col min="12809" max="12811" width="3.140625" style="425" customWidth="1"/>
    <col min="12812" max="12812" width="12.140625" style="425" customWidth="1"/>
    <col min="12813" max="12813" width="17" style="425" customWidth="1"/>
    <col min="12814" max="13056" width="9.140625" style="425"/>
    <col min="13057" max="13057" width="5.28515625" style="425" customWidth="1"/>
    <col min="13058" max="13058" width="66" style="425" customWidth="1"/>
    <col min="13059" max="13059" width="6" style="425" customWidth="1"/>
    <col min="13060" max="13060" width="16.7109375" style="425" customWidth="1"/>
    <col min="13061" max="13061" width="3" style="425" customWidth="1"/>
    <col min="13062" max="13062" width="16.7109375" style="425" customWidth="1"/>
    <col min="13063" max="13063" width="4.42578125" style="425" customWidth="1"/>
    <col min="13064" max="13064" width="18.42578125" style="425" customWidth="1"/>
    <col min="13065" max="13067" width="3.140625" style="425" customWidth="1"/>
    <col min="13068" max="13068" width="12.140625" style="425" customWidth="1"/>
    <col min="13069" max="13069" width="17" style="425" customWidth="1"/>
    <col min="13070" max="13312" width="9.140625" style="425"/>
    <col min="13313" max="13313" width="5.28515625" style="425" customWidth="1"/>
    <col min="13314" max="13314" width="66" style="425" customWidth="1"/>
    <col min="13315" max="13315" width="6" style="425" customWidth="1"/>
    <col min="13316" max="13316" width="16.7109375" style="425" customWidth="1"/>
    <col min="13317" max="13317" width="3" style="425" customWidth="1"/>
    <col min="13318" max="13318" width="16.7109375" style="425" customWidth="1"/>
    <col min="13319" max="13319" width="4.42578125" style="425" customWidth="1"/>
    <col min="13320" max="13320" width="18.42578125" style="425" customWidth="1"/>
    <col min="13321" max="13323" width="3.140625" style="425" customWidth="1"/>
    <col min="13324" max="13324" width="12.140625" style="425" customWidth="1"/>
    <col min="13325" max="13325" width="17" style="425" customWidth="1"/>
    <col min="13326" max="13568" width="9.140625" style="425"/>
    <col min="13569" max="13569" width="5.28515625" style="425" customWidth="1"/>
    <col min="13570" max="13570" width="66" style="425" customWidth="1"/>
    <col min="13571" max="13571" width="6" style="425" customWidth="1"/>
    <col min="13572" max="13572" width="16.7109375" style="425" customWidth="1"/>
    <col min="13573" max="13573" width="3" style="425" customWidth="1"/>
    <col min="13574" max="13574" width="16.7109375" style="425" customWidth="1"/>
    <col min="13575" max="13575" width="4.42578125" style="425" customWidth="1"/>
    <col min="13576" max="13576" width="18.42578125" style="425" customWidth="1"/>
    <col min="13577" max="13579" width="3.140625" style="425" customWidth="1"/>
    <col min="13580" max="13580" width="12.140625" style="425" customWidth="1"/>
    <col min="13581" max="13581" width="17" style="425" customWidth="1"/>
    <col min="13582" max="13824" width="9.140625" style="425"/>
    <col min="13825" max="13825" width="5.28515625" style="425" customWidth="1"/>
    <col min="13826" max="13826" width="66" style="425" customWidth="1"/>
    <col min="13827" max="13827" width="6" style="425" customWidth="1"/>
    <col min="13828" max="13828" width="16.7109375" style="425" customWidth="1"/>
    <col min="13829" max="13829" width="3" style="425" customWidth="1"/>
    <col min="13830" max="13830" width="16.7109375" style="425" customWidth="1"/>
    <col min="13831" max="13831" width="4.42578125" style="425" customWidth="1"/>
    <col min="13832" max="13832" width="18.42578125" style="425" customWidth="1"/>
    <col min="13833" max="13835" width="3.140625" style="425" customWidth="1"/>
    <col min="13836" max="13836" width="12.140625" style="425" customWidth="1"/>
    <col min="13837" max="13837" width="17" style="425" customWidth="1"/>
    <col min="13838" max="14080" width="9.140625" style="425"/>
    <col min="14081" max="14081" width="5.28515625" style="425" customWidth="1"/>
    <col min="14082" max="14082" width="66" style="425" customWidth="1"/>
    <col min="14083" max="14083" width="6" style="425" customWidth="1"/>
    <col min="14084" max="14084" width="16.7109375" style="425" customWidth="1"/>
    <col min="14085" max="14085" width="3" style="425" customWidth="1"/>
    <col min="14086" max="14086" width="16.7109375" style="425" customWidth="1"/>
    <col min="14087" max="14087" width="4.42578125" style="425" customWidth="1"/>
    <col min="14088" max="14088" width="18.42578125" style="425" customWidth="1"/>
    <col min="14089" max="14091" width="3.140625" style="425" customWidth="1"/>
    <col min="14092" max="14092" width="12.140625" style="425" customWidth="1"/>
    <col min="14093" max="14093" width="17" style="425" customWidth="1"/>
    <col min="14094" max="14336" width="9.140625" style="425"/>
    <col min="14337" max="14337" width="5.28515625" style="425" customWidth="1"/>
    <col min="14338" max="14338" width="66" style="425" customWidth="1"/>
    <col min="14339" max="14339" width="6" style="425" customWidth="1"/>
    <col min="14340" max="14340" width="16.7109375" style="425" customWidth="1"/>
    <col min="14341" max="14341" width="3" style="425" customWidth="1"/>
    <col min="14342" max="14342" width="16.7109375" style="425" customWidth="1"/>
    <col min="14343" max="14343" width="4.42578125" style="425" customWidth="1"/>
    <col min="14344" max="14344" width="18.42578125" style="425" customWidth="1"/>
    <col min="14345" max="14347" width="3.140625" style="425" customWidth="1"/>
    <col min="14348" max="14348" width="12.140625" style="425" customWidth="1"/>
    <col min="14349" max="14349" width="17" style="425" customWidth="1"/>
    <col min="14350" max="14592" width="9.140625" style="425"/>
    <col min="14593" max="14593" width="5.28515625" style="425" customWidth="1"/>
    <col min="14594" max="14594" width="66" style="425" customWidth="1"/>
    <col min="14595" max="14595" width="6" style="425" customWidth="1"/>
    <col min="14596" max="14596" width="16.7109375" style="425" customWidth="1"/>
    <col min="14597" max="14597" width="3" style="425" customWidth="1"/>
    <col min="14598" max="14598" width="16.7109375" style="425" customWidth="1"/>
    <col min="14599" max="14599" width="4.42578125" style="425" customWidth="1"/>
    <col min="14600" max="14600" width="18.42578125" style="425" customWidth="1"/>
    <col min="14601" max="14603" width="3.140625" style="425" customWidth="1"/>
    <col min="14604" max="14604" width="12.140625" style="425" customWidth="1"/>
    <col min="14605" max="14605" width="17" style="425" customWidth="1"/>
    <col min="14606" max="14848" width="9.140625" style="425"/>
    <col min="14849" max="14849" width="5.28515625" style="425" customWidth="1"/>
    <col min="14850" max="14850" width="66" style="425" customWidth="1"/>
    <col min="14851" max="14851" width="6" style="425" customWidth="1"/>
    <col min="14852" max="14852" width="16.7109375" style="425" customWidth="1"/>
    <col min="14853" max="14853" width="3" style="425" customWidth="1"/>
    <col min="14854" max="14854" width="16.7109375" style="425" customWidth="1"/>
    <col min="14855" max="14855" width="4.42578125" style="425" customWidth="1"/>
    <col min="14856" max="14856" width="18.42578125" style="425" customWidth="1"/>
    <col min="14857" max="14859" width="3.140625" style="425" customWidth="1"/>
    <col min="14860" max="14860" width="12.140625" style="425" customWidth="1"/>
    <col min="14861" max="14861" width="17" style="425" customWidth="1"/>
    <col min="14862" max="15104" width="9.140625" style="425"/>
    <col min="15105" max="15105" width="5.28515625" style="425" customWidth="1"/>
    <col min="15106" max="15106" width="66" style="425" customWidth="1"/>
    <col min="15107" max="15107" width="6" style="425" customWidth="1"/>
    <col min="15108" max="15108" width="16.7109375" style="425" customWidth="1"/>
    <col min="15109" max="15109" width="3" style="425" customWidth="1"/>
    <col min="15110" max="15110" width="16.7109375" style="425" customWidth="1"/>
    <col min="15111" max="15111" width="4.42578125" style="425" customWidth="1"/>
    <col min="15112" max="15112" width="18.42578125" style="425" customWidth="1"/>
    <col min="15113" max="15115" width="3.140625" style="425" customWidth="1"/>
    <col min="15116" max="15116" width="12.140625" style="425" customWidth="1"/>
    <col min="15117" max="15117" width="17" style="425" customWidth="1"/>
    <col min="15118" max="15360" width="9.140625" style="425"/>
    <col min="15361" max="15361" width="5.28515625" style="425" customWidth="1"/>
    <col min="15362" max="15362" width="66" style="425" customWidth="1"/>
    <col min="15363" max="15363" width="6" style="425" customWidth="1"/>
    <col min="15364" max="15364" width="16.7109375" style="425" customWidth="1"/>
    <col min="15365" max="15365" width="3" style="425" customWidth="1"/>
    <col min="15366" max="15366" width="16.7109375" style="425" customWidth="1"/>
    <col min="15367" max="15367" width="4.42578125" style="425" customWidth="1"/>
    <col min="15368" max="15368" width="18.42578125" style="425" customWidth="1"/>
    <col min="15369" max="15371" width="3.140625" style="425" customWidth="1"/>
    <col min="15372" max="15372" width="12.140625" style="425" customWidth="1"/>
    <col min="15373" max="15373" width="17" style="425" customWidth="1"/>
    <col min="15374" max="15616" width="9.140625" style="425"/>
    <col min="15617" max="15617" width="5.28515625" style="425" customWidth="1"/>
    <col min="15618" max="15618" width="66" style="425" customWidth="1"/>
    <col min="15619" max="15619" width="6" style="425" customWidth="1"/>
    <col min="15620" max="15620" width="16.7109375" style="425" customWidth="1"/>
    <col min="15621" max="15621" width="3" style="425" customWidth="1"/>
    <col min="15622" max="15622" width="16.7109375" style="425" customWidth="1"/>
    <col min="15623" max="15623" width="4.42578125" style="425" customWidth="1"/>
    <col min="15624" max="15624" width="18.42578125" style="425" customWidth="1"/>
    <col min="15625" max="15627" width="3.140625" style="425" customWidth="1"/>
    <col min="15628" max="15628" width="12.140625" style="425" customWidth="1"/>
    <col min="15629" max="15629" width="17" style="425" customWidth="1"/>
    <col min="15630" max="15872" width="9.140625" style="425"/>
    <col min="15873" max="15873" width="5.28515625" style="425" customWidth="1"/>
    <col min="15874" max="15874" width="66" style="425" customWidth="1"/>
    <col min="15875" max="15875" width="6" style="425" customWidth="1"/>
    <col min="15876" max="15876" width="16.7109375" style="425" customWidth="1"/>
    <col min="15877" max="15877" width="3" style="425" customWidth="1"/>
    <col min="15878" max="15878" width="16.7109375" style="425" customWidth="1"/>
    <col min="15879" max="15879" width="4.42578125" style="425" customWidth="1"/>
    <col min="15880" max="15880" width="18.42578125" style="425" customWidth="1"/>
    <col min="15881" max="15883" width="3.140625" style="425" customWidth="1"/>
    <col min="15884" max="15884" width="12.140625" style="425" customWidth="1"/>
    <col min="15885" max="15885" width="17" style="425" customWidth="1"/>
    <col min="15886" max="16128" width="9.140625" style="425"/>
    <col min="16129" max="16129" width="5.28515625" style="425" customWidth="1"/>
    <col min="16130" max="16130" width="66" style="425" customWidth="1"/>
    <col min="16131" max="16131" width="6" style="425" customWidth="1"/>
    <col min="16132" max="16132" width="16.7109375" style="425" customWidth="1"/>
    <col min="16133" max="16133" width="3" style="425" customWidth="1"/>
    <col min="16134" max="16134" width="16.7109375" style="425" customWidth="1"/>
    <col min="16135" max="16135" width="4.42578125" style="425" customWidth="1"/>
    <col min="16136" max="16136" width="18.42578125" style="425" customWidth="1"/>
    <col min="16137" max="16139" width="3.140625" style="425" customWidth="1"/>
    <col min="16140" max="16140" width="12.140625" style="425" customWidth="1"/>
    <col min="16141" max="16141" width="17" style="425" customWidth="1"/>
    <col min="16142" max="16384" width="9.140625" style="425"/>
  </cols>
  <sheetData>
    <row r="1" spans="1:239" s="414" customFormat="1" ht="28.35" customHeight="1" x14ac:dyDescent="0.3">
      <c r="A1" s="409"/>
      <c r="B1" s="410"/>
      <c r="C1" s="410"/>
      <c r="D1" s="410"/>
      <c r="E1" s="410"/>
      <c r="F1" s="410"/>
      <c r="G1" s="410"/>
      <c r="H1" s="411"/>
      <c r="I1" s="412"/>
      <c r="J1" s="412"/>
      <c r="K1" s="412"/>
      <c r="L1" s="412"/>
      <c r="M1" s="413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2"/>
      <c r="CY1" s="412"/>
      <c r="CZ1" s="412"/>
      <c r="DA1" s="412"/>
      <c r="DB1" s="412"/>
      <c r="DC1" s="412"/>
      <c r="DD1" s="412"/>
      <c r="DE1" s="412"/>
      <c r="DF1" s="412"/>
    </row>
    <row r="2" spans="1:239" s="414" customFormat="1" ht="28.35" customHeight="1" x14ac:dyDescent="0.3">
      <c r="A2" s="531" t="str">
        <f>+'[4]CGN-2005-001'!B3</f>
        <v>UNIDAD ADMINISTRATIVA ESPECIAL CUERPO OFICIAL DE BOMBEROS</v>
      </c>
      <c r="B2" s="532"/>
      <c r="C2" s="532"/>
      <c r="D2" s="532"/>
      <c r="E2" s="532"/>
      <c r="F2" s="532"/>
      <c r="G2" s="532"/>
      <c r="H2" s="533"/>
      <c r="I2" s="412"/>
      <c r="J2" s="412"/>
      <c r="K2" s="412"/>
      <c r="L2" s="412"/>
      <c r="M2" s="413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</row>
    <row r="3" spans="1:239" s="414" customFormat="1" ht="28.35" customHeight="1" x14ac:dyDescent="0.3">
      <c r="A3" s="531" t="s">
        <v>3004</v>
      </c>
      <c r="B3" s="532"/>
      <c r="C3" s="532"/>
      <c r="D3" s="532"/>
      <c r="E3" s="532"/>
      <c r="F3" s="532"/>
      <c r="G3" s="532"/>
      <c r="H3" s="533"/>
      <c r="I3" s="412"/>
      <c r="J3" s="412"/>
      <c r="K3" s="412"/>
      <c r="L3" s="412"/>
      <c r="M3" s="413"/>
      <c r="N3" s="412"/>
      <c r="O3" s="412"/>
      <c r="P3" s="412"/>
      <c r="Q3" s="412"/>
      <c r="R3" s="412"/>
      <c r="S3" s="532"/>
      <c r="T3" s="532"/>
      <c r="U3" s="532"/>
      <c r="V3" s="532"/>
      <c r="W3" s="533"/>
      <c r="X3" s="531"/>
      <c r="Y3" s="532"/>
      <c r="Z3" s="532"/>
      <c r="AA3" s="532"/>
      <c r="AB3" s="532"/>
      <c r="AC3" s="532"/>
      <c r="AD3" s="532"/>
      <c r="AE3" s="533"/>
      <c r="AF3" s="531"/>
      <c r="AG3" s="532"/>
      <c r="AH3" s="532"/>
      <c r="AI3" s="532"/>
      <c r="AJ3" s="532"/>
      <c r="AK3" s="532"/>
      <c r="AL3" s="532"/>
      <c r="AM3" s="533"/>
      <c r="AN3" s="531"/>
      <c r="AO3" s="532"/>
      <c r="AP3" s="532"/>
      <c r="AQ3" s="532"/>
      <c r="AR3" s="532"/>
      <c r="AS3" s="532"/>
      <c r="AT3" s="532"/>
      <c r="AU3" s="533"/>
      <c r="AV3" s="531"/>
      <c r="AW3" s="532"/>
      <c r="AX3" s="532"/>
      <c r="AY3" s="532"/>
      <c r="AZ3" s="532"/>
      <c r="BA3" s="532"/>
      <c r="BB3" s="532"/>
      <c r="BC3" s="533"/>
      <c r="BD3" s="531"/>
      <c r="BE3" s="532"/>
      <c r="BF3" s="532"/>
      <c r="BG3" s="532"/>
      <c r="BH3" s="532"/>
      <c r="BI3" s="532"/>
      <c r="BJ3" s="532"/>
      <c r="BK3" s="533"/>
      <c r="BL3" s="531"/>
      <c r="BM3" s="532"/>
      <c r="BN3" s="532"/>
      <c r="BO3" s="532"/>
      <c r="BP3" s="532"/>
      <c r="BQ3" s="532"/>
      <c r="BR3" s="532"/>
      <c r="BS3" s="533"/>
      <c r="BT3" s="531"/>
      <c r="BU3" s="532"/>
      <c r="BV3" s="532"/>
      <c r="BW3" s="532"/>
      <c r="BX3" s="532"/>
      <c r="BY3" s="532"/>
      <c r="BZ3" s="532"/>
      <c r="CA3" s="533"/>
      <c r="CB3" s="531"/>
      <c r="CC3" s="532"/>
      <c r="CD3" s="532"/>
      <c r="CE3" s="532"/>
      <c r="CF3" s="532"/>
      <c r="CG3" s="532"/>
      <c r="CH3" s="532"/>
      <c r="CI3" s="533"/>
      <c r="CJ3" s="531"/>
      <c r="CK3" s="532"/>
      <c r="CL3" s="532"/>
      <c r="CM3" s="532"/>
      <c r="CN3" s="532"/>
      <c r="CO3" s="532"/>
      <c r="CP3" s="532"/>
      <c r="CQ3" s="533"/>
      <c r="CR3" s="531"/>
      <c r="CS3" s="532"/>
      <c r="CT3" s="532"/>
      <c r="CU3" s="532"/>
      <c r="CV3" s="532"/>
      <c r="CW3" s="532"/>
      <c r="CX3" s="532"/>
      <c r="CY3" s="533"/>
      <c r="CZ3" s="531"/>
      <c r="DA3" s="532"/>
      <c r="DB3" s="532"/>
      <c r="DC3" s="532"/>
      <c r="DD3" s="532"/>
      <c r="DE3" s="532"/>
      <c r="DF3" s="532"/>
      <c r="DG3" s="533"/>
      <c r="DH3" s="531"/>
      <c r="DI3" s="532"/>
      <c r="DJ3" s="532"/>
      <c r="DK3" s="532"/>
      <c r="DL3" s="532"/>
      <c r="DM3" s="532"/>
      <c r="DN3" s="532"/>
      <c r="DO3" s="533"/>
      <c r="DP3" s="531"/>
      <c r="DQ3" s="532"/>
      <c r="DR3" s="532"/>
      <c r="DS3" s="532"/>
      <c r="DT3" s="532"/>
      <c r="DU3" s="532"/>
      <c r="DV3" s="532"/>
      <c r="DW3" s="533"/>
      <c r="DX3" s="531"/>
      <c r="DY3" s="532"/>
      <c r="DZ3" s="532"/>
      <c r="EA3" s="532"/>
      <c r="EB3" s="532"/>
      <c r="EC3" s="532"/>
      <c r="ED3" s="532"/>
      <c r="EE3" s="533"/>
      <c r="EF3" s="531"/>
      <c r="EG3" s="532"/>
      <c r="EH3" s="532"/>
      <c r="EI3" s="532"/>
      <c r="EJ3" s="532"/>
      <c r="EK3" s="532"/>
      <c r="EL3" s="532"/>
      <c r="EM3" s="533"/>
      <c r="EN3" s="531"/>
      <c r="EO3" s="532"/>
      <c r="EP3" s="532"/>
      <c r="EQ3" s="532"/>
      <c r="ER3" s="532"/>
      <c r="ES3" s="532"/>
      <c r="ET3" s="532"/>
      <c r="EU3" s="533"/>
      <c r="EV3" s="531"/>
      <c r="EW3" s="532"/>
      <c r="EX3" s="532"/>
      <c r="EY3" s="532"/>
      <c r="EZ3" s="532"/>
      <c r="FA3" s="532"/>
      <c r="FB3" s="532"/>
      <c r="FC3" s="533"/>
      <c r="FD3" s="531"/>
      <c r="FE3" s="532"/>
      <c r="FF3" s="532"/>
      <c r="FG3" s="532"/>
      <c r="FH3" s="532"/>
      <c r="FI3" s="532"/>
      <c r="FJ3" s="532"/>
      <c r="FK3" s="533"/>
      <c r="FL3" s="531"/>
      <c r="FM3" s="532"/>
      <c r="FN3" s="532"/>
      <c r="FO3" s="532"/>
      <c r="FP3" s="532"/>
      <c r="FQ3" s="532"/>
      <c r="FR3" s="532"/>
      <c r="FS3" s="533"/>
      <c r="FT3" s="531"/>
      <c r="FU3" s="532"/>
      <c r="FV3" s="532"/>
      <c r="FW3" s="532"/>
      <c r="FX3" s="532"/>
      <c r="FY3" s="532"/>
      <c r="FZ3" s="532"/>
      <c r="GA3" s="533"/>
      <c r="GB3" s="531"/>
      <c r="GC3" s="532"/>
      <c r="GD3" s="532"/>
      <c r="GE3" s="532"/>
      <c r="GF3" s="532"/>
      <c r="GG3" s="532"/>
      <c r="GH3" s="532"/>
      <c r="GI3" s="533"/>
      <c r="GJ3" s="531"/>
      <c r="GK3" s="532"/>
      <c r="GL3" s="532"/>
      <c r="GM3" s="532"/>
      <c r="GN3" s="532"/>
      <c r="GO3" s="532"/>
      <c r="GP3" s="532"/>
      <c r="GQ3" s="533"/>
      <c r="GR3" s="531"/>
      <c r="GS3" s="532"/>
      <c r="GT3" s="532"/>
      <c r="GU3" s="532"/>
      <c r="GV3" s="532"/>
      <c r="GW3" s="532"/>
      <c r="GX3" s="532"/>
      <c r="GY3" s="533"/>
      <c r="GZ3" s="531"/>
      <c r="HA3" s="532"/>
      <c r="HB3" s="532"/>
      <c r="HC3" s="532"/>
      <c r="HD3" s="532"/>
      <c r="HE3" s="532"/>
      <c r="HF3" s="532"/>
      <c r="HG3" s="533"/>
      <c r="HH3" s="531"/>
      <c r="HI3" s="532"/>
      <c r="HJ3" s="532"/>
      <c r="HK3" s="532"/>
      <c r="HL3" s="532"/>
      <c r="HM3" s="532"/>
      <c r="HN3" s="532"/>
      <c r="HO3" s="533"/>
      <c r="HP3" s="531"/>
      <c r="HQ3" s="532"/>
      <c r="HR3" s="532"/>
      <c r="HS3" s="532"/>
      <c r="HT3" s="532"/>
      <c r="HU3" s="532"/>
      <c r="HV3" s="532"/>
      <c r="HW3" s="533"/>
      <c r="HX3" s="531"/>
      <c r="HY3" s="532"/>
      <c r="HZ3" s="532"/>
      <c r="IA3" s="532"/>
      <c r="IB3" s="532"/>
      <c r="IC3" s="532"/>
      <c r="ID3" s="532"/>
      <c r="IE3" s="533"/>
    </row>
    <row r="4" spans="1:239" s="414" customFormat="1" ht="28.35" customHeight="1" x14ac:dyDescent="0.3">
      <c r="A4" s="531" t="s">
        <v>3016</v>
      </c>
      <c r="B4" s="532"/>
      <c r="C4" s="532"/>
      <c r="D4" s="532"/>
      <c r="E4" s="532"/>
      <c r="F4" s="532"/>
      <c r="G4" s="532"/>
      <c r="H4" s="533"/>
      <c r="I4" s="412"/>
      <c r="J4" s="412"/>
      <c r="K4" s="412"/>
      <c r="L4" s="412"/>
      <c r="M4" s="413"/>
      <c r="N4" s="412"/>
      <c r="O4" s="412"/>
      <c r="P4" s="412"/>
      <c r="Q4" s="412"/>
      <c r="R4" s="412"/>
      <c r="S4" s="532"/>
      <c r="T4" s="532"/>
      <c r="U4" s="532"/>
      <c r="V4" s="532"/>
      <c r="W4" s="533"/>
      <c r="X4" s="531"/>
      <c r="Y4" s="532"/>
      <c r="Z4" s="532"/>
      <c r="AA4" s="532"/>
      <c r="AB4" s="532"/>
      <c r="AC4" s="532"/>
      <c r="AD4" s="532"/>
      <c r="AE4" s="533"/>
      <c r="AF4" s="531"/>
      <c r="AG4" s="532"/>
      <c r="AH4" s="532"/>
      <c r="AI4" s="532"/>
      <c r="AJ4" s="532"/>
      <c r="AK4" s="532"/>
      <c r="AL4" s="532"/>
      <c r="AM4" s="533"/>
      <c r="AN4" s="531"/>
      <c r="AO4" s="532"/>
      <c r="AP4" s="532"/>
      <c r="AQ4" s="532"/>
      <c r="AR4" s="532"/>
      <c r="AS4" s="532"/>
      <c r="AT4" s="532"/>
      <c r="AU4" s="533"/>
      <c r="AV4" s="531"/>
      <c r="AW4" s="532"/>
      <c r="AX4" s="532"/>
      <c r="AY4" s="532"/>
      <c r="AZ4" s="532"/>
      <c r="BA4" s="532"/>
      <c r="BB4" s="532"/>
      <c r="BC4" s="533"/>
      <c r="BD4" s="531"/>
      <c r="BE4" s="532"/>
      <c r="BF4" s="532"/>
      <c r="BG4" s="532"/>
      <c r="BH4" s="532"/>
      <c r="BI4" s="532"/>
      <c r="BJ4" s="532"/>
      <c r="BK4" s="533"/>
      <c r="BL4" s="531"/>
      <c r="BM4" s="532"/>
      <c r="BN4" s="532"/>
      <c r="BO4" s="532"/>
      <c r="BP4" s="532"/>
      <c r="BQ4" s="532"/>
      <c r="BR4" s="532"/>
      <c r="BS4" s="533"/>
      <c r="BT4" s="531"/>
      <c r="BU4" s="532"/>
      <c r="BV4" s="532"/>
      <c r="BW4" s="532"/>
      <c r="BX4" s="532"/>
      <c r="BY4" s="532"/>
      <c r="BZ4" s="532"/>
      <c r="CA4" s="533"/>
      <c r="CB4" s="531"/>
      <c r="CC4" s="532"/>
      <c r="CD4" s="532"/>
      <c r="CE4" s="532"/>
      <c r="CF4" s="532"/>
      <c r="CG4" s="532"/>
      <c r="CH4" s="532"/>
      <c r="CI4" s="533"/>
      <c r="CJ4" s="531"/>
      <c r="CK4" s="532"/>
      <c r="CL4" s="532"/>
      <c r="CM4" s="532"/>
      <c r="CN4" s="532"/>
      <c r="CO4" s="532"/>
      <c r="CP4" s="532"/>
      <c r="CQ4" s="533"/>
      <c r="CR4" s="531"/>
      <c r="CS4" s="532"/>
      <c r="CT4" s="532"/>
      <c r="CU4" s="532"/>
      <c r="CV4" s="532"/>
      <c r="CW4" s="532"/>
      <c r="CX4" s="532"/>
      <c r="CY4" s="533"/>
      <c r="CZ4" s="531"/>
      <c r="DA4" s="532"/>
      <c r="DB4" s="532"/>
      <c r="DC4" s="532"/>
      <c r="DD4" s="532"/>
      <c r="DE4" s="532"/>
      <c r="DF4" s="532"/>
      <c r="DG4" s="533"/>
      <c r="DH4" s="531"/>
      <c r="DI4" s="532"/>
      <c r="DJ4" s="532"/>
      <c r="DK4" s="532"/>
      <c r="DL4" s="532"/>
      <c r="DM4" s="532"/>
      <c r="DN4" s="532"/>
      <c r="DO4" s="533"/>
      <c r="DP4" s="531"/>
      <c r="DQ4" s="532"/>
      <c r="DR4" s="532"/>
      <c r="DS4" s="532"/>
      <c r="DT4" s="532"/>
      <c r="DU4" s="532"/>
      <c r="DV4" s="532"/>
      <c r="DW4" s="533"/>
      <c r="DX4" s="531"/>
      <c r="DY4" s="532"/>
      <c r="DZ4" s="532"/>
      <c r="EA4" s="532"/>
      <c r="EB4" s="532"/>
      <c r="EC4" s="532"/>
      <c r="ED4" s="532"/>
      <c r="EE4" s="533"/>
      <c r="EF4" s="531"/>
      <c r="EG4" s="532"/>
      <c r="EH4" s="532"/>
      <c r="EI4" s="532"/>
      <c r="EJ4" s="532"/>
      <c r="EK4" s="532"/>
      <c r="EL4" s="532"/>
      <c r="EM4" s="533"/>
      <c r="EN4" s="531"/>
      <c r="EO4" s="532"/>
      <c r="EP4" s="532"/>
      <c r="EQ4" s="532"/>
      <c r="ER4" s="532"/>
      <c r="ES4" s="532"/>
      <c r="ET4" s="532"/>
      <c r="EU4" s="533"/>
      <c r="EV4" s="531"/>
      <c r="EW4" s="532"/>
      <c r="EX4" s="532"/>
      <c r="EY4" s="532"/>
      <c r="EZ4" s="532"/>
      <c r="FA4" s="532"/>
      <c r="FB4" s="532"/>
      <c r="FC4" s="533"/>
      <c r="FD4" s="531"/>
      <c r="FE4" s="532"/>
      <c r="FF4" s="532"/>
      <c r="FG4" s="532"/>
      <c r="FH4" s="532"/>
      <c r="FI4" s="532"/>
      <c r="FJ4" s="532"/>
      <c r="FK4" s="533"/>
      <c r="FL4" s="531"/>
      <c r="FM4" s="532"/>
      <c r="FN4" s="532"/>
      <c r="FO4" s="532"/>
      <c r="FP4" s="532"/>
      <c r="FQ4" s="532"/>
      <c r="FR4" s="532"/>
      <c r="FS4" s="533"/>
      <c r="FT4" s="531"/>
      <c r="FU4" s="532"/>
      <c r="FV4" s="532"/>
      <c r="FW4" s="532"/>
      <c r="FX4" s="532"/>
      <c r="FY4" s="532"/>
      <c r="FZ4" s="532"/>
      <c r="GA4" s="533"/>
      <c r="GB4" s="531"/>
      <c r="GC4" s="532"/>
      <c r="GD4" s="532"/>
      <c r="GE4" s="532"/>
      <c r="GF4" s="532"/>
      <c r="GG4" s="532"/>
      <c r="GH4" s="532"/>
      <c r="GI4" s="533"/>
      <c r="GJ4" s="531"/>
      <c r="GK4" s="532"/>
      <c r="GL4" s="532"/>
      <c r="GM4" s="532"/>
      <c r="GN4" s="532"/>
      <c r="GO4" s="532"/>
      <c r="GP4" s="532"/>
      <c r="GQ4" s="533"/>
      <c r="GR4" s="531"/>
      <c r="GS4" s="532"/>
      <c r="GT4" s="532"/>
      <c r="GU4" s="532"/>
      <c r="GV4" s="532"/>
      <c r="GW4" s="532"/>
      <c r="GX4" s="532"/>
      <c r="GY4" s="533"/>
      <c r="GZ4" s="531"/>
      <c r="HA4" s="532"/>
      <c r="HB4" s="532"/>
      <c r="HC4" s="532"/>
      <c r="HD4" s="532"/>
      <c r="HE4" s="532"/>
      <c r="HF4" s="532"/>
      <c r="HG4" s="533"/>
      <c r="HH4" s="531"/>
      <c r="HI4" s="532"/>
      <c r="HJ4" s="532"/>
      <c r="HK4" s="532"/>
      <c r="HL4" s="532"/>
      <c r="HM4" s="532"/>
      <c r="HN4" s="532"/>
      <c r="HO4" s="533"/>
      <c r="HP4" s="531"/>
      <c r="HQ4" s="532"/>
      <c r="HR4" s="532"/>
      <c r="HS4" s="532"/>
      <c r="HT4" s="532"/>
      <c r="HU4" s="532"/>
      <c r="HV4" s="532"/>
      <c r="HW4" s="533"/>
      <c r="HX4" s="531"/>
      <c r="HY4" s="532"/>
      <c r="HZ4" s="532"/>
      <c r="IA4" s="532"/>
      <c r="IB4" s="532"/>
      <c r="IC4" s="532"/>
      <c r="ID4" s="532"/>
      <c r="IE4" s="533"/>
    </row>
    <row r="5" spans="1:239" s="414" customFormat="1" ht="28.35" customHeight="1" x14ac:dyDescent="0.3">
      <c r="A5" s="531" t="s">
        <v>2857</v>
      </c>
      <c r="B5" s="532"/>
      <c r="C5" s="532"/>
      <c r="D5" s="532"/>
      <c r="E5" s="532"/>
      <c r="F5" s="532"/>
      <c r="G5" s="532"/>
      <c r="H5" s="533"/>
      <c r="I5" s="412"/>
      <c r="J5" s="412"/>
      <c r="K5" s="412"/>
      <c r="L5" s="412"/>
      <c r="M5" s="413"/>
      <c r="N5" s="412"/>
      <c r="O5" s="412"/>
      <c r="P5" s="412"/>
      <c r="Q5" s="412"/>
      <c r="R5" s="412"/>
      <c r="S5" s="532"/>
      <c r="T5" s="532"/>
      <c r="U5" s="532"/>
      <c r="V5" s="532"/>
      <c r="W5" s="533"/>
      <c r="X5" s="531"/>
      <c r="Y5" s="532"/>
      <c r="Z5" s="532"/>
      <c r="AA5" s="532"/>
      <c r="AB5" s="532"/>
      <c r="AC5" s="532"/>
      <c r="AD5" s="532"/>
      <c r="AE5" s="533"/>
      <c r="AF5" s="531"/>
      <c r="AG5" s="532"/>
      <c r="AH5" s="532"/>
      <c r="AI5" s="532"/>
      <c r="AJ5" s="532"/>
      <c r="AK5" s="532"/>
      <c r="AL5" s="532"/>
      <c r="AM5" s="533"/>
      <c r="AN5" s="531"/>
      <c r="AO5" s="532"/>
      <c r="AP5" s="532"/>
      <c r="AQ5" s="532"/>
      <c r="AR5" s="532"/>
      <c r="AS5" s="532"/>
      <c r="AT5" s="532"/>
      <c r="AU5" s="533"/>
      <c r="AV5" s="531"/>
      <c r="AW5" s="532"/>
      <c r="AX5" s="532"/>
      <c r="AY5" s="532"/>
      <c r="AZ5" s="532"/>
      <c r="BA5" s="532"/>
      <c r="BB5" s="532"/>
      <c r="BC5" s="533"/>
      <c r="BD5" s="531"/>
      <c r="BE5" s="532"/>
      <c r="BF5" s="532"/>
      <c r="BG5" s="532"/>
      <c r="BH5" s="532"/>
      <c r="BI5" s="532"/>
      <c r="BJ5" s="532"/>
      <c r="BK5" s="533"/>
      <c r="BL5" s="531"/>
      <c r="BM5" s="532"/>
      <c r="BN5" s="532"/>
      <c r="BO5" s="532"/>
      <c r="BP5" s="532"/>
      <c r="BQ5" s="532"/>
      <c r="BR5" s="532"/>
      <c r="BS5" s="533"/>
      <c r="BT5" s="531"/>
      <c r="BU5" s="532"/>
      <c r="BV5" s="532"/>
      <c r="BW5" s="532"/>
      <c r="BX5" s="532"/>
      <c r="BY5" s="532"/>
      <c r="BZ5" s="532"/>
      <c r="CA5" s="533"/>
      <c r="CB5" s="531"/>
      <c r="CC5" s="532"/>
      <c r="CD5" s="532"/>
      <c r="CE5" s="532"/>
      <c r="CF5" s="532"/>
      <c r="CG5" s="532"/>
      <c r="CH5" s="532"/>
      <c r="CI5" s="533"/>
      <c r="CJ5" s="531"/>
      <c r="CK5" s="532"/>
      <c r="CL5" s="532"/>
      <c r="CM5" s="532"/>
      <c r="CN5" s="532"/>
      <c r="CO5" s="532"/>
      <c r="CP5" s="532"/>
      <c r="CQ5" s="533"/>
      <c r="CR5" s="531"/>
      <c r="CS5" s="532"/>
      <c r="CT5" s="532"/>
      <c r="CU5" s="532"/>
      <c r="CV5" s="532"/>
      <c r="CW5" s="532"/>
      <c r="CX5" s="532"/>
      <c r="CY5" s="533"/>
      <c r="CZ5" s="531"/>
      <c r="DA5" s="532"/>
      <c r="DB5" s="532"/>
      <c r="DC5" s="532"/>
      <c r="DD5" s="532"/>
      <c r="DE5" s="532"/>
      <c r="DF5" s="532"/>
      <c r="DG5" s="533"/>
      <c r="DH5" s="531"/>
      <c r="DI5" s="532"/>
      <c r="DJ5" s="532"/>
      <c r="DK5" s="532"/>
      <c r="DL5" s="532"/>
      <c r="DM5" s="532"/>
      <c r="DN5" s="532"/>
      <c r="DO5" s="533"/>
      <c r="DP5" s="531"/>
      <c r="DQ5" s="532"/>
      <c r="DR5" s="532"/>
      <c r="DS5" s="532"/>
      <c r="DT5" s="532"/>
      <c r="DU5" s="532"/>
      <c r="DV5" s="532"/>
      <c r="DW5" s="533"/>
      <c r="DX5" s="531"/>
      <c r="DY5" s="532"/>
      <c r="DZ5" s="532"/>
      <c r="EA5" s="532"/>
      <c r="EB5" s="532"/>
      <c r="EC5" s="532"/>
      <c r="ED5" s="532"/>
      <c r="EE5" s="533"/>
      <c r="EF5" s="531"/>
      <c r="EG5" s="532"/>
      <c r="EH5" s="532"/>
      <c r="EI5" s="532"/>
      <c r="EJ5" s="532"/>
      <c r="EK5" s="532"/>
      <c r="EL5" s="532"/>
      <c r="EM5" s="533"/>
      <c r="EN5" s="531"/>
      <c r="EO5" s="532"/>
      <c r="EP5" s="532"/>
      <c r="EQ5" s="532"/>
      <c r="ER5" s="532"/>
      <c r="ES5" s="532"/>
      <c r="ET5" s="532"/>
      <c r="EU5" s="533"/>
      <c r="EV5" s="531"/>
      <c r="EW5" s="532"/>
      <c r="EX5" s="532"/>
      <c r="EY5" s="532"/>
      <c r="EZ5" s="532"/>
      <c r="FA5" s="532"/>
      <c r="FB5" s="532"/>
      <c r="FC5" s="533"/>
      <c r="FD5" s="531"/>
      <c r="FE5" s="532"/>
      <c r="FF5" s="532"/>
      <c r="FG5" s="532"/>
      <c r="FH5" s="532"/>
      <c r="FI5" s="532"/>
      <c r="FJ5" s="532"/>
      <c r="FK5" s="533"/>
      <c r="FL5" s="531"/>
      <c r="FM5" s="532"/>
      <c r="FN5" s="532"/>
      <c r="FO5" s="532"/>
      <c r="FP5" s="532"/>
      <c r="FQ5" s="532"/>
      <c r="FR5" s="532"/>
      <c r="FS5" s="533"/>
      <c r="FT5" s="531"/>
      <c r="FU5" s="532"/>
      <c r="FV5" s="532"/>
      <c r="FW5" s="532"/>
      <c r="FX5" s="532"/>
      <c r="FY5" s="532"/>
      <c r="FZ5" s="532"/>
      <c r="GA5" s="533"/>
      <c r="GB5" s="531"/>
      <c r="GC5" s="532"/>
      <c r="GD5" s="532"/>
      <c r="GE5" s="532"/>
      <c r="GF5" s="532"/>
      <c r="GG5" s="532"/>
      <c r="GH5" s="532"/>
      <c r="GI5" s="533"/>
      <c r="GJ5" s="531"/>
      <c r="GK5" s="532"/>
      <c r="GL5" s="532"/>
      <c r="GM5" s="532"/>
      <c r="GN5" s="532"/>
      <c r="GO5" s="532"/>
      <c r="GP5" s="532"/>
      <c r="GQ5" s="533"/>
      <c r="GR5" s="531"/>
      <c r="GS5" s="532"/>
      <c r="GT5" s="532"/>
      <c r="GU5" s="532"/>
      <c r="GV5" s="532"/>
      <c r="GW5" s="532"/>
      <c r="GX5" s="532"/>
      <c r="GY5" s="533"/>
      <c r="GZ5" s="531"/>
      <c r="HA5" s="532"/>
      <c r="HB5" s="532"/>
      <c r="HC5" s="532"/>
      <c r="HD5" s="532"/>
      <c r="HE5" s="532"/>
      <c r="HF5" s="532"/>
      <c r="HG5" s="533"/>
      <c r="HH5" s="531"/>
      <c r="HI5" s="532"/>
      <c r="HJ5" s="532"/>
      <c r="HK5" s="532"/>
      <c r="HL5" s="532"/>
      <c r="HM5" s="532"/>
      <c r="HN5" s="532"/>
      <c r="HO5" s="533"/>
      <c r="HP5" s="531"/>
      <c r="HQ5" s="532"/>
      <c r="HR5" s="532"/>
      <c r="HS5" s="532"/>
      <c r="HT5" s="532"/>
      <c r="HU5" s="532"/>
      <c r="HV5" s="532"/>
      <c r="HW5" s="533"/>
      <c r="HX5" s="531"/>
      <c r="HY5" s="532"/>
      <c r="HZ5" s="532"/>
      <c r="IA5" s="532"/>
      <c r="IB5" s="532"/>
      <c r="IC5" s="532"/>
      <c r="ID5" s="532"/>
      <c r="IE5" s="533"/>
    </row>
    <row r="6" spans="1:239" s="414" customFormat="1" ht="28.35" customHeight="1" x14ac:dyDescent="0.3">
      <c r="A6" s="415"/>
      <c r="B6" s="416"/>
      <c r="C6" s="416"/>
      <c r="D6" s="417"/>
      <c r="E6" s="416"/>
      <c r="F6" s="416"/>
      <c r="G6" s="416"/>
      <c r="H6" s="418"/>
      <c r="I6" s="412"/>
      <c r="J6" s="412"/>
      <c r="K6" s="412"/>
      <c r="L6" s="412"/>
      <c r="M6" s="413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</row>
    <row r="7" spans="1:239" x14ac:dyDescent="0.2">
      <c r="A7" s="419"/>
      <c r="B7" s="420"/>
      <c r="C7" s="421"/>
      <c r="D7" s="422"/>
      <c r="E7" s="422"/>
      <c r="F7" s="423"/>
      <c r="G7" s="419"/>
      <c r="H7" s="419"/>
      <c r="I7" s="419"/>
      <c r="J7" s="419"/>
      <c r="K7" s="419"/>
      <c r="L7" s="419"/>
    </row>
    <row r="8" spans="1:239" ht="15" x14ac:dyDescent="0.25">
      <c r="B8" s="420"/>
      <c r="D8" s="422"/>
      <c r="E8" s="422"/>
      <c r="G8" s="419"/>
      <c r="I8" s="419"/>
      <c r="J8" s="419"/>
      <c r="K8" s="419"/>
      <c r="L8" s="419"/>
      <c r="M8" s="428" t="s">
        <v>2856</v>
      </c>
    </row>
    <row r="9" spans="1:239" s="436" customFormat="1" ht="15.75" x14ac:dyDescent="0.25">
      <c r="A9" s="429"/>
      <c r="B9" s="430" t="s">
        <v>3017</v>
      </c>
      <c r="C9" s="431"/>
      <c r="D9" s="432"/>
      <c r="E9" s="432"/>
      <c r="F9" s="432"/>
      <c r="G9" s="433"/>
      <c r="H9" s="434">
        <f>SUM(F21:F28)</f>
        <v>90916329665.029999</v>
      </c>
      <c r="I9" s="429"/>
      <c r="J9" s="429"/>
      <c r="K9" s="429"/>
      <c r="L9" s="429"/>
      <c r="M9" s="435">
        <v>1</v>
      </c>
    </row>
    <row r="10" spans="1:239" s="436" customFormat="1" ht="15" x14ac:dyDescent="0.2">
      <c r="A10" s="429"/>
      <c r="B10" s="429"/>
      <c r="C10" s="429"/>
      <c r="D10" s="437"/>
      <c r="E10" s="437"/>
      <c r="F10" s="437"/>
      <c r="G10" s="429"/>
      <c r="H10" s="429"/>
      <c r="I10" s="429"/>
      <c r="J10" s="429"/>
      <c r="K10" s="429"/>
      <c r="L10" s="429"/>
      <c r="M10" s="435">
        <v>1</v>
      </c>
    </row>
    <row r="11" spans="1:239" s="436" customFormat="1" ht="15.75" x14ac:dyDescent="0.25">
      <c r="A11" s="429"/>
      <c r="B11" s="438" t="s">
        <v>3019</v>
      </c>
      <c r="C11" s="439"/>
      <c r="D11" s="440"/>
      <c r="E11" s="440"/>
      <c r="F11" s="440"/>
      <c r="G11" s="438"/>
      <c r="H11" s="434" t="e">
        <f>+H29</f>
        <v>#REF!</v>
      </c>
      <c r="I11" s="429"/>
      <c r="J11" s="429"/>
      <c r="K11" s="429"/>
      <c r="L11" s="429"/>
      <c r="M11" s="435">
        <v>1</v>
      </c>
    </row>
    <row r="12" spans="1:239" s="436" customFormat="1" ht="15.75" x14ac:dyDescent="0.25">
      <c r="A12" s="429"/>
      <c r="B12" s="429"/>
      <c r="C12" s="429"/>
      <c r="D12" s="437"/>
      <c r="E12" s="437"/>
      <c r="F12" s="437"/>
      <c r="G12" s="429"/>
      <c r="H12" s="434"/>
      <c r="I12" s="429"/>
      <c r="J12" s="429"/>
      <c r="K12" s="429"/>
      <c r="L12" s="429"/>
      <c r="M12" s="435">
        <v>1</v>
      </c>
    </row>
    <row r="13" spans="1:239" s="436" customFormat="1" ht="21" customHeight="1" thickBot="1" x14ac:dyDescent="0.3">
      <c r="A13" s="433"/>
      <c r="B13" s="430" t="s">
        <v>3018</v>
      </c>
      <c r="C13" s="431"/>
      <c r="D13" s="432"/>
      <c r="E13" s="432"/>
      <c r="F13" s="432"/>
      <c r="G13" s="430"/>
      <c r="H13" s="441" t="e">
        <f>+H9+H11</f>
        <v>#REF!</v>
      </c>
      <c r="I13" s="429"/>
      <c r="J13" s="442" t="e">
        <f>+H13-[4]BGENERAL2!K153</f>
        <v>#REF!</v>
      </c>
      <c r="K13" s="429"/>
      <c r="L13" s="429"/>
      <c r="M13" s="443">
        <v>1</v>
      </c>
    </row>
    <row r="14" spans="1:239" s="436" customFormat="1" ht="13.5" customHeight="1" thickTop="1" x14ac:dyDescent="0.25">
      <c r="A14" s="433"/>
      <c r="B14" s="433"/>
      <c r="C14" s="429"/>
      <c r="D14" s="437"/>
      <c r="E14" s="437"/>
      <c r="F14" s="437"/>
      <c r="G14" s="433"/>
      <c r="H14" s="434"/>
      <c r="I14" s="429"/>
      <c r="J14" s="429"/>
      <c r="K14" s="429"/>
      <c r="L14" s="429"/>
      <c r="M14" s="435">
        <v>1</v>
      </c>
    </row>
    <row r="15" spans="1:239" s="436" customFormat="1" ht="15" x14ac:dyDescent="0.2">
      <c r="A15" s="433"/>
      <c r="B15" s="433"/>
      <c r="C15" s="429"/>
      <c r="D15" s="437"/>
      <c r="E15" s="437"/>
      <c r="F15" s="437"/>
      <c r="G15" s="433"/>
      <c r="H15" s="488"/>
      <c r="I15" s="433"/>
      <c r="J15" s="433"/>
      <c r="K15" s="433"/>
      <c r="L15" s="433"/>
      <c r="M15" s="435">
        <v>1</v>
      </c>
    </row>
    <row r="16" spans="1:239" s="436" customFormat="1" ht="15" x14ac:dyDescent="0.2">
      <c r="A16" s="433"/>
      <c r="B16" s="433"/>
      <c r="C16" s="429"/>
      <c r="D16" s="437"/>
      <c r="E16" s="437"/>
      <c r="F16" s="437"/>
      <c r="G16" s="433"/>
      <c r="H16" s="433"/>
      <c r="I16" s="433"/>
      <c r="J16" s="433"/>
      <c r="K16" s="433"/>
      <c r="L16" s="433"/>
      <c r="M16" s="435">
        <v>1</v>
      </c>
    </row>
    <row r="17" spans="1:13" s="436" customFormat="1" ht="15.75" x14ac:dyDescent="0.25">
      <c r="A17" s="444"/>
      <c r="B17" s="445" t="s">
        <v>3005</v>
      </c>
      <c r="C17" s="446"/>
      <c r="D17" s="490">
        <v>43465</v>
      </c>
      <c r="E17" s="446"/>
      <c r="F17" s="446" t="s">
        <v>3020</v>
      </c>
      <c r="G17" s="447"/>
      <c r="H17" s="446" t="s">
        <v>3006</v>
      </c>
      <c r="I17" s="433"/>
      <c r="J17" s="433"/>
      <c r="K17" s="433"/>
      <c r="L17" s="433"/>
      <c r="M17" s="435">
        <v>1</v>
      </c>
    </row>
    <row r="18" spans="1:13" s="436" customFormat="1" ht="15" x14ac:dyDescent="0.2">
      <c r="A18" s="433"/>
      <c r="B18" s="433"/>
      <c r="C18" s="429"/>
      <c r="D18" s="437"/>
      <c r="E18" s="437"/>
      <c r="F18" s="437"/>
      <c r="G18" s="433"/>
      <c r="H18" s="433"/>
      <c r="I18" s="433"/>
      <c r="J18" s="433"/>
      <c r="K18" s="433"/>
      <c r="L18" s="433"/>
      <c r="M18" s="435">
        <v>1</v>
      </c>
    </row>
    <row r="19" spans="1:13" s="436" customFormat="1" ht="15.75" x14ac:dyDescent="0.25">
      <c r="A19" s="448"/>
      <c r="B19" s="449" t="s">
        <v>3007</v>
      </c>
      <c r="C19" s="450"/>
      <c r="D19" s="451"/>
      <c r="E19" s="451"/>
      <c r="F19" s="451"/>
      <c r="G19" s="449"/>
      <c r="H19" s="433"/>
      <c r="I19" s="448"/>
      <c r="J19" s="448"/>
      <c r="K19" s="448"/>
      <c r="L19" s="448"/>
      <c r="M19" s="435">
        <v>1</v>
      </c>
    </row>
    <row r="20" spans="1:13" ht="15" x14ac:dyDescent="0.2">
      <c r="A20" s="419"/>
      <c r="B20" s="419"/>
      <c r="C20" s="421"/>
      <c r="D20" s="423"/>
      <c r="F20" s="423"/>
      <c r="G20" s="419"/>
      <c r="H20" s="452"/>
      <c r="I20" s="419"/>
      <c r="J20" s="419"/>
      <c r="K20" s="419"/>
      <c r="L20" s="419"/>
      <c r="M20" s="435">
        <v>1</v>
      </c>
    </row>
    <row r="21" spans="1:13" s="436" customFormat="1" ht="15.75" x14ac:dyDescent="0.25">
      <c r="A21" s="453">
        <v>3105</v>
      </c>
      <c r="B21" s="453" t="s">
        <v>1753</v>
      </c>
      <c r="C21" s="454"/>
      <c r="D21" s="455">
        <f>+BALANCE2!K157</f>
        <v>73254783916</v>
      </c>
      <c r="E21" s="455"/>
      <c r="F21" s="489">
        <v>143269733420.37</v>
      </c>
      <c r="G21" s="455"/>
      <c r="H21" s="456">
        <f>+D21-F21</f>
        <v>-70014949504.369995</v>
      </c>
      <c r="I21" s="457"/>
      <c r="J21" s="457"/>
      <c r="K21" s="457"/>
      <c r="L21" s="457"/>
      <c r="M21" s="458">
        <f t="shared" ref="M21:M29" si="0">+H21</f>
        <v>-70014949504.369995</v>
      </c>
    </row>
    <row r="22" spans="1:13" s="436" customFormat="1" ht="15.75" x14ac:dyDescent="0.25">
      <c r="A22" s="453">
        <v>3110</v>
      </c>
      <c r="B22" s="453" t="s">
        <v>1773</v>
      </c>
      <c r="C22" s="454"/>
      <c r="D22" s="455">
        <f>+BALANCE2!K159</f>
        <v>4358904660</v>
      </c>
      <c r="E22" s="455"/>
      <c r="F22" s="489">
        <v>-69995838116</v>
      </c>
      <c r="G22" s="453"/>
      <c r="H22" s="456">
        <f t="shared" ref="H22:H28" si="1">+D22-F22</f>
        <v>74354742776</v>
      </c>
      <c r="I22" s="457"/>
      <c r="J22" s="457"/>
      <c r="K22" s="457"/>
      <c r="L22" s="457"/>
      <c r="M22" s="458">
        <f t="shared" si="0"/>
        <v>74354742776</v>
      </c>
    </row>
    <row r="23" spans="1:13" s="436" customFormat="1" ht="15.75" x14ac:dyDescent="0.25">
      <c r="A23" s="453">
        <v>3115</v>
      </c>
      <c r="B23" s="453" t="s">
        <v>1792</v>
      </c>
      <c r="C23" s="454"/>
      <c r="D23" s="455" t="e">
        <f>+BALANCE2!#REF!</f>
        <v>#REF!</v>
      </c>
      <c r="E23" s="455"/>
      <c r="F23" s="455">
        <v>0</v>
      </c>
      <c r="G23" s="453"/>
      <c r="H23" s="456" t="e">
        <f t="shared" si="1"/>
        <v>#REF!</v>
      </c>
      <c r="I23" s="457"/>
      <c r="J23" s="457"/>
      <c r="K23" s="457"/>
      <c r="L23" s="457"/>
      <c r="M23" s="458" t="e">
        <f t="shared" si="0"/>
        <v>#REF!</v>
      </c>
    </row>
    <row r="24" spans="1:13" s="436" customFormat="1" ht="15.75" x14ac:dyDescent="0.25">
      <c r="A24" s="453">
        <v>3117</v>
      </c>
      <c r="B24" s="453" t="s">
        <v>1796</v>
      </c>
      <c r="C24" s="454"/>
      <c r="D24" s="455">
        <f>+[4]BGENERAL2!K158</f>
        <v>0</v>
      </c>
      <c r="E24" s="455"/>
      <c r="F24" s="455">
        <v>0</v>
      </c>
      <c r="G24" s="453"/>
      <c r="H24" s="456">
        <f t="shared" si="1"/>
        <v>0</v>
      </c>
      <c r="I24" s="457"/>
      <c r="J24" s="457"/>
      <c r="K24" s="457"/>
      <c r="L24" s="457"/>
      <c r="M24" s="458">
        <f t="shared" si="0"/>
        <v>0</v>
      </c>
    </row>
    <row r="25" spans="1:13" s="436" customFormat="1" ht="15.75" x14ac:dyDescent="0.25">
      <c r="A25" s="453">
        <v>3120</v>
      </c>
      <c r="B25" s="453" t="s">
        <v>1799</v>
      </c>
      <c r="C25" s="454"/>
      <c r="D25" s="455">
        <f>+[4]BGENERAL2!K159</f>
        <v>0</v>
      </c>
      <c r="E25" s="455"/>
      <c r="F25" s="455">
        <v>0</v>
      </c>
      <c r="G25" s="453"/>
      <c r="H25" s="456">
        <f t="shared" si="1"/>
        <v>0</v>
      </c>
      <c r="I25" s="457"/>
      <c r="J25" s="457"/>
      <c r="K25" s="457"/>
      <c r="L25" s="457"/>
      <c r="M25" s="458">
        <f t="shared" si="0"/>
        <v>0</v>
      </c>
    </row>
    <row r="26" spans="1:13" s="436" customFormat="1" ht="15.75" x14ac:dyDescent="0.25">
      <c r="A26" s="453">
        <v>3125</v>
      </c>
      <c r="B26" s="453" t="s">
        <v>3008</v>
      </c>
      <c r="C26" s="454"/>
      <c r="D26" s="455">
        <f>+[5]BGENERAL2!K59</f>
        <v>0</v>
      </c>
      <c r="E26" s="455"/>
      <c r="F26" s="487">
        <v>0</v>
      </c>
      <c r="G26" s="453"/>
      <c r="H26" s="456">
        <f t="shared" si="1"/>
        <v>0</v>
      </c>
      <c r="I26" s="457"/>
      <c r="J26" s="457"/>
      <c r="K26" s="457"/>
      <c r="L26" s="457"/>
      <c r="M26" s="458">
        <f t="shared" si="0"/>
        <v>0</v>
      </c>
    </row>
    <row r="27" spans="1:13" s="436" customFormat="1" ht="15.75" x14ac:dyDescent="0.25">
      <c r="A27" s="453">
        <v>3128</v>
      </c>
      <c r="B27" s="453" t="s">
        <v>3009</v>
      </c>
      <c r="C27" s="429"/>
      <c r="D27" s="455">
        <v>0</v>
      </c>
      <c r="E27" s="455"/>
      <c r="F27" s="487">
        <v>0</v>
      </c>
      <c r="G27" s="453"/>
      <c r="H27" s="456">
        <f t="shared" si="1"/>
        <v>0</v>
      </c>
      <c r="I27" s="433"/>
      <c r="J27" s="433"/>
      <c r="K27" s="433"/>
      <c r="L27" s="433"/>
      <c r="M27" s="458">
        <f t="shared" si="0"/>
        <v>0</v>
      </c>
    </row>
    <row r="28" spans="1:13" ht="15.75" x14ac:dyDescent="0.25">
      <c r="A28" s="419">
        <v>3145</v>
      </c>
      <c r="B28" s="419" t="s">
        <v>1821</v>
      </c>
      <c r="C28" s="421"/>
      <c r="D28" s="487">
        <f>+BALANCE2!K164</f>
        <v>0</v>
      </c>
      <c r="E28" s="423"/>
      <c r="F28" s="487">
        <v>17642434360.66</v>
      </c>
      <c r="G28" s="419"/>
      <c r="H28" s="456">
        <f t="shared" si="1"/>
        <v>-17642434360.66</v>
      </c>
      <c r="I28" s="419"/>
      <c r="J28" s="419"/>
      <c r="K28" s="419"/>
      <c r="L28" s="419"/>
      <c r="M28" s="458">
        <f t="shared" si="0"/>
        <v>-17642434360.66</v>
      </c>
    </row>
    <row r="29" spans="1:13" s="436" customFormat="1" ht="15.75" x14ac:dyDescent="0.25">
      <c r="A29" s="448"/>
      <c r="B29" s="449" t="s">
        <v>3010</v>
      </c>
      <c r="C29" s="450"/>
      <c r="D29" s="451"/>
      <c r="E29" s="451"/>
      <c r="F29" s="487"/>
      <c r="G29" s="449"/>
      <c r="H29" s="459" t="e">
        <f>SUM(H21:H28)</f>
        <v>#REF!</v>
      </c>
      <c r="I29" s="448"/>
      <c r="J29" s="448"/>
      <c r="K29" s="448"/>
      <c r="L29" s="448"/>
      <c r="M29" s="458" t="e">
        <f t="shared" si="0"/>
        <v>#REF!</v>
      </c>
    </row>
    <row r="30" spans="1:13" s="436" customFormat="1" ht="15.75" x14ac:dyDescent="0.25">
      <c r="A30" s="448"/>
      <c r="B30" s="449"/>
      <c r="C30" s="450"/>
      <c r="D30" s="451"/>
      <c r="E30" s="451"/>
      <c r="F30" s="487"/>
      <c r="G30" s="449"/>
      <c r="H30" s="433"/>
      <c r="I30" s="448"/>
      <c r="J30" s="448"/>
      <c r="K30" s="448"/>
      <c r="L30" s="448"/>
      <c r="M30" s="435">
        <v>1</v>
      </c>
    </row>
    <row r="31" spans="1:13" s="436" customFormat="1" ht="15.75" x14ac:dyDescent="0.25">
      <c r="A31" s="448"/>
      <c r="B31" s="449"/>
      <c r="C31" s="450"/>
      <c r="D31" s="451"/>
      <c r="E31" s="451"/>
      <c r="F31" s="487"/>
      <c r="G31" s="449"/>
      <c r="H31" s="433"/>
      <c r="I31" s="448"/>
      <c r="J31" s="448"/>
      <c r="K31" s="448"/>
      <c r="L31" s="448"/>
      <c r="M31" s="435">
        <v>1</v>
      </c>
    </row>
    <row r="32" spans="1:13" s="436" customFormat="1" ht="15.75" x14ac:dyDescent="0.25">
      <c r="A32" s="448"/>
      <c r="B32" s="449" t="s">
        <v>3011</v>
      </c>
      <c r="C32" s="450"/>
      <c r="D32" s="451"/>
      <c r="E32" s="451"/>
      <c r="F32" s="487"/>
      <c r="G32" s="449"/>
      <c r="H32" s="433"/>
      <c r="I32" s="448"/>
      <c r="J32" s="448"/>
      <c r="K32" s="448"/>
      <c r="L32" s="448"/>
      <c r="M32" s="435">
        <v>1</v>
      </c>
    </row>
    <row r="33" spans="1:18" ht="15" x14ac:dyDescent="0.2">
      <c r="A33" s="419"/>
      <c r="B33" s="419"/>
      <c r="C33" s="421"/>
      <c r="D33" s="423"/>
      <c r="E33" s="423"/>
      <c r="F33" s="487"/>
      <c r="G33" s="419"/>
      <c r="H33" s="419"/>
      <c r="I33" s="419"/>
      <c r="J33" s="419"/>
      <c r="K33" s="419"/>
      <c r="L33" s="419"/>
      <c r="M33" s="435">
        <v>1</v>
      </c>
    </row>
    <row r="34" spans="1:18" s="436" customFormat="1" ht="15.75" x14ac:dyDescent="0.25">
      <c r="A34" s="453">
        <v>3105</v>
      </c>
      <c r="B34" s="453" t="s">
        <v>1753</v>
      </c>
      <c r="C34" s="454"/>
      <c r="D34" s="455">
        <f>+D21</f>
        <v>73254783916</v>
      </c>
      <c r="E34" s="455"/>
      <c r="F34" s="487">
        <f>+F21</f>
        <v>143269733420.37</v>
      </c>
      <c r="G34" s="455"/>
      <c r="H34" s="456">
        <f t="shared" ref="H34:H40" si="2">+F34-D34</f>
        <v>70014949504.369995</v>
      </c>
      <c r="I34" s="457"/>
      <c r="J34" s="457"/>
      <c r="K34" s="457"/>
      <c r="L34" s="457"/>
      <c r="M34" s="458">
        <f t="shared" ref="M34:M42" si="3">+H34</f>
        <v>70014949504.369995</v>
      </c>
    </row>
    <row r="35" spans="1:18" s="436" customFormat="1" ht="15.75" x14ac:dyDescent="0.25">
      <c r="A35" s="453">
        <v>3110</v>
      </c>
      <c r="B35" s="453" t="s">
        <v>1773</v>
      </c>
      <c r="C35" s="454"/>
      <c r="D35" s="455">
        <f>+D22</f>
        <v>4358904660</v>
      </c>
      <c r="E35" s="455"/>
      <c r="F35" s="487">
        <v>-69995838116</v>
      </c>
      <c r="G35" s="455"/>
      <c r="H35" s="456">
        <f t="shared" si="2"/>
        <v>-74354742776</v>
      </c>
      <c r="I35" s="457"/>
      <c r="J35" s="457"/>
      <c r="K35" s="457"/>
      <c r="L35" s="457"/>
      <c r="M35" s="458">
        <f t="shared" si="3"/>
        <v>-74354742776</v>
      </c>
    </row>
    <row r="36" spans="1:18" s="436" customFormat="1" ht="15.75" x14ac:dyDescent="0.25">
      <c r="A36" s="453">
        <v>3115</v>
      </c>
      <c r="B36" s="453" t="s">
        <v>1792</v>
      </c>
      <c r="C36" s="454"/>
      <c r="D36" s="455" t="e">
        <f>+D23</f>
        <v>#REF!</v>
      </c>
      <c r="E36" s="455"/>
      <c r="F36" s="487">
        <f>+F23</f>
        <v>0</v>
      </c>
      <c r="G36" s="455"/>
      <c r="H36" s="456" t="e">
        <f t="shared" si="2"/>
        <v>#REF!</v>
      </c>
      <c r="I36" s="457"/>
      <c r="J36" s="457"/>
      <c r="K36" s="457"/>
      <c r="L36" s="457"/>
      <c r="M36" s="458" t="e">
        <f t="shared" si="3"/>
        <v>#REF!</v>
      </c>
    </row>
    <row r="37" spans="1:18" s="436" customFormat="1" ht="15.75" x14ac:dyDescent="0.25">
      <c r="A37" s="453">
        <v>3117</v>
      </c>
      <c r="B37" s="453" t="s">
        <v>1796</v>
      </c>
      <c r="C37" s="454"/>
      <c r="D37" s="455">
        <f>+[4]BGENERAL2!K158</f>
        <v>0</v>
      </c>
      <c r="E37" s="455"/>
      <c r="F37" s="487">
        <f t="shared" ref="F37:F40" si="4">+F24</f>
        <v>0</v>
      </c>
      <c r="G37" s="455"/>
      <c r="H37" s="456">
        <f t="shared" si="2"/>
        <v>0</v>
      </c>
      <c r="I37" s="457"/>
      <c r="J37" s="457"/>
      <c r="K37" s="457"/>
      <c r="L37" s="457"/>
      <c r="M37" s="458">
        <f t="shared" si="3"/>
        <v>0</v>
      </c>
    </row>
    <row r="38" spans="1:18" s="436" customFormat="1" ht="15.75" x14ac:dyDescent="0.25">
      <c r="A38" s="453">
        <v>3120</v>
      </c>
      <c r="B38" s="453" t="s">
        <v>1799</v>
      </c>
      <c r="C38" s="454"/>
      <c r="D38" s="455">
        <f>+[4]BGENERAL2!K159</f>
        <v>0</v>
      </c>
      <c r="E38" s="455"/>
      <c r="F38" s="487">
        <f t="shared" si="4"/>
        <v>0</v>
      </c>
      <c r="G38" s="455"/>
      <c r="H38" s="456">
        <f t="shared" si="2"/>
        <v>0</v>
      </c>
      <c r="I38" s="457"/>
      <c r="J38" s="457"/>
      <c r="K38" s="457"/>
      <c r="L38" s="457"/>
      <c r="M38" s="458">
        <f t="shared" si="3"/>
        <v>0</v>
      </c>
    </row>
    <row r="39" spans="1:18" s="436" customFormat="1" ht="15.75" x14ac:dyDescent="0.25">
      <c r="A39" s="453">
        <v>3125</v>
      </c>
      <c r="B39" s="453" t="s">
        <v>3008</v>
      </c>
      <c r="C39" s="454"/>
      <c r="D39" s="455">
        <f>+D26</f>
        <v>0</v>
      </c>
      <c r="E39" s="455"/>
      <c r="F39" s="487">
        <f t="shared" si="4"/>
        <v>0</v>
      </c>
      <c r="G39" s="455"/>
      <c r="H39" s="456">
        <f t="shared" si="2"/>
        <v>0</v>
      </c>
      <c r="I39" s="457"/>
      <c r="J39" s="457"/>
      <c r="K39" s="457"/>
      <c r="L39" s="457"/>
      <c r="M39" s="458">
        <f t="shared" si="3"/>
        <v>0</v>
      </c>
    </row>
    <row r="40" spans="1:18" s="436" customFormat="1" ht="15.75" x14ac:dyDescent="0.25">
      <c r="A40" s="453">
        <v>3128</v>
      </c>
      <c r="B40" s="453" t="s">
        <v>3009</v>
      </c>
      <c r="C40" s="454"/>
      <c r="D40" s="455">
        <f>+D27</f>
        <v>0</v>
      </c>
      <c r="E40" s="455"/>
      <c r="F40" s="487">
        <f t="shared" si="4"/>
        <v>0</v>
      </c>
      <c r="G40" s="455"/>
      <c r="H40" s="456">
        <f t="shared" si="2"/>
        <v>0</v>
      </c>
      <c r="I40" s="457"/>
      <c r="J40" s="457"/>
      <c r="K40" s="457"/>
      <c r="L40" s="457"/>
      <c r="M40" s="458">
        <f t="shared" si="3"/>
        <v>0</v>
      </c>
    </row>
    <row r="41" spans="1:18" ht="15.75" x14ac:dyDescent="0.25">
      <c r="A41" s="419">
        <v>3145</v>
      </c>
      <c r="B41" s="419" t="s">
        <v>1821</v>
      </c>
      <c r="C41" s="421"/>
      <c r="D41" s="487">
        <f>+D28</f>
        <v>0</v>
      </c>
      <c r="E41" s="423"/>
      <c r="F41" s="487">
        <f>-F28</f>
        <v>-17642434360.66</v>
      </c>
      <c r="G41" s="419"/>
      <c r="H41" s="456">
        <f>-F41-D41</f>
        <v>17642434360.66</v>
      </c>
      <c r="I41" s="419"/>
      <c r="J41" s="419"/>
      <c r="K41" s="419"/>
      <c r="L41" s="419"/>
      <c r="M41" s="458">
        <f t="shared" si="3"/>
        <v>17642434360.66</v>
      </c>
    </row>
    <row r="42" spans="1:18" s="436" customFormat="1" ht="15.75" x14ac:dyDescent="0.25">
      <c r="A42" s="448"/>
      <c r="B42" s="449" t="s">
        <v>3012</v>
      </c>
      <c r="C42" s="450"/>
      <c r="D42" s="451"/>
      <c r="E42" s="451"/>
      <c r="F42" s="487"/>
      <c r="G42" s="449"/>
      <c r="H42" s="459" t="e">
        <f>SUM(H34:H41)</f>
        <v>#REF!</v>
      </c>
      <c r="I42" s="448"/>
      <c r="J42" s="448"/>
      <c r="K42" s="448"/>
      <c r="L42" s="448"/>
      <c r="M42" s="458" t="e">
        <f t="shared" si="3"/>
        <v>#REF!</v>
      </c>
    </row>
    <row r="43" spans="1:18" ht="15" x14ac:dyDescent="0.2">
      <c r="A43" s="419"/>
      <c r="B43" s="419"/>
      <c r="C43" s="421"/>
      <c r="D43" s="423"/>
      <c r="E43" s="423"/>
      <c r="F43" s="487"/>
      <c r="G43" s="419"/>
      <c r="H43" s="419"/>
      <c r="I43" s="419"/>
      <c r="J43" s="419"/>
      <c r="K43" s="419"/>
      <c r="L43" s="419"/>
      <c r="M43" s="435">
        <v>1</v>
      </c>
    </row>
    <row r="44" spans="1:18" ht="15" x14ac:dyDescent="0.2">
      <c r="A44" s="419"/>
      <c r="B44" s="419"/>
      <c r="C44" s="421"/>
      <c r="D44" s="423"/>
      <c r="E44" s="423"/>
      <c r="F44" s="487"/>
      <c r="G44" s="419"/>
      <c r="H44" s="452"/>
      <c r="I44" s="419"/>
      <c r="J44" s="419"/>
      <c r="K44" s="419"/>
      <c r="L44" s="419"/>
      <c r="M44" s="435">
        <v>1</v>
      </c>
    </row>
    <row r="45" spans="1:18" ht="15.75" x14ac:dyDescent="0.25">
      <c r="A45" s="419"/>
      <c r="B45" s="449" t="s">
        <v>3013</v>
      </c>
      <c r="C45" s="460"/>
      <c r="D45" s="423"/>
      <c r="E45" s="423"/>
      <c r="F45" s="487"/>
      <c r="G45" s="419"/>
      <c r="H45" s="452"/>
      <c r="I45" s="423"/>
      <c r="J45" s="423"/>
      <c r="K45" s="423"/>
      <c r="L45" s="423"/>
      <c r="M45" s="435">
        <v>1</v>
      </c>
      <c r="N45" s="423"/>
      <c r="O45" s="423"/>
      <c r="P45" s="419"/>
      <c r="Q45" s="419"/>
      <c r="R45" s="423"/>
    </row>
    <row r="46" spans="1:18" s="463" customFormat="1" ht="15.75" x14ac:dyDescent="0.25">
      <c r="A46" s="461"/>
      <c r="B46" s="462"/>
      <c r="C46" s="423"/>
      <c r="D46" s="423"/>
      <c r="E46" s="423"/>
      <c r="F46" s="487"/>
      <c r="G46" s="419"/>
      <c r="H46" s="423"/>
      <c r="I46" s="423"/>
      <c r="J46" s="423"/>
      <c r="K46" s="423"/>
      <c r="L46" s="423"/>
      <c r="M46" s="435">
        <v>1</v>
      </c>
      <c r="N46" s="423"/>
      <c r="O46" s="423"/>
      <c r="P46" s="419"/>
      <c r="Q46" s="419"/>
      <c r="R46" s="423"/>
    </row>
    <row r="47" spans="1:18" s="436" customFormat="1" ht="15.75" x14ac:dyDescent="0.25">
      <c r="A47" s="453">
        <v>3105</v>
      </c>
      <c r="B47" s="453" t="s">
        <v>1753</v>
      </c>
      <c r="C47" s="454"/>
      <c r="D47" s="455">
        <f>+D34</f>
        <v>73254783916</v>
      </c>
      <c r="E47" s="455"/>
      <c r="F47" s="487">
        <f>+F21</f>
        <v>143269733420.37</v>
      </c>
      <c r="G47" s="455"/>
      <c r="H47" s="456">
        <f>+D47-F47</f>
        <v>-70014949504.369995</v>
      </c>
      <c r="I47" s="457"/>
      <c r="J47" s="457"/>
      <c r="K47" s="457"/>
      <c r="L47" s="457"/>
      <c r="M47" s="458">
        <f t="shared" ref="M47:M53" si="5">+H47</f>
        <v>-70014949504.369995</v>
      </c>
    </row>
    <row r="48" spans="1:18" s="436" customFormat="1" ht="15.75" x14ac:dyDescent="0.25">
      <c r="A48" s="453">
        <v>3110</v>
      </c>
      <c r="B48" s="453" t="s">
        <v>1773</v>
      </c>
      <c r="C48" s="454"/>
      <c r="D48" s="455">
        <f>+D35</f>
        <v>4358904660</v>
      </c>
      <c r="E48" s="455"/>
      <c r="F48" s="487">
        <v>-69995838116</v>
      </c>
      <c r="G48" s="455"/>
      <c r="H48" s="456">
        <f t="shared" ref="H48:H54" si="6">+D48-F48</f>
        <v>74354742776</v>
      </c>
      <c r="I48" s="457"/>
      <c r="J48" s="457"/>
      <c r="K48" s="457"/>
      <c r="L48" s="457"/>
      <c r="M48" s="458">
        <f t="shared" si="5"/>
        <v>74354742776</v>
      </c>
    </row>
    <row r="49" spans="1:18" s="436" customFormat="1" ht="15.75" x14ac:dyDescent="0.25">
      <c r="A49" s="453">
        <v>3115</v>
      </c>
      <c r="B49" s="453" t="s">
        <v>1792</v>
      </c>
      <c r="C49" s="454"/>
      <c r="D49" s="455" t="e">
        <f>+D36</f>
        <v>#REF!</v>
      </c>
      <c r="E49" s="455"/>
      <c r="F49" s="487">
        <f>+F36</f>
        <v>0</v>
      </c>
      <c r="G49" s="455"/>
      <c r="H49" s="456" t="e">
        <f t="shared" si="6"/>
        <v>#REF!</v>
      </c>
      <c r="I49" s="457"/>
      <c r="J49" s="457"/>
      <c r="K49" s="457"/>
      <c r="L49" s="457"/>
      <c r="M49" s="458" t="e">
        <f t="shared" si="5"/>
        <v>#REF!</v>
      </c>
    </row>
    <row r="50" spans="1:18" s="436" customFormat="1" ht="15.75" x14ac:dyDescent="0.25">
      <c r="A50" s="453">
        <v>3117</v>
      </c>
      <c r="B50" s="453" t="s">
        <v>1796</v>
      </c>
      <c r="C50" s="454"/>
      <c r="D50" s="455">
        <f>+[4]BGENERAL2!K158</f>
        <v>0</v>
      </c>
      <c r="E50" s="455"/>
      <c r="F50" s="487">
        <v>0</v>
      </c>
      <c r="G50" s="455"/>
      <c r="H50" s="456">
        <f t="shared" si="6"/>
        <v>0</v>
      </c>
      <c r="I50" s="457"/>
      <c r="J50" s="457"/>
      <c r="K50" s="457"/>
      <c r="L50" s="457"/>
      <c r="M50" s="458">
        <f t="shared" si="5"/>
        <v>0</v>
      </c>
    </row>
    <row r="51" spans="1:18" s="436" customFormat="1" ht="15.75" x14ac:dyDescent="0.25">
      <c r="A51" s="453">
        <v>3120</v>
      </c>
      <c r="B51" s="453" t="s">
        <v>1799</v>
      </c>
      <c r="C51" s="454"/>
      <c r="D51" s="455">
        <f>+[4]BGENERAL2!K159</f>
        <v>0</v>
      </c>
      <c r="E51" s="455"/>
      <c r="F51" s="487">
        <v>0</v>
      </c>
      <c r="G51" s="455"/>
      <c r="H51" s="456">
        <f t="shared" si="6"/>
        <v>0</v>
      </c>
      <c r="I51" s="457"/>
      <c r="J51" s="457"/>
      <c r="K51" s="457"/>
      <c r="L51" s="457"/>
      <c r="M51" s="458">
        <f t="shared" si="5"/>
        <v>0</v>
      </c>
    </row>
    <row r="52" spans="1:18" s="436" customFormat="1" ht="15.75" x14ac:dyDescent="0.25">
      <c r="A52" s="453">
        <v>3125</v>
      </c>
      <c r="B52" s="453" t="s">
        <v>3008</v>
      </c>
      <c r="C52" s="454"/>
      <c r="D52" s="455">
        <f>+D39</f>
        <v>0</v>
      </c>
      <c r="E52" s="455"/>
      <c r="F52" s="487">
        <v>0</v>
      </c>
      <c r="G52" s="455"/>
      <c r="H52" s="456">
        <f t="shared" si="6"/>
        <v>0</v>
      </c>
      <c r="I52" s="457"/>
      <c r="J52" s="457"/>
      <c r="K52" s="457"/>
      <c r="L52" s="457"/>
      <c r="M52" s="458">
        <f t="shared" si="5"/>
        <v>0</v>
      </c>
    </row>
    <row r="53" spans="1:18" s="436" customFormat="1" ht="15.75" x14ac:dyDescent="0.25">
      <c r="A53" s="453">
        <v>3128</v>
      </c>
      <c r="B53" s="453" t="s">
        <v>3009</v>
      </c>
      <c r="C53" s="454"/>
      <c r="D53" s="455">
        <f>+D40</f>
        <v>0</v>
      </c>
      <c r="E53" s="455"/>
      <c r="F53" s="487">
        <f>+F40</f>
        <v>0</v>
      </c>
      <c r="G53" s="455"/>
      <c r="H53" s="456">
        <f t="shared" si="6"/>
        <v>0</v>
      </c>
      <c r="I53" s="457"/>
      <c r="J53" s="457"/>
      <c r="K53" s="457"/>
      <c r="L53" s="457"/>
      <c r="M53" s="458">
        <f t="shared" si="5"/>
        <v>0</v>
      </c>
    </row>
    <row r="54" spans="1:18" ht="15.75" x14ac:dyDescent="0.25">
      <c r="A54" s="419">
        <v>3145</v>
      </c>
      <c r="B54" s="419" t="s">
        <v>1821</v>
      </c>
      <c r="C54" s="421"/>
      <c r="D54" s="487">
        <f>+D28</f>
        <v>0</v>
      </c>
      <c r="E54" s="423"/>
      <c r="F54" s="487">
        <f>+F28</f>
        <v>17642434360.66</v>
      </c>
      <c r="G54" s="419"/>
      <c r="H54" s="456">
        <f t="shared" si="6"/>
        <v>-17642434360.66</v>
      </c>
      <c r="I54" s="423"/>
      <c r="J54" s="423"/>
      <c r="K54" s="423"/>
      <c r="L54" s="423"/>
      <c r="M54" s="435">
        <v>1</v>
      </c>
      <c r="N54" s="423"/>
      <c r="O54" s="423"/>
      <c r="P54" s="419"/>
      <c r="Q54" s="419"/>
      <c r="R54" s="423"/>
    </row>
    <row r="55" spans="1:18" s="436" customFormat="1" ht="15.75" x14ac:dyDescent="0.25">
      <c r="A55" s="448"/>
      <c r="B55" s="449" t="s">
        <v>3014</v>
      </c>
      <c r="C55" s="450"/>
      <c r="D55" s="451"/>
      <c r="E55" s="451"/>
      <c r="F55" s="451"/>
      <c r="G55" s="449"/>
      <c r="H55" s="459" t="e">
        <f>SUM(H47:H54)</f>
        <v>#REF!</v>
      </c>
      <c r="I55" s="448"/>
      <c r="J55" s="448"/>
      <c r="K55" s="448"/>
      <c r="L55" s="448"/>
      <c r="M55" s="458">
        <v>1</v>
      </c>
    </row>
    <row r="56" spans="1:18" ht="15.75" x14ac:dyDescent="0.25">
      <c r="A56" s="461"/>
      <c r="B56" s="419"/>
      <c r="C56" s="423"/>
      <c r="D56" s="423"/>
      <c r="E56" s="423"/>
      <c r="F56" s="419"/>
      <c r="G56" s="419"/>
      <c r="H56" s="423"/>
      <c r="I56" s="423"/>
      <c r="J56" s="423"/>
      <c r="K56" s="423"/>
      <c r="L56" s="423"/>
      <c r="M56" s="464"/>
      <c r="N56" s="423"/>
      <c r="O56" s="423"/>
      <c r="P56" s="419"/>
      <c r="Q56" s="419"/>
      <c r="R56" s="423"/>
    </row>
    <row r="57" spans="1:18" ht="15.95" customHeight="1" thickBot="1" x14ac:dyDescent="0.3">
      <c r="A57" s="461"/>
      <c r="B57" s="419"/>
      <c r="C57" s="423"/>
      <c r="D57" s="423"/>
      <c r="E57" s="423"/>
      <c r="F57" s="419"/>
      <c r="G57" s="419"/>
      <c r="H57" s="423"/>
      <c r="I57" s="423"/>
      <c r="J57" s="423"/>
      <c r="K57" s="423"/>
      <c r="L57" s="423"/>
      <c r="M57" s="464"/>
      <c r="N57" s="423"/>
      <c r="O57" s="423"/>
      <c r="P57" s="419"/>
      <c r="Q57" s="419"/>
      <c r="R57" s="423"/>
    </row>
    <row r="58" spans="1:18" s="469" customFormat="1" ht="15.95" customHeight="1" x14ac:dyDescent="0.25">
      <c r="A58" s="465"/>
      <c r="B58" s="466"/>
      <c r="C58" s="466"/>
      <c r="D58" s="467"/>
      <c r="E58" s="467"/>
      <c r="F58" s="467"/>
      <c r="G58" s="467"/>
      <c r="H58" s="467"/>
      <c r="I58" s="468"/>
    </row>
    <row r="59" spans="1:18" s="469" customFormat="1" ht="15.95" customHeight="1" x14ac:dyDescent="0.25">
      <c r="A59" s="470"/>
      <c r="B59" s="471"/>
      <c r="C59" s="471"/>
      <c r="D59" s="472"/>
      <c r="E59" s="472"/>
      <c r="F59" s="472"/>
      <c r="G59" s="472"/>
      <c r="H59" s="472"/>
      <c r="I59" s="473"/>
    </row>
    <row r="60" spans="1:18" s="469" customFormat="1" ht="15.95" customHeight="1" x14ac:dyDescent="0.25">
      <c r="A60" s="470"/>
      <c r="B60" s="471"/>
      <c r="C60" s="471"/>
      <c r="D60" s="472"/>
      <c r="E60" s="472"/>
      <c r="F60" s="472"/>
      <c r="G60" s="472"/>
      <c r="H60" s="472"/>
      <c r="I60" s="473"/>
    </row>
    <row r="61" spans="1:18" s="469" customFormat="1" ht="15.95" customHeight="1" x14ac:dyDescent="0.25">
      <c r="A61" s="534" t="str">
        <f>+'[5]ACTIVIDAD2 '!A76:F76</f>
        <v>PEDRO ANDRES MANOSALVA RINCON</v>
      </c>
      <c r="B61" s="534"/>
      <c r="C61" s="535" t="str">
        <f>+ACTIVIDAD2!C146</f>
        <v>GLORIA VERONICA ZAMBRANO OCAMPO</v>
      </c>
      <c r="D61" s="536"/>
      <c r="E61" s="536"/>
      <c r="F61" s="536"/>
      <c r="G61" s="536"/>
      <c r="H61" s="536"/>
      <c r="I61" s="537"/>
    </row>
    <row r="62" spans="1:18" s="469" customFormat="1" ht="15.95" customHeight="1" x14ac:dyDescent="0.3">
      <c r="A62" s="211" t="s">
        <v>3015</v>
      </c>
      <c r="B62" s="212"/>
      <c r="C62" s="108"/>
      <c r="E62" s="474"/>
      <c r="F62" s="408" t="s">
        <v>2903</v>
      </c>
      <c r="G62" s="474"/>
      <c r="H62" s="108"/>
      <c r="I62" s="213"/>
    </row>
    <row r="63" spans="1:18" s="469" customFormat="1" ht="15.95" customHeight="1" x14ac:dyDescent="0.25">
      <c r="A63" s="387"/>
      <c r="B63" s="94"/>
      <c r="C63" s="94"/>
      <c r="D63" s="94"/>
      <c r="E63" s="475"/>
      <c r="F63" s="475"/>
      <c r="G63" s="475"/>
      <c r="H63" s="94"/>
      <c r="I63" s="476"/>
    </row>
    <row r="64" spans="1:18" s="469" customFormat="1" ht="15.95" customHeight="1" x14ac:dyDescent="0.25">
      <c r="A64" s="406"/>
      <c r="B64" s="407"/>
      <c r="C64" s="333"/>
      <c r="D64" s="333"/>
      <c r="E64" s="475"/>
      <c r="F64" s="475"/>
      <c r="G64" s="475"/>
      <c r="H64" s="407"/>
      <c r="I64" s="477"/>
    </row>
    <row r="65" spans="1:10" s="469" customFormat="1" ht="15.95" customHeight="1" x14ac:dyDescent="0.25">
      <c r="A65" s="391"/>
      <c r="B65" s="304"/>
      <c r="C65" s="478" t="s">
        <v>2970</v>
      </c>
      <c r="D65" s="346"/>
      <c r="E65" s="475"/>
      <c r="F65" s="475"/>
      <c r="G65" s="475"/>
      <c r="H65" s="108"/>
      <c r="I65" s="479"/>
    </row>
    <row r="66" spans="1:10" s="293" customFormat="1" ht="15.95" customHeight="1" x14ac:dyDescent="0.35">
      <c r="A66" s="406"/>
      <c r="B66" s="124"/>
      <c r="C66" s="351" t="s">
        <v>2922</v>
      </c>
      <c r="D66" s="351"/>
      <c r="E66" s="475"/>
      <c r="F66" s="408"/>
      <c r="G66" s="475"/>
      <c r="H66" s="407"/>
      <c r="I66" s="480"/>
      <c r="J66" s="481"/>
    </row>
    <row r="67" spans="1:10" s="469" customFormat="1" ht="15.95" customHeight="1" thickBot="1" x14ac:dyDescent="0.4">
      <c r="A67" s="482"/>
      <c r="B67" s="483"/>
      <c r="C67" s="355" t="s">
        <v>2923</v>
      </c>
      <c r="D67" s="484"/>
      <c r="E67" s="485"/>
      <c r="F67" s="485"/>
      <c r="G67" s="485"/>
      <c r="H67" s="485"/>
      <c r="I67" s="486"/>
      <c r="J67" s="169"/>
    </row>
    <row r="68" spans="1:10" ht="15.95" customHeight="1" x14ac:dyDescent="0.2"/>
    <row r="69" spans="1:10" ht="15.95" customHeight="1" x14ac:dyDescent="0.2"/>
  </sheetData>
  <mergeCells count="90">
    <mergeCell ref="A61:B61"/>
    <mergeCell ref="C61:I61"/>
    <mergeCell ref="GJ5:GQ5"/>
    <mergeCell ref="GR5:GY5"/>
    <mergeCell ref="GZ5:HG5"/>
    <mergeCell ref="CR5:CY5"/>
    <mergeCell ref="CZ5:DG5"/>
    <mergeCell ref="DH5:DO5"/>
    <mergeCell ref="DP5:DW5"/>
    <mergeCell ref="DX5:EE5"/>
    <mergeCell ref="EF5:EM5"/>
    <mergeCell ref="AV5:BC5"/>
    <mergeCell ref="BD5:BK5"/>
    <mergeCell ref="BL5:BS5"/>
    <mergeCell ref="BT5:CA5"/>
    <mergeCell ref="CB5:CI5"/>
    <mergeCell ref="HX5:IE5"/>
    <mergeCell ref="EN5:EU5"/>
    <mergeCell ref="EV5:FC5"/>
    <mergeCell ref="FD5:FK5"/>
    <mergeCell ref="FL5:FS5"/>
    <mergeCell ref="FT5:GA5"/>
    <mergeCell ref="GB5:GI5"/>
    <mergeCell ref="CJ5:CQ5"/>
    <mergeCell ref="GR4:GY4"/>
    <mergeCell ref="GZ4:HG4"/>
    <mergeCell ref="HH4:HO4"/>
    <mergeCell ref="HP4:HW4"/>
    <mergeCell ref="EF4:EM4"/>
    <mergeCell ref="EN4:EU4"/>
    <mergeCell ref="CR4:CY4"/>
    <mergeCell ref="HH5:HO5"/>
    <mergeCell ref="HP5:HW5"/>
    <mergeCell ref="HX4:IE4"/>
    <mergeCell ref="A5:H5"/>
    <mergeCell ref="S5:W5"/>
    <mergeCell ref="X5:AE5"/>
    <mergeCell ref="AF5:AM5"/>
    <mergeCell ref="AN5:AU5"/>
    <mergeCell ref="EV4:FC4"/>
    <mergeCell ref="FD4:FK4"/>
    <mergeCell ref="FL4:FS4"/>
    <mergeCell ref="FT4:GA4"/>
    <mergeCell ref="GB4:GI4"/>
    <mergeCell ref="GJ4:GQ4"/>
    <mergeCell ref="CZ4:DG4"/>
    <mergeCell ref="DH4:DO4"/>
    <mergeCell ref="DP4:DW4"/>
    <mergeCell ref="DX4:EE4"/>
    <mergeCell ref="BD4:BK4"/>
    <mergeCell ref="BL4:BS4"/>
    <mergeCell ref="BT4:CA4"/>
    <mergeCell ref="CB4:CI4"/>
    <mergeCell ref="CJ4:CQ4"/>
    <mergeCell ref="A4:H4"/>
    <mergeCell ref="S4:W4"/>
    <mergeCell ref="X4:AE4"/>
    <mergeCell ref="AF4:AM4"/>
    <mergeCell ref="AN4:AU4"/>
    <mergeCell ref="AV4:BC4"/>
    <mergeCell ref="GJ3:GQ3"/>
    <mergeCell ref="GR3:GY3"/>
    <mergeCell ref="GZ3:HG3"/>
    <mergeCell ref="HH3:HO3"/>
    <mergeCell ref="CR3:CY3"/>
    <mergeCell ref="CZ3:DG3"/>
    <mergeCell ref="DH3:DO3"/>
    <mergeCell ref="DP3:DW3"/>
    <mergeCell ref="DX3:EE3"/>
    <mergeCell ref="EF3:EM3"/>
    <mergeCell ref="AV3:BC3"/>
    <mergeCell ref="BD3:BK3"/>
    <mergeCell ref="BL3:BS3"/>
    <mergeCell ref="BT3:CA3"/>
    <mergeCell ref="CB3:CI3"/>
    <mergeCell ref="HP3:HW3"/>
    <mergeCell ref="HX3:IE3"/>
    <mergeCell ref="EN3:EU3"/>
    <mergeCell ref="EV3:FC3"/>
    <mergeCell ref="FD3:FK3"/>
    <mergeCell ref="FL3:FS3"/>
    <mergeCell ref="FT3:GA3"/>
    <mergeCell ref="GB3:GI3"/>
    <mergeCell ref="CJ3:CQ3"/>
    <mergeCell ref="A2:H2"/>
    <mergeCell ref="A3:H3"/>
    <mergeCell ref="S3:W3"/>
    <mergeCell ref="X3:AE3"/>
    <mergeCell ref="AF3:AM3"/>
    <mergeCell ref="AN3:A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536"/>
  <sheetViews>
    <sheetView workbookViewId="0">
      <selection activeCell="E13" sqref="E13"/>
    </sheetView>
  </sheetViews>
  <sheetFormatPr baseColWidth="10" defaultRowHeight="15" x14ac:dyDescent="0.25"/>
  <cols>
    <col min="1" max="1" width="13.85546875" customWidth="1"/>
    <col min="2" max="2" width="48.7109375" style="218" customWidth="1"/>
    <col min="3" max="3" width="9.140625" customWidth="1"/>
    <col min="4" max="4" width="15.5703125" bestFit="1" customWidth="1"/>
    <col min="5" max="5" width="11.85546875" customWidth="1"/>
    <col min="6" max="6" width="15.5703125" bestFit="1" customWidth="1"/>
    <col min="7" max="7" width="11" customWidth="1"/>
    <col min="8" max="8" width="11.28515625" customWidth="1"/>
    <col min="9" max="9" width="15.140625" customWidth="1"/>
    <col min="11" max="11" width="20" customWidth="1"/>
    <col min="12" max="12" width="14" customWidth="1"/>
    <col min="13" max="13" width="7.7109375" customWidth="1"/>
    <col min="14" max="15" width="12.5703125" customWidth="1"/>
    <col min="16" max="16" width="7.85546875" customWidth="1"/>
    <col min="17" max="17" width="9" customWidth="1"/>
    <col min="18" max="18" width="16.42578125" customWidth="1"/>
    <col min="19" max="19" width="9.28515625" customWidth="1"/>
    <col min="20" max="21" width="15.85546875" customWidth="1"/>
    <col min="22" max="22" width="12.7109375" customWidth="1"/>
    <col min="23" max="23" width="12.42578125" customWidth="1"/>
    <col min="24" max="24" width="13.85546875" customWidth="1"/>
    <col min="25" max="25" width="9.85546875" customWidth="1"/>
    <col min="26" max="27" width="13.140625" customWidth="1"/>
    <col min="28" max="29" width="12.140625" customWidth="1"/>
    <col min="30" max="62" width="20" customWidth="1"/>
  </cols>
  <sheetData>
    <row r="1" spans="1:9" x14ac:dyDescent="0.25">
      <c r="A1" s="175" t="s">
        <v>2905</v>
      </c>
      <c r="B1" s="176"/>
      <c r="C1" s="176"/>
      <c r="D1" s="176"/>
      <c r="E1" s="176"/>
      <c r="F1" s="176"/>
      <c r="G1" s="176"/>
      <c r="H1" s="176"/>
      <c r="I1" s="177"/>
    </row>
    <row r="2" spans="1:9" x14ac:dyDescent="0.25">
      <c r="A2" s="544" t="s">
        <v>2906</v>
      </c>
      <c r="B2" s="545"/>
      <c r="C2" s="545"/>
      <c r="D2" s="545"/>
      <c r="E2" s="545"/>
      <c r="F2" s="545"/>
      <c r="G2" s="545"/>
      <c r="H2" s="545"/>
      <c r="I2" s="546"/>
    </row>
    <row r="3" spans="1:9" ht="24" customHeight="1" x14ac:dyDescent="0.25">
      <c r="A3" s="544" t="s">
        <v>2907</v>
      </c>
      <c r="B3" s="545"/>
      <c r="C3" s="545"/>
      <c r="D3" s="545"/>
      <c r="E3" s="545"/>
      <c r="F3" s="545"/>
      <c r="G3" s="545"/>
      <c r="H3" s="545"/>
      <c r="I3" s="546"/>
    </row>
    <row r="4" spans="1:9" ht="26.25" customHeight="1" x14ac:dyDescent="0.25">
      <c r="A4" s="544" t="s">
        <v>2908</v>
      </c>
      <c r="B4" s="545"/>
      <c r="C4" s="545"/>
      <c r="D4" s="545"/>
      <c r="E4" s="545"/>
      <c r="F4" s="545"/>
      <c r="G4" s="545"/>
      <c r="H4" s="545"/>
      <c r="I4" s="546"/>
    </row>
    <row r="5" spans="1:9" ht="26.25" customHeight="1" thickBot="1" x14ac:dyDescent="0.3">
      <c r="A5" s="547" t="s">
        <v>2909</v>
      </c>
      <c r="B5" s="548"/>
      <c r="C5" s="548"/>
      <c r="D5" s="548"/>
      <c r="E5" s="548"/>
      <c r="F5" s="548"/>
      <c r="G5" s="548"/>
      <c r="H5" s="548"/>
      <c r="I5" s="549"/>
    </row>
    <row r="6" spans="1:9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ht="35.25" customHeight="1" x14ac:dyDescent="0.25">
      <c r="A7" s="495">
        <f>+CGN2015_002!B4</f>
        <v>210111001131</v>
      </c>
      <c r="B7" s="494" t="str">
        <f>+BALANCE2!A2</f>
        <v>UNIDAD ADMINISTRATIVA ESPECIAL CUERPO OFICIAL DE BOMBEROS</v>
      </c>
      <c r="C7" s="178">
        <v>10103</v>
      </c>
      <c r="D7" s="178">
        <v>2019</v>
      </c>
      <c r="E7" s="550" t="s">
        <v>2910</v>
      </c>
      <c r="F7" s="551"/>
      <c r="G7" s="551"/>
      <c r="H7" s="551"/>
      <c r="I7" s="552"/>
    </row>
    <row r="8" spans="1:9" ht="47.25" customHeight="1" x14ac:dyDescent="0.25">
      <c r="A8" s="179" t="s">
        <v>2911</v>
      </c>
      <c r="B8" s="180" t="s">
        <v>2912</v>
      </c>
      <c r="C8" s="181" t="s">
        <v>2913</v>
      </c>
      <c r="D8" s="181" t="s">
        <v>2914</v>
      </c>
      <c r="E8" s="181" t="s">
        <v>2915</v>
      </c>
      <c r="F8" s="181" t="s">
        <v>2916</v>
      </c>
      <c r="G8" s="181" t="s">
        <v>2917</v>
      </c>
      <c r="H8" s="181" t="s">
        <v>2918</v>
      </c>
      <c r="I8" s="181" t="s">
        <v>2919</v>
      </c>
    </row>
    <row r="9" spans="1:9" s="187" customFormat="1" ht="26.25" customHeight="1" x14ac:dyDescent="0.2">
      <c r="A9" s="182">
        <v>246000</v>
      </c>
      <c r="B9" s="183" t="s">
        <v>1454</v>
      </c>
      <c r="C9" s="184">
        <f t="shared" ref="C9:H9" si="0">+C10+C17+C24</f>
        <v>2</v>
      </c>
      <c r="D9" s="185">
        <f t="shared" si="0"/>
        <v>5610624</v>
      </c>
      <c r="E9" s="184">
        <f t="shared" si="0"/>
        <v>2</v>
      </c>
      <c r="F9" s="184">
        <f t="shared" si="0"/>
        <v>5610624</v>
      </c>
      <c r="G9" s="184">
        <f t="shared" si="0"/>
        <v>0</v>
      </c>
      <c r="H9" s="184">
        <f t="shared" si="0"/>
        <v>0</v>
      </c>
      <c r="I9" s="186"/>
    </row>
    <row r="10" spans="1:9" s="187" customFormat="1" ht="26.25" customHeight="1" x14ac:dyDescent="0.2">
      <c r="A10" s="182">
        <v>246002</v>
      </c>
      <c r="B10" s="183" t="s">
        <v>1454</v>
      </c>
      <c r="C10" s="184">
        <f>SUM(C11:C16)</f>
        <v>2</v>
      </c>
      <c r="D10" s="185">
        <f>SUM(D11:D16)</f>
        <v>5610624</v>
      </c>
      <c r="E10" s="184">
        <f>SUM(E11:E16)</f>
        <v>2</v>
      </c>
      <c r="F10" s="184">
        <f>SUM(F11:F16)</f>
        <v>5610624</v>
      </c>
      <c r="G10" s="184">
        <f>+C10-E10</f>
        <v>0</v>
      </c>
      <c r="H10" s="184">
        <f>+D10-F10</f>
        <v>0</v>
      </c>
      <c r="I10" s="186"/>
    </row>
    <row r="11" spans="1:9" ht="26.25" customHeight="1" x14ac:dyDescent="0.25">
      <c r="A11" s="188">
        <v>24600201</v>
      </c>
      <c r="B11" s="189" t="s">
        <v>1618</v>
      </c>
      <c r="C11" s="190">
        <v>0</v>
      </c>
      <c r="D11" s="190">
        <v>0</v>
      </c>
      <c r="E11" s="190">
        <v>0</v>
      </c>
      <c r="F11" s="190">
        <v>0</v>
      </c>
      <c r="G11" s="191">
        <f t="shared" ref="G11:H44" si="1">+C11-E11</f>
        <v>0</v>
      </c>
      <c r="H11" s="191">
        <f t="shared" si="1"/>
        <v>0</v>
      </c>
      <c r="I11" s="192"/>
    </row>
    <row r="12" spans="1:9" ht="26.25" customHeight="1" x14ac:dyDescent="0.25">
      <c r="A12" s="188">
        <v>24600202</v>
      </c>
      <c r="B12" s="189" t="s">
        <v>1622</v>
      </c>
      <c r="C12" s="190">
        <v>2</v>
      </c>
      <c r="D12" s="363">
        <f>+'CGN001'!G2464</f>
        <v>5610624</v>
      </c>
      <c r="E12" s="190">
        <f>+C12</f>
        <v>2</v>
      </c>
      <c r="F12" s="363">
        <f>+D12</f>
        <v>5610624</v>
      </c>
      <c r="G12" s="191">
        <f t="shared" si="1"/>
        <v>0</v>
      </c>
      <c r="H12" s="191">
        <f t="shared" si="1"/>
        <v>0</v>
      </c>
      <c r="I12" s="192"/>
    </row>
    <row r="13" spans="1:9" ht="26.25" customHeight="1" x14ac:dyDescent="0.25">
      <c r="A13" s="188">
        <v>24600203</v>
      </c>
      <c r="B13" s="189" t="s">
        <v>1619</v>
      </c>
      <c r="C13" s="190">
        <v>0</v>
      </c>
      <c r="D13" s="190">
        <v>0</v>
      </c>
      <c r="E13" s="190">
        <v>0</v>
      </c>
      <c r="F13" s="190">
        <v>0</v>
      </c>
      <c r="G13" s="191">
        <f t="shared" si="1"/>
        <v>0</v>
      </c>
      <c r="H13" s="191">
        <f t="shared" si="1"/>
        <v>0</v>
      </c>
      <c r="I13" s="192"/>
    </row>
    <row r="14" spans="1:9" ht="26.25" customHeight="1" x14ac:dyDescent="0.25">
      <c r="A14" s="188">
        <v>24600204</v>
      </c>
      <c r="B14" s="189" t="s">
        <v>2072</v>
      </c>
      <c r="C14" s="190">
        <v>0</v>
      </c>
      <c r="D14" s="190">
        <v>0</v>
      </c>
      <c r="E14" s="190">
        <v>0</v>
      </c>
      <c r="F14" s="190">
        <v>0</v>
      </c>
      <c r="G14" s="191">
        <f t="shared" si="1"/>
        <v>0</v>
      </c>
      <c r="H14" s="191">
        <f t="shared" si="1"/>
        <v>0</v>
      </c>
      <c r="I14" s="192"/>
    </row>
    <row r="15" spans="1:9" ht="26.25" customHeight="1" x14ac:dyDescent="0.25">
      <c r="A15" s="188">
        <v>24600205</v>
      </c>
      <c r="B15" s="189" t="s">
        <v>1621</v>
      </c>
      <c r="C15" s="190">
        <v>0</v>
      </c>
      <c r="D15" s="190">
        <v>0</v>
      </c>
      <c r="E15" s="190">
        <v>0</v>
      </c>
      <c r="F15" s="190">
        <v>0</v>
      </c>
      <c r="G15" s="191">
        <f t="shared" si="1"/>
        <v>0</v>
      </c>
      <c r="H15" s="191">
        <f t="shared" si="1"/>
        <v>0</v>
      </c>
      <c r="I15" s="192"/>
    </row>
    <row r="16" spans="1:9" ht="26.25" customHeight="1" x14ac:dyDescent="0.25">
      <c r="A16" s="188">
        <v>24600290</v>
      </c>
      <c r="B16" s="189" t="s">
        <v>1888</v>
      </c>
      <c r="C16" s="190">
        <v>0</v>
      </c>
      <c r="D16" s="190">
        <v>0</v>
      </c>
      <c r="E16" s="190">
        <v>0</v>
      </c>
      <c r="F16" s="190">
        <v>0</v>
      </c>
      <c r="G16" s="191">
        <f t="shared" si="1"/>
        <v>0</v>
      </c>
      <c r="H16" s="191">
        <f t="shared" si="1"/>
        <v>0</v>
      </c>
      <c r="I16" s="192"/>
    </row>
    <row r="17" spans="1:9" s="187" customFormat="1" ht="26.25" customHeight="1" x14ac:dyDescent="0.2">
      <c r="A17" s="193">
        <v>246003</v>
      </c>
      <c r="B17" s="183" t="s">
        <v>1455</v>
      </c>
      <c r="C17" s="184">
        <f>SUM(C18:C23)</f>
        <v>0</v>
      </c>
      <c r="D17" s="185">
        <f>SUM(D18:D23)</f>
        <v>0</v>
      </c>
      <c r="E17" s="184">
        <f>SUM(E18:E23)</f>
        <v>0</v>
      </c>
      <c r="F17" s="184">
        <f>SUM(F18:F23)</f>
        <v>0</v>
      </c>
      <c r="G17" s="184">
        <f t="shared" si="1"/>
        <v>0</v>
      </c>
      <c r="H17" s="184">
        <f t="shared" si="1"/>
        <v>0</v>
      </c>
      <c r="I17" s="192"/>
    </row>
    <row r="18" spans="1:9" ht="26.25" customHeight="1" x14ac:dyDescent="0.25">
      <c r="A18" s="188">
        <v>24600301</v>
      </c>
      <c r="B18" s="189" t="s">
        <v>1618</v>
      </c>
      <c r="C18" s="190">
        <v>0</v>
      </c>
      <c r="D18" s="190">
        <v>0</v>
      </c>
      <c r="E18" s="190">
        <v>0</v>
      </c>
      <c r="F18" s="190">
        <v>0</v>
      </c>
      <c r="G18" s="191">
        <f t="shared" si="1"/>
        <v>0</v>
      </c>
      <c r="H18" s="191">
        <f t="shared" si="1"/>
        <v>0</v>
      </c>
      <c r="I18" s="192"/>
    </row>
    <row r="19" spans="1:9" ht="26.25" customHeight="1" x14ac:dyDescent="0.25">
      <c r="A19" s="188">
        <v>24600302</v>
      </c>
      <c r="B19" s="189" t="s">
        <v>1622</v>
      </c>
      <c r="C19" s="190">
        <v>0</v>
      </c>
      <c r="D19" s="190">
        <v>0</v>
      </c>
      <c r="E19" s="190">
        <v>0</v>
      </c>
      <c r="F19" s="190">
        <v>0</v>
      </c>
      <c r="G19" s="191">
        <f t="shared" si="1"/>
        <v>0</v>
      </c>
      <c r="H19" s="191">
        <f t="shared" si="1"/>
        <v>0</v>
      </c>
      <c r="I19" s="192"/>
    </row>
    <row r="20" spans="1:9" ht="26.25" customHeight="1" x14ac:dyDescent="0.25">
      <c r="A20" s="188">
        <v>24600303</v>
      </c>
      <c r="B20" s="189" t="s">
        <v>1619</v>
      </c>
      <c r="C20" s="190">
        <v>0</v>
      </c>
      <c r="D20" s="190">
        <v>0</v>
      </c>
      <c r="E20" s="190">
        <v>0</v>
      </c>
      <c r="F20" s="190">
        <v>0</v>
      </c>
      <c r="G20" s="191">
        <f t="shared" si="1"/>
        <v>0</v>
      </c>
      <c r="H20" s="191">
        <f t="shared" si="1"/>
        <v>0</v>
      </c>
      <c r="I20" s="192"/>
    </row>
    <row r="21" spans="1:9" ht="26.25" customHeight="1" x14ac:dyDescent="0.25">
      <c r="A21" s="188">
        <v>24600304</v>
      </c>
      <c r="B21" s="189" t="s">
        <v>2072</v>
      </c>
      <c r="C21" s="190">
        <v>0</v>
      </c>
      <c r="D21" s="190">
        <v>0</v>
      </c>
      <c r="E21" s="190">
        <v>0</v>
      </c>
      <c r="F21" s="190">
        <v>0</v>
      </c>
      <c r="G21" s="191">
        <f t="shared" si="1"/>
        <v>0</v>
      </c>
      <c r="H21" s="191">
        <f t="shared" si="1"/>
        <v>0</v>
      </c>
      <c r="I21" s="192"/>
    </row>
    <row r="22" spans="1:9" ht="26.25" customHeight="1" x14ac:dyDescent="0.25">
      <c r="A22" s="188">
        <v>24600305</v>
      </c>
      <c r="B22" s="189" t="s">
        <v>1621</v>
      </c>
      <c r="C22" s="190">
        <v>0</v>
      </c>
      <c r="D22" s="190">
        <v>0</v>
      </c>
      <c r="E22" s="190">
        <v>0</v>
      </c>
      <c r="F22" s="190">
        <v>0</v>
      </c>
      <c r="G22" s="191">
        <f t="shared" si="1"/>
        <v>0</v>
      </c>
      <c r="H22" s="191">
        <f t="shared" si="1"/>
        <v>0</v>
      </c>
      <c r="I22" s="192"/>
    </row>
    <row r="23" spans="1:9" ht="26.25" customHeight="1" x14ac:dyDescent="0.25">
      <c r="A23" s="188">
        <v>24600390</v>
      </c>
      <c r="B23" s="189" t="s">
        <v>1888</v>
      </c>
      <c r="C23" s="190">
        <v>0</v>
      </c>
      <c r="D23" s="190">
        <v>0</v>
      </c>
      <c r="E23" s="190">
        <v>0</v>
      </c>
      <c r="F23" s="190">
        <v>0</v>
      </c>
      <c r="G23" s="191">
        <f t="shared" si="1"/>
        <v>0</v>
      </c>
      <c r="H23" s="191">
        <f t="shared" si="1"/>
        <v>0</v>
      </c>
      <c r="I23" s="192"/>
    </row>
    <row r="24" spans="1:9" s="187" customFormat="1" ht="26.25" customHeight="1" x14ac:dyDescent="0.2">
      <c r="A24" s="193">
        <v>246090</v>
      </c>
      <c r="B24" s="183" t="s">
        <v>1456</v>
      </c>
      <c r="C24" s="184">
        <f>SUM(C25:C30)</f>
        <v>0</v>
      </c>
      <c r="D24" s="185">
        <f>SUM(D25:D30)</f>
        <v>0</v>
      </c>
      <c r="E24" s="184">
        <f>SUM(E25:E30)</f>
        <v>0</v>
      </c>
      <c r="F24" s="184">
        <f>SUM(F25:F30)</f>
        <v>0</v>
      </c>
      <c r="G24" s="184">
        <f t="shared" si="1"/>
        <v>0</v>
      </c>
      <c r="H24" s="184">
        <f t="shared" si="1"/>
        <v>0</v>
      </c>
      <c r="I24" s="192"/>
    </row>
    <row r="25" spans="1:9" ht="26.25" customHeight="1" x14ac:dyDescent="0.25">
      <c r="A25" s="188">
        <v>24609001</v>
      </c>
      <c r="B25" s="189" t="s">
        <v>1618</v>
      </c>
      <c r="C25" s="190">
        <v>0</v>
      </c>
      <c r="D25" s="190">
        <v>0</v>
      </c>
      <c r="E25" s="190">
        <v>0</v>
      </c>
      <c r="F25" s="190">
        <v>0</v>
      </c>
      <c r="G25" s="191">
        <f t="shared" si="1"/>
        <v>0</v>
      </c>
      <c r="H25" s="191">
        <f t="shared" si="1"/>
        <v>0</v>
      </c>
      <c r="I25" s="194"/>
    </row>
    <row r="26" spans="1:9" ht="26.25" customHeight="1" x14ac:dyDescent="0.25">
      <c r="A26" s="188">
        <v>24609002</v>
      </c>
      <c r="B26" s="189" t="s">
        <v>1622</v>
      </c>
      <c r="C26" s="190">
        <v>0</v>
      </c>
      <c r="D26" s="190">
        <v>0</v>
      </c>
      <c r="E26" s="190">
        <v>0</v>
      </c>
      <c r="F26" s="190">
        <v>0</v>
      </c>
      <c r="G26" s="191">
        <f t="shared" si="1"/>
        <v>0</v>
      </c>
      <c r="H26" s="191">
        <f t="shared" si="1"/>
        <v>0</v>
      </c>
      <c r="I26" s="194"/>
    </row>
    <row r="27" spans="1:9" ht="26.25" customHeight="1" x14ac:dyDescent="0.25">
      <c r="A27" s="188">
        <v>24609003</v>
      </c>
      <c r="B27" s="189" t="s">
        <v>1619</v>
      </c>
      <c r="C27" s="190">
        <v>0</v>
      </c>
      <c r="D27" s="190">
        <v>0</v>
      </c>
      <c r="E27" s="190">
        <v>0</v>
      </c>
      <c r="F27" s="190">
        <v>0</v>
      </c>
      <c r="G27" s="191">
        <f t="shared" si="1"/>
        <v>0</v>
      </c>
      <c r="H27" s="191">
        <f t="shared" si="1"/>
        <v>0</v>
      </c>
      <c r="I27" s="194"/>
    </row>
    <row r="28" spans="1:9" ht="26.25" customHeight="1" x14ac:dyDescent="0.25">
      <c r="A28" s="188">
        <v>24609004</v>
      </c>
      <c r="B28" s="189" t="s">
        <v>2072</v>
      </c>
      <c r="C28" s="190">
        <v>0</v>
      </c>
      <c r="D28" s="190">
        <v>0</v>
      </c>
      <c r="E28" s="190">
        <v>0</v>
      </c>
      <c r="F28" s="190">
        <v>0</v>
      </c>
      <c r="G28" s="191">
        <f t="shared" si="1"/>
        <v>0</v>
      </c>
      <c r="H28" s="191">
        <f t="shared" si="1"/>
        <v>0</v>
      </c>
      <c r="I28" s="194"/>
    </row>
    <row r="29" spans="1:9" ht="26.25" customHeight="1" x14ac:dyDescent="0.25">
      <c r="A29" s="188">
        <v>24609005</v>
      </c>
      <c r="B29" s="189" t="s">
        <v>1621</v>
      </c>
      <c r="C29" s="190">
        <v>0</v>
      </c>
      <c r="D29" s="190">
        <v>0</v>
      </c>
      <c r="E29" s="190">
        <v>0</v>
      </c>
      <c r="F29" s="190">
        <v>0</v>
      </c>
      <c r="G29" s="191">
        <f t="shared" si="1"/>
        <v>0</v>
      </c>
      <c r="H29" s="191">
        <f t="shared" si="1"/>
        <v>0</v>
      </c>
      <c r="I29" s="194"/>
    </row>
    <row r="30" spans="1:9" ht="26.25" customHeight="1" x14ac:dyDescent="0.25">
      <c r="A30" s="188">
        <v>24609090</v>
      </c>
      <c r="B30" s="189" t="s">
        <v>1888</v>
      </c>
      <c r="C30" s="190">
        <v>0</v>
      </c>
      <c r="D30" s="190">
        <v>0</v>
      </c>
      <c r="E30" s="190">
        <v>0</v>
      </c>
      <c r="F30" s="190">
        <v>0</v>
      </c>
      <c r="G30" s="191">
        <f t="shared" si="1"/>
        <v>0</v>
      </c>
      <c r="H30" s="191">
        <f t="shared" si="1"/>
        <v>0</v>
      </c>
      <c r="I30" s="194"/>
    </row>
    <row r="31" spans="1:9" s="187" customFormat="1" ht="26.25" customHeight="1" x14ac:dyDescent="0.2">
      <c r="A31" s="193">
        <v>270100</v>
      </c>
      <c r="B31" s="183" t="s">
        <v>1617</v>
      </c>
      <c r="C31" s="184">
        <f>SUM(C32:C37)</f>
        <v>53</v>
      </c>
      <c r="D31" s="195">
        <f>SUM(D32:D37)</f>
        <v>2362651985</v>
      </c>
      <c r="E31" s="184">
        <f>SUM(E32:E37)</f>
        <v>53</v>
      </c>
      <c r="F31" s="195">
        <f>SUM(F32:F37)</f>
        <v>2362651985</v>
      </c>
      <c r="G31" s="184">
        <f t="shared" si="1"/>
        <v>0</v>
      </c>
      <c r="H31" s="184">
        <f t="shared" si="1"/>
        <v>0</v>
      </c>
      <c r="I31" s="192"/>
    </row>
    <row r="32" spans="1:9" ht="26.25" customHeight="1" x14ac:dyDescent="0.25">
      <c r="A32" s="26">
        <v>270101</v>
      </c>
      <c r="B32" s="27" t="s">
        <v>1618</v>
      </c>
      <c r="C32" s="190">
        <v>0</v>
      </c>
      <c r="D32" s="190">
        <v>0</v>
      </c>
      <c r="E32" s="190">
        <v>0</v>
      </c>
      <c r="F32" s="190">
        <v>0</v>
      </c>
      <c r="G32" s="191">
        <f t="shared" si="1"/>
        <v>0</v>
      </c>
      <c r="H32" s="191">
        <f t="shared" si="1"/>
        <v>0</v>
      </c>
      <c r="I32" s="194"/>
    </row>
    <row r="33" spans="1:9" ht="26.25" customHeight="1" x14ac:dyDescent="0.25">
      <c r="A33" s="26">
        <v>270102</v>
      </c>
      <c r="B33" s="27" t="s">
        <v>1619</v>
      </c>
      <c r="C33" s="190">
        <v>0</v>
      </c>
      <c r="D33" s="190">
        <v>0</v>
      </c>
      <c r="E33" s="190">
        <v>0</v>
      </c>
      <c r="F33" s="190">
        <v>0</v>
      </c>
      <c r="G33" s="191">
        <f t="shared" si="1"/>
        <v>0</v>
      </c>
      <c r="H33" s="191">
        <f t="shared" si="1"/>
        <v>0</v>
      </c>
      <c r="I33" s="194"/>
    </row>
    <row r="34" spans="1:9" ht="26.25" customHeight="1" x14ac:dyDescent="0.25">
      <c r="A34" s="26">
        <v>270103</v>
      </c>
      <c r="B34" s="27" t="s">
        <v>1620</v>
      </c>
      <c r="C34" s="190">
        <v>51</v>
      </c>
      <c r="D34" s="363">
        <f>+'CGN001'!G2743</f>
        <v>2238550339</v>
      </c>
      <c r="E34" s="190">
        <f t="shared" ref="E34:F36" si="2">+C34</f>
        <v>51</v>
      </c>
      <c r="F34" s="363">
        <f t="shared" si="2"/>
        <v>2238550339</v>
      </c>
      <c r="G34" s="191">
        <f t="shared" si="1"/>
        <v>0</v>
      </c>
      <c r="H34" s="191">
        <f t="shared" si="1"/>
        <v>0</v>
      </c>
      <c r="I34" s="194"/>
    </row>
    <row r="35" spans="1:9" ht="26.25" customHeight="1" x14ac:dyDescent="0.25">
      <c r="A35" s="26">
        <v>270104</v>
      </c>
      <c r="B35" s="27" t="s">
        <v>1621</v>
      </c>
      <c r="C35" s="190">
        <v>0</v>
      </c>
      <c r="D35" s="195">
        <v>0</v>
      </c>
      <c r="E35" s="190">
        <f t="shared" si="2"/>
        <v>0</v>
      </c>
      <c r="F35" s="195">
        <f t="shared" si="2"/>
        <v>0</v>
      </c>
      <c r="G35" s="191">
        <f t="shared" si="1"/>
        <v>0</v>
      </c>
      <c r="H35" s="191">
        <f t="shared" si="1"/>
        <v>0</v>
      </c>
      <c r="I35" s="194"/>
    </row>
    <row r="36" spans="1:9" ht="26.25" customHeight="1" x14ac:dyDescent="0.25">
      <c r="A36" s="26">
        <v>270105</v>
      </c>
      <c r="B36" s="27" t="s">
        <v>1622</v>
      </c>
      <c r="C36" s="190">
        <v>2</v>
      </c>
      <c r="D36" s="363">
        <f>+'CGN001'!G2745</f>
        <v>124101646</v>
      </c>
      <c r="E36" s="190">
        <f t="shared" si="2"/>
        <v>2</v>
      </c>
      <c r="F36" s="363">
        <f t="shared" si="2"/>
        <v>124101646</v>
      </c>
      <c r="G36" s="191">
        <f t="shared" si="1"/>
        <v>0</v>
      </c>
      <c r="H36" s="191">
        <f t="shared" si="1"/>
        <v>0</v>
      </c>
      <c r="I36" s="194"/>
    </row>
    <row r="37" spans="1:9" ht="26.25" customHeight="1" x14ac:dyDescent="0.25">
      <c r="A37" s="26">
        <v>270190</v>
      </c>
      <c r="B37" s="27" t="s">
        <v>1623</v>
      </c>
      <c r="C37" s="190">
        <v>0</v>
      </c>
      <c r="D37" s="190">
        <v>0</v>
      </c>
      <c r="E37" s="190">
        <v>0</v>
      </c>
      <c r="F37" s="190">
        <v>0</v>
      </c>
      <c r="G37" s="191">
        <f t="shared" si="1"/>
        <v>0</v>
      </c>
      <c r="H37" s="191">
        <f t="shared" si="1"/>
        <v>0</v>
      </c>
      <c r="I37" s="194"/>
    </row>
    <row r="38" spans="1:9" s="187" customFormat="1" ht="26.25" customHeight="1" x14ac:dyDescent="0.2">
      <c r="A38" s="193">
        <v>912000</v>
      </c>
      <c r="B38" s="183" t="s">
        <v>2035</v>
      </c>
      <c r="C38" s="184">
        <f>SUM(C39:C44)</f>
        <v>143</v>
      </c>
      <c r="D38" s="195">
        <f>SUM(D39:D44)</f>
        <v>7173905666</v>
      </c>
      <c r="E38" s="184">
        <f>SUM(E39:E44)</f>
        <v>143</v>
      </c>
      <c r="F38" s="195">
        <f>SUM(F39:F44)</f>
        <v>7173905666</v>
      </c>
      <c r="G38" s="184">
        <f t="shared" si="1"/>
        <v>0</v>
      </c>
      <c r="H38" s="184">
        <f t="shared" si="1"/>
        <v>0</v>
      </c>
      <c r="I38" s="192"/>
    </row>
    <row r="39" spans="1:9" ht="26.25" customHeight="1" x14ac:dyDescent="0.25">
      <c r="A39" s="196">
        <v>912001</v>
      </c>
      <c r="B39" s="189" t="s">
        <v>1618</v>
      </c>
      <c r="C39" s="190">
        <v>0</v>
      </c>
      <c r="D39" s="197">
        <v>0</v>
      </c>
      <c r="E39" s="190">
        <v>0</v>
      </c>
      <c r="F39" s="190">
        <v>0</v>
      </c>
      <c r="G39" s="191">
        <f t="shared" si="1"/>
        <v>0</v>
      </c>
      <c r="H39" s="191">
        <f t="shared" si="1"/>
        <v>0</v>
      </c>
      <c r="I39" s="194"/>
    </row>
    <row r="40" spans="1:9" ht="26.25" customHeight="1" x14ac:dyDescent="0.25">
      <c r="A40" s="196">
        <v>912002</v>
      </c>
      <c r="B40" s="189" t="s">
        <v>1622</v>
      </c>
      <c r="C40" s="190">
        <v>0</v>
      </c>
      <c r="D40" s="197">
        <v>0</v>
      </c>
      <c r="E40" s="190">
        <v>0</v>
      </c>
      <c r="F40" s="190">
        <v>0</v>
      </c>
      <c r="G40" s="191">
        <f t="shared" si="1"/>
        <v>0</v>
      </c>
      <c r="H40" s="191">
        <f t="shared" si="1"/>
        <v>0</v>
      </c>
      <c r="I40" s="194"/>
    </row>
    <row r="41" spans="1:9" s="16" customFormat="1" ht="26.25" customHeight="1" x14ac:dyDescent="0.25">
      <c r="A41" s="198">
        <v>912003</v>
      </c>
      <c r="B41" s="189" t="s">
        <v>1619</v>
      </c>
      <c r="C41" s="199">
        <v>0</v>
      </c>
      <c r="D41" s="197">
        <v>0</v>
      </c>
      <c r="E41" s="199">
        <v>0</v>
      </c>
      <c r="F41" s="199">
        <v>0</v>
      </c>
      <c r="G41" s="191">
        <f t="shared" si="1"/>
        <v>0</v>
      </c>
      <c r="H41" s="191">
        <f t="shared" si="1"/>
        <v>0</v>
      </c>
      <c r="I41" s="200"/>
    </row>
    <row r="42" spans="1:9" ht="26.25" customHeight="1" x14ac:dyDescent="0.25">
      <c r="A42" s="196">
        <v>912004</v>
      </c>
      <c r="B42" s="189" t="s">
        <v>2072</v>
      </c>
      <c r="C42" s="190">
        <v>143</v>
      </c>
      <c r="D42" s="201">
        <f>+'CGN001'!G3543</f>
        <v>7173905666</v>
      </c>
      <c r="E42" s="190">
        <f>+C42</f>
        <v>143</v>
      </c>
      <c r="F42" s="195">
        <f>+D42</f>
        <v>7173905666</v>
      </c>
      <c r="G42" s="191">
        <f t="shared" si="1"/>
        <v>0</v>
      </c>
      <c r="H42" s="191">
        <f t="shared" si="1"/>
        <v>0</v>
      </c>
      <c r="I42" s="194"/>
    </row>
    <row r="43" spans="1:9" ht="26.25" customHeight="1" x14ac:dyDescent="0.25">
      <c r="A43" s="196">
        <v>912005</v>
      </c>
      <c r="B43" s="189" t="s">
        <v>1621</v>
      </c>
      <c r="C43" s="190">
        <v>0</v>
      </c>
      <c r="D43" s="197">
        <v>0</v>
      </c>
      <c r="E43" s="190">
        <v>0</v>
      </c>
      <c r="F43" s="190">
        <v>0</v>
      </c>
      <c r="G43" s="191">
        <f t="shared" si="1"/>
        <v>0</v>
      </c>
      <c r="H43" s="191">
        <f t="shared" si="1"/>
        <v>0</v>
      </c>
      <c r="I43" s="194"/>
    </row>
    <row r="44" spans="1:9" ht="26.25" customHeight="1" x14ac:dyDescent="0.25">
      <c r="A44" s="196">
        <v>912090</v>
      </c>
      <c r="B44" s="189" t="s">
        <v>1888</v>
      </c>
      <c r="C44" s="190">
        <v>0</v>
      </c>
      <c r="D44" s="197">
        <v>0</v>
      </c>
      <c r="E44" s="190">
        <v>0</v>
      </c>
      <c r="F44" s="190">
        <v>0</v>
      </c>
      <c r="G44" s="191">
        <f t="shared" si="1"/>
        <v>0</v>
      </c>
      <c r="H44" s="191">
        <f t="shared" si="1"/>
        <v>0</v>
      </c>
      <c r="I44" s="194"/>
    </row>
    <row r="45" spans="1:9" s="203" customFormat="1" ht="26.25" customHeight="1" x14ac:dyDescent="0.2">
      <c r="A45" s="202">
        <v>939090</v>
      </c>
      <c r="B45" s="183" t="s">
        <v>2920</v>
      </c>
      <c r="C45" s="184">
        <f t="shared" ref="C45:H45" si="3">SUM(C46:C51)</f>
        <v>143</v>
      </c>
      <c r="D45" s="195">
        <f t="shared" si="3"/>
        <v>0</v>
      </c>
      <c r="E45" s="184">
        <f t="shared" si="3"/>
        <v>143</v>
      </c>
      <c r="F45" s="195">
        <f t="shared" si="3"/>
        <v>0</v>
      </c>
      <c r="G45" s="184">
        <f t="shared" si="3"/>
        <v>0</v>
      </c>
      <c r="H45" s="184">
        <f t="shared" si="3"/>
        <v>0</v>
      </c>
      <c r="I45" s="186"/>
    </row>
    <row r="46" spans="1:9" s="16" customFormat="1" ht="26.25" customHeight="1" x14ac:dyDescent="0.25">
      <c r="A46" s="198">
        <v>93909001</v>
      </c>
      <c r="B46" s="189" t="s">
        <v>1618</v>
      </c>
      <c r="C46" s="199">
        <v>0</v>
      </c>
      <c r="D46" s="199">
        <v>0</v>
      </c>
      <c r="E46" s="199">
        <v>0</v>
      </c>
      <c r="F46" s="199">
        <v>0</v>
      </c>
      <c r="G46" s="191">
        <f t="shared" ref="G46:H51" si="4">+C46-E46</f>
        <v>0</v>
      </c>
      <c r="H46" s="191">
        <f t="shared" si="4"/>
        <v>0</v>
      </c>
      <c r="I46" s="200"/>
    </row>
    <row r="47" spans="1:9" s="16" customFormat="1" ht="26.25" customHeight="1" x14ac:dyDescent="0.25">
      <c r="A47" s="198">
        <v>93909002</v>
      </c>
      <c r="B47" s="189" t="s">
        <v>1622</v>
      </c>
      <c r="C47" s="199">
        <v>0</v>
      </c>
      <c r="D47" s="199">
        <v>0</v>
      </c>
      <c r="E47" s="199">
        <v>0</v>
      </c>
      <c r="F47" s="199">
        <v>0</v>
      </c>
      <c r="G47" s="191">
        <f t="shared" si="4"/>
        <v>0</v>
      </c>
      <c r="H47" s="191">
        <f t="shared" si="4"/>
        <v>0</v>
      </c>
      <c r="I47" s="200"/>
    </row>
    <row r="48" spans="1:9" s="16" customFormat="1" ht="26.25" customHeight="1" x14ac:dyDescent="0.25">
      <c r="A48" s="198">
        <v>93909003</v>
      </c>
      <c r="B48" s="189" t="s">
        <v>1619</v>
      </c>
      <c r="C48" s="199">
        <v>0</v>
      </c>
      <c r="D48" s="199">
        <v>0</v>
      </c>
      <c r="E48" s="199">
        <v>0</v>
      </c>
      <c r="F48" s="199">
        <v>0</v>
      </c>
      <c r="G48" s="191">
        <f t="shared" si="4"/>
        <v>0</v>
      </c>
      <c r="H48" s="191">
        <f t="shared" si="4"/>
        <v>0</v>
      </c>
      <c r="I48" s="200"/>
    </row>
    <row r="49" spans="1:9" s="16" customFormat="1" ht="26.25" customHeight="1" x14ac:dyDescent="0.25">
      <c r="A49" s="198">
        <v>93909004</v>
      </c>
      <c r="B49" s="189" t="s">
        <v>2072</v>
      </c>
      <c r="C49" s="199">
        <f>+C42+C35</f>
        <v>143</v>
      </c>
      <c r="D49" s="204">
        <v>0</v>
      </c>
      <c r="E49" s="199">
        <f>+E42+E35</f>
        <v>143</v>
      </c>
      <c r="F49" s="204">
        <f>+D49</f>
        <v>0</v>
      </c>
      <c r="G49" s="191">
        <f t="shared" si="4"/>
        <v>0</v>
      </c>
      <c r="H49" s="191">
        <f t="shared" si="4"/>
        <v>0</v>
      </c>
      <c r="I49" s="200"/>
    </row>
    <row r="50" spans="1:9" s="16" customFormat="1" ht="26.25" customHeight="1" x14ac:dyDescent="0.25">
      <c r="A50" s="198">
        <v>93909005</v>
      </c>
      <c r="B50" s="189" t="s">
        <v>1621</v>
      </c>
      <c r="C50" s="199">
        <v>0</v>
      </c>
      <c r="D50" s="199">
        <v>0</v>
      </c>
      <c r="E50" s="199">
        <v>0</v>
      </c>
      <c r="F50" s="199">
        <v>0</v>
      </c>
      <c r="G50" s="191">
        <f t="shared" si="4"/>
        <v>0</v>
      </c>
      <c r="H50" s="191">
        <f t="shared" si="4"/>
        <v>0</v>
      </c>
      <c r="I50" s="200"/>
    </row>
    <row r="51" spans="1:9" s="16" customFormat="1" ht="26.25" customHeight="1" x14ac:dyDescent="0.25">
      <c r="A51" s="198">
        <v>93909090</v>
      </c>
      <c r="B51" s="189" t="s">
        <v>1888</v>
      </c>
      <c r="C51" s="199">
        <v>0</v>
      </c>
      <c r="D51" s="199">
        <v>0</v>
      </c>
      <c r="E51" s="199">
        <v>0</v>
      </c>
      <c r="F51" s="199">
        <v>0</v>
      </c>
      <c r="G51" s="191">
        <f t="shared" si="4"/>
        <v>0</v>
      </c>
      <c r="H51" s="191">
        <f t="shared" si="4"/>
        <v>0</v>
      </c>
      <c r="I51" s="200"/>
    </row>
    <row r="52" spans="1:9" s="203" customFormat="1" ht="26.25" customHeight="1" thickBot="1" x14ac:dyDescent="0.25">
      <c r="A52" s="182"/>
      <c r="B52" s="205" t="s">
        <v>2921</v>
      </c>
      <c r="C52" s="206">
        <f t="shared" ref="C52:H52" si="5">+C38+C31+C9</f>
        <v>198</v>
      </c>
      <c r="D52" s="195">
        <f t="shared" si="5"/>
        <v>9542168275</v>
      </c>
      <c r="E52" s="206">
        <f t="shared" si="5"/>
        <v>198</v>
      </c>
      <c r="F52" s="195">
        <f t="shared" si="5"/>
        <v>9542168275</v>
      </c>
      <c r="G52" s="206">
        <f t="shared" si="5"/>
        <v>0</v>
      </c>
      <c r="H52" s="206">
        <f t="shared" si="5"/>
        <v>0</v>
      </c>
      <c r="I52" s="207"/>
    </row>
    <row r="53" spans="1:9" ht="18" x14ac:dyDescent="0.25">
      <c r="A53" s="208"/>
      <c r="B53" s="209"/>
      <c r="C53" s="209"/>
      <c r="D53" s="209"/>
      <c r="E53" s="209"/>
      <c r="F53" s="209"/>
      <c r="G53" s="209"/>
      <c r="H53" s="209"/>
      <c r="I53" s="210"/>
    </row>
    <row r="54" spans="1:9" ht="18" x14ac:dyDescent="0.25">
      <c r="A54" s="211"/>
      <c r="B54" s="212"/>
      <c r="C54" s="212"/>
      <c r="D54" s="212"/>
      <c r="E54" s="212"/>
      <c r="F54" s="212"/>
      <c r="G54" s="212"/>
      <c r="H54" s="212"/>
      <c r="I54" s="213"/>
    </row>
    <row r="55" spans="1:9" ht="18" x14ac:dyDescent="0.25">
      <c r="A55" s="211"/>
      <c r="B55" s="212"/>
      <c r="C55" s="212"/>
      <c r="D55" s="212"/>
      <c r="E55" s="212"/>
      <c r="F55" s="212"/>
      <c r="G55" s="212"/>
      <c r="H55" s="212"/>
      <c r="I55" s="213"/>
    </row>
    <row r="56" spans="1:9" ht="18" x14ac:dyDescent="0.25">
      <c r="A56" s="211"/>
      <c r="B56" s="212"/>
      <c r="C56" s="212"/>
      <c r="D56" s="212"/>
      <c r="E56" s="212"/>
      <c r="F56" s="212"/>
      <c r="G56" s="212"/>
      <c r="H56" s="212"/>
      <c r="I56" s="213"/>
    </row>
    <row r="57" spans="1:9" ht="18" x14ac:dyDescent="0.25">
      <c r="A57" s="211"/>
      <c r="B57" s="212"/>
      <c r="C57" s="212"/>
      <c r="D57" s="212"/>
      <c r="E57" s="212"/>
      <c r="F57" s="212"/>
      <c r="G57" s="212"/>
      <c r="H57" s="212"/>
      <c r="I57" s="213"/>
    </row>
    <row r="58" spans="1:9" ht="18" x14ac:dyDescent="0.25">
      <c r="A58" s="214" t="str">
        <f>+ACTIVIDAD2!B146</f>
        <v>PEDRO ANDRÉS MANOSALVA RINCÓN</v>
      </c>
      <c r="B58" s="215"/>
      <c r="C58" s="215"/>
      <c r="D58" s="215"/>
      <c r="E58" s="216" t="str">
        <f>+ACTIVIDAD2!C146</f>
        <v>GLORIA VERONICA ZAMBRANO OCAMPO</v>
      </c>
      <c r="G58" s="215"/>
      <c r="H58" s="215"/>
      <c r="I58" s="217"/>
    </row>
    <row r="59" spans="1:9" ht="18" x14ac:dyDescent="0.25">
      <c r="A59" s="211" t="s">
        <v>2894</v>
      </c>
      <c r="B59" s="212" t="s">
        <v>3026</v>
      </c>
      <c r="C59" s="212"/>
      <c r="D59" s="212"/>
      <c r="E59" s="212" t="str">
        <f>+'[6]CGN-2005-002'!D26</f>
        <v xml:space="preserve">         Subdirectora de Gestion Corporativa</v>
      </c>
      <c r="F59" s="212"/>
      <c r="G59" s="212"/>
      <c r="H59" s="212"/>
      <c r="I59" s="213"/>
    </row>
    <row r="60" spans="1:9" ht="18" x14ac:dyDescent="0.25">
      <c r="A60" s="211"/>
      <c r="B60" s="212"/>
      <c r="C60" s="212"/>
      <c r="D60" s="212"/>
      <c r="E60" s="212"/>
      <c r="F60" s="212"/>
      <c r="G60" s="212"/>
      <c r="H60" s="212"/>
      <c r="I60" s="213"/>
    </row>
    <row r="61" spans="1:9" ht="18" x14ac:dyDescent="0.25">
      <c r="A61" s="211"/>
      <c r="B61" s="212"/>
      <c r="C61" s="212"/>
      <c r="D61" s="212"/>
      <c r="E61" s="212"/>
      <c r="F61" s="212"/>
      <c r="G61" s="212"/>
      <c r="H61" s="212"/>
      <c r="I61" s="213"/>
    </row>
    <row r="62" spans="1:9" ht="18" x14ac:dyDescent="0.25">
      <c r="A62" s="553" t="str">
        <f>+[7]ACTIVIDAD2!C149</f>
        <v>DANILO GARZON BELLO</v>
      </c>
      <c r="B62" s="536"/>
      <c r="C62" s="536"/>
      <c r="D62" s="536"/>
      <c r="E62" s="536"/>
      <c r="F62" s="536"/>
      <c r="G62" s="536"/>
      <c r="H62" s="536"/>
      <c r="I62" s="537"/>
    </row>
    <row r="63" spans="1:9" ht="18" x14ac:dyDescent="0.25">
      <c r="A63" s="538" t="s">
        <v>2922</v>
      </c>
      <c r="B63" s="539"/>
      <c r="C63" s="539"/>
      <c r="D63" s="539"/>
      <c r="E63" s="539"/>
      <c r="F63" s="539"/>
      <c r="G63" s="539"/>
      <c r="H63" s="539"/>
      <c r="I63" s="540"/>
    </row>
    <row r="64" spans="1:9" ht="18.75" thickBot="1" x14ac:dyDescent="0.3">
      <c r="A64" s="541" t="s">
        <v>2923</v>
      </c>
      <c r="B64" s="542"/>
      <c r="C64" s="542"/>
      <c r="D64" s="542"/>
      <c r="E64" s="542"/>
      <c r="F64" s="542"/>
      <c r="G64" s="542"/>
      <c r="H64" s="542"/>
      <c r="I64" s="543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  <row r="16448" spans="2:2" x14ac:dyDescent="0.25">
      <c r="B16448"/>
    </row>
    <row r="16449" spans="2:2" x14ac:dyDescent="0.25">
      <c r="B16449"/>
    </row>
    <row r="16450" spans="2:2" x14ac:dyDescent="0.25">
      <c r="B16450"/>
    </row>
    <row r="16451" spans="2:2" x14ac:dyDescent="0.25">
      <c r="B16451"/>
    </row>
    <row r="16452" spans="2:2" x14ac:dyDescent="0.25">
      <c r="B16452"/>
    </row>
    <row r="16453" spans="2:2" x14ac:dyDescent="0.25">
      <c r="B16453"/>
    </row>
    <row r="16454" spans="2:2" x14ac:dyDescent="0.25">
      <c r="B16454"/>
    </row>
    <row r="16455" spans="2:2" x14ac:dyDescent="0.25">
      <c r="B16455"/>
    </row>
    <row r="16456" spans="2:2" x14ac:dyDescent="0.25">
      <c r="B16456"/>
    </row>
    <row r="16457" spans="2:2" x14ac:dyDescent="0.25">
      <c r="B16457"/>
    </row>
    <row r="16458" spans="2:2" x14ac:dyDescent="0.25">
      <c r="B16458"/>
    </row>
    <row r="16459" spans="2:2" x14ac:dyDescent="0.25">
      <c r="B16459"/>
    </row>
    <row r="16460" spans="2:2" x14ac:dyDescent="0.25">
      <c r="B16460"/>
    </row>
    <row r="16461" spans="2:2" x14ac:dyDescent="0.25">
      <c r="B16461"/>
    </row>
    <row r="16462" spans="2:2" x14ac:dyDescent="0.25">
      <c r="B16462"/>
    </row>
    <row r="16463" spans="2:2" x14ac:dyDescent="0.25">
      <c r="B16463"/>
    </row>
    <row r="16464" spans="2:2" x14ac:dyDescent="0.25">
      <c r="B16464"/>
    </row>
    <row r="16465" spans="2:2" x14ac:dyDescent="0.25">
      <c r="B16465"/>
    </row>
    <row r="16466" spans="2:2" x14ac:dyDescent="0.25">
      <c r="B16466"/>
    </row>
    <row r="16467" spans="2:2" x14ac:dyDescent="0.25">
      <c r="B16467"/>
    </row>
    <row r="16468" spans="2:2" x14ac:dyDescent="0.25">
      <c r="B16468"/>
    </row>
    <row r="16469" spans="2:2" x14ac:dyDescent="0.25">
      <c r="B16469"/>
    </row>
    <row r="16470" spans="2:2" x14ac:dyDescent="0.25">
      <c r="B16470"/>
    </row>
    <row r="16471" spans="2:2" x14ac:dyDescent="0.25">
      <c r="B16471"/>
    </row>
    <row r="16472" spans="2:2" x14ac:dyDescent="0.25">
      <c r="B16472"/>
    </row>
    <row r="16473" spans="2:2" x14ac:dyDescent="0.25">
      <c r="B16473"/>
    </row>
    <row r="16474" spans="2:2" x14ac:dyDescent="0.25">
      <c r="B16474"/>
    </row>
    <row r="16475" spans="2:2" x14ac:dyDescent="0.25">
      <c r="B16475"/>
    </row>
    <row r="16476" spans="2:2" x14ac:dyDescent="0.25">
      <c r="B16476"/>
    </row>
    <row r="16477" spans="2:2" x14ac:dyDescent="0.25">
      <c r="B16477"/>
    </row>
    <row r="16478" spans="2:2" x14ac:dyDescent="0.25">
      <c r="B16478"/>
    </row>
    <row r="16479" spans="2:2" x14ac:dyDescent="0.25">
      <c r="B16479"/>
    </row>
    <row r="16480" spans="2:2" x14ac:dyDescent="0.25">
      <c r="B16480"/>
    </row>
    <row r="16481" spans="2:2" x14ac:dyDescent="0.25">
      <c r="B16481"/>
    </row>
    <row r="16482" spans="2:2" x14ac:dyDescent="0.25">
      <c r="B16482"/>
    </row>
    <row r="16483" spans="2:2" x14ac:dyDescent="0.25">
      <c r="B16483"/>
    </row>
    <row r="16484" spans="2:2" x14ac:dyDescent="0.25">
      <c r="B16484"/>
    </row>
    <row r="16485" spans="2:2" x14ac:dyDescent="0.25">
      <c r="B16485"/>
    </row>
    <row r="16486" spans="2:2" x14ac:dyDescent="0.25">
      <c r="B16486"/>
    </row>
    <row r="16487" spans="2:2" x14ac:dyDescent="0.25">
      <c r="B16487"/>
    </row>
    <row r="16488" spans="2:2" x14ac:dyDescent="0.25">
      <c r="B16488"/>
    </row>
    <row r="16489" spans="2:2" x14ac:dyDescent="0.25">
      <c r="B16489"/>
    </row>
    <row r="16490" spans="2:2" x14ac:dyDescent="0.25">
      <c r="B16490"/>
    </row>
    <row r="16491" spans="2:2" x14ac:dyDescent="0.25">
      <c r="B16491"/>
    </row>
    <row r="16492" spans="2:2" x14ac:dyDescent="0.25">
      <c r="B16492"/>
    </row>
    <row r="16493" spans="2:2" x14ac:dyDescent="0.25">
      <c r="B16493"/>
    </row>
    <row r="16494" spans="2:2" x14ac:dyDescent="0.25">
      <c r="B16494"/>
    </row>
    <row r="16495" spans="2:2" x14ac:dyDescent="0.25">
      <c r="B16495"/>
    </row>
    <row r="16496" spans="2:2" x14ac:dyDescent="0.25">
      <c r="B16496"/>
    </row>
    <row r="16497" spans="2:2" x14ac:dyDescent="0.25">
      <c r="B16497"/>
    </row>
    <row r="16498" spans="2:2" x14ac:dyDescent="0.25">
      <c r="B16498"/>
    </row>
    <row r="16499" spans="2:2" x14ac:dyDescent="0.25">
      <c r="B16499"/>
    </row>
    <row r="16500" spans="2:2" x14ac:dyDescent="0.25">
      <c r="B16500"/>
    </row>
    <row r="16501" spans="2:2" x14ac:dyDescent="0.25">
      <c r="B16501"/>
    </row>
    <row r="16502" spans="2:2" x14ac:dyDescent="0.25">
      <c r="B16502"/>
    </row>
    <row r="16503" spans="2:2" x14ac:dyDescent="0.25">
      <c r="B16503"/>
    </row>
    <row r="16504" spans="2:2" x14ac:dyDescent="0.25">
      <c r="B16504"/>
    </row>
    <row r="16505" spans="2:2" x14ac:dyDescent="0.25">
      <c r="B16505"/>
    </row>
    <row r="16506" spans="2:2" x14ac:dyDescent="0.25">
      <c r="B16506"/>
    </row>
    <row r="16507" spans="2:2" x14ac:dyDescent="0.25">
      <c r="B16507"/>
    </row>
    <row r="16508" spans="2:2" x14ac:dyDescent="0.25">
      <c r="B16508"/>
    </row>
    <row r="16509" spans="2:2" x14ac:dyDescent="0.25">
      <c r="B16509"/>
    </row>
    <row r="16510" spans="2:2" x14ac:dyDescent="0.25">
      <c r="B16510"/>
    </row>
    <row r="16511" spans="2:2" x14ac:dyDescent="0.25">
      <c r="B16511"/>
    </row>
    <row r="16512" spans="2:2" x14ac:dyDescent="0.25">
      <c r="B16512"/>
    </row>
    <row r="16513" spans="2:2" x14ac:dyDescent="0.25">
      <c r="B16513"/>
    </row>
    <row r="16514" spans="2:2" x14ac:dyDescent="0.25">
      <c r="B16514"/>
    </row>
    <row r="16515" spans="2:2" x14ac:dyDescent="0.25">
      <c r="B16515"/>
    </row>
    <row r="16516" spans="2:2" x14ac:dyDescent="0.25">
      <c r="B16516"/>
    </row>
    <row r="16517" spans="2:2" x14ac:dyDescent="0.25">
      <c r="B16517"/>
    </row>
    <row r="16518" spans="2:2" x14ac:dyDescent="0.25">
      <c r="B16518"/>
    </row>
    <row r="16519" spans="2:2" x14ac:dyDescent="0.25">
      <c r="B16519"/>
    </row>
    <row r="16520" spans="2:2" x14ac:dyDescent="0.25">
      <c r="B16520"/>
    </row>
    <row r="16521" spans="2:2" x14ac:dyDescent="0.25">
      <c r="B16521"/>
    </row>
    <row r="16522" spans="2:2" x14ac:dyDescent="0.25">
      <c r="B16522"/>
    </row>
    <row r="16523" spans="2:2" x14ac:dyDescent="0.25">
      <c r="B16523"/>
    </row>
    <row r="16524" spans="2:2" x14ac:dyDescent="0.25">
      <c r="B16524"/>
    </row>
    <row r="16525" spans="2:2" x14ac:dyDescent="0.25">
      <c r="B16525"/>
    </row>
    <row r="16526" spans="2:2" x14ac:dyDescent="0.25">
      <c r="B16526"/>
    </row>
    <row r="16527" spans="2:2" x14ac:dyDescent="0.25">
      <c r="B16527"/>
    </row>
    <row r="16528" spans="2:2" x14ac:dyDescent="0.25">
      <c r="B16528"/>
    </row>
    <row r="16529" spans="2:2" x14ac:dyDescent="0.25">
      <c r="B16529"/>
    </row>
    <row r="16530" spans="2:2" x14ac:dyDescent="0.25">
      <c r="B16530"/>
    </row>
    <row r="16531" spans="2:2" x14ac:dyDescent="0.25">
      <c r="B16531"/>
    </row>
    <row r="16532" spans="2:2" x14ac:dyDescent="0.25">
      <c r="B16532"/>
    </row>
    <row r="16533" spans="2:2" x14ac:dyDescent="0.25">
      <c r="B16533"/>
    </row>
    <row r="16534" spans="2:2" x14ac:dyDescent="0.25">
      <c r="B16534"/>
    </row>
    <row r="16535" spans="2:2" x14ac:dyDescent="0.25">
      <c r="B16535"/>
    </row>
    <row r="16536" spans="2:2" x14ac:dyDescent="0.25">
      <c r="B16536"/>
    </row>
    <row r="16537" spans="2:2" x14ac:dyDescent="0.25">
      <c r="B16537"/>
    </row>
    <row r="16538" spans="2:2" x14ac:dyDescent="0.25">
      <c r="B16538"/>
    </row>
    <row r="16539" spans="2:2" x14ac:dyDescent="0.25">
      <c r="B16539"/>
    </row>
    <row r="16540" spans="2:2" x14ac:dyDescent="0.25">
      <c r="B16540"/>
    </row>
    <row r="16541" spans="2:2" x14ac:dyDescent="0.25">
      <c r="B16541"/>
    </row>
    <row r="16542" spans="2:2" x14ac:dyDescent="0.25">
      <c r="B16542"/>
    </row>
    <row r="16543" spans="2:2" x14ac:dyDescent="0.25">
      <c r="B16543"/>
    </row>
    <row r="16544" spans="2:2" x14ac:dyDescent="0.25">
      <c r="B16544"/>
    </row>
    <row r="16545" spans="2:2" x14ac:dyDescent="0.25">
      <c r="B16545"/>
    </row>
    <row r="16546" spans="2:2" x14ac:dyDescent="0.25">
      <c r="B16546"/>
    </row>
    <row r="16547" spans="2:2" x14ac:dyDescent="0.25">
      <c r="B16547"/>
    </row>
    <row r="16548" spans="2:2" x14ac:dyDescent="0.25">
      <c r="B16548"/>
    </row>
    <row r="16549" spans="2:2" x14ac:dyDescent="0.25">
      <c r="B16549"/>
    </row>
    <row r="16550" spans="2:2" x14ac:dyDescent="0.25">
      <c r="B16550"/>
    </row>
    <row r="16551" spans="2:2" x14ac:dyDescent="0.25">
      <c r="B16551"/>
    </row>
    <row r="16552" spans="2:2" x14ac:dyDescent="0.25">
      <c r="B16552"/>
    </row>
    <row r="16553" spans="2:2" x14ac:dyDescent="0.25">
      <c r="B16553"/>
    </row>
    <row r="16554" spans="2:2" x14ac:dyDescent="0.25">
      <c r="B16554"/>
    </row>
    <row r="16555" spans="2:2" x14ac:dyDescent="0.25">
      <c r="B16555"/>
    </row>
    <row r="16556" spans="2:2" x14ac:dyDescent="0.25">
      <c r="B16556"/>
    </row>
    <row r="16557" spans="2:2" x14ac:dyDescent="0.25">
      <c r="B16557"/>
    </row>
    <row r="16558" spans="2:2" x14ac:dyDescent="0.25">
      <c r="B16558"/>
    </row>
    <row r="16559" spans="2:2" x14ac:dyDescent="0.25">
      <c r="B16559"/>
    </row>
    <row r="16560" spans="2:2" x14ac:dyDescent="0.25">
      <c r="B16560"/>
    </row>
    <row r="16561" spans="2:2" x14ac:dyDescent="0.25">
      <c r="B16561"/>
    </row>
    <row r="16562" spans="2:2" x14ac:dyDescent="0.25">
      <c r="B16562"/>
    </row>
    <row r="16563" spans="2:2" x14ac:dyDescent="0.25">
      <c r="B16563"/>
    </row>
    <row r="16564" spans="2:2" x14ac:dyDescent="0.25">
      <c r="B16564"/>
    </row>
    <row r="16565" spans="2:2" x14ac:dyDescent="0.25">
      <c r="B16565"/>
    </row>
    <row r="16566" spans="2:2" x14ac:dyDescent="0.25">
      <c r="B16566"/>
    </row>
    <row r="16567" spans="2:2" x14ac:dyDescent="0.25">
      <c r="B16567"/>
    </row>
    <row r="16568" spans="2:2" x14ac:dyDescent="0.25">
      <c r="B16568"/>
    </row>
    <row r="16569" spans="2:2" x14ac:dyDescent="0.25">
      <c r="B16569"/>
    </row>
    <row r="16570" spans="2:2" x14ac:dyDescent="0.25">
      <c r="B16570"/>
    </row>
    <row r="16571" spans="2:2" x14ac:dyDescent="0.25">
      <c r="B16571"/>
    </row>
    <row r="16572" spans="2:2" x14ac:dyDescent="0.25">
      <c r="B16572"/>
    </row>
    <row r="16573" spans="2:2" x14ac:dyDescent="0.25">
      <c r="B16573"/>
    </row>
    <row r="16574" spans="2:2" x14ac:dyDescent="0.25">
      <c r="B16574"/>
    </row>
    <row r="16575" spans="2:2" x14ac:dyDescent="0.25">
      <c r="B16575"/>
    </row>
    <row r="16576" spans="2:2" x14ac:dyDescent="0.25">
      <c r="B16576"/>
    </row>
    <row r="16577" spans="2:2" x14ac:dyDescent="0.25">
      <c r="B16577"/>
    </row>
    <row r="16578" spans="2:2" x14ac:dyDescent="0.25">
      <c r="B16578"/>
    </row>
    <row r="16579" spans="2:2" x14ac:dyDescent="0.25">
      <c r="B16579"/>
    </row>
    <row r="16580" spans="2:2" x14ac:dyDescent="0.25">
      <c r="B16580"/>
    </row>
    <row r="16581" spans="2:2" x14ac:dyDescent="0.25">
      <c r="B16581"/>
    </row>
    <row r="16582" spans="2:2" x14ac:dyDescent="0.25">
      <c r="B16582"/>
    </row>
    <row r="16583" spans="2:2" x14ac:dyDescent="0.25">
      <c r="B16583"/>
    </row>
    <row r="16584" spans="2:2" x14ac:dyDescent="0.25">
      <c r="B16584"/>
    </row>
    <row r="16585" spans="2:2" x14ac:dyDescent="0.25">
      <c r="B16585"/>
    </row>
    <row r="16586" spans="2:2" x14ac:dyDescent="0.25">
      <c r="B16586"/>
    </row>
    <row r="16587" spans="2:2" x14ac:dyDescent="0.25">
      <c r="B16587"/>
    </row>
    <row r="16588" spans="2:2" x14ac:dyDescent="0.25">
      <c r="B16588"/>
    </row>
    <row r="16589" spans="2:2" x14ac:dyDescent="0.25">
      <c r="B16589"/>
    </row>
    <row r="16590" spans="2:2" x14ac:dyDescent="0.25">
      <c r="B16590"/>
    </row>
    <row r="16591" spans="2:2" x14ac:dyDescent="0.25">
      <c r="B16591"/>
    </row>
    <row r="16592" spans="2:2" x14ac:dyDescent="0.25">
      <c r="B16592"/>
    </row>
    <row r="16593" spans="2:2" x14ac:dyDescent="0.25">
      <c r="B16593"/>
    </row>
    <row r="16594" spans="2:2" x14ac:dyDescent="0.25">
      <c r="B16594"/>
    </row>
    <row r="16595" spans="2:2" x14ac:dyDescent="0.25">
      <c r="B16595"/>
    </row>
    <row r="16596" spans="2:2" x14ac:dyDescent="0.25">
      <c r="B16596"/>
    </row>
    <row r="16597" spans="2:2" x14ac:dyDescent="0.25">
      <c r="B16597"/>
    </row>
    <row r="16598" spans="2:2" x14ac:dyDescent="0.25">
      <c r="B16598"/>
    </row>
    <row r="16599" spans="2:2" x14ac:dyDescent="0.25">
      <c r="B16599"/>
    </row>
    <row r="16600" spans="2:2" x14ac:dyDescent="0.25">
      <c r="B16600"/>
    </row>
    <row r="16601" spans="2:2" x14ac:dyDescent="0.25">
      <c r="B16601"/>
    </row>
    <row r="16602" spans="2:2" x14ac:dyDescent="0.25">
      <c r="B16602"/>
    </row>
    <row r="16603" spans="2:2" x14ac:dyDescent="0.25">
      <c r="B16603"/>
    </row>
    <row r="16604" spans="2:2" x14ac:dyDescent="0.25">
      <c r="B16604"/>
    </row>
    <row r="16605" spans="2:2" x14ac:dyDescent="0.25">
      <c r="B16605"/>
    </row>
    <row r="16606" spans="2:2" x14ac:dyDescent="0.25">
      <c r="B16606"/>
    </row>
    <row r="16607" spans="2:2" x14ac:dyDescent="0.25">
      <c r="B16607"/>
    </row>
    <row r="16608" spans="2:2" x14ac:dyDescent="0.25">
      <c r="B16608"/>
    </row>
    <row r="16609" spans="2:2" x14ac:dyDescent="0.25">
      <c r="B16609"/>
    </row>
    <row r="16610" spans="2:2" x14ac:dyDescent="0.25">
      <c r="B16610"/>
    </row>
    <row r="16611" spans="2:2" x14ac:dyDescent="0.25">
      <c r="B16611"/>
    </row>
    <row r="16612" spans="2:2" x14ac:dyDescent="0.25">
      <c r="B16612"/>
    </row>
    <row r="16613" spans="2:2" x14ac:dyDescent="0.25">
      <c r="B16613"/>
    </row>
    <row r="16614" spans="2:2" x14ac:dyDescent="0.25">
      <c r="B16614"/>
    </row>
    <row r="16615" spans="2:2" x14ac:dyDescent="0.25">
      <c r="B16615"/>
    </row>
    <row r="16616" spans="2:2" x14ac:dyDescent="0.25">
      <c r="B16616"/>
    </row>
    <row r="16617" spans="2:2" x14ac:dyDescent="0.25">
      <c r="B16617"/>
    </row>
    <row r="16618" spans="2:2" x14ac:dyDescent="0.25">
      <c r="B16618"/>
    </row>
    <row r="16619" spans="2:2" x14ac:dyDescent="0.25">
      <c r="B16619"/>
    </row>
    <row r="16620" spans="2:2" x14ac:dyDescent="0.25">
      <c r="B16620"/>
    </row>
    <row r="16621" spans="2:2" x14ac:dyDescent="0.25">
      <c r="B16621"/>
    </row>
    <row r="16622" spans="2:2" x14ac:dyDescent="0.25">
      <c r="B16622"/>
    </row>
    <row r="16623" spans="2:2" x14ac:dyDescent="0.25">
      <c r="B16623"/>
    </row>
    <row r="16624" spans="2:2" x14ac:dyDescent="0.25">
      <c r="B16624"/>
    </row>
    <row r="16625" spans="2:2" x14ac:dyDescent="0.25">
      <c r="B16625"/>
    </row>
    <row r="16626" spans="2:2" x14ac:dyDescent="0.25">
      <c r="B16626"/>
    </row>
    <row r="16627" spans="2:2" x14ac:dyDescent="0.25">
      <c r="B16627"/>
    </row>
    <row r="16628" spans="2:2" x14ac:dyDescent="0.25">
      <c r="B16628"/>
    </row>
    <row r="16629" spans="2:2" x14ac:dyDescent="0.25">
      <c r="B16629"/>
    </row>
    <row r="16630" spans="2:2" x14ac:dyDescent="0.25">
      <c r="B16630"/>
    </row>
    <row r="16631" spans="2:2" x14ac:dyDescent="0.25">
      <c r="B16631"/>
    </row>
    <row r="16632" spans="2:2" x14ac:dyDescent="0.25">
      <c r="B16632"/>
    </row>
    <row r="16633" spans="2:2" x14ac:dyDescent="0.25">
      <c r="B16633"/>
    </row>
    <row r="16634" spans="2:2" x14ac:dyDescent="0.25">
      <c r="B16634"/>
    </row>
    <row r="16635" spans="2:2" x14ac:dyDescent="0.25">
      <c r="B16635"/>
    </row>
    <row r="16636" spans="2:2" x14ac:dyDescent="0.25">
      <c r="B16636"/>
    </row>
    <row r="16637" spans="2:2" x14ac:dyDescent="0.25">
      <c r="B16637"/>
    </row>
    <row r="16638" spans="2:2" x14ac:dyDescent="0.25">
      <c r="B16638"/>
    </row>
    <row r="16639" spans="2:2" x14ac:dyDescent="0.25">
      <c r="B16639"/>
    </row>
    <row r="16640" spans="2:2" x14ac:dyDescent="0.25">
      <c r="B16640"/>
    </row>
    <row r="16641" spans="2:2" x14ac:dyDescent="0.25">
      <c r="B16641"/>
    </row>
    <row r="16642" spans="2:2" x14ac:dyDescent="0.25">
      <c r="B16642"/>
    </row>
    <row r="16643" spans="2:2" x14ac:dyDescent="0.25">
      <c r="B16643"/>
    </row>
    <row r="16644" spans="2:2" x14ac:dyDescent="0.25">
      <c r="B16644"/>
    </row>
    <row r="16645" spans="2:2" x14ac:dyDescent="0.25">
      <c r="B16645"/>
    </row>
    <row r="16646" spans="2:2" x14ac:dyDescent="0.25">
      <c r="B16646"/>
    </row>
    <row r="16647" spans="2:2" x14ac:dyDescent="0.25">
      <c r="B16647"/>
    </row>
    <row r="16648" spans="2:2" x14ac:dyDescent="0.25">
      <c r="B16648"/>
    </row>
    <row r="16649" spans="2:2" x14ac:dyDescent="0.25">
      <c r="B16649"/>
    </row>
    <row r="16650" spans="2:2" x14ac:dyDescent="0.25">
      <c r="B16650"/>
    </row>
    <row r="16651" spans="2:2" x14ac:dyDescent="0.25">
      <c r="B16651"/>
    </row>
    <row r="16652" spans="2:2" x14ac:dyDescent="0.25">
      <c r="B16652"/>
    </row>
    <row r="16653" spans="2:2" x14ac:dyDescent="0.25">
      <c r="B16653"/>
    </row>
    <row r="16654" spans="2:2" x14ac:dyDescent="0.25">
      <c r="B16654"/>
    </row>
    <row r="16655" spans="2:2" x14ac:dyDescent="0.25">
      <c r="B16655"/>
    </row>
    <row r="16656" spans="2:2" x14ac:dyDescent="0.25">
      <c r="B16656"/>
    </row>
    <row r="16657" spans="2:2" x14ac:dyDescent="0.25">
      <c r="B16657"/>
    </row>
    <row r="16658" spans="2:2" x14ac:dyDescent="0.25">
      <c r="B16658"/>
    </row>
    <row r="16659" spans="2:2" x14ac:dyDescent="0.25">
      <c r="B16659"/>
    </row>
    <row r="16660" spans="2:2" x14ac:dyDescent="0.25">
      <c r="B16660"/>
    </row>
    <row r="16661" spans="2:2" x14ac:dyDescent="0.25">
      <c r="B16661"/>
    </row>
    <row r="16662" spans="2:2" x14ac:dyDescent="0.25">
      <c r="B16662"/>
    </row>
    <row r="16663" spans="2:2" x14ac:dyDescent="0.25">
      <c r="B16663"/>
    </row>
    <row r="16664" spans="2:2" x14ac:dyDescent="0.25">
      <c r="B16664"/>
    </row>
    <row r="16665" spans="2:2" x14ac:dyDescent="0.25">
      <c r="B16665"/>
    </row>
    <row r="16666" spans="2:2" x14ac:dyDescent="0.25">
      <c r="B16666"/>
    </row>
    <row r="16667" spans="2:2" x14ac:dyDescent="0.25">
      <c r="B16667"/>
    </row>
    <row r="16668" spans="2:2" x14ac:dyDescent="0.25">
      <c r="B16668"/>
    </row>
    <row r="16669" spans="2:2" x14ac:dyDescent="0.25">
      <c r="B16669"/>
    </row>
    <row r="16670" spans="2:2" x14ac:dyDescent="0.25">
      <c r="B16670"/>
    </row>
    <row r="16671" spans="2:2" x14ac:dyDescent="0.25">
      <c r="B16671"/>
    </row>
    <row r="16672" spans="2:2" x14ac:dyDescent="0.25">
      <c r="B16672"/>
    </row>
    <row r="16673" spans="2:2" x14ac:dyDescent="0.25">
      <c r="B16673"/>
    </row>
    <row r="16674" spans="2:2" x14ac:dyDescent="0.25">
      <c r="B16674"/>
    </row>
    <row r="16675" spans="2:2" x14ac:dyDescent="0.25">
      <c r="B16675"/>
    </row>
    <row r="16676" spans="2:2" x14ac:dyDescent="0.25">
      <c r="B16676"/>
    </row>
    <row r="16677" spans="2:2" x14ac:dyDescent="0.25">
      <c r="B16677"/>
    </row>
    <row r="16678" spans="2:2" x14ac:dyDescent="0.25">
      <c r="B16678"/>
    </row>
    <row r="16679" spans="2:2" x14ac:dyDescent="0.25">
      <c r="B16679"/>
    </row>
    <row r="16680" spans="2:2" x14ac:dyDescent="0.25">
      <c r="B16680"/>
    </row>
    <row r="16681" spans="2:2" x14ac:dyDescent="0.25">
      <c r="B16681"/>
    </row>
    <row r="16682" spans="2:2" x14ac:dyDescent="0.25">
      <c r="B16682"/>
    </row>
    <row r="16683" spans="2:2" x14ac:dyDescent="0.25">
      <c r="B16683"/>
    </row>
    <row r="16684" spans="2:2" x14ac:dyDescent="0.25">
      <c r="B16684"/>
    </row>
    <row r="16685" spans="2:2" x14ac:dyDescent="0.25">
      <c r="B16685"/>
    </row>
    <row r="16686" spans="2:2" x14ac:dyDescent="0.25">
      <c r="B16686"/>
    </row>
    <row r="16687" spans="2:2" x14ac:dyDescent="0.25">
      <c r="B16687"/>
    </row>
    <row r="16688" spans="2:2" x14ac:dyDescent="0.25">
      <c r="B16688"/>
    </row>
    <row r="16689" spans="2:2" x14ac:dyDescent="0.25">
      <c r="B16689"/>
    </row>
    <row r="16690" spans="2:2" x14ac:dyDescent="0.25">
      <c r="B16690"/>
    </row>
    <row r="16691" spans="2:2" x14ac:dyDescent="0.25">
      <c r="B16691"/>
    </row>
    <row r="16692" spans="2:2" x14ac:dyDescent="0.25">
      <c r="B16692"/>
    </row>
    <row r="16693" spans="2:2" x14ac:dyDescent="0.25">
      <c r="B16693"/>
    </row>
    <row r="16694" spans="2:2" x14ac:dyDescent="0.25">
      <c r="B16694"/>
    </row>
    <row r="16695" spans="2:2" x14ac:dyDescent="0.25">
      <c r="B16695"/>
    </row>
    <row r="16696" spans="2:2" x14ac:dyDescent="0.25">
      <c r="B16696"/>
    </row>
    <row r="16697" spans="2:2" x14ac:dyDescent="0.25">
      <c r="B16697"/>
    </row>
    <row r="16698" spans="2:2" x14ac:dyDescent="0.25">
      <c r="B16698"/>
    </row>
    <row r="16699" spans="2:2" x14ac:dyDescent="0.25">
      <c r="B16699"/>
    </row>
    <row r="16700" spans="2:2" x14ac:dyDescent="0.25">
      <c r="B16700"/>
    </row>
    <row r="16701" spans="2:2" x14ac:dyDescent="0.25">
      <c r="B16701"/>
    </row>
    <row r="16702" spans="2:2" x14ac:dyDescent="0.25">
      <c r="B16702"/>
    </row>
    <row r="16703" spans="2:2" x14ac:dyDescent="0.25">
      <c r="B16703"/>
    </row>
    <row r="16704" spans="2:2" x14ac:dyDescent="0.25">
      <c r="B16704"/>
    </row>
    <row r="16705" spans="2:2" x14ac:dyDescent="0.25">
      <c r="B16705"/>
    </row>
    <row r="16706" spans="2:2" x14ac:dyDescent="0.25">
      <c r="B16706"/>
    </row>
    <row r="16707" spans="2:2" x14ac:dyDescent="0.25">
      <c r="B16707"/>
    </row>
    <row r="16708" spans="2:2" x14ac:dyDescent="0.25">
      <c r="B16708"/>
    </row>
    <row r="16709" spans="2:2" x14ac:dyDescent="0.25">
      <c r="B16709"/>
    </row>
    <row r="16710" spans="2:2" x14ac:dyDescent="0.25">
      <c r="B16710"/>
    </row>
    <row r="16711" spans="2:2" x14ac:dyDescent="0.25">
      <c r="B16711"/>
    </row>
    <row r="16712" spans="2:2" x14ac:dyDescent="0.25">
      <c r="B16712"/>
    </row>
    <row r="16713" spans="2:2" x14ac:dyDescent="0.25">
      <c r="B16713"/>
    </row>
    <row r="16714" spans="2:2" x14ac:dyDescent="0.25">
      <c r="B16714"/>
    </row>
    <row r="16715" spans="2:2" x14ac:dyDescent="0.25">
      <c r="B16715"/>
    </row>
    <row r="16716" spans="2:2" x14ac:dyDescent="0.25">
      <c r="B16716"/>
    </row>
    <row r="16717" spans="2:2" x14ac:dyDescent="0.25">
      <c r="B16717"/>
    </row>
    <row r="16718" spans="2:2" x14ac:dyDescent="0.25">
      <c r="B16718"/>
    </row>
    <row r="16719" spans="2:2" x14ac:dyDescent="0.25">
      <c r="B16719"/>
    </row>
    <row r="16720" spans="2:2" x14ac:dyDescent="0.25">
      <c r="B16720"/>
    </row>
    <row r="16721" spans="2:2" x14ac:dyDescent="0.25">
      <c r="B16721"/>
    </row>
    <row r="16722" spans="2:2" x14ac:dyDescent="0.25">
      <c r="B16722"/>
    </row>
    <row r="16723" spans="2:2" x14ac:dyDescent="0.25">
      <c r="B16723"/>
    </row>
    <row r="16724" spans="2:2" x14ac:dyDescent="0.25">
      <c r="B16724"/>
    </row>
    <row r="16725" spans="2:2" x14ac:dyDescent="0.25">
      <c r="B16725"/>
    </row>
    <row r="16726" spans="2:2" x14ac:dyDescent="0.25">
      <c r="B16726"/>
    </row>
    <row r="16727" spans="2:2" x14ac:dyDescent="0.25">
      <c r="B16727"/>
    </row>
    <row r="16728" spans="2:2" x14ac:dyDescent="0.25">
      <c r="B16728"/>
    </row>
    <row r="16729" spans="2:2" x14ac:dyDescent="0.25">
      <c r="B16729"/>
    </row>
    <row r="16730" spans="2:2" x14ac:dyDescent="0.25">
      <c r="B16730"/>
    </row>
    <row r="16731" spans="2:2" x14ac:dyDescent="0.25">
      <c r="B16731"/>
    </row>
    <row r="16732" spans="2:2" x14ac:dyDescent="0.25">
      <c r="B16732"/>
    </row>
    <row r="16733" spans="2:2" x14ac:dyDescent="0.25">
      <c r="B16733"/>
    </row>
    <row r="16734" spans="2:2" x14ac:dyDescent="0.25">
      <c r="B16734"/>
    </row>
    <row r="16735" spans="2:2" x14ac:dyDescent="0.25">
      <c r="B16735"/>
    </row>
    <row r="16736" spans="2:2" x14ac:dyDescent="0.25">
      <c r="B16736"/>
    </row>
    <row r="16737" spans="2:2" x14ac:dyDescent="0.25">
      <c r="B16737"/>
    </row>
    <row r="16738" spans="2:2" x14ac:dyDescent="0.25">
      <c r="B16738"/>
    </row>
    <row r="16739" spans="2:2" x14ac:dyDescent="0.25">
      <c r="B16739"/>
    </row>
    <row r="16740" spans="2:2" x14ac:dyDescent="0.25">
      <c r="B16740"/>
    </row>
    <row r="16741" spans="2:2" x14ac:dyDescent="0.25">
      <c r="B16741"/>
    </row>
    <row r="16742" spans="2:2" x14ac:dyDescent="0.25">
      <c r="B16742"/>
    </row>
    <row r="16743" spans="2:2" x14ac:dyDescent="0.25">
      <c r="B16743"/>
    </row>
    <row r="16744" spans="2:2" x14ac:dyDescent="0.25">
      <c r="B16744"/>
    </row>
    <row r="16745" spans="2:2" x14ac:dyDescent="0.25">
      <c r="B16745"/>
    </row>
    <row r="16746" spans="2:2" x14ac:dyDescent="0.25">
      <c r="B16746"/>
    </row>
    <row r="16747" spans="2:2" x14ac:dyDescent="0.25">
      <c r="B16747"/>
    </row>
    <row r="16748" spans="2:2" x14ac:dyDescent="0.25">
      <c r="B16748"/>
    </row>
    <row r="16749" spans="2:2" x14ac:dyDescent="0.25">
      <c r="B16749"/>
    </row>
    <row r="16750" spans="2:2" x14ac:dyDescent="0.25">
      <c r="B16750"/>
    </row>
    <row r="16751" spans="2:2" x14ac:dyDescent="0.25">
      <c r="B16751"/>
    </row>
    <row r="16752" spans="2:2" x14ac:dyDescent="0.25">
      <c r="B16752"/>
    </row>
    <row r="16753" spans="2:2" x14ac:dyDescent="0.25">
      <c r="B16753"/>
    </row>
    <row r="16754" spans="2:2" x14ac:dyDescent="0.25">
      <c r="B16754"/>
    </row>
    <row r="16755" spans="2:2" x14ac:dyDescent="0.25">
      <c r="B16755"/>
    </row>
    <row r="16756" spans="2:2" x14ac:dyDescent="0.25">
      <c r="B16756"/>
    </row>
    <row r="16757" spans="2:2" x14ac:dyDescent="0.25">
      <c r="B16757"/>
    </row>
    <row r="16758" spans="2:2" x14ac:dyDescent="0.25">
      <c r="B16758"/>
    </row>
    <row r="16759" spans="2:2" x14ac:dyDescent="0.25">
      <c r="B16759"/>
    </row>
    <row r="16760" spans="2:2" x14ac:dyDescent="0.25">
      <c r="B16760"/>
    </row>
    <row r="16761" spans="2:2" x14ac:dyDescent="0.25">
      <c r="B16761"/>
    </row>
    <row r="16762" spans="2:2" x14ac:dyDescent="0.25">
      <c r="B16762"/>
    </row>
    <row r="16763" spans="2:2" x14ac:dyDescent="0.25">
      <c r="B16763"/>
    </row>
    <row r="16764" spans="2:2" x14ac:dyDescent="0.25">
      <c r="B16764"/>
    </row>
    <row r="16765" spans="2:2" x14ac:dyDescent="0.25">
      <c r="B16765"/>
    </row>
    <row r="16766" spans="2:2" x14ac:dyDescent="0.25">
      <c r="B16766"/>
    </row>
    <row r="16767" spans="2:2" x14ac:dyDescent="0.25">
      <c r="B16767"/>
    </row>
    <row r="16768" spans="2:2" x14ac:dyDescent="0.25">
      <c r="B16768"/>
    </row>
    <row r="16769" spans="2:2" x14ac:dyDescent="0.25">
      <c r="B16769"/>
    </row>
    <row r="16770" spans="2:2" x14ac:dyDescent="0.25">
      <c r="B16770"/>
    </row>
    <row r="16771" spans="2:2" x14ac:dyDescent="0.25">
      <c r="B16771"/>
    </row>
    <row r="16772" spans="2:2" x14ac:dyDescent="0.25">
      <c r="B16772"/>
    </row>
    <row r="16773" spans="2:2" x14ac:dyDescent="0.25">
      <c r="B16773"/>
    </row>
    <row r="16774" spans="2:2" x14ac:dyDescent="0.25">
      <c r="B16774"/>
    </row>
    <row r="16775" spans="2:2" x14ac:dyDescent="0.25">
      <c r="B16775"/>
    </row>
    <row r="16776" spans="2:2" x14ac:dyDescent="0.25">
      <c r="B16776"/>
    </row>
    <row r="16777" spans="2:2" x14ac:dyDescent="0.25">
      <c r="B16777"/>
    </row>
    <row r="16778" spans="2:2" x14ac:dyDescent="0.25">
      <c r="B16778"/>
    </row>
    <row r="16779" spans="2:2" x14ac:dyDescent="0.25">
      <c r="B16779"/>
    </row>
    <row r="16780" spans="2:2" x14ac:dyDescent="0.25">
      <c r="B16780"/>
    </row>
    <row r="16781" spans="2:2" x14ac:dyDescent="0.25">
      <c r="B16781"/>
    </row>
    <row r="16782" spans="2:2" x14ac:dyDescent="0.25">
      <c r="B16782"/>
    </row>
    <row r="16783" spans="2:2" x14ac:dyDescent="0.25">
      <c r="B16783"/>
    </row>
    <row r="16784" spans="2:2" x14ac:dyDescent="0.25">
      <c r="B16784"/>
    </row>
    <row r="16785" spans="2:2" x14ac:dyDescent="0.25">
      <c r="B16785"/>
    </row>
    <row r="16786" spans="2:2" x14ac:dyDescent="0.25">
      <c r="B16786"/>
    </row>
    <row r="16787" spans="2:2" x14ac:dyDescent="0.25">
      <c r="B16787"/>
    </row>
    <row r="16788" spans="2:2" x14ac:dyDescent="0.25">
      <c r="B16788"/>
    </row>
    <row r="16789" spans="2:2" x14ac:dyDescent="0.25">
      <c r="B16789"/>
    </row>
    <row r="16790" spans="2:2" x14ac:dyDescent="0.25">
      <c r="B16790"/>
    </row>
    <row r="16791" spans="2:2" x14ac:dyDescent="0.25">
      <c r="B16791"/>
    </row>
    <row r="16792" spans="2:2" x14ac:dyDescent="0.25">
      <c r="B16792"/>
    </row>
    <row r="16793" spans="2:2" x14ac:dyDescent="0.25">
      <c r="B16793"/>
    </row>
    <row r="16794" spans="2:2" x14ac:dyDescent="0.25">
      <c r="B16794"/>
    </row>
    <row r="16795" spans="2:2" x14ac:dyDescent="0.25">
      <c r="B16795"/>
    </row>
    <row r="16796" spans="2:2" x14ac:dyDescent="0.25">
      <c r="B16796"/>
    </row>
    <row r="16797" spans="2:2" x14ac:dyDescent="0.25">
      <c r="B16797"/>
    </row>
    <row r="16798" spans="2:2" x14ac:dyDescent="0.25">
      <c r="B16798"/>
    </row>
    <row r="16799" spans="2:2" x14ac:dyDescent="0.25">
      <c r="B16799"/>
    </row>
    <row r="16800" spans="2:2" x14ac:dyDescent="0.25">
      <c r="B16800"/>
    </row>
    <row r="16801" spans="2:2" x14ac:dyDescent="0.25">
      <c r="B16801"/>
    </row>
    <row r="16802" spans="2:2" x14ac:dyDescent="0.25">
      <c r="B16802"/>
    </row>
    <row r="16803" spans="2:2" x14ac:dyDescent="0.25">
      <c r="B16803"/>
    </row>
    <row r="16804" spans="2:2" x14ac:dyDescent="0.25">
      <c r="B16804"/>
    </row>
    <row r="16805" spans="2:2" x14ac:dyDescent="0.25">
      <c r="B16805"/>
    </row>
    <row r="16806" spans="2:2" x14ac:dyDescent="0.25">
      <c r="B16806"/>
    </row>
    <row r="16807" spans="2:2" x14ac:dyDescent="0.25">
      <c r="B16807"/>
    </row>
    <row r="16808" spans="2:2" x14ac:dyDescent="0.25">
      <c r="B16808"/>
    </row>
    <row r="16809" spans="2:2" x14ac:dyDescent="0.25">
      <c r="B16809"/>
    </row>
    <row r="16810" spans="2:2" x14ac:dyDescent="0.25">
      <c r="B16810"/>
    </row>
    <row r="16811" spans="2:2" x14ac:dyDescent="0.25">
      <c r="B16811"/>
    </row>
    <row r="16812" spans="2:2" x14ac:dyDescent="0.25">
      <c r="B16812"/>
    </row>
    <row r="16813" spans="2:2" x14ac:dyDescent="0.25">
      <c r="B16813"/>
    </row>
    <row r="16814" spans="2:2" x14ac:dyDescent="0.25">
      <c r="B16814"/>
    </row>
    <row r="16815" spans="2:2" x14ac:dyDescent="0.25">
      <c r="B16815"/>
    </row>
    <row r="16816" spans="2:2" x14ac:dyDescent="0.25">
      <c r="B16816"/>
    </row>
    <row r="16817" spans="2:2" x14ac:dyDescent="0.25">
      <c r="B16817"/>
    </row>
    <row r="16818" spans="2:2" x14ac:dyDescent="0.25">
      <c r="B16818"/>
    </row>
    <row r="16819" spans="2:2" x14ac:dyDescent="0.25">
      <c r="B16819"/>
    </row>
    <row r="16820" spans="2:2" x14ac:dyDescent="0.25">
      <c r="B16820"/>
    </row>
    <row r="16821" spans="2:2" x14ac:dyDescent="0.25">
      <c r="B16821"/>
    </row>
    <row r="16822" spans="2:2" x14ac:dyDescent="0.25">
      <c r="B16822"/>
    </row>
    <row r="16823" spans="2:2" x14ac:dyDescent="0.25">
      <c r="B16823"/>
    </row>
    <row r="16824" spans="2:2" x14ac:dyDescent="0.25">
      <c r="B16824"/>
    </row>
    <row r="16825" spans="2:2" x14ac:dyDescent="0.25">
      <c r="B16825"/>
    </row>
    <row r="16826" spans="2:2" x14ac:dyDescent="0.25">
      <c r="B16826"/>
    </row>
    <row r="16827" spans="2:2" x14ac:dyDescent="0.25">
      <c r="B16827"/>
    </row>
    <row r="16828" spans="2:2" x14ac:dyDescent="0.25">
      <c r="B16828"/>
    </row>
    <row r="16829" spans="2:2" x14ac:dyDescent="0.25">
      <c r="B16829"/>
    </row>
    <row r="16830" spans="2:2" x14ac:dyDescent="0.25">
      <c r="B16830"/>
    </row>
    <row r="16831" spans="2:2" x14ac:dyDescent="0.25">
      <c r="B16831"/>
    </row>
    <row r="16832" spans="2:2" x14ac:dyDescent="0.25">
      <c r="B16832"/>
    </row>
    <row r="16833" spans="2:2" x14ac:dyDescent="0.25">
      <c r="B16833"/>
    </row>
    <row r="16834" spans="2:2" x14ac:dyDescent="0.25">
      <c r="B16834"/>
    </row>
    <row r="16835" spans="2:2" x14ac:dyDescent="0.25">
      <c r="B16835"/>
    </row>
    <row r="16836" spans="2:2" x14ac:dyDescent="0.25">
      <c r="B16836"/>
    </row>
    <row r="16837" spans="2:2" x14ac:dyDescent="0.25">
      <c r="B16837"/>
    </row>
    <row r="16838" spans="2:2" x14ac:dyDescent="0.25">
      <c r="B16838"/>
    </row>
    <row r="16839" spans="2:2" x14ac:dyDescent="0.25">
      <c r="B16839"/>
    </row>
    <row r="16840" spans="2:2" x14ac:dyDescent="0.25">
      <c r="B16840"/>
    </row>
    <row r="16841" spans="2:2" x14ac:dyDescent="0.25">
      <c r="B16841"/>
    </row>
    <row r="16842" spans="2:2" x14ac:dyDescent="0.25">
      <c r="B16842"/>
    </row>
    <row r="16843" spans="2:2" x14ac:dyDescent="0.25">
      <c r="B16843"/>
    </row>
    <row r="16844" spans="2:2" x14ac:dyDescent="0.25">
      <c r="B16844"/>
    </row>
    <row r="16845" spans="2:2" x14ac:dyDescent="0.25">
      <c r="B16845"/>
    </row>
    <row r="16846" spans="2:2" x14ac:dyDescent="0.25">
      <c r="B16846"/>
    </row>
    <row r="16847" spans="2:2" x14ac:dyDescent="0.25">
      <c r="B16847"/>
    </row>
    <row r="16848" spans="2:2" x14ac:dyDescent="0.25">
      <c r="B16848"/>
    </row>
    <row r="16849" spans="2:2" x14ac:dyDescent="0.25">
      <c r="B16849"/>
    </row>
    <row r="16850" spans="2:2" x14ac:dyDescent="0.25">
      <c r="B16850"/>
    </row>
    <row r="16851" spans="2:2" x14ac:dyDescent="0.25">
      <c r="B16851"/>
    </row>
    <row r="16852" spans="2:2" x14ac:dyDescent="0.25">
      <c r="B16852"/>
    </row>
    <row r="16853" spans="2:2" x14ac:dyDescent="0.25">
      <c r="B16853"/>
    </row>
    <row r="16854" spans="2:2" x14ac:dyDescent="0.25">
      <c r="B16854"/>
    </row>
    <row r="16855" spans="2:2" x14ac:dyDescent="0.25">
      <c r="B16855"/>
    </row>
    <row r="16856" spans="2:2" x14ac:dyDescent="0.25">
      <c r="B16856"/>
    </row>
    <row r="16857" spans="2:2" x14ac:dyDescent="0.25">
      <c r="B16857"/>
    </row>
    <row r="16858" spans="2:2" x14ac:dyDescent="0.25">
      <c r="B16858"/>
    </row>
    <row r="16859" spans="2:2" x14ac:dyDescent="0.25">
      <c r="B16859"/>
    </row>
    <row r="16860" spans="2:2" x14ac:dyDescent="0.25">
      <c r="B16860"/>
    </row>
    <row r="16861" spans="2:2" x14ac:dyDescent="0.25">
      <c r="B16861"/>
    </row>
    <row r="16862" spans="2:2" x14ac:dyDescent="0.25">
      <c r="B16862"/>
    </row>
    <row r="16863" spans="2:2" x14ac:dyDescent="0.25">
      <c r="B16863"/>
    </row>
    <row r="16864" spans="2:2" x14ac:dyDescent="0.25">
      <c r="B16864"/>
    </row>
    <row r="16865" spans="2:2" x14ac:dyDescent="0.25">
      <c r="B16865"/>
    </row>
    <row r="16866" spans="2:2" x14ac:dyDescent="0.25">
      <c r="B16866"/>
    </row>
    <row r="16867" spans="2:2" x14ac:dyDescent="0.25">
      <c r="B16867"/>
    </row>
    <row r="16868" spans="2:2" x14ac:dyDescent="0.25">
      <c r="B16868"/>
    </row>
    <row r="16869" spans="2:2" x14ac:dyDescent="0.25">
      <c r="B16869"/>
    </row>
    <row r="16870" spans="2:2" x14ac:dyDescent="0.25">
      <c r="B16870"/>
    </row>
    <row r="16871" spans="2:2" x14ac:dyDescent="0.25">
      <c r="B16871"/>
    </row>
    <row r="16872" spans="2:2" x14ac:dyDescent="0.25">
      <c r="B16872"/>
    </row>
    <row r="16873" spans="2:2" x14ac:dyDescent="0.25">
      <c r="B16873"/>
    </row>
    <row r="16874" spans="2:2" x14ac:dyDescent="0.25">
      <c r="B16874"/>
    </row>
    <row r="16875" spans="2:2" x14ac:dyDescent="0.25">
      <c r="B16875"/>
    </row>
    <row r="16876" spans="2:2" x14ac:dyDescent="0.25">
      <c r="B16876"/>
    </row>
    <row r="16877" spans="2:2" x14ac:dyDescent="0.25">
      <c r="B16877"/>
    </row>
    <row r="16878" spans="2:2" x14ac:dyDescent="0.25">
      <c r="B16878"/>
    </row>
    <row r="16879" spans="2:2" x14ac:dyDescent="0.25">
      <c r="B16879"/>
    </row>
    <row r="16880" spans="2:2" x14ac:dyDescent="0.25">
      <c r="B16880"/>
    </row>
    <row r="16881" spans="2:2" x14ac:dyDescent="0.25">
      <c r="B16881"/>
    </row>
    <row r="16882" spans="2:2" x14ac:dyDescent="0.25">
      <c r="B16882"/>
    </row>
    <row r="16883" spans="2:2" x14ac:dyDescent="0.25">
      <c r="B16883"/>
    </row>
    <row r="16884" spans="2:2" x14ac:dyDescent="0.25">
      <c r="B16884"/>
    </row>
    <row r="16885" spans="2:2" x14ac:dyDescent="0.25">
      <c r="B16885"/>
    </row>
    <row r="16886" spans="2:2" x14ac:dyDescent="0.25">
      <c r="B16886"/>
    </row>
    <row r="16887" spans="2:2" x14ac:dyDescent="0.25">
      <c r="B16887"/>
    </row>
    <row r="16888" spans="2:2" x14ac:dyDescent="0.25">
      <c r="B16888"/>
    </row>
    <row r="16889" spans="2:2" x14ac:dyDescent="0.25">
      <c r="B16889"/>
    </row>
    <row r="16890" spans="2:2" x14ac:dyDescent="0.25">
      <c r="B16890"/>
    </row>
    <row r="16891" spans="2:2" x14ac:dyDescent="0.25">
      <c r="B16891"/>
    </row>
    <row r="16892" spans="2:2" x14ac:dyDescent="0.25">
      <c r="B16892"/>
    </row>
    <row r="16893" spans="2:2" x14ac:dyDescent="0.25">
      <c r="B16893"/>
    </row>
    <row r="16894" spans="2:2" x14ac:dyDescent="0.25">
      <c r="B16894"/>
    </row>
    <row r="16895" spans="2:2" x14ac:dyDescent="0.25">
      <c r="B16895"/>
    </row>
    <row r="16896" spans="2:2" x14ac:dyDescent="0.25">
      <c r="B16896"/>
    </row>
    <row r="16897" spans="2:2" x14ac:dyDescent="0.25">
      <c r="B16897"/>
    </row>
    <row r="16898" spans="2:2" x14ac:dyDescent="0.25">
      <c r="B16898"/>
    </row>
    <row r="16899" spans="2:2" x14ac:dyDescent="0.25">
      <c r="B16899"/>
    </row>
    <row r="16900" spans="2:2" x14ac:dyDescent="0.25">
      <c r="B16900"/>
    </row>
    <row r="16901" spans="2:2" x14ac:dyDescent="0.25">
      <c r="B16901"/>
    </row>
    <row r="16902" spans="2:2" x14ac:dyDescent="0.25">
      <c r="B16902"/>
    </row>
    <row r="16903" spans="2:2" x14ac:dyDescent="0.25">
      <c r="B16903"/>
    </row>
    <row r="16904" spans="2:2" x14ac:dyDescent="0.25">
      <c r="B16904"/>
    </row>
    <row r="16905" spans="2:2" x14ac:dyDescent="0.25">
      <c r="B16905"/>
    </row>
    <row r="16906" spans="2:2" x14ac:dyDescent="0.25">
      <c r="B16906"/>
    </row>
    <row r="16907" spans="2:2" x14ac:dyDescent="0.25">
      <c r="B16907"/>
    </row>
    <row r="16908" spans="2:2" x14ac:dyDescent="0.25">
      <c r="B16908"/>
    </row>
    <row r="16909" spans="2:2" x14ac:dyDescent="0.25">
      <c r="B16909"/>
    </row>
    <row r="16910" spans="2:2" x14ac:dyDescent="0.25">
      <c r="B16910"/>
    </row>
    <row r="16911" spans="2:2" x14ac:dyDescent="0.25">
      <c r="B16911"/>
    </row>
    <row r="16912" spans="2:2" x14ac:dyDescent="0.25">
      <c r="B16912"/>
    </row>
    <row r="16913" spans="2:2" x14ac:dyDescent="0.25">
      <c r="B16913"/>
    </row>
    <row r="16914" spans="2:2" x14ac:dyDescent="0.25">
      <c r="B16914"/>
    </row>
    <row r="16915" spans="2:2" x14ac:dyDescent="0.25">
      <c r="B16915"/>
    </row>
    <row r="16916" spans="2:2" x14ac:dyDescent="0.25">
      <c r="B16916"/>
    </row>
    <row r="16917" spans="2:2" x14ac:dyDescent="0.25">
      <c r="B16917"/>
    </row>
    <row r="16918" spans="2:2" x14ac:dyDescent="0.25">
      <c r="B16918"/>
    </row>
    <row r="16919" spans="2:2" x14ac:dyDescent="0.25">
      <c r="B16919"/>
    </row>
    <row r="16920" spans="2:2" x14ac:dyDescent="0.25">
      <c r="B16920"/>
    </row>
    <row r="16921" spans="2:2" x14ac:dyDescent="0.25">
      <c r="B16921"/>
    </row>
    <row r="16922" spans="2:2" x14ac:dyDescent="0.25">
      <c r="B16922"/>
    </row>
    <row r="16923" spans="2:2" x14ac:dyDescent="0.25">
      <c r="B16923"/>
    </row>
    <row r="16924" spans="2:2" x14ac:dyDescent="0.25">
      <c r="B16924"/>
    </row>
    <row r="16925" spans="2:2" x14ac:dyDescent="0.25">
      <c r="B16925"/>
    </row>
    <row r="16926" spans="2:2" x14ac:dyDescent="0.25">
      <c r="B16926"/>
    </row>
    <row r="16927" spans="2:2" x14ac:dyDescent="0.25">
      <c r="B16927"/>
    </row>
    <row r="16928" spans="2:2" x14ac:dyDescent="0.25">
      <c r="B16928"/>
    </row>
    <row r="16929" spans="2:2" x14ac:dyDescent="0.25">
      <c r="B16929"/>
    </row>
    <row r="16930" spans="2:2" x14ac:dyDescent="0.25">
      <c r="B16930"/>
    </row>
    <row r="16931" spans="2:2" x14ac:dyDescent="0.25">
      <c r="B16931"/>
    </row>
    <row r="16932" spans="2:2" x14ac:dyDescent="0.25">
      <c r="B16932"/>
    </row>
    <row r="16933" spans="2:2" x14ac:dyDescent="0.25">
      <c r="B16933"/>
    </row>
    <row r="16934" spans="2:2" x14ac:dyDescent="0.25">
      <c r="B16934"/>
    </row>
    <row r="16935" spans="2:2" x14ac:dyDescent="0.25">
      <c r="B16935"/>
    </row>
    <row r="16936" spans="2:2" x14ac:dyDescent="0.25">
      <c r="B16936"/>
    </row>
    <row r="16937" spans="2:2" x14ac:dyDescent="0.25">
      <c r="B16937"/>
    </row>
    <row r="16938" spans="2:2" x14ac:dyDescent="0.25">
      <c r="B16938"/>
    </row>
    <row r="16939" spans="2:2" x14ac:dyDescent="0.25">
      <c r="B16939"/>
    </row>
    <row r="16940" spans="2:2" x14ac:dyDescent="0.25">
      <c r="B16940"/>
    </row>
    <row r="16941" spans="2:2" x14ac:dyDescent="0.25">
      <c r="B16941"/>
    </row>
    <row r="16942" spans="2:2" x14ac:dyDescent="0.25">
      <c r="B16942"/>
    </row>
    <row r="16943" spans="2:2" x14ac:dyDescent="0.25">
      <c r="B16943"/>
    </row>
    <row r="16944" spans="2:2" x14ac:dyDescent="0.25">
      <c r="B16944"/>
    </row>
    <row r="16945" spans="2:2" x14ac:dyDescent="0.25">
      <c r="B16945"/>
    </row>
    <row r="16946" spans="2:2" x14ac:dyDescent="0.25">
      <c r="B16946"/>
    </row>
    <row r="16947" spans="2:2" x14ac:dyDescent="0.25">
      <c r="B16947"/>
    </row>
    <row r="16948" spans="2:2" x14ac:dyDescent="0.25">
      <c r="B16948"/>
    </row>
    <row r="16949" spans="2:2" x14ac:dyDescent="0.25">
      <c r="B16949"/>
    </row>
    <row r="16950" spans="2:2" x14ac:dyDescent="0.25">
      <c r="B16950"/>
    </row>
    <row r="16951" spans="2:2" x14ac:dyDescent="0.25">
      <c r="B16951"/>
    </row>
    <row r="16952" spans="2:2" x14ac:dyDescent="0.25">
      <c r="B16952"/>
    </row>
    <row r="16953" spans="2:2" x14ac:dyDescent="0.25">
      <c r="B16953"/>
    </row>
    <row r="16954" spans="2:2" x14ac:dyDescent="0.25">
      <c r="B16954"/>
    </row>
    <row r="16955" spans="2:2" x14ac:dyDescent="0.25">
      <c r="B16955"/>
    </row>
    <row r="16956" spans="2:2" x14ac:dyDescent="0.25">
      <c r="B16956"/>
    </row>
    <row r="16957" spans="2:2" x14ac:dyDescent="0.25">
      <c r="B16957"/>
    </row>
    <row r="16958" spans="2:2" x14ac:dyDescent="0.25">
      <c r="B16958"/>
    </row>
    <row r="16959" spans="2:2" x14ac:dyDescent="0.25">
      <c r="B16959"/>
    </row>
    <row r="16960" spans="2:2" x14ac:dyDescent="0.25">
      <c r="B16960"/>
    </row>
    <row r="16961" spans="2:2" x14ac:dyDescent="0.25">
      <c r="B16961"/>
    </row>
    <row r="16962" spans="2:2" x14ac:dyDescent="0.25">
      <c r="B16962"/>
    </row>
    <row r="16963" spans="2:2" x14ac:dyDescent="0.25">
      <c r="B16963"/>
    </row>
    <row r="16964" spans="2:2" x14ac:dyDescent="0.25">
      <c r="B16964"/>
    </row>
    <row r="16965" spans="2:2" x14ac:dyDescent="0.25">
      <c r="B16965"/>
    </row>
    <row r="16966" spans="2:2" x14ac:dyDescent="0.25">
      <c r="B16966"/>
    </row>
    <row r="16967" spans="2:2" x14ac:dyDescent="0.25">
      <c r="B16967"/>
    </row>
    <row r="16968" spans="2:2" x14ac:dyDescent="0.25">
      <c r="B16968"/>
    </row>
    <row r="16969" spans="2:2" x14ac:dyDescent="0.25">
      <c r="B16969"/>
    </row>
    <row r="16970" spans="2:2" x14ac:dyDescent="0.25">
      <c r="B16970"/>
    </row>
    <row r="16971" spans="2:2" x14ac:dyDescent="0.25">
      <c r="B16971"/>
    </row>
    <row r="16972" spans="2:2" x14ac:dyDescent="0.25">
      <c r="B16972"/>
    </row>
    <row r="16973" spans="2:2" x14ac:dyDescent="0.25">
      <c r="B16973"/>
    </row>
    <row r="16974" spans="2:2" x14ac:dyDescent="0.25">
      <c r="B16974"/>
    </row>
    <row r="16975" spans="2:2" x14ac:dyDescent="0.25">
      <c r="B16975"/>
    </row>
    <row r="16976" spans="2:2" x14ac:dyDescent="0.25">
      <c r="B16976"/>
    </row>
    <row r="16977" spans="2:2" x14ac:dyDescent="0.25">
      <c r="B16977"/>
    </row>
    <row r="16978" spans="2:2" x14ac:dyDescent="0.25">
      <c r="B16978"/>
    </row>
    <row r="16979" spans="2:2" x14ac:dyDescent="0.25">
      <c r="B16979"/>
    </row>
    <row r="16980" spans="2:2" x14ac:dyDescent="0.25">
      <c r="B16980"/>
    </row>
    <row r="16981" spans="2:2" x14ac:dyDescent="0.25">
      <c r="B16981"/>
    </row>
    <row r="16982" spans="2:2" x14ac:dyDescent="0.25">
      <c r="B16982"/>
    </row>
    <row r="16983" spans="2:2" x14ac:dyDescent="0.25">
      <c r="B16983"/>
    </row>
    <row r="16984" spans="2:2" x14ac:dyDescent="0.25">
      <c r="B16984"/>
    </row>
    <row r="16985" spans="2:2" x14ac:dyDescent="0.25">
      <c r="B16985"/>
    </row>
    <row r="16986" spans="2:2" x14ac:dyDescent="0.25">
      <c r="B16986"/>
    </row>
    <row r="16987" spans="2:2" x14ac:dyDescent="0.25">
      <c r="B16987"/>
    </row>
    <row r="16988" spans="2:2" x14ac:dyDescent="0.25">
      <c r="B16988"/>
    </row>
    <row r="16989" spans="2:2" x14ac:dyDescent="0.25">
      <c r="B16989"/>
    </row>
    <row r="16990" spans="2:2" x14ac:dyDescent="0.25">
      <c r="B16990"/>
    </row>
    <row r="16991" spans="2:2" x14ac:dyDescent="0.25">
      <c r="B16991"/>
    </row>
    <row r="16992" spans="2:2" x14ac:dyDescent="0.25">
      <c r="B16992"/>
    </row>
    <row r="16993" spans="2:2" x14ac:dyDescent="0.25">
      <c r="B16993"/>
    </row>
    <row r="16994" spans="2:2" x14ac:dyDescent="0.25">
      <c r="B16994"/>
    </row>
    <row r="16995" spans="2:2" x14ac:dyDescent="0.25">
      <c r="B16995"/>
    </row>
    <row r="16996" spans="2:2" x14ac:dyDescent="0.25">
      <c r="B16996"/>
    </row>
    <row r="16997" spans="2:2" x14ac:dyDescent="0.25">
      <c r="B16997"/>
    </row>
    <row r="16998" spans="2:2" x14ac:dyDescent="0.25">
      <c r="B16998"/>
    </row>
    <row r="16999" spans="2:2" x14ac:dyDescent="0.25">
      <c r="B16999"/>
    </row>
    <row r="17000" spans="2:2" x14ac:dyDescent="0.25">
      <c r="B17000"/>
    </row>
    <row r="17001" spans="2:2" x14ac:dyDescent="0.25">
      <c r="B17001"/>
    </row>
    <row r="17002" spans="2:2" x14ac:dyDescent="0.25">
      <c r="B17002"/>
    </row>
    <row r="17003" spans="2:2" x14ac:dyDescent="0.25">
      <c r="B17003"/>
    </row>
    <row r="17004" spans="2:2" x14ac:dyDescent="0.25">
      <c r="B17004"/>
    </row>
    <row r="17005" spans="2:2" x14ac:dyDescent="0.25">
      <c r="B17005"/>
    </row>
    <row r="17006" spans="2:2" x14ac:dyDescent="0.25">
      <c r="B17006"/>
    </row>
    <row r="17007" spans="2:2" x14ac:dyDescent="0.25">
      <c r="B17007"/>
    </row>
    <row r="17008" spans="2:2" x14ac:dyDescent="0.25">
      <c r="B17008"/>
    </row>
    <row r="17009" spans="2:2" x14ac:dyDescent="0.25">
      <c r="B17009"/>
    </row>
    <row r="17010" spans="2:2" x14ac:dyDescent="0.25">
      <c r="B17010"/>
    </row>
    <row r="17011" spans="2:2" x14ac:dyDescent="0.25">
      <c r="B17011"/>
    </row>
    <row r="17012" spans="2:2" x14ac:dyDescent="0.25">
      <c r="B17012"/>
    </row>
    <row r="17013" spans="2:2" x14ac:dyDescent="0.25">
      <c r="B17013"/>
    </row>
    <row r="17014" spans="2:2" x14ac:dyDescent="0.25">
      <c r="B17014"/>
    </row>
    <row r="17015" spans="2:2" x14ac:dyDescent="0.25">
      <c r="B17015"/>
    </row>
    <row r="17016" spans="2:2" x14ac:dyDescent="0.25">
      <c r="B17016"/>
    </row>
    <row r="17017" spans="2:2" x14ac:dyDescent="0.25">
      <c r="B17017"/>
    </row>
    <row r="17018" spans="2:2" x14ac:dyDescent="0.25">
      <c r="B17018"/>
    </row>
    <row r="17019" spans="2:2" x14ac:dyDescent="0.25">
      <c r="B17019"/>
    </row>
    <row r="17020" spans="2:2" x14ac:dyDescent="0.25">
      <c r="B17020"/>
    </row>
    <row r="17021" spans="2:2" x14ac:dyDescent="0.25">
      <c r="B17021"/>
    </row>
    <row r="17022" spans="2:2" x14ac:dyDescent="0.25">
      <c r="B17022"/>
    </row>
    <row r="17023" spans="2:2" x14ac:dyDescent="0.25">
      <c r="B17023"/>
    </row>
    <row r="17024" spans="2:2" x14ac:dyDescent="0.25">
      <c r="B17024"/>
    </row>
    <row r="17025" spans="2:2" x14ac:dyDescent="0.25">
      <c r="B17025"/>
    </row>
    <row r="17026" spans="2:2" x14ac:dyDescent="0.25">
      <c r="B17026"/>
    </row>
    <row r="17027" spans="2:2" x14ac:dyDescent="0.25">
      <c r="B17027"/>
    </row>
    <row r="17028" spans="2:2" x14ac:dyDescent="0.25">
      <c r="B17028"/>
    </row>
    <row r="17029" spans="2:2" x14ac:dyDescent="0.25">
      <c r="B17029"/>
    </row>
    <row r="17030" spans="2:2" x14ac:dyDescent="0.25">
      <c r="B17030"/>
    </row>
    <row r="17031" spans="2:2" x14ac:dyDescent="0.25">
      <c r="B17031"/>
    </row>
    <row r="17032" spans="2:2" x14ac:dyDescent="0.25">
      <c r="B17032"/>
    </row>
    <row r="17033" spans="2:2" x14ac:dyDescent="0.25">
      <c r="B17033"/>
    </row>
    <row r="17034" spans="2:2" x14ac:dyDescent="0.25">
      <c r="B17034"/>
    </row>
    <row r="17035" spans="2:2" x14ac:dyDescent="0.25">
      <c r="B17035"/>
    </row>
    <row r="17036" spans="2:2" x14ac:dyDescent="0.25">
      <c r="B17036"/>
    </row>
    <row r="17037" spans="2:2" x14ac:dyDescent="0.25">
      <c r="B17037"/>
    </row>
    <row r="17038" spans="2:2" x14ac:dyDescent="0.25">
      <c r="B17038"/>
    </row>
    <row r="17039" spans="2:2" x14ac:dyDescent="0.25">
      <c r="B17039"/>
    </row>
    <row r="17040" spans="2:2" x14ac:dyDescent="0.25">
      <c r="B17040"/>
    </row>
    <row r="17041" spans="2:2" x14ac:dyDescent="0.25">
      <c r="B17041"/>
    </row>
    <row r="17042" spans="2:2" x14ac:dyDescent="0.25">
      <c r="B17042"/>
    </row>
    <row r="17043" spans="2:2" x14ac:dyDescent="0.25">
      <c r="B17043"/>
    </row>
    <row r="17044" spans="2:2" x14ac:dyDescent="0.25">
      <c r="B17044"/>
    </row>
    <row r="17045" spans="2:2" x14ac:dyDescent="0.25">
      <c r="B17045"/>
    </row>
    <row r="17046" spans="2:2" x14ac:dyDescent="0.25">
      <c r="B17046"/>
    </row>
    <row r="17047" spans="2:2" x14ac:dyDescent="0.25">
      <c r="B17047"/>
    </row>
    <row r="17048" spans="2:2" x14ac:dyDescent="0.25">
      <c r="B17048"/>
    </row>
    <row r="17049" spans="2:2" x14ac:dyDescent="0.25">
      <c r="B17049"/>
    </row>
    <row r="17050" spans="2:2" x14ac:dyDescent="0.25">
      <c r="B17050"/>
    </row>
    <row r="17051" spans="2:2" x14ac:dyDescent="0.25">
      <c r="B17051"/>
    </row>
    <row r="17052" spans="2:2" x14ac:dyDescent="0.25">
      <c r="B17052"/>
    </row>
    <row r="17053" spans="2:2" x14ac:dyDescent="0.25">
      <c r="B17053"/>
    </row>
    <row r="17054" spans="2:2" x14ac:dyDescent="0.25">
      <c r="B17054"/>
    </row>
    <row r="17055" spans="2:2" x14ac:dyDescent="0.25">
      <c r="B17055"/>
    </row>
    <row r="17056" spans="2:2" x14ac:dyDescent="0.25">
      <c r="B17056"/>
    </row>
    <row r="17057" spans="2:2" x14ac:dyDescent="0.25">
      <c r="B17057"/>
    </row>
    <row r="17058" spans="2:2" x14ac:dyDescent="0.25">
      <c r="B17058"/>
    </row>
    <row r="17059" spans="2:2" x14ac:dyDescent="0.25">
      <c r="B17059"/>
    </row>
    <row r="17060" spans="2:2" x14ac:dyDescent="0.25">
      <c r="B17060"/>
    </row>
    <row r="17061" spans="2:2" x14ac:dyDescent="0.25">
      <c r="B17061"/>
    </row>
    <row r="17062" spans="2:2" x14ac:dyDescent="0.25">
      <c r="B17062"/>
    </row>
    <row r="17063" spans="2:2" x14ac:dyDescent="0.25">
      <c r="B17063"/>
    </row>
    <row r="17064" spans="2:2" x14ac:dyDescent="0.25">
      <c r="B17064"/>
    </row>
    <row r="17065" spans="2:2" x14ac:dyDescent="0.25">
      <c r="B17065"/>
    </row>
    <row r="17066" spans="2:2" x14ac:dyDescent="0.25">
      <c r="B17066"/>
    </row>
    <row r="17067" spans="2:2" x14ac:dyDescent="0.25">
      <c r="B17067"/>
    </row>
    <row r="17068" spans="2:2" x14ac:dyDescent="0.25">
      <c r="B17068"/>
    </row>
    <row r="17069" spans="2:2" x14ac:dyDescent="0.25">
      <c r="B17069"/>
    </row>
    <row r="17070" spans="2:2" x14ac:dyDescent="0.25">
      <c r="B17070"/>
    </row>
    <row r="17071" spans="2:2" x14ac:dyDescent="0.25">
      <c r="B17071"/>
    </row>
    <row r="17072" spans="2:2" x14ac:dyDescent="0.25">
      <c r="B17072"/>
    </row>
    <row r="17073" spans="2:2" x14ac:dyDescent="0.25">
      <c r="B17073"/>
    </row>
    <row r="17074" spans="2:2" x14ac:dyDescent="0.25">
      <c r="B17074"/>
    </row>
    <row r="17075" spans="2:2" x14ac:dyDescent="0.25">
      <c r="B17075"/>
    </row>
    <row r="17076" spans="2:2" x14ac:dyDescent="0.25">
      <c r="B17076"/>
    </row>
    <row r="17077" spans="2:2" x14ac:dyDescent="0.25">
      <c r="B17077"/>
    </row>
    <row r="17078" spans="2:2" x14ac:dyDescent="0.25">
      <c r="B17078"/>
    </row>
    <row r="17079" spans="2:2" x14ac:dyDescent="0.25">
      <c r="B17079"/>
    </row>
    <row r="17080" spans="2:2" x14ac:dyDescent="0.25">
      <c r="B17080"/>
    </row>
    <row r="17081" spans="2:2" x14ac:dyDescent="0.25">
      <c r="B17081"/>
    </row>
    <row r="17082" spans="2:2" x14ac:dyDescent="0.25">
      <c r="B17082"/>
    </row>
    <row r="17083" spans="2:2" x14ac:dyDescent="0.25">
      <c r="B17083"/>
    </row>
    <row r="17084" spans="2:2" x14ac:dyDescent="0.25">
      <c r="B17084"/>
    </row>
    <row r="17085" spans="2:2" x14ac:dyDescent="0.25">
      <c r="B17085"/>
    </row>
    <row r="17086" spans="2:2" x14ac:dyDescent="0.25">
      <c r="B17086"/>
    </row>
    <row r="17087" spans="2:2" x14ac:dyDescent="0.25">
      <c r="B17087"/>
    </row>
    <row r="17088" spans="2:2" x14ac:dyDescent="0.25">
      <c r="B17088"/>
    </row>
    <row r="17089" spans="2:2" x14ac:dyDescent="0.25">
      <c r="B17089"/>
    </row>
    <row r="17090" spans="2:2" x14ac:dyDescent="0.25">
      <c r="B17090"/>
    </row>
    <row r="17091" spans="2:2" x14ac:dyDescent="0.25">
      <c r="B17091"/>
    </row>
    <row r="17092" spans="2:2" x14ac:dyDescent="0.25">
      <c r="B17092"/>
    </row>
    <row r="17093" spans="2:2" x14ac:dyDescent="0.25">
      <c r="B17093"/>
    </row>
    <row r="17094" spans="2:2" x14ac:dyDescent="0.25">
      <c r="B17094"/>
    </row>
    <row r="17095" spans="2:2" x14ac:dyDescent="0.25">
      <c r="B17095"/>
    </row>
    <row r="17096" spans="2:2" x14ac:dyDescent="0.25">
      <c r="B17096"/>
    </row>
    <row r="17097" spans="2:2" x14ac:dyDescent="0.25">
      <c r="B17097"/>
    </row>
    <row r="17098" spans="2:2" x14ac:dyDescent="0.25">
      <c r="B17098"/>
    </row>
    <row r="17099" spans="2:2" x14ac:dyDescent="0.25">
      <c r="B17099"/>
    </row>
    <row r="17100" spans="2:2" x14ac:dyDescent="0.25">
      <c r="B17100"/>
    </row>
    <row r="17101" spans="2:2" x14ac:dyDescent="0.25">
      <c r="B17101"/>
    </row>
    <row r="17102" spans="2:2" x14ac:dyDescent="0.25">
      <c r="B17102"/>
    </row>
    <row r="17103" spans="2:2" x14ac:dyDescent="0.25">
      <c r="B17103"/>
    </row>
    <row r="17104" spans="2:2" x14ac:dyDescent="0.25">
      <c r="B17104"/>
    </row>
    <row r="17105" spans="2:2" x14ac:dyDescent="0.25">
      <c r="B17105"/>
    </row>
    <row r="17106" spans="2:2" x14ac:dyDescent="0.25">
      <c r="B17106"/>
    </row>
    <row r="17107" spans="2:2" x14ac:dyDescent="0.25">
      <c r="B17107"/>
    </row>
    <row r="17108" spans="2:2" x14ac:dyDescent="0.25">
      <c r="B17108"/>
    </row>
    <row r="17109" spans="2:2" x14ac:dyDescent="0.25">
      <c r="B17109"/>
    </row>
    <row r="17110" spans="2:2" x14ac:dyDescent="0.25">
      <c r="B17110"/>
    </row>
    <row r="17111" spans="2:2" x14ac:dyDescent="0.25">
      <c r="B17111"/>
    </row>
    <row r="17112" spans="2:2" x14ac:dyDescent="0.25">
      <c r="B17112"/>
    </row>
    <row r="17113" spans="2:2" x14ac:dyDescent="0.25">
      <c r="B17113"/>
    </row>
    <row r="17114" spans="2:2" x14ac:dyDescent="0.25">
      <c r="B17114"/>
    </row>
    <row r="17115" spans="2:2" x14ac:dyDescent="0.25">
      <c r="B17115"/>
    </row>
    <row r="17116" spans="2:2" x14ac:dyDescent="0.25">
      <c r="B17116"/>
    </row>
    <row r="17117" spans="2:2" x14ac:dyDescent="0.25">
      <c r="B17117"/>
    </row>
    <row r="17118" spans="2:2" x14ac:dyDescent="0.25">
      <c r="B17118"/>
    </row>
    <row r="17119" spans="2:2" x14ac:dyDescent="0.25">
      <c r="B17119"/>
    </row>
    <row r="17120" spans="2:2" x14ac:dyDescent="0.25">
      <c r="B17120"/>
    </row>
    <row r="17121" spans="2:2" x14ac:dyDescent="0.25">
      <c r="B17121"/>
    </row>
    <row r="17122" spans="2:2" x14ac:dyDescent="0.25">
      <c r="B17122"/>
    </row>
    <row r="17123" spans="2:2" x14ac:dyDescent="0.25">
      <c r="B17123"/>
    </row>
    <row r="17124" spans="2:2" x14ac:dyDescent="0.25">
      <c r="B17124"/>
    </row>
    <row r="17125" spans="2:2" x14ac:dyDescent="0.25">
      <c r="B17125"/>
    </row>
    <row r="17126" spans="2:2" x14ac:dyDescent="0.25">
      <c r="B17126"/>
    </row>
    <row r="17127" spans="2:2" x14ac:dyDescent="0.25">
      <c r="B17127"/>
    </row>
    <row r="17128" spans="2:2" x14ac:dyDescent="0.25">
      <c r="B17128"/>
    </row>
    <row r="17129" spans="2:2" x14ac:dyDescent="0.25">
      <c r="B17129"/>
    </row>
    <row r="17130" spans="2:2" x14ac:dyDescent="0.25">
      <c r="B17130"/>
    </row>
    <row r="17131" spans="2:2" x14ac:dyDescent="0.25">
      <c r="B17131"/>
    </row>
    <row r="17132" spans="2:2" x14ac:dyDescent="0.25">
      <c r="B17132"/>
    </row>
    <row r="17133" spans="2:2" x14ac:dyDescent="0.25">
      <c r="B17133"/>
    </row>
    <row r="17134" spans="2:2" x14ac:dyDescent="0.25">
      <c r="B17134"/>
    </row>
    <row r="17135" spans="2:2" x14ac:dyDescent="0.25">
      <c r="B17135"/>
    </row>
    <row r="17136" spans="2:2" x14ac:dyDescent="0.25">
      <c r="B17136"/>
    </row>
    <row r="17137" spans="2:2" x14ac:dyDescent="0.25">
      <c r="B17137"/>
    </row>
    <row r="17138" spans="2:2" x14ac:dyDescent="0.25">
      <c r="B17138"/>
    </row>
    <row r="17139" spans="2:2" x14ac:dyDescent="0.25">
      <c r="B17139"/>
    </row>
    <row r="17140" spans="2:2" x14ac:dyDescent="0.25">
      <c r="B17140"/>
    </row>
    <row r="17141" spans="2:2" x14ac:dyDescent="0.25">
      <c r="B17141"/>
    </row>
    <row r="17142" spans="2:2" x14ac:dyDescent="0.25">
      <c r="B17142"/>
    </row>
    <row r="17143" spans="2:2" x14ac:dyDescent="0.25">
      <c r="B17143"/>
    </row>
    <row r="17144" spans="2:2" x14ac:dyDescent="0.25">
      <c r="B17144"/>
    </row>
    <row r="17145" spans="2:2" x14ac:dyDescent="0.25">
      <c r="B17145"/>
    </row>
    <row r="17146" spans="2:2" x14ac:dyDescent="0.25">
      <c r="B17146"/>
    </row>
    <row r="17147" spans="2:2" x14ac:dyDescent="0.25">
      <c r="B17147"/>
    </row>
    <row r="17148" spans="2:2" x14ac:dyDescent="0.25">
      <c r="B17148"/>
    </row>
    <row r="17149" spans="2:2" x14ac:dyDescent="0.25">
      <c r="B17149"/>
    </row>
    <row r="17150" spans="2:2" x14ac:dyDescent="0.25">
      <c r="B17150"/>
    </row>
    <row r="17151" spans="2:2" x14ac:dyDescent="0.25">
      <c r="B17151"/>
    </row>
    <row r="17152" spans="2:2" x14ac:dyDescent="0.25">
      <c r="B17152"/>
    </row>
    <row r="17153" spans="2:2" x14ac:dyDescent="0.25">
      <c r="B17153"/>
    </row>
    <row r="17154" spans="2:2" x14ac:dyDescent="0.25">
      <c r="B17154"/>
    </row>
    <row r="17155" spans="2:2" x14ac:dyDescent="0.25">
      <c r="B17155"/>
    </row>
    <row r="17156" spans="2:2" x14ac:dyDescent="0.25">
      <c r="B17156"/>
    </row>
    <row r="17157" spans="2:2" x14ac:dyDescent="0.25">
      <c r="B17157"/>
    </row>
    <row r="17158" spans="2:2" x14ac:dyDescent="0.25">
      <c r="B17158"/>
    </row>
    <row r="17159" spans="2:2" x14ac:dyDescent="0.25">
      <c r="B17159"/>
    </row>
    <row r="17160" spans="2:2" x14ac:dyDescent="0.25">
      <c r="B17160"/>
    </row>
    <row r="17161" spans="2:2" x14ac:dyDescent="0.25">
      <c r="B17161"/>
    </row>
    <row r="17162" spans="2:2" x14ac:dyDescent="0.25">
      <c r="B17162"/>
    </row>
    <row r="17163" spans="2:2" x14ac:dyDescent="0.25">
      <c r="B17163"/>
    </row>
    <row r="17164" spans="2:2" x14ac:dyDescent="0.25">
      <c r="B17164"/>
    </row>
    <row r="17165" spans="2:2" x14ac:dyDescent="0.25">
      <c r="B17165"/>
    </row>
    <row r="17166" spans="2:2" x14ac:dyDescent="0.25">
      <c r="B17166"/>
    </row>
    <row r="17167" spans="2:2" x14ac:dyDescent="0.25">
      <c r="B17167"/>
    </row>
    <row r="17168" spans="2:2" x14ac:dyDescent="0.25">
      <c r="B17168"/>
    </row>
    <row r="17169" spans="2:2" x14ac:dyDescent="0.25">
      <c r="B17169"/>
    </row>
    <row r="17170" spans="2:2" x14ac:dyDescent="0.25">
      <c r="B17170"/>
    </row>
    <row r="17171" spans="2:2" x14ac:dyDescent="0.25">
      <c r="B17171"/>
    </row>
    <row r="17172" spans="2:2" x14ac:dyDescent="0.25">
      <c r="B17172"/>
    </row>
    <row r="17173" spans="2:2" x14ac:dyDescent="0.25">
      <c r="B17173"/>
    </row>
    <row r="17174" spans="2:2" x14ac:dyDescent="0.25">
      <c r="B17174"/>
    </row>
    <row r="17175" spans="2:2" x14ac:dyDescent="0.25">
      <c r="B17175"/>
    </row>
    <row r="17176" spans="2:2" x14ac:dyDescent="0.25">
      <c r="B17176"/>
    </row>
    <row r="17177" spans="2:2" x14ac:dyDescent="0.25">
      <c r="B17177"/>
    </row>
    <row r="17178" spans="2:2" x14ac:dyDescent="0.25">
      <c r="B17178"/>
    </row>
    <row r="17179" spans="2:2" x14ac:dyDescent="0.25">
      <c r="B17179"/>
    </row>
    <row r="17180" spans="2:2" x14ac:dyDescent="0.25">
      <c r="B17180"/>
    </row>
    <row r="17181" spans="2:2" x14ac:dyDescent="0.25">
      <c r="B17181"/>
    </row>
    <row r="17182" spans="2:2" x14ac:dyDescent="0.25">
      <c r="B17182"/>
    </row>
    <row r="17183" spans="2:2" x14ac:dyDescent="0.25">
      <c r="B17183"/>
    </row>
    <row r="17184" spans="2:2" x14ac:dyDescent="0.25">
      <c r="B17184"/>
    </row>
    <row r="17185" spans="2:2" x14ac:dyDescent="0.25">
      <c r="B17185"/>
    </row>
    <row r="17186" spans="2:2" x14ac:dyDescent="0.25">
      <c r="B17186"/>
    </row>
    <row r="17187" spans="2:2" x14ac:dyDescent="0.25">
      <c r="B17187"/>
    </row>
    <row r="17188" spans="2:2" x14ac:dyDescent="0.25">
      <c r="B17188"/>
    </row>
    <row r="17189" spans="2:2" x14ac:dyDescent="0.25">
      <c r="B17189"/>
    </row>
    <row r="17190" spans="2:2" x14ac:dyDescent="0.25">
      <c r="B17190"/>
    </row>
    <row r="17191" spans="2:2" x14ac:dyDescent="0.25">
      <c r="B17191"/>
    </row>
    <row r="17192" spans="2:2" x14ac:dyDescent="0.25">
      <c r="B17192"/>
    </row>
    <row r="17193" spans="2:2" x14ac:dyDescent="0.25">
      <c r="B17193"/>
    </row>
    <row r="17194" spans="2:2" x14ac:dyDescent="0.25">
      <c r="B17194"/>
    </row>
    <row r="17195" spans="2:2" x14ac:dyDescent="0.25">
      <c r="B17195"/>
    </row>
    <row r="17196" spans="2:2" x14ac:dyDescent="0.25">
      <c r="B17196"/>
    </row>
    <row r="17197" spans="2:2" x14ac:dyDescent="0.25">
      <c r="B17197"/>
    </row>
    <row r="17198" spans="2:2" x14ac:dyDescent="0.25">
      <c r="B17198"/>
    </row>
    <row r="17199" spans="2:2" x14ac:dyDescent="0.25">
      <c r="B17199"/>
    </row>
    <row r="17200" spans="2:2" x14ac:dyDescent="0.25">
      <c r="B17200"/>
    </row>
    <row r="17201" spans="2:2" x14ac:dyDescent="0.25">
      <c r="B17201"/>
    </row>
    <row r="17202" spans="2:2" x14ac:dyDescent="0.25">
      <c r="B17202"/>
    </row>
    <row r="17203" spans="2:2" x14ac:dyDescent="0.25">
      <c r="B17203"/>
    </row>
    <row r="17204" spans="2:2" x14ac:dyDescent="0.25">
      <c r="B17204"/>
    </row>
    <row r="17205" spans="2:2" x14ac:dyDescent="0.25">
      <c r="B17205"/>
    </row>
    <row r="17206" spans="2:2" x14ac:dyDescent="0.25">
      <c r="B17206"/>
    </row>
    <row r="17207" spans="2:2" x14ac:dyDescent="0.25">
      <c r="B17207"/>
    </row>
    <row r="17208" spans="2:2" x14ac:dyDescent="0.25">
      <c r="B17208"/>
    </row>
    <row r="17209" spans="2:2" x14ac:dyDescent="0.25">
      <c r="B17209"/>
    </row>
    <row r="17210" spans="2:2" x14ac:dyDescent="0.25">
      <c r="B17210"/>
    </row>
    <row r="17211" spans="2:2" x14ac:dyDescent="0.25">
      <c r="B17211"/>
    </row>
    <row r="17212" spans="2:2" x14ac:dyDescent="0.25">
      <c r="B17212"/>
    </row>
    <row r="17213" spans="2:2" x14ac:dyDescent="0.25">
      <c r="B17213"/>
    </row>
    <row r="17214" spans="2:2" x14ac:dyDescent="0.25">
      <c r="B17214"/>
    </row>
    <row r="17215" spans="2:2" x14ac:dyDescent="0.25">
      <c r="B17215"/>
    </row>
    <row r="17216" spans="2:2" x14ac:dyDescent="0.25">
      <c r="B17216"/>
    </row>
    <row r="17217" spans="2:2" x14ac:dyDescent="0.25">
      <c r="B17217"/>
    </row>
    <row r="17218" spans="2:2" x14ac:dyDescent="0.25">
      <c r="B17218"/>
    </row>
    <row r="17219" spans="2:2" x14ac:dyDescent="0.25">
      <c r="B17219"/>
    </row>
    <row r="17220" spans="2:2" x14ac:dyDescent="0.25">
      <c r="B17220"/>
    </row>
    <row r="17221" spans="2:2" x14ac:dyDescent="0.25">
      <c r="B17221"/>
    </row>
    <row r="17222" spans="2:2" x14ac:dyDescent="0.25">
      <c r="B17222"/>
    </row>
    <row r="17223" spans="2:2" x14ac:dyDescent="0.25">
      <c r="B17223"/>
    </row>
    <row r="17224" spans="2:2" x14ac:dyDescent="0.25">
      <c r="B17224"/>
    </row>
    <row r="17225" spans="2:2" x14ac:dyDescent="0.25">
      <c r="B17225"/>
    </row>
    <row r="17226" spans="2:2" x14ac:dyDescent="0.25">
      <c r="B17226"/>
    </row>
    <row r="17227" spans="2:2" x14ac:dyDescent="0.25">
      <c r="B17227"/>
    </row>
    <row r="17228" spans="2:2" x14ac:dyDescent="0.25">
      <c r="B17228"/>
    </row>
    <row r="17229" spans="2:2" x14ac:dyDescent="0.25">
      <c r="B17229"/>
    </row>
    <row r="17230" spans="2:2" x14ac:dyDescent="0.25">
      <c r="B17230"/>
    </row>
    <row r="17231" spans="2:2" x14ac:dyDescent="0.25">
      <c r="B17231"/>
    </row>
    <row r="17232" spans="2:2" x14ac:dyDescent="0.25">
      <c r="B17232"/>
    </row>
    <row r="17233" spans="2:2" x14ac:dyDescent="0.25">
      <c r="B17233"/>
    </row>
    <row r="17234" spans="2:2" x14ac:dyDescent="0.25">
      <c r="B17234"/>
    </row>
    <row r="17235" spans="2:2" x14ac:dyDescent="0.25">
      <c r="B17235"/>
    </row>
    <row r="17236" spans="2:2" x14ac:dyDescent="0.25">
      <c r="B17236"/>
    </row>
    <row r="17237" spans="2:2" x14ac:dyDescent="0.25">
      <c r="B17237"/>
    </row>
    <row r="17238" spans="2:2" x14ac:dyDescent="0.25">
      <c r="B17238"/>
    </row>
    <row r="17239" spans="2:2" x14ac:dyDescent="0.25">
      <c r="B17239"/>
    </row>
    <row r="17240" spans="2:2" x14ac:dyDescent="0.25">
      <c r="B17240"/>
    </row>
    <row r="17241" spans="2:2" x14ac:dyDescent="0.25">
      <c r="B17241"/>
    </row>
    <row r="17242" spans="2:2" x14ac:dyDescent="0.25">
      <c r="B17242"/>
    </row>
    <row r="17243" spans="2:2" x14ac:dyDescent="0.25">
      <c r="B17243"/>
    </row>
    <row r="17244" spans="2:2" x14ac:dyDescent="0.25">
      <c r="B17244"/>
    </row>
    <row r="17245" spans="2:2" x14ac:dyDescent="0.25">
      <c r="B17245"/>
    </row>
    <row r="17246" spans="2:2" x14ac:dyDescent="0.25">
      <c r="B17246"/>
    </row>
    <row r="17247" spans="2:2" x14ac:dyDescent="0.25">
      <c r="B17247"/>
    </row>
    <row r="17248" spans="2:2" x14ac:dyDescent="0.25">
      <c r="B17248"/>
    </row>
    <row r="17249" spans="2:2" x14ac:dyDescent="0.25">
      <c r="B17249"/>
    </row>
    <row r="17250" spans="2:2" x14ac:dyDescent="0.25">
      <c r="B17250"/>
    </row>
    <row r="17251" spans="2:2" x14ac:dyDescent="0.25">
      <c r="B17251"/>
    </row>
    <row r="17252" spans="2:2" x14ac:dyDescent="0.25">
      <c r="B17252"/>
    </row>
    <row r="17253" spans="2:2" x14ac:dyDescent="0.25">
      <c r="B17253"/>
    </row>
    <row r="17254" spans="2:2" x14ac:dyDescent="0.25">
      <c r="B17254"/>
    </row>
    <row r="17255" spans="2:2" x14ac:dyDescent="0.25">
      <c r="B17255"/>
    </row>
    <row r="17256" spans="2:2" x14ac:dyDescent="0.25">
      <c r="B17256"/>
    </row>
    <row r="17257" spans="2:2" x14ac:dyDescent="0.25">
      <c r="B17257"/>
    </row>
    <row r="17258" spans="2:2" x14ac:dyDescent="0.25">
      <c r="B17258"/>
    </row>
    <row r="17259" spans="2:2" x14ac:dyDescent="0.25">
      <c r="B17259"/>
    </row>
    <row r="17260" spans="2:2" x14ac:dyDescent="0.25">
      <c r="B17260"/>
    </row>
    <row r="17261" spans="2:2" x14ac:dyDescent="0.25">
      <c r="B17261"/>
    </row>
    <row r="17262" spans="2:2" x14ac:dyDescent="0.25">
      <c r="B17262"/>
    </row>
    <row r="17263" spans="2:2" x14ac:dyDescent="0.25">
      <c r="B17263"/>
    </row>
    <row r="17264" spans="2:2" x14ac:dyDescent="0.25">
      <c r="B17264"/>
    </row>
    <row r="17265" spans="2:2" x14ac:dyDescent="0.25">
      <c r="B17265"/>
    </row>
    <row r="17266" spans="2:2" x14ac:dyDescent="0.25">
      <c r="B17266"/>
    </row>
    <row r="17267" spans="2:2" x14ac:dyDescent="0.25">
      <c r="B17267"/>
    </row>
    <row r="17268" spans="2:2" x14ac:dyDescent="0.25">
      <c r="B17268"/>
    </row>
    <row r="17269" spans="2:2" x14ac:dyDescent="0.25">
      <c r="B17269"/>
    </row>
    <row r="17270" spans="2:2" x14ac:dyDescent="0.25">
      <c r="B17270"/>
    </row>
    <row r="17271" spans="2:2" x14ac:dyDescent="0.25">
      <c r="B17271"/>
    </row>
    <row r="17272" spans="2:2" x14ac:dyDescent="0.25">
      <c r="B17272"/>
    </row>
    <row r="17273" spans="2:2" x14ac:dyDescent="0.25">
      <c r="B17273"/>
    </row>
    <row r="17274" spans="2:2" x14ac:dyDescent="0.25">
      <c r="B17274"/>
    </row>
    <row r="17275" spans="2:2" x14ac:dyDescent="0.25">
      <c r="B17275"/>
    </row>
    <row r="17276" spans="2:2" x14ac:dyDescent="0.25">
      <c r="B17276"/>
    </row>
    <row r="17277" spans="2:2" x14ac:dyDescent="0.25">
      <c r="B17277"/>
    </row>
    <row r="17278" spans="2:2" x14ac:dyDescent="0.25">
      <c r="B17278"/>
    </row>
    <row r="17279" spans="2:2" x14ac:dyDescent="0.25">
      <c r="B17279"/>
    </row>
    <row r="17280" spans="2:2" x14ac:dyDescent="0.25">
      <c r="B17280"/>
    </row>
    <row r="17281" spans="2:2" x14ac:dyDescent="0.25">
      <c r="B17281"/>
    </row>
    <row r="17282" spans="2:2" x14ac:dyDescent="0.25">
      <c r="B17282"/>
    </row>
    <row r="17283" spans="2:2" x14ac:dyDescent="0.25">
      <c r="B17283"/>
    </row>
    <row r="17284" spans="2:2" x14ac:dyDescent="0.25">
      <c r="B17284"/>
    </row>
    <row r="17285" spans="2:2" x14ac:dyDescent="0.25">
      <c r="B17285"/>
    </row>
    <row r="17286" spans="2:2" x14ac:dyDescent="0.25">
      <c r="B17286"/>
    </row>
    <row r="17287" spans="2:2" x14ac:dyDescent="0.25">
      <c r="B17287"/>
    </row>
    <row r="17288" spans="2:2" x14ac:dyDescent="0.25">
      <c r="B17288"/>
    </row>
    <row r="17289" spans="2:2" x14ac:dyDescent="0.25">
      <c r="B17289"/>
    </row>
    <row r="17290" spans="2:2" x14ac:dyDescent="0.25">
      <c r="B17290"/>
    </row>
    <row r="17291" spans="2:2" x14ac:dyDescent="0.25">
      <c r="B17291"/>
    </row>
    <row r="17292" spans="2:2" x14ac:dyDescent="0.25">
      <c r="B17292"/>
    </row>
    <row r="17293" spans="2:2" x14ac:dyDescent="0.25">
      <c r="B17293"/>
    </row>
    <row r="17294" spans="2:2" x14ac:dyDescent="0.25">
      <c r="B17294"/>
    </row>
    <row r="17295" spans="2:2" x14ac:dyDescent="0.25">
      <c r="B17295"/>
    </row>
    <row r="17296" spans="2:2" x14ac:dyDescent="0.25">
      <c r="B17296"/>
    </row>
    <row r="17297" spans="2:2" x14ac:dyDescent="0.25">
      <c r="B17297"/>
    </row>
    <row r="17298" spans="2:2" x14ac:dyDescent="0.25">
      <c r="B17298"/>
    </row>
    <row r="17299" spans="2:2" x14ac:dyDescent="0.25">
      <c r="B17299"/>
    </row>
    <row r="17300" spans="2:2" x14ac:dyDescent="0.25">
      <c r="B17300"/>
    </row>
    <row r="17301" spans="2:2" x14ac:dyDescent="0.25">
      <c r="B17301"/>
    </row>
    <row r="17302" spans="2:2" x14ac:dyDescent="0.25">
      <c r="B17302"/>
    </row>
    <row r="17303" spans="2:2" x14ac:dyDescent="0.25">
      <c r="B17303"/>
    </row>
    <row r="17304" spans="2:2" x14ac:dyDescent="0.25">
      <c r="B17304"/>
    </row>
    <row r="17305" spans="2:2" x14ac:dyDescent="0.25">
      <c r="B17305"/>
    </row>
    <row r="17306" spans="2:2" x14ac:dyDescent="0.25">
      <c r="B17306"/>
    </row>
    <row r="17307" spans="2:2" x14ac:dyDescent="0.25">
      <c r="B17307"/>
    </row>
    <row r="17308" spans="2:2" x14ac:dyDescent="0.25">
      <c r="B17308"/>
    </row>
    <row r="17309" spans="2:2" x14ac:dyDescent="0.25">
      <c r="B17309"/>
    </row>
    <row r="17310" spans="2:2" x14ac:dyDescent="0.25">
      <c r="B17310"/>
    </row>
    <row r="17311" spans="2:2" x14ac:dyDescent="0.25">
      <c r="B17311"/>
    </row>
    <row r="17312" spans="2:2" x14ac:dyDescent="0.25">
      <c r="B17312"/>
    </row>
    <row r="17313" spans="2:2" x14ac:dyDescent="0.25">
      <c r="B17313"/>
    </row>
    <row r="17314" spans="2:2" x14ac:dyDescent="0.25">
      <c r="B17314"/>
    </row>
    <row r="17315" spans="2:2" x14ac:dyDescent="0.25">
      <c r="B17315"/>
    </row>
    <row r="17316" spans="2:2" x14ac:dyDescent="0.25">
      <c r="B17316"/>
    </row>
    <row r="17317" spans="2:2" x14ac:dyDescent="0.25">
      <c r="B17317"/>
    </row>
    <row r="17318" spans="2:2" x14ac:dyDescent="0.25">
      <c r="B17318"/>
    </row>
    <row r="17319" spans="2:2" x14ac:dyDescent="0.25">
      <c r="B17319"/>
    </row>
    <row r="17320" spans="2:2" x14ac:dyDescent="0.25">
      <c r="B17320"/>
    </row>
    <row r="17321" spans="2:2" x14ac:dyDescent="0.25">
      <c r="B17321"/>
    </row>
    <row r="17322" spans="2:2" x14ac:dyDescent="0.25">
      <c r="B17322"/>
    </row>
    <row r="17323" spans="2:2" x14ac:dyDescent="0.25">
      <c r="B17323"/>
    </row>
    <row r="17324" spans="2:2" x14ac:dyDescent="0.25">
      <c r="B17324"/>
    </row>
    <row r="17325" spans="2:2" x14ac:dyDescent="0.25">
      <c r="B17325"/>
    </row>
    <row r="17326" spans="2:2" x14ac:dyDescent="0.25">
      <c r="B17326"/>
    </row>
    <row r="17327" spans="2:2" x14ac:dyDescent="0.25">
      <c r="B17327"/>
    </row>
    <row r="17328" spans="2:2" x14ac:dyDescent="0.25">
      <c r="B17328"/>
    </row>
    <row r="17329" spans="2:2" x14ac:dyDescent="0.25">
      <c r="B17329"/>
    </row>
    <row r="17330" spans="2:2" x14ac:dyDescent="0.25">
      <c r="B17330"/>
    </row>
    <row r="17331" spans="2:2" x14ac:dyDescent="0.25">
      <c r="B17331"/>
    </row>
    <row r="17332" spans="2:2" x14ac:dyDescent="0.25">
      <c r="B17332"/>
    </row>
    <row r="17333" spans="2:2" x14ac:dyDescent="0.25">
      <c r="B17333"/>
    </row>
    <row r="17334" spans="2:2" x14ac:dyDescent="0.25">
      <c r="B17334"/>
    </row>
    <row r="17335" spans="2:2" x14ac:dyDescent="0.25">
      <c r="B17335"/>
    </row>
    <row r="17336" spans="2:2" x14ac:dyDescent="0.25">
      <c r="B17336"/>
    </row>
    <row r="17337" spans="2:2" x14ac:dyDescent="0.25">
      <c r="B17337"/>
    </row>
    <row r="17338" spans="2:2" x14ac:dyDescent="0.25">
      <c r="B17338"/>
    </row>
    <row r="17339" spans="2:2" x14ac:dyDescent="0.25">
      <c r="B17339"/>
    </row>
    <row r="17340" spans="2:2" x14ac:dyDescent="0.25">
      <c r="B17340"/>
    </row>
    <row r="17341" spans="2:2" x14ac:dyDescent="0.25">
      <c r="B17341"/>
    </row>
    <row r="17342" spans="2:2" x14ac:dyDescent="0.25">
      <c r="B17342"/>
    </row>
    <row r="17343" spans="2:2" x14ac:dyDescent="0.25">
      <c r="B17343"/>
    </row>
    <row r="17344" spans="2:2" x14ac:dyDescent="0.25">
      <c r="B17344"/>
    </row>
    <row r="17345" spans="2:2" x14ac:dyDescent="0.25">
      <c r="B17345"/>
    </row>
    <row r="17346" spans="2:2" x14ac:dyDescent="0.25">
      <c r="B17346"/>
    </row>
    <row r="17347" spans="2:2" x14ac:dyDescent="0.25">
      <c r="B17347"/>
    </row>
    <row r="17348" spans="2:2" x14ac:dyDescent="0.25">
      <c r="B17348"/>
    </row>
    <row r="17349" spans="2:2" x14ac:dyDescent="0.25">
      <c r="B17349"/>
    </row>
    <row r="17350" spans="2:2" x14ac:dyDescent="0.25">
      <c r="B17350"/>
    </row>
    <row r="17351" spans="2:2" x14ac:dyDescent="0.25">
      <c r="B17351"/>
    </row>
    <row r="17352" spans="2:2" x14ac:dyDescent="0.25">
      <c r="B17352"/>
    </row>
    <row r="17353" spans="2:2" x14ac:dyDescent="0.25">
      <c r="B17353"/>
    </row>
    <row r="17354" spans="2:2" x14ac:dyDescent="0.25">
      <c r="B17354"/>
    </row>
    <row r="17355" spans="2:2" x14ac:dyDescent="0.25">
      <c r="B17355"/>
    </row>
    <row r="17356" spans="2:2" x14ac:dyDescent="0.25">
      <c r="B17356"/>
    </row>
    <row r="17357" spans="2:2" x14ac:dyDescent="0.25">
      <c r="B17357"/>
    </row>
    <row r="17358" spans="2:2" x14ac:dyDescent="0.25">
      <c r="B17358"/>
    </row>
    <row r="17359" spans="2:2" x14ac:dyDescent="0.25">
      <c r="B17359"/>
    </row>
    <row r="17360" spans="2:2" x14ac:dyDescent="0.25">
      <c r="B17360"/>
    </row>
    <row r="17361" spans="2:2" x14ac:dyDescent="0.25">
      <c r="B17361"/>
    </row>
    <row r="17362" spans="2:2" x14ac:dyDescent="0.25">
      <c r="B17362"/>
    </row>
    <row r="17363" spans="2:2" x14ac:dyDescent="0.25">
      <c r="B17363"/>
    </row>
    <row r="17364" spans="2:2" x14ac:dyDescent="0.25">
      <c r="B17364"/>
    </row>
    <row r="17365" spans="2:2" x14ac:dyDescent="0.25">
      <c r="B17365"/>
    </row>
    <row r="17366" spans="2:2" x14ac:dyDescent="0.25">
      <c r="B17366"/>
    </row>
    <row r="17367" spans="2:2" x14ac:dyDescent="0.25">
      <c r="B17367"/>
    </row>
    <row r="17368" spans="2:2" x14ac:dyDescent="0.25">
      <c r="B17368"/>
    </row>
    <row r="17369" spans="2:2" x14ac:dyDescent="0.25">
      <c r="B17369"/>
    </row>
    <row r="17370" spans="2:2" x14ac:dyDescent="0.25">
      <c r="B17370"/>
    </row>
    <row r="17371" spans="2:2" x14ac:dyDescent="0.25">
      <c r="B17371"/>
    </row>
    <row r="17372" spans="2:2" x14ac:dyDescent="0.25">
      <c r="B17372"/>
    </row>
    <row r="17373" spans="2:2" x14ac:dyDescent="0.25">
      <c r="B17373"/>
    </row>
    <row r="17374" spans="2:2" x14ac:dyDescent="0.25">
      <c r="B17374"/>
    </row>
    <row r="17375" spans="2:2" x14ac:dyDescent="0.25">
      <c r="B17375"/>
    </row>
    <row r="17376" spans="2:2" x14ac:dyDescent="0.25">
      <c r="B17376"/>
    </row>
    <row r="17377" spans="2:2" x14ac:dyDescent="0.25">
      <c r="B17377"/>
    </row>
    <row r="17378" spans="2:2" x14ac:dyDescent="0.25">
      <c r="B17378"/>
    </row>
    <row r="17379" spans="2:2" x14ac:dyDescent="0.25">
      <c r="B17379"/>
    </row>
    <row r="17380" spans="2:2" x14ac:dyDescent="0.25">
      <c r="B17380"/>
    </row>
    <row r="17381" spans="2:2" x14ac:dyDescent="0.25">
      <c r="B17381"/>
    </row>
    <row r="17382" spans="2:2" x14ac:dyDescent="0.25">
      <c r="B17382"/>
    </row>
    <row r="17383" spans="2:2" x14ac:dyDescent="0.25">
      <c r="B17383"/>
    </row>
    <row r="17384" spans="2:2" x14ac:dyDescent="0.25">
      <c r="B17384"/>
    </row>
    <row r="17385" spans="2:2" x14ac:dyDescent="0.25">
      <c r="B17385"/>
    </row>
    <row r="17386" spans="2:2" x14ac:dyDescent="0.25">
      <c r="B17386"/>
    </row>
    <row r="17387" spans="2:2" x14ac:dyDescent="0.25">
      <c r="B17387"/>
    </row>
    <row r="17388" spans="2:2" x14ac:dyDescent="0.25">
      <c r="B17388"/>
    </row>
    <row r="17389" spans="2:2" x14ac:dyDescent="0.25">
      <c r="B17389"/>
    </row>
    <row r="17390" spans="2:2" x14ac:dyDescent="0.25">
      <c r="B17390"/>
    </row>
    <row r="17391" spans="2:2" x14ac:dyDescent="0.25">
      <c r="B17391"/>
    </row>
    <row r="17392" spans="2:2" x14ac:dyDescent="0.25">
      <c r="B17392"/>
    </row>
    <row r="17393" spans="2:2" x14ac:dyDescent="0.25">
      <c r="B17393"/>
    </row>
    <row r="17394" spans="2:2" x14ac:dyDescent="0.25">
      <c r="B17394"/>
    </row>
    <row r="17395" spans="2:2" x14ac:dyDescent="0.25">
      <c r="B17395"/>
    </row>
    <row r="17396" spans="2:2" x14ac:dyDescent="0.25">
      <c r="B17396"/>
    </row>
    <row r="17397" spans="2:2" x14ac:dyDescent="0.25">
      <c r="B17397"/>
    </row>
    <row r="17398" spans="2:2" x14ac:dyDescent="0.25">
      <c r="B17398"/>
    </row>
    <row r="17399" spans="2:2" x14ac:dyDescent="0.25">
      <c r="B17399"/>
    </row>
    <row r="17400" spans="2:2" x14ac:dyDescent="0.25">
      <c r="B17400"/>
    </row>
    <row r="17401" spans="2:2" x14ac:dyDescent="0.25">
      <c r="B17401"/>
    </row>
    <row r="17402" spans="2:2" x14ac:dyDescent="0.25">
      <c r="B17402"/>
    </row>
    <row r="17403" spans="2:2" x14ac:dyDescent="0.25">
      <c r="B17403"/>
    </row>
    <row r="17404" spans="2:2" x14ac:dyDescent="0.25">
      <c r="B17404"/>
    </row>
    <row r="17405" spans="2:2" x14ac:dyDescent="0.25">
      <c r="B17405"/>
    </row>
    <row r="17406" spans="2:2" x14ac:dyDescent="0.25">
      <c r="B17406"/>
    </row>
    <row r="17407" spans="2:2" x14ac:dyDescent="0.25">
      <c r="B17407"/>
    </row>
    <row r="17408" spans="2:2" x14ac:dyDescent="0.25">
      <c r="B17408"/>
    </row>
    <row r="17409" spans="2:2" x14ac:dyDescent="0.25">
      <c r="B17409"/>
    </row>
    <row r="17410" spans="2:2" x14ac:dyDescent="0.25">
      <c r="B17410"/>
    </row>
    <row r="17411" spans="2:2" x14ac:dyDescent="0.25">
      <c r="B17411"/>
    </row>
    <row r="17412" spans="2:2" x14ac:dyDescent="0.25">
      <c r="B17412"/>
    </row>
    <row r="17413" spans="2:2" x14ac:dyDescent="0.25">
      <c r="B17413"/>
    </row>
    <row r="17414" spans="2:2" x14ac:dyDescent="0.25">
      <c r="B17414"/>
    </row>
    <row r="17415" spans="2:2" x14ac:dyDescent="0.25">
      <c r="B17415"/>
    </row>
    <row r="17416" spans="2:2" x14ac:dyDescent="0.25">
      <c r="B17416"/>
    </row>
    <row r="17417" spans="2:2" x14ac:dyDescent="0.25">
      <c r="B17417"/>
    </row>
    <row r="17418" spans="2:2" x14ac:dyDescent="0.25">
      <c r="B17418"/>
    </row>
    <row r="17419" spans="2:2" x14ac:dyDescent="0.25">
      <c r="B17419"/>
    </row>
    <row r="17420" spans="2:2" x14ac:dyDescent="0.25">
      <c r="B17420"/>
    </row>
    <row r="17421" spans="2:2" x14ac:dyDescent="0.25">
      <c r="B17421"/>
    </row>
    <row r="17422" spans="2:2" x14ac:dyDescent="0.25">
      <c r="B17422"/>
    </row>
    <row r="17423" spans="2:2" x14ac:dyDescent="0.25">
      <c r="B17423"/>
    </row>
    <row r="17424" spans="2:2" x14ac:dyDescent="0.25">
      <c r="B17424"/>
    </row>
    <row r="17425" spans="2:2" x14ac:dyDescent="0.25">
      <c r="B17425"/>
    </row>
    <row r="17426" spans="2:2" x14ac:dyDescent="0.25">
      <c r="B17426"/>
    </row>
    <row r="17427" spans="2:2" x14ac:dyDescent="0.25">
      <c r="B17427"/>
    </row>
    <row r="17428" spans="2:2" x14ac:dyDescent="0.25">
      <c r="B17428"/>
    </row>
    <row r="17429" spans="2:2" x14ac:dyDescent="0.25">
      <c r="B17429"/>
    </row>
    <row r="17430" spans="2:2" x14ac:dyDescent="0.25">
      <c r="B17430"/>
    </row>
    <row r="17431" spans="2:2" x14ac:dyDescent="0.25">
      <c r="B17431"/>
    </row>
    <row r="17432" spans="2:2" x14ac:dyDescent="0.25">
      <c r="B17432"/>
    </row>
    <row r="17433" spans="2:2" x14ac:dyDescent="0.25">
      <c r="B17433"/>
    </row>
    <row r="17434" spans="2:2" x14ac:dyDescent="0.25">
      <c r="B17434"/>
    </row>
    <row r="17435" spans="2:2" x14ac:dyDescent="0.25">
      <c r="B17435"/>
    </row>
    <row r="17436" spans="2:2" x14ac:dyDescent="0.25">
      <c r="B17436"/>
    </row>
    <row r="17437" spans="2:2" x14ac:dyDescent="0.25">
      <c r="B17437"/>
    </row>
    <row r="17438" spans="2:2" x14ac:dyDescent="0.25">
      <c r="B17438"/>
    </row>
    <row r="17439" spans="2:2" x14ac:dyDescent="0.25">
      <c r="B17439"/>
    </row>
    <row r="17440" spans="2:2" x14ac:dyDescent="0.25">
      <c r="B17440"/>
    </row>
    <row r="17441" spans="2:2" x14ac:dyDescent="0.25">
      <c r="B17441"/>
    </row>
    <row r="17442" spans="2:2" x14ac:dyDescent="0.25">
      <c r="B17442"/>
    </row>
    <row r="17443" spans="2:2" x14ac:dyDescent="0.25">
      <c r="B17443"/>
    </row>
    <row r="17444" spans="2:2" x14ac:dyDescent="0.25">
      <c r="B17444"/>
    </row>
    <row r="17445" spans="2:2" x14ac:dyDescent="0.25">
      <c r="B17445"/>
    </row>
    <row r="17446" spans="2:2" x14ac:dyDescent="0.25">
      <c r="B17446"/>
    </row>
    <row r="17447" spans="2:2" x14ac:dyDescent="0.25">
      <c r="B17447"/>
    </row>
    <row r="17448" spans="2:2" x14ac:dyDescent="0.25">
      <c r="B17448"/>
    </row>
    <row r="17449" spans="2:2" x14ac:dyDescent="0.25">
      <c r="B17449"/>
    </row>
    <row r="17450" spans="2:2" x14ac:dyDescent="0.25">
      <c r="B17450"/>
    </row>
    <row r="17451" spans="2:2" x14ac:dyDescent="0.25">
      <c r="B17451"/>
    </row>
    <row r="17452" spans="2:2" x14ac:dyDescent="0.25">
      <c r="B17452"/>
    </row>
    <row r="17453" spans="2:2" x14ac:dyDescent="0.25">
      <c r="B17453"/>
    </row>
    <row r="17454" spans="2:2" x14ac:dyDescent="0.25">
      <c r="B17454"/>
    </row>
    <row r="17455" spans="2:2" x14ac:dyDescent="0.25">
      <c r="B17455"/>
    </row>
    <row r="17456" spans="2:2" x14ac:dyDescent="0.25">
      <c r="B17456"/>
    </row>
    <row r="17457" spans="2:2" x14ac:dyDescent="0.25">
      <c r="B17457"/>
    </row>
    <row r="17458" spans="2:2" x14ac:dyDescent="0.25">
      <c r="B17458"/>
    </row>
    <row r="17459" spans="2:2" x14ac:dyDescent="0.25">
      <c r="B17459"/>
    </row>
    <row r="17460" spans="2:2" x14ac:dyDescent="0.25">
      <c r="B17460"/>
    </row>
    <row r="17461" spans="2:2" x14ac:dyDescent="0.25">
      <c r="B17461"/>
    </row>
    <row r="17462" spans="2:2" x14ac:dyDescent="0.25">
      <c r="B17462"/>
    </row>
    <row r="17463" spans="2:2" x14ac:dyDescent="0.25">
      <c r="B17463"/>
    </row>
    <row r="17464" spans="2:2" x14ac:dyDescent="0.25">
      <c r="B17464"/>
    </row>
    <row r="17465" spans="2:2" x14ac:dyDescent="0.25">
      <c r="B17465"/>
    </row>
    <row r="17466" spans="2:2" x14ac:dyDescent="0.25">
      <c r="B17466"/>
    </row>
    <row r="17467" spans="2:2" x14ac:dyDescent="0.25">
      <c r="B17467"/>
    </row>
    <row r="17468" spans="2:2" x14ac:dyDescent="0.25">
      <c r="B17468"/>
    </row>
    <row r="17469" spans="2:2" x14ac:dyDescent="0.25">
      <c r="B17469"/>
    </row>
    <row r="17470" spans="2:2" x14ac:dyDescent="0.25">
      <c r="B17470"/>
    </row>
    <row r="17471" spans="2:2" x14ac:dyDescent="0.25">
      <c r="B17471"/>
    </row>
    <row r="17472" spans="2:2" x14ac:dyDescent="0.25">
      <c r="B17472"/>
    </row>
    <row r="17473" spans="2:2" x14ac:dyDescent="0.25">
      <c r="B17473"/>
    </row>
    <row r="17474" spans="2:2" x14ac:dyDescent="0.25">
      <c r="B17474"/>
    </row>
    <row r="17475" spans="2:2" x14ac:dyDescent="0.25">
      <c r="B17475"/>
    </row>
    <row r="17476" spans="2:2" x14ac:dyDescent="0.25">
      <c r="B17476"/>
    </row>
    <row r="17477" spans="2:2" x14ac:dyDescent="0.25">
      <c r="B17477"/>
    </row>
    <row r="17478" spans="2:2" x14ac:dyDescent="0.25">
      <c r="B17478"/>
    </row>
    <row r="17479" spans="2:2" x14ac:dyDescent="0.25">
      <c r="B17479"/>
    </row>
    <row r="17480" spans="2:2" x14ac:dyDescent="0.25">
      <c r="B17480"/>
    </row>
    <row r="17481" spans="2:2" x14ac:dyDescent="0.25">
      <c r="B17481"/>
    </row>
    <row r="17482" spans="2:2" x14ac:dyDescent="0.25">
      <c r="B17482"/>
    </row>
    <row r="17483" spans="2:2" x14ac:dyDescent="0.25">
      <c r="B17483"/>
    </row>
    <row r="17484" spans="2:2" x14ac:dyDescent="0.25">
      <c r="B17484"/>
    </row>
    <row r="17485" spans="2:2" x14ac:dyDescent="0.25">
      <c r="B17485"/>
    </row>
    <row r="17486" spans="2:2" x14ac:dyDescent="0.25">
      <c r="B17486"/>
    </row>
    <row r="17487" spans="2:2" x14ac:dyDescent="0.25">
      <c r="B17487"/>
    </row>
    <row r="17488" spans="2:2" x14ac:dyDescent="0.25">
      <c r="B17488"/>
    </row>
    <row r="17489" spans="2:2" x14ac:dyDescent="0.25">
      <c r="B17489"/>
    </row>
    <row r="17490" spans="2:2" x14ac:dyDescent="0.25">
      <c r="B17490"/>
    </row>
    <row r="17491" spans="2:2" x14ac:dyDescent="0.25">
      <c r="B17491"/>
    </row>
    <row r="17492" spans="2:2" x14ac:dyDescent="0.25">
      <c r="B17492"/>
    </row>
    <row r="17493" spans="2:2" x14ac:dyDescent="0.25">
      <c r="B17493"/>
    </row>
    <row r="17494" spans="2:2" x14ac:dyDescent="0.25">
      <c r="B17494"/>
    </row>
    <row r="17495" spans="2:2" x14ac:dyDescent="0.25">
      <c r="B17495"/>
    </row>
    <row r="17496" spans="2:2" x14ac:dyDescent="0.25">
      <c r="B17496"/>
    </row>
    <row r="17497" spans="2:2" x14ac:dyDescent="0.25">
      <c r="B17497"/>
    </row>
    <row r="17498" spans="2:2" x14ac:dyDescent="0.25">
      <c r="B17498"/>
    </row>
    <row r="17499" spans="2:2" x14ac:dyDescent="0.25">
      <c r="B17499"/>
    </row>
    <row r="17500" spans="2:2" x14ac:dyDescent="0.25">
      <c r="B17500"/>
    </row>
    <row r="17501" spans="2:2" x14ac:dyDescent="0.25">
      <c r="B17501"/>
    </row>
    <row r="17502" spans="2:2" x14ac:dyDescent="0.25">
      <c r="B17502"/>
    </row>
    <row r="17503" spans="2:2" x14ac:dyDescent="0.25">
      <c r="B17503"/>
    </row>
    <row r="17504" spans="2:2" x14ac:dyDescent="0.25">
      <c r="B17504"/>
    </row>
    <row r="17505" spans="2:2" x14ac:dyDescent="0.25">
      <c r="B17505"/>
    </row>
    <row r="17506" spans="2:2" x14ac:dyDescent="0.25">
      <c r="B17506"/>
    </row>
    <row r="17507" spans="2:2" x14ac:dyDescent="0.25">
      <c r="B17507"/>
    </row>
    <row r="17508" spans="2:2" x14ac:dyDescent="0.25">
      <c r="B17508"/>
    </row>
    <row r="17509" spans="2:2" x14ac:dyDescent="0.25">
      <c r="B17509"/>
    </row>
    <row r="17510" spans="2:2" x14ac:dyDescent="0.25">
      <c r="B17510"/>
    </row>
    <row r="17511" spans="2:2" x14ac:dyDescent="0.25">
      <c r="B17511"/>
    </row>
    <row r="17512" spans="2:2" x14ac:dyDescent="0.25">
      <c r="B17512"/>
    </row>
    <row r="17513" spans="2:2" x14ac:dyDescent="0.25">
      <c r="B17513"/>
    </row>
    <row r="17514" spans="2:2" x14ac:dyDescent="0.25">
      <c r="B17514"/>
    </row>
    <row r="17515" spans="2:2" x14ac:dyDescent="0.25">
      <c r="B17515"/>
    </row>
    <row r="17516" spans="2:2" x14ac:dyDescent="0.25">
      <c r="B17516"/>
    </row>
    <row r="17517" spans="2:2" x14ac:dyDescent="0.25">
      <c r="B17517"/>
    </row>
    <row r="17518" spans="2:2" x14ac:dyDescent="0.25">
      <c r="B17518"/>
    </row>
    <row r="17519" spans="2:2" x14ac:dyDescent="0.25">
      <c r="B17519"/>
    </row>
    <row r="17520" spans="2:2" x14ac:dyDescent="0.25">
      <c r="B17520"/>
    </row>
    <row r="17521" spans="2:2" x14ac:dyDescent="0.25">
      <c r="B17521"/>
    </row>
    <row r="17522" spans="2:2" x14ac:dyDescent="0.25">
      <c r="B17522"/>
    </row>
    <row r="17523" spans="2:2" x14ac:dyDescent="0.25">
      <c r="B17523"/>
    </row>
    <row r="17524" spans="2:2" x14ac:dyDescent="0.25">
      <c r="B17524"/>
    </row>
    <row r="17525" spans="2:2" x14ac:dyDescent="0.25">
      <c r="B17525"/>
    </row>
    <row r="17526" spans="2:2" x14ac:dyDescent="0.25">
      <c r="B17526"/>
    </row>
    <row r="17527" spans="2:2" x14ac:dyDescent="0.25">
      <c r="B17527"/>
    </row>
    <row r="17528" spans="2:2" x14ac:dyDescent="0.25">
      <c r="B17528"/>
    </row>
    <row r="17529" spans="2:2" x14ac:dyDescent="0.25">
      <c r="B17529"/>
    </row>
    <row r="17530" spans="2:2" x14ac:dyDescent="0.25">
      <c r="B17530"/>
    </row>
    <row r="17531" spans="2:2" x14ac:dyDescent="0.25">
      <c r="B17531"/>
    </row>
    <row r="17532" spans="2:2" x14ac:dyDescent="0.25">
      <c r="B17532"/>
    </row>
    <row r="17533" spans="2:2" x14ac:dyDescent="0.25">
      <c r="B17533"/>
    </row>
    <row r="17534" spans="2:2" x14ac:dyDescent="0.25">
      <c r="B17534"/>
    </row>
    <row r="17535" spans="2:2" x14ac:dyDescent="0.25">
      <c r="B17535"/>
    </row>
    <row r="17536" spans="2:2" x14ac:dyDescent="0.25">
      <c r="B17536"/>
    </row>
    <row r="17537" spans="2:2" x14ac:dyDescent="0.25">
      <c r="B17537"/>
    </row>
    <row r="17538" spans="2:2" x14ac:dyDescent="0.25">
      <c r="B17538"/>
    </row>
    <row r="17539" spans="2:2" x14ac:dyDescent="0.25">
      <c r="B17539"/>
    </row>
    <row r="17540" spans="2:2" x14ac:dyDescent="0.25">
      <c r="B17540"/>
    </row>
    <row r="17541" spans="2:2" x14ac:dyDescent="0.25">
      <c r="B17541"/>
    </row>
    <row r="17542" spans="2:2" x14ac:dyDescent="0.25">
      <c r="B17542"/>
    </row>
    <row r="17543" spans="2:2" x14ac:dyDescent="0.25">
      <c r="B17543"/>
    </row>
    <row r="17544" spans="2:2" x14ac:dyDescent="0.25">
      <c r="B17544"/>
    </row>
    <row r="17545" spans="2:2" x14ac:dyDescent="0.25">
      <c r="B17545"/>
    </row>
    <row r="17546" spans="2:2" x14ac:dyDescent="0.25">
      <c r="B17546"/>
    </row>
    <row r="17547" spans="2:2" x14ac:dyDescent="0.25">
      <c r="B17547"/>
    </row>
    <row r="17548" spans="2:2" x14ac:dyDescent="0.25">
      <c r="B17548"/>
    </row>
    <row r="17549" spans="2:2" x14ac:dyDescent="0.25">
      <c r="B17549"/>
    </row>
    <row r="17550" spans="2:2" x14ac:dyDescent="0.25">
      <c r="B17550"/>
    </row>
    <row r="17551" spans="2:2" x14ac:dyDescent="0.25">
      <c r="B17551"/>
    </row>
    <row r="17552" spans="2:2" x14ac:dyDescent="0.25">
      <c r="B17552"/>
    </row>
    <row r="17553" spans="2:2" x14ac:dyDescent="0.25">
      <c r="B17553"/>
    </row>
    <row r="17554" spans="2:2" x14ac:dyDescent="0.25">
      <c r="B17554"/>
    </row>
    <row r="17555" spans="2:2" x14ac:dyDescent="0.25">
      <c r="B17555"/>
    </row>
    <row r="17556" spans="2:2" x14ac:dyDescent="0.25">
      <c r="B17556"/>
    </row>
    <row r="17557" spans="2:2" x14ac:dyDescent="0.25">
      <c r="B17557"/>
    </row>
    <row r="17558" spans="2:2" x14ac:dyDescent="0.25">
      <c r="B17558"/>
    </row>
    <row r="17559" spans="2:2" x14ac:dyDescent="0.25">
      <c r="B17559"/>
    </row>
    <row r="17560" spans="2:2" x14ac:dyDescent="0.25">
      <c r="B17560"/>
    </row>
    <row r="17561" spans="2:2" x14ac:dyDescent="0.25">
      <c r="B17561"/>
    </row>
    <row r="17562" spans="2:2" x14ac:dyDescent="0.25">
      <c r="B17562"/>
    </row>
    <row r="17563" spans="2:2" x14ac:dyDescent="0.25">
      <c r="B17563"/>
    </row>
    <row r="17564" spans="2:2" x14ac:dyDescent="0.25">
      <c r="B17564"/>
    </row>
    <row r="17565" spans="2:2" x14ac:dyDescent="0.25">
      <c r="B17565"/>
    </row>
    <row r="17566" spans="2:2" x14ac:dyDescent="0.25">
      <c r="B17566"/>
    </row>
    <row r="17567" spans="2:2" x14ac:dyDescent="0.25">
      <c r="B17567"/>
    </row>
    <row r="17568" spans="2:2" x14ac:dyDescent="0.25">
      <c r="B17568"/>
    </row>
    <row r="17569" spans="2:2" x14ac:dyDescent="0.25">
      <c r="B17569"/>
    </row>
    <row r="17570" spans="2:2" x14ac:dyDescent="0.25">
      <c r="B17570"/>
    </row>
    <row r="17571" spans="2:2" x14ac:dyDescent="0.25">
      <c r="B17571"/>
    </row>
    <row r="17572" spans="2:2" x14ac:dyDescent="0.25">
      <c r="B17572"/>
    </row>
    <row r="17573" spans="2:2" x14ac:dyDescent="0.25">
      <c r="B17573"/>
    </row>
    <row r="17574" spans="2:2" x14ac:dyDescent="0.25">
      <c r="B17574"/>
    </row>
    <row r="17575" spans="2:2" x14ac:dyDescent="0.25">
      <c r="B17575"/>
    </row>
    <row r="17576" spans="2:2" x14ac:dyDescent="0.25">
      <c r="B17576"/>
    </row>
    <row r="17577" spans="2:2" x14ac:dyDescent="0.25">
      <c r="B17577"/>
    </row>
    <row r="17578" spans="2:2" x14ac:dyDescent="0.25">
      <c r="B17578"/>
    </row>
    <row r="17579" spans="2:2" x14ac:dyDescent="0.25">
      <c r="B17579"/>
    </row>
    <row r="17580" spans="2:2" x14ac:dyDescent="0.25">
      <c r="B17580"/>
    </row>
    <row r="17581" spans="2:2" x14ac:dyDescent="0.25">
      <c r="B17581"/>
    </row>
    <row r="17582" spans="2:2" x14ac:dyDescent="0.25">
      <c r="B17582"/>
    </row>
    <row r="17583" spans="2:2" x14ac:dyDescent="0.25">
      <c r="B17583"/>
    </row>
    <row r="17584" spans="2:2" x14ac:dyDescent="0.25">
      <c r="B17584"/>
    </row>
    <row r="17585" spans="2:2" x14ac:dyDescent="0.25">
      <c r="B17585"/>
    </row>
    <row r="17586" spans="2:2" x14ac:dyDescent="0.25">
      <c r="B17586"/>
    </row>
    <row r="17587" spans="2:2" x14ac:dyDescent="0.25">
      <c r="B17587"/>
    </row>
    <row r="17588" spans="2:2" x14ac:dyDescent="0.25">
      <c r="B17588"/>
    </row>
    <row r="17589" spans="2:2" x14ac:dyDescent="0.25">
      <c r="B17589"/>
    </row>
    <row r="17590" spans="2:2" x14ac:dyDescent="0.25">
      <c r="B17590"/>
    </row>
    <row r="17591" spans="2:2" x14ac:dyDescent="0.25">
      <c r="B17591"/>
    </row>
    <row r="17592" spans="2:2" x14ac:dyDescent="0.25">
      <c r="B17592"/>
    </row>
    <row r="17593" spans="2:2" x14ac:dyDescent="0.25">
      <c r="B17593"/>
    </row>
    <row r="17594" spans="2:2" x14ac:dyDescent="0.25">
      <c r="B17594"/>
    </row>
    <row r="17595" spans="2:2" x14ac:dyDescent="0.25">
      <c r="B17595"/>
    </row>
    <row r="17596" spans="2:2" x14ac:dyDescent="0.25">
      <c r="B17596"/>
    </row>
    <row r="17597" spans="2:2" x14ac:dyDescent="0.25">
      <c r="B17597"/>
    </row>
    <row r="17598" spans="2:2" x14ac:dyDescent="0.25">
      <c r="B17598"/>
    </row>
    <row r="17599" spans="2:2" x14ac:dyDescent="0.25">
      <c r="B17599"/>
    </row>
    <row r="17600" spans="2:2" x14ac:dyDescent="0.25">
      <c r="B17600"/>
    </row>
    <row r="17601" spans="2:2" x14ac:dyDescent="0.25">
      <c r="B17601"/>
    </row>
    <row r="17602" spans="2:2" x14ac:dyDescent="0.25">
      <c r="B17602"/>
    </row>
    <row r="17603" spans="2:2" x14ac:dyDescent="0.25">
      <c r="B17603"/>
    </row>
    <row r="17604" spans="2:2" x14ac:dyDescent="0.25">
      <c r="B17604"/>
    </row>
    <row r="17605" spans="2:2" x14ac:dyDescent="0.25">
      <c r="B17605"/>
    </row>
    <row r="17606" spans="2:2" x14ac:dyDescent="0.25">
      <c r="B17606"/>
    </row>
    <row r="17607" spans="2:2" x14ac:dyDescent="0.25">
      <c r="B17607"/>
    </row>
    <row r="17608" spans="2:2" x14ac:dyDescent="0.25">
      <c r="B17608"/>
    </row>
    <row r="17609" spans="2:2" x14ac:dyDescent="0.25">
      <c r="B17609"/>
    </row>
    <row r="17610" spans="2:2" x14ac:dyDescent="0.25">
      <c r="B17610"/>
    </row>
    <row r="17611" spans="2:2" x14ac:dyDescent="0.25">
      <c r="B17611"/>
    </row>
    <row r="17612" spans="2:2" x14ac:dyDescent="0.25">
      <c r="B17612"/>
    </row>
    <row r="17613" spans="2:2" x14ac:dyDescent="0.25">
      <c r="B17613"/>
    </row>
    <row r="17614" spans="2:2" x14ac:dyDescent="0.25">
      <c r="B17614"/>
    </row>
    <row r="17615" spans="2:2" x14ac:dyDescent="0.25">
      <c r="B17615"/>
    </row>
    <row r="17616" spans="2:2" x14ac:dyDescent="0.25">
      <c r="B17616"/>
    </row>
    <row r="17617" spans="2:2" x14ac:dyDescent="0.25">
      <c r="B17617"/>
    </row>
    <row r="17618" spans="2:2" x14ac:dyDescent="0.25">
      <c r="B17618"/>
    </row>
    <row r="17619" spans="2:2" x14ac:dyDescent="0.25">
      <c r="B17619"/>
    </row>
    <row r="17620" spans="2:2" x14ac:dyDescent="0.25">
      <c r="B17620"/>
    </row>
    <row r="17621" spans="2:2" x14ac:dyDescent="0.25">
      <c r="B17621"/>
    </row>
    <row r="17622" spans="2:2" x14ac:dyDescent="0.25">
      <c r="B17622"/>
    </row>
    <row r="17623" spans="2:2" x14ac:dyDescent="0.25">
      <c r="B17623"/>
    </row>
    <row r="17624" spans="2:2" x14ac:dyDescent="0.25">
      <c r="B17624"/>
    </row>
    <row r="17625" spans="2:2" x14ac:dyDescent="0.25">
      <c r="B17625"/>
    </row>
    <row r="17626" spans="2:2" x14ac:dyDescent="0.25">
      <c r="B17626"/>
    </row>
    <row r="17627" spans="2:2" x14ac:dyDescent="0.25">
      <c r="B17627"/>
    </row>
    <row r="17628" spans="2:2" x14ac:dyDescent="0.25">
      <c r="B17628"/>
    </row>
    <row r="17629" spans="2:2" x14ac:dyDescent="0.25">
      <c r="B17629"/>
    </row>
    <row r="17630" spans="2:2" x14ac:dyDescent="0.25">
      <c r="B17630"/>
    </row>
    <row r="17631" spans="2:2" x14ac:dyDescent="0.25">
      <c r="B17631"/>
    </row>
    <row r="17632" spans="2:2" x14ac:dyDescent="0.25">
      <c r="B17632"/>
    </row>
    <row r="17633" spans="2:2" x14ac:dyDescent="0.25">
      <c r="B17633"/>
    </row>
    <row r="17634" spans="2:2" x14ac:dyDescent="0.25">
      <c r="B17634"/>
    </row>
    <row r="17635" spans="2:2" x14ac:dyDescent="0.25">
      <c r="B17635"/>
    </row>
    <row r="17636" spans="2:2" x14ac:dyDescent="0.25">
      <c r="B17636"/>
    </row>
    <row r="17637" spans="2:2" x14ac:dyDescent="0.25">
      <c r="B17637"/>
    </row>
    <row r="17638" spans="2:2" x14ac:dyDescent="0.25">
      <c r="B17638"/>
    </row>
    <row r="17639" spans="2:2" x14ac:dyDescent="0.25">
      <c r="B17639"/>
    </row>
    <row r="17640" spans="2:2" x14ac:dyDescent="0.25">
      <c r="B17640"/>
    </row>
    <row r="17641" spans="2:2" x14ac:dyDescent="0.25">
      <c r="B17641"/>
    </row>
    <row r="17642" spans="2:2" x14ac:dyDescent="0.25">
      <c r="B17642"/>
    </row>
    <row r="17643" spans="2:2" x14ac:dyDescent="0.25">
      <c r="B17643"/>
    </row>
    <row r="17644" spans="2:2" x14ac:dyDescent="0.25">
      <c r="B17644"/>
    </row>
    <row r="17645" spans="2:2" x14ac:dyDescent="0.25">
      <c r="B17645"/>
    </row>
    <row r="17646" spans="2:2" x14ac:dyDescent="0.25">
      <c r="B17646"/>
    </row>
    <row r="17647" spans="2:2" x14ac:dyDescent="0.25">
      <c r="B17647"/>
    </row>
    <row r="17648" spans="2:2" x14ac:dyDescent="0.25">
      <c r="B17648"/>
    </row>
    <row r="17649" spans="2:2" x14ac:dyDescent="0.25">
      <c r="B17649"/>
    </row>
    <row r="17650" spans="2:2" x14ac:dyDescent="0.25">
      <c r="B17650"/>
    </row>
    <row r="17651" spans="2:2" x14ac:dyDescent="0.25">
      <c r="B17651"/>
    </row>
    <row r="17652" spans="2:2" x14ac:dyDescent="0.25">
      <c r="B17652"/>
    </row>
    <row r="17653" spans="2:2" x14ac:dyDescent="0.25">
      <c r="B17653"/>
    </row>
    <row r="17654" spans="2:2" x14ac:dyDescent="0.25">
      <c r="B17654"/>
    </row>
    <row r="17655" spans="2:2" x14ac:dyDescent="0.25">
      <c r="B17655"/>
    </row>
    <row r="17656" spans="2:2" x14ac:dyDescent="0.25">
      <c r="B17656"/>
    </row>
    <row r="17657" spans="2:2" x14ac:dyDescent="0.25">
      <c r="B17657"/>
    </row>
    <row r="17658" spans="2:2" x14ac:dyDescent="0.25">
      <c r="B17658"/>
    </row>
    <row r="17659" spans="2:2" x14ac:dyDescent="0.25">
      <c r="B17659"/>
    </row>
    <row r="17660" spans="2:2" x14ac:dyDescent="0.25">
      <c r="B17660"/>
    </row>
    <row r="17661" spans="2:2" x14ac:dyDescent="0.25">
      <c r="B17661"/>
    </row>
    <row r="17662" spans="2:2" x14ac:dyDescent="0.25">
      <c r="B17662"/>
    </row>
    <row r="17663" spans="2:2" x14ac:dyDescent="0.25">
      <c r="B17663"/>
    </row>
    <row r="17664" spans="2:2" x14ac:dyDescent="0.25">
      <c r="B17664"/>
    </row>
    <row r="17665" spans="2:2" x14ac:dyDescent="0.25">
      <c r="B17665"/>
    </row>
    <row r="17666" spans="2:2" x14ac:dyDescent="0.25">
      <c r="B17666"/>
    </row>
    <row r="17667" spans="2:2" x14ac:dyDescent="0.25">
      <c r="B17667"/>
    </row>
    <row r="17668" spans="2:2" x14ac:dyDescent="0.25">
      <c r="B17668"/>
    </row>
    <row r="17669" spans="2:2" x14ac:dyDescent="0.25">
      <c r="B17669"/>
    </row>
    <row r="17670" spans="2:2" x14ac:dyDescent="0.25">
      <c r="B17670"/>
    </row>
    <row r="17671" spans="2:2" x14ac:dyDescent="0.25">
      <c r="B17671"/>
    </row>
    <row r="17672" spans="2:2" x14ac:dyDescent="0.25">
      <c r="B17672"/>
    </row>
    <row r="17673" spans="2:2" x14ac:dyDescent="0.25">
      <c r="B17673"/>
    </row>
    <row r="17674" spans="2:2" x14ac:dyDescent="0.25">
      <c r="B17674"/>
    </row>
    <row r="17675" spans="2:2" x14ac:dyDescent="0.25">
      <c r="B17675"/>
    </row>
    <row r="17676" spans="2:2" x14ac:dyDescent="0.25">
      <c r="B17676"/>
    </row>
    <row r="17677" spans="2:2" x14ac:dyDescent="0.25">
      <c r="B17677"/>
    </row>
    <row r="17678" spans="2:2" x14ac:dyDescent="0.25">
      <c r="B17678"/>
    </row>
    <row r="17679" spans="2:2" x14ac:dyDescent="0.25">
      <c r="B17679"/>
    </row>
    <row r="17680" spans="2:2" x14ac:dyDescent="0.25">
      <c r="B17680"/>
    </row>
    <row r="17681" spans="2:2" x14ac:dyDescent="0.25">
      <c r="B17681"/>
    </row>
    <row r="17682" spans="2:2" x14ac:dyDescent="0.25">
      <c r="B17682"/>
    </row>
    <row r="17683" spans="2:2" x14ac:dyDescent="0.25">
      <c r="B17683"/>
    </row>
    <row r="17684" spans="2:2" x14ac:dyDescent="0.25">
      <c r="B17684"/>
    </row>
    <row r="17685" spans="2:2" x14ac:dyDescent="0.25">
      <c r="B17685"/>
    </row>
    <row r="17686" spans="2:2" x14ac:dyDescent="0.25">
      <c r="B17686"/>
    </row>
    <row r="17687" spans="2:2" x14ac:dyDescent="0.25">
      <c r="B17687"/>
    </row>
    <row r="17688" spans="2:2" x14ac:dyDescent="0.25">
      <c r="B17688"/>
    </row>
    <row r="17689" spans="2:2" x14ac:dyDescent="0.25">
      <c r="B17689"/>
    </row>
    <row r="17690" spans="2:2" x14ac:dyDescent="0.25">
      <c r="B17690"/>
    </row>
    <row r="17691" spans="2:2" x14ac:dyDescent="0.25">
      <c r="B17691"/>
    </row>
    <row r="17692" spans="2:2" x14ac:dyDescent="0.25">
      <c r="B17692"/>
    </row>
    <row r="17693" spans="2:2" x14ac:dyDescent="0.25">
      <c r="B17693"/>
    </row>
    <row r="17694" spans="2:2" x14ac:dyDescent="0.25">
      <c r="B17694"/>
    </row>
    <row r="17695" spans="2:2" x14ac:dyDescent="0.25">
      <c r="B17695"/>
    </row>
    <row r="17696" spans="2:2" x14ac:dyDescent="0.25">
      <c r="B17696"/>
    </row>
    <row r="17697" spans="2:2" x14ac:dyDescent="0.25">
      <c r="B17697"/>
    </row>
    <row r="17698" spans="2:2" x14ac:dyDescent="0.25">
      <c r="B17698"/>
    </row>
    <row r="17699" spans="2:2" x14ac:dyDescent="0.25">
      <c r="B17699"/>
    </row>
    <row r="17700" spans="2:2" x14ac:dyDescent="0.25">
      <c r="B17700"/>
    </row>
    <row r="17701" spans="2:2" x14ac:dyDescent="0.25">
      <c r="B17701"/>
    </row>
    <row r="17702" spans="2:2" x14ac:dyDescent="0.25">
      <c r="B17702"/>
    </row>
    <row r="17703" spans="2:2" x14ac:dyDescent="0.25">
      <c r="B17703"/>
    </row>
    <row r="17704" spans="2:2" x14ac:dyDescent="0.25">
      <c r="B17704"/>
    </row>
    <row r="17705" spans="2:2" x14ac:dyDescent="0.25">
      <c r="B17705"/>
    </row>
    <row r="17706" spans="2:2" x14ac:dyDescent="0.25">
      <c r="B17706"/>
    </row>
    <row r="17707" spans="2:2" x14ac:dyDescent="0.25">
      <c r="B17707"/>
    </row>
    <row r="17708" spans="2:2" x14ac:dyDescent="0.25">
      <c r="B17708"/>
    </row>
    <row r="17709" spans="2:2" x14ac:dyDescent="0.25">
      <c r="B17709"/>
    </row>
    <row r="17710" spans="2:2" x14ac:dyDescent="0.25">
      <c r="B17710"/>
    </row>
    <row r="17711" spans="2:2" x14ac:dyDescent="0.25">
      <c r="B17711"/>
    </row>
    <row r="17712" spans="2:2" x14ac:dyDescent="0.25">
      <c r="B17712"/>
    </row>
    <row r="17713" spans="2:2" x14ac:dyDescent="0.25">
      <c r="B17713"/>
    </row>
    <row r="17714" spans="2:2" x14ac:dyDescent="0.25">
      <c r="B17714"/>
    </row>
    <row r="17715" spans="2:2" x14ac:dyDescent="0.25">
      <c r="B17715"/>
    </row>
    <row r="17716" spans="2:2" x14ac:dyDescent="0.25">
      <c r="B17716"/>
    </row>
    <row r="17717" spans="2:2" x14ac:dyDescent="0.25">
      <c r="B17717"/>
    </row>
    <row r="17718" spans="2:2" x14ac:dyDescent="0.25">
      <c r="B17718"/>
    </row>
    <row r="17719" spans="2:2" x14ac:dyDescent="0.25">
      <c r="B17719"/>
    </row>
    <row r="17720" spans="2:2" x14ac:dyDescent="0.25">
      <c r="B17720"/>
    </row>
    <row r="17721" spans="2:2" x14ac:dyDescent="0.25">
      <c r="B17721"/>
    </row>
    <row r="17722" spans="2:2" x14ac:dyDescent="0.25">
      <c r="B17722"/>
    </row>
    <row r="17723" spans="2:2" x14ac:dyDescent="0.25">
      <c r="B17723"/>
    </row>
    <row r="17724" spans="2:2" x14ac:dyDescent="0.25">
      <c r="B17724"/>
    </row>
    <row r="17725" spans="2:2" x14ac:dyDescent="0.25">
      <c r="B17725"/>
    </row>
    <row r="17726" spans="2:2" x14ac:dyDescent="0.25">
      <c r="B17726"/>
    </row>
    <row r="17727" spans="2:2" x14ac:dyDescent="0.25">
      <c r="B17727"/>
    </row>
    <row r="17728" spans="2:2" x14ac:dyDescent="0.25">
      <c r="B17728"/>
    </row>
    <row r="17729" spans="2:2" x14ac:dyDescent="0.25">
      <c r="B17729"/>
    </row>
    <row r="17730" spans="2:2" x14ac:dyDescent="0.25">
      <c r="B17730"/>
    </row>
    <row r="17731" spans="2:2" x14ac:dyDescent="0.25">
      <c r="B17731"/>
    </row>
    <row r="17732" spans="2:2" x14ac:dyDescent="0.25">
      <c r="B17732"/>
    </row>
    <row r="17733" spans="2:2" x14ac:dyDescent="0.25">
      <c r="B17733"/>
    </row>
    <row r="17734" spans="2:2" x14ac:dyDescent="0.25">
      <c r="B17734"/>
    </row>
    <row r="17735" spans="2:2" x14ac:dyDescent="0.25">
      <c r="B17735"/>
    </row>
    <row r="17736" spans="2:2" x14ac:dyDescent="0.25">
      <c r="B17736"/>
    </row>
    <row r="17737" spans="2:2" x14ac:dyDescent="0.25">
      <c r="B17737"/>
    </row>
    <row r="17738" spans="2:2" x14ac:dyDescent="0.25">
      <c r="B17738"/>
    </row>
    <row r="17739" spans="2:2" x14ac:dyDescent="0.25">
      <c r="B17739"/>
    </row>
    <row r="17740" spans="2:2" x14ac:dyDescent="0.25">
      <c r="B17740"/>
    </row>
    <row r="17741" spans="2:2" x14ac:dyDescent="0.25">
      <c r="B17741"/>
    </row>
    <row r="17742" spans="2:2" x14ac:dyDescent="0.25">
      <c r="B17742"/>
    </row>
    <row r="17743" spans="2:2" x14ac:dyDescent="0.25">
      <c r="B17743"/>
    </row>
    <row r="17744" spans="2:2" x14ac:dyDescent="0.25">
      <c r="B17744"/>
    </row>
    <row r="17745" spans="2:2" x14ac:dyDescent="0.25">
      <c r="B17745"/>
    </row>
    <row r="17746" spans="2:2" x14ac:dyDescent="0.25">
      <c r="B17746"/>
    </row>
    <row r="17747" spans="2:2" x14ac:dyDescent="0.25">
      <c r="B17747"/>
    </row>
    <row r="17748" spans="2:2" x14ac:dyDescent="0.25">
      <c r="B17748"/>
    </row>
    <row r="17749" spans="2:2" x14ac:dyDescent="0.25">
      <c r="B17749"/>
    </row>
    <row r="17750" spans="2:2" x14ac:dyDescent="0.25">
      <c r="B17750"/>
    </row>
    <row r="17751" spans="2:2" x14ac:dyDescent="0.25">
      <c r="B17751"/>
    </row>
    <row r="17752" spans="2:2" x14ac:dyDescent="0.25">
      <c r="B17752"/>
    </row>
    <row r="17753" spans="2:2" x14ac:dyDescent="0.25">
      <c r="B17753"/>
    </row>
    <row r="17754" spans="2:2" x14ac:dyDescent="0.25">
      <c r="B17754"/>
    </row>
    <row r="17755" spans="2:2" x14ac:dyDescent="0.25">
      <c r="B17755"/>
    </row>
    <row r="17756" spans="2:2" x14ac:dyDescent="0.25">
      <c r="B17756"/>
    </row>
    <row r="17757" spans="2:2" x14ac:dyDescent="0.25">
      <c r="B17757"/>
    </row>
    <row r="17758" spans="2:2" x14ac:dyDescent="0.25">
      <c r="B17758"/>
    </row>
    <row r="17759" spans="2:2" x14ac:dyDescent="0.25">
      <c r="B17759"/>
    </row>
    <row r="17760" spans="2:2" x14ac:dyDescent="0.25">
      <c r="B17760"/>
    </row>
    <row r="17761" spans="2:2" x14ac:dyDescent="0.25">
      <c r="B17761"/>
    </row>
    <row r="17762" spans="2:2" x14ac:dyDescent="0.25">
      <c r="B17762"/>
    </row>
    <row r="17763" spans="2:2" x14ac:dyDescent="0.25">
      <c r="B17763"/>
    </row>
    <row r="17764" spans="2:2" x14ac:dyDescent="0.25">
      <c r="B17764"/>
    </row>
    <row r="17765" spans="2:2" x14ac:dyDescent="0.25">
      <c r="B17765"/>
    </row>
    <row r="17766" spans="2:2" x14ac:dyDescent="0.25">
      <c r="B17766"/>
    </row>
    <row r="17767" spans="2:2" x14ac:dyDescent="0.25">
      <c r="B17767"/>
    </row>
    <row r="17768" spans="2:2" x14ac:dyDescent="0.25">
      <c r="B17768"/>
    </row>
    <row r="17769" spans="2:2" x14ac:dyDescent="0.25">
      <c r="B17769"/>
    </row>
    <row r="17770" spans="2:2" x14ac:dyDescent="0.25">
      <c r="B17770"/>
    </row>
    <row r="17771" spans="2:2" x14ac:dyDescent="0.25">
      <c r="B17771"/>
    </row>
    <row r="17772" spans="2:2" x14ac:dyDescent="0.25">
      <c r="B17772"/>
    </row>
    <row r="17773" spans="2:2" x14ac:dyDescent="0.25">
      <c r="B17773"/>
    </row>
    <row r="17774" spans="2:2" x14ac:dyDescent="0.25">
      <c r="B17774"/>
    </row>
    <row r="17775" spans="2:2" x14ac:dyDescent="0.25">
      <c r="B17775"/>
    </row>
    <row r="17776" spans="2:2" x14ac:dyDescent="0.25">
      <c r="B17776"/>
    </row>
    <row r="17777" spans="2:2" x14ac:dyDescent="0.25">
      <c r="B17777"/>
    </row>
    <row r="17778" spans="2:2" x14ac:dyDescent="0.25">
      <c r="B17778"/>
    </row>
    <row r="17779" spans="2:2" x14ac:dyDescent="0.25">
      <c r="B17779"/>
    </row>
    <row r="17780" spans="2:2" x14ac:dyDescent="0.25">
      <c r="B17780"/>
    </row>
    <row r="17781" spans="2:2" x14ac:dyDescent="0.25">
      <c r="B17781"/>
    </row>
    <row r="17782" spans="2:2" x14ac:dyDescent="0.25">
      <c r="B17782"/>
    </row>
    <row r="17783" spans="2:2" x14ac:dyDescent="0.25">
      <c r="B17783"/>
    </row>
    <row r="17784" spans="2:2" x14ac:dyDescent="0.25">
      <c r="B17784"/>
    </row>
    <row r="17785" spans="2:2" x14ac:dyDescent="0.25">
      <c r="B17785"/>
    </row>
    <row r="17786" spans="2:2" x14ac:dyDescent="0.25">
      <c r="B17786"/>
    </row>
    <row r="17787" spans="2:2" x14ac:dyDescent="0.25">
      <c r="B17787"/>
    </row>
    <row r="17788" spans="2:2" x14ac:dyDescent="0.25">
      <c r="B17788"/>
    </row>
    <row r="17789" spans="2:2" x14ac:dyDescent="0.25">
      <c r="B17789"/>
    </row>
    <row r="17790" spans="2:2" x14ac:dyDescent="0.25">
      <c r="B17790"/>
    </row>
    <row r="17791" spans="2:2" x14ac:dyDescent="0.25">
      <c r="B17791"/>
    </row>
    <row r="17792" spans="2:2" x14ac:dyDescent="0.25">
      <c r="B17792"/>
    </row>
    <row r="17793" spans="2:2" x14ac:dyDescent="0.25">
      <c r="B17793"/>
    </row>
    <row r="17794" spans="2:2" x14ac:dyDescent="0.25">
      <c r="B17794"/>
    </row>
    <row r="17795" spans="2:2" x14ac:dyDescent="0.25">
      <c r="B17795"/>
    </row>
    <row r="17796" spans="2:2" x14ac:dyDescent="0.25">
      <c r="B17796"/>
    </row>
    <row r="17797" spans="2:2" x14ac:dyDescent="0.25">
      <c r="B17797"/>
    </row>
    <row r="17798" spans="2:2" x14ac:dyDescent="0.25">
      <c r="B17798"/>
    </row>
    <row r="17799" spans="2:2" x14ac:dyDescent="0.25">
      <c r="B17799"/>
    </row>
    <row r="17800" spans="2:2" x14ac:dyDescent="0.25">
      <c r="B17800"/>
    </row>
    <row r="17801" spans="2:2" x14ac:dyDescent="0.25">
      <c r="B17801"/>
    </row>
    <row r="17802" spans="2:2" x14ac:dyDescent="0.25">
      <c r="B17802"/>
    </row>
    <row r="17803" spans="2:2" x14ac:dyDescent="0.25">
      <c r="B17803"/>
    </row>
    <row r="17804" spans="2:2" x14ac:dyDescent="0.25">
      <c r="B17804"/>
    </row>
    <row r="17805" spans="2:2" x14ac:dyDescent="0.25">
      <c r="B17805"/>
    </row>
    <row r="17806" spans="2:2" x14ac:dyDescent="0.25">
      <c r="B17806"/>
    </row>
    <row r="17807" spans="2:2" x14ac:dyDescent="0.25">
      <c r="B17807"/>
    </row>
    <row r="17808" spans="2:2" x14ac:dyDescent="0.25">
      <c r="B17808"/>
    </row>
    <row r="17809" spans="2:2" x14ac:dyDescent="0.25">
      <c r="B17809"/>
    </row>
    <row r="17810" spans="2:2" x14ac:dyDescent="0.25">
      <c r="B17810"/>
    </row>
    <row r="17811" spans="2:2" x14ac:dyDescent="0.25">
      <c r="B17811"/>
    </row>
    <row r="17812" spans="2:2" x14ac:dyDescent="0.25">
      <c r="B17812"/>
    </row>
    <row r="17813" spans="2:2" x14ac:dyDescent="0.25">
      <c r="B17813"/>
    </row>
    <row r="17814" spans="2:2" x14ac:dyDescent="0.25">
      <c r="B17814"/>
    </row>
    <row r="17815" spans="2:2" x14ac:dyDescent="0.25">
      <c r="B17815"/>
    </row>
    <row r="17816" spans="2:2" x14ac:dyDescent="0.25">
      <c r="B17816"/>
    </row>
    <row r="17817" spans="2:2" x14ac:dyDescent="0.25">
      <c r="B17817"/>
    </row>
    <row r="17818" spans="2:2" x14ac:dyDescent="0.25">
      <c r="B17818"/>
    </row>
    <row r="17819" spans="2:2" x14ac:dyDescent="0.25">
      <c r="B17819"/>
    </row>
    <row r="17820" spans="2:2" x14ac:dyDescent="0.25">
      <c r="B17820"/>
    </row>
    <row r="17821" spans="2:2" x14ac:dyDescent="0.25">
      <c r="B17821"/>
    </row>
    <row r="17822" spans="2:2" x14ac:dyDescent="0.25">
      <c r="B17822"/>
    </row>
    <row r="17823" spans="2:2" x14ac:dyDescent="0.25">
      <c r="B17823"/>
    </row>
    <row r="17824" spans="2:2" x14ac:dyDescent="0.25">
      <c r="B17824"/>
    </row>
    <row r="17825" spans="2:2" x14ac:dyDescent="0.25">
      <c r="B17825"/>
    </row>
    <row r="17826" spans="2:2" x14ac:dyDescent="0.25">
      <c r="B17826"/>
    </row>
    <row r="17827" spans="2:2" x14ac:dyDescent="0.25">
      <c r="B17827"/>
    </row>
    <row r="17828" spans="2:2" x14ac:dyDescent="0.25">
      <c r="B17828"/>
    </row>
    <row r="17829" spans="2:2" x14ac:dyDescent="0.25">
      <c r="B17829"/>
    </row>
    <row r="17830" spans="2:2" x14ac:dyDescent="0.25">
      <c r="B17830"/>
    </row>
    <row r="17831" spans="2:2" x14ac:dyDescent="0.25">
      <c r="B17831"/>
    </row>
    <row r="17832" spans="2:2" x14ac:dyDescent="0.25">
      <c r="B17832"/>
    </row>
    <row r="17833" spans="2:2" x14ac:dyDescent="0.25">
      <c r="B17833"/>
    </row>
    <row r="17834" spans="2:2" x14ac:dyDescent="0.25">
      <c r="B17834"/>
    </row>
    <row r="17835" spans="2:2" x14ac:dyDescent="0.25">
      <c r="B17835"/>
    </row>
    <row r="17836" spans="2:2" x14ac:dyDescent="0.25">
      <c r="B17836"/>
    </row>
    <row r="17837" spans="2:2" x14ac:dyDescent="0.25">
      <c r="B17837"/>
    </row>
    <row r="17838" spans="2:2" x14ac:dyDescent="0.25">
      <c r="B17838"/>
    </row>
    <row r="17839" spans="2:2" x14ac:dyDescent="0.25">
      <c r="B17839"/>
    </row>
    <row r="17840" spans="2:2" x14ac:dyDescent="0.25">
      <c r="B17840"/>
    </row>
    <row r="17841" spans="2:2" x14ac:dyDescent="0.25">
      <c r="B17841"/>
    </row>
    <row r="17842" spans="2:2" x14ac:dyDescent="0.25">
      <c r="B17842"/>
    </row>
    <row r="17843" spans="2:2" x14ac:dyDescent="0.25">
      <c r="B17843"/>
    </row>
    <row r="17844" spans="2:2" x14ac:dyDescent="0.25">
      <c r="B17844"/>
    </row>
    <row r="17845" spans="2:2" x14ac:dyDescent="0.25">
      <c r="B17845"/>
    </row>
    <row r="17846" spans="2:2" x14ac:dyDescent="0.25">
      <c r="B17846"/>
    </row>
    <row r="17847" spans="2:2" x14ac:dyDescent="0.25">
      <c r="B17847"/>
    </row>
    <row r="17848" spans="2:2" x14ac:dyDescent="0.25">
      <c r="B17848"/>
    </row>
    <row r="17849" spans="2:2" x14ac:dyDescent="0.25">
      <c r="B17849"/>
    </row>
    <row r="17850" spans="2:2" x14ac:dyDescent="0.25">
      <c r="B17850"/>
    </row>
    <row r="17851" spans="2:2" x14ac:dyDescent="0.25">
      <c r="B17851"/>
    </row>
    <row r="17852" spans="2:2" x14ac:dyDescent="0.25">
      <c r="B17852"/>
    </row>
    <row r="17853" spans="2:2" x14ac:dyDescent="0.25">
      <c r="B17853"/>
    </row>
    <row r="17854" spans="2:2" x14ac:dyDescent="0.25">
      <c r="B17854"/>
    </row>
    <row r="17855" spans="2:2" x14ac:dyDescent="0.25">
      <c r="B17855"/>
    </row>
    <row r="17856" spans="2:2" x14ac:dyDescent="0.25">
      <c r="B17856"/>
    </row>
    <row r="17857" spans="2:2" x14ac:dyDescent="0.25">
      <c r="B17857"/>
    </row>
    <row r="17858" spans="2:2" x14ac:dyDescent="0.25">
      <c r="B17858"/>
    </row>
    <row r="17859" spans="2:2" x14ac:dyDescent="0.25">
      <c r="B17859"/>
    </row>
    <row r="17860" spans="2:2" x14ac:dyDescent="0.25">
      <c r="B17860"/>
    </row>
    <row r="17861" spans="2:2" x14ac:dyDescent="0.25">
      <c r="B17861"/>
    </row>
    <row r="17862" spans="2:2" x14ac:dyDescent="0.25">
      <c r="B17862"/>
    </row>
    <row r="17863" spans="2:2" x14ac:dyDescent="0.25">
      <c r="B17863"/>
    </row>
    <row r="17864" spans="2:2" x14ac:dyDescent="0.25">
      <c r="B17864"/>
    </row>
    <row r="17865" spans="2:2" x14ac:dyDescent="0.25">
      <c r="B17865"/>
    </row>
    <row r="17866" spans="2:2" x14ac:dyDescent="0.25">
      <c r="B17866"/>
    </row>
    <row r="17867" spans="2:2" x14ac:dyDescent="0.25">
      <c r="B17867"/>
    </row>
    <row r="17868" spans="2:2" x14ac:dyDescent="0.25">
      <c r="B17868"/>
    </row>
    <row r="17869" spans="2:2" x14ac:dyDescent="0.25">
      <c r="B17869"/>
    </row>
    <row r="17870" spans="2:2" x14ac:dyDescent="0.25">
      <c r="B17870"/>
    </row>
    <row r="17871" spans="2:2" x14ac:dyDescent="0.25">
      <c r="B17871"/>
    </row>
    <row r="17872" spans="2:2" x14ac:dyDescent="0.25">
      <c r="B17872"/>
    </row>
    <row r="17873" spans="2:2" x14ac:dyDescent="0.25">
      <c r="B17873"/>
    </row>
    <row r="17874" spans="2:2" x14ac:dyDescent="0.25">
      <c r="B17874"/>
    </row>
    <row r="17875" spans="2:2" x14ac:dyDescent="0.25">
      <c r="B17875"/>
    </row>
    <row r="17876" spans="2:2" x14ac:dyDescent="0.25">
      <c r="B17876"/>
    </row>
    <row r="17877" spans="2:2" x14ac:dyDescent="0.25">
      <c r="B17877"/>
    </row>
    <row r="17878" spans="2:2" x14ac:dyDescent="0.25">
      <c r="B17878"/>
    </row>
    <row r="17879" spans="2:2" x14ac:dyDescent="0.25">
      <c r="B17879"/>
    </row>
    <row r="17880" spans="2:2" x14ac:dyDescent="0.25">
      <c r="B17880"/>
    </row>
    <row r="17881" spans="2:2" x14ac:dyDescent="0.25">
      <c r="B17881"/>
    </row>
    <row r="17882" spans="2:2" x14ac:dyDescent="0.25">
      <c r="B17882"/>
    </row>
    <row r="17883" spans="2:2" x14ac:dyDescent="0.25">
      <c r="B17883"/>
    </row>
    <row r="17884" spans="2:2" x14ac:dyDescent="0.25">
      <c r="B17884"/>
    </row>
    <row r="17885" spans="2:2" x14ac:dyDescent="0.25">
      <c r="B17885"/>
    </row>
    <row r="17886" spans="2:2" x14ac:dyDescent="0.25">
      <c r="B17886"/>
    </row>
    <row r="17887" spans="2:2" x14ac:dyDescent="0.25">
      <c r="B17887"/>
    </row>
    <row r="17888" spans="2:2" x14ac:dyDescent="0.25">
      <c r="B17888"/>
    </row>
    <row r="17889" spans="2:2" x14ac:dyDescent="0.25">
      <c r="B17889"/>
    </row>
    <row r="17890" spans="2:2" x14ac:dyDescent="0.25">
      <c r="B17890"/>
    </row>
    <row r="17891" spans="2:2" x14ac:dyDescent="0.25">
      <c r="B17891"/>
    </row>
    <row r="17892" spans="2:2" x14ac:dyDescent="0.25">
      <c r="B17892"/>
    </row>
    <row r="17893" spans="2:2" x14ac:dyDescent="0.25">
      <c r="B17893"/>
    </row>
    <row r="17894" spans="2:2" x14ac:dyDescent="0.25">
      <c r="B17894"/>
    </row>
    <row r="17895" spans="2:2" x14ac:dyDescent="0.25">
      <c r="B17895"/>
    </row>
    <row r="17896" spans="2:2" x14ac:dyDescent="0.25">
      <c r="B17896"/>
    </row>
    <row r="17897" spans="2:2" x14ac:dyDescent="0.25">
      <c r="B17897"/>
    </row>
    <row r="17898" spans="2:2" x14ac:dyDescent="0.25">
      <c r="B17898"/>
    </row>
    <row r="17899" spans="2:2" x14ac:dyDescent="0.25">
      <c r="B17899"/>
    </row>
    <row r="17900" spans="2:2" x14ac:dyDescent="0.25">
      <c r="B17900"/>
    </row>
    <row r="17901" spans="2:2" x14ac:dyDescent="0.25">
      <c r="B17901"/>
    </row>
    <row r="17902" spans="2:2" x14ac:dyDescent="0.25">
      <c r="B17902"/>
    </row>
    <row r="17903" spans="2:2" x14ac:dyDescent="0.25">
      <c r="B17903"/>
    </row>
    <row r="17904" spans="2:2" x14ac:dyDescent="0.25">
      <c r="B17904"/>
    </row>
    <row r="17905" spans="2:2" x14ac:dyDescent="0.25">
      <c r="B17905"/>
    </row>
    <row r="17906" spans="2:2" x14ac:dyDescent="0.25">
      <c r="B17906"/>
    </row>
    <row r="17907" spans="2:2" x14ac:dyDescent="0.25">
      <c r="B17907"/>
    </row>
    <row r="17908" spans="2:2" x14ac:dyDescent="0.25">
      <c r="B17908"/>
    </row>
    <row r="17909" spans="2:2" x14ac:dyDescent="0.25">
      <c r="B17909"/>
    </row>
    <row r="17910" spans="2:2" x14ac:dyDescent="0.25">
      <c r="B17910"/>
    </row>
    <row r="17911" spans="2:2" x14ac:dyDescent="0.25">
      <c r="B17911"/>
    </row>
    <row r="17912" spans="2:2" x14ac:dyDescent="0.25">
      <c r="B17912"/>
    </row>
    <row r="17913" spans="2:2" x14ac:dyDescent="0.25">
      <c r="B17913"/>
    </row>
    <row r="17914" spans="2:2" x14ac:dyDescent="0.25">
      <c r="B17914"/>
    </row>
    <row r="17915" spans="2:2" x14ac:dyDescent="0.25">
      <c r="B17915"/>
    </row>
    <row r="17916" spans="2:2" x14ac:dyDescent="0.25">
      <c r="B17916"/>
    </row>
    <row r="17917" spans="2:2" x14ac:dyDescent="0.25">
      <c r="B17917"/>
    </row>
    <row r="17918" spans="2:2" x14ac:dyDescent="0.25">
      <c r="B17918"/>
    </row>
    <row r="17919" spans="2:2" x14ac:dyDescent="0.25">
      <c r="B17919"/>
    </row>
    <row r="17920" spans="2:2" x14ac:dyDescent="0.25">
      <c r="B17920"/>
    </row>
    <row r="17921" spans="2:2" x14ac:dyDescent="0.25">
      <c r="B17921"/>
    </row>
    <row r="17922" spans="2:2" x14ac:dyDescent="0.25">
      <c r="B17922"/>
    </row>
    <row r="17923" spans="2:2" x14ac:dyDescent="0.25">
      <c r="B17923"/>
    </row>
    <row r="17924" spans="2:2" x14ac:dyDescent="0.25">
      <c r="B17924"/>
    </row>
    <row r="17925" spans="2:2" x14ac:dyDescent="0.25">
      <c r="B17925"/>
    </row>
    <row r="17926" spans="2:2" x14ac:dyDescent="0.25">
      <c r="B17926"/>
    </row>
    <row r="17927" spans="2:2" x14ac:dyDescent="0.25">
      <c r="B17927"/>
    </row>
    <row r="17928" spans="2:2" x14ac:dyDescent="0.25">
      <c r="B17928"/>
    </row>
    <row r="17929" spans="2:2" x14ac:dyDescent="0.25">
      <c r="B17929"/>
    </row>
    <row r="17930" spans="2:2" x14ac:dyDescent="0.25">
      <c r="B17930"/>
    </row>
    <row r="17931" spans="2:2" x14ac:dyDescent="0.25">
      <c r="B17931"/>
    </row>
    <row r="17932" spans="2:2" x14ac:dyDescent="0.25">
      <c r="B17932"/>
    </row>
    <row r="17933" spans="2:2" x14ac:dyDescent="0.25">
      <c r="B17933"/>
    </row>
    <row r="17934" spans="2:2" x14ac:dyDescent="0.25">
      <c r="B17934"/>
    </row>
    <row r="17935" spans="2:2" x14ac:dyDescent="0.25">
      <c r="B17935"/>
    </row>
    <row r="17936" spans="2:2" x14ac:dyDescent="0.25">
      <c r="B17936"/>
    </row>
    <row r="17937" spans="2:2" x14ac:dyDescent="0.25">
      <c r="B17937"/>
    </row>
    <row r="17938" spans="2:2" x14ac:dyDescent="0.25">
      <c r="B17938"/>
    </row>
    <row r="17939" spans="2:2" x14ac:dyDescent="0.25">
      <c r="B17939"/>
    </row>
    <row r="17940" spans="2:2" x14ac:dyDescent="0.25">
      <c r="B17940"/>
    </row>
    <row r="17941" spans="2:2" x14ac:dyDescent="0.25">
      <c r="B17941"/>
    </row>
    <row r="17942" spans="2:2" x14ac:dyDescent="0.25">
      <c r="B17942"/>
    </row>
    <row r="17943" spans="2:2" x14ac:dyDescent="0.25">
      <c r="B17943"/>
    </row>
    <row r="17944" spans="2:2" x14ac:dyDescent="0.25">
      <c r="B17944"/>
    </row>
    <row r="17945" spans="2:2" x14ac:dyDescent="0.25">
      <c r="B17945"/>
    </row>
    <row r="17946" spans="2:2" x14ac:dyDescent="0.25">
      <c r="B17946"/>
    </row>
    <row r="17947" spans="2:2" x14ac:dyDescent="0.25">
      <c r="B17947"/>
    </row>
    <row r="17948" spans="2:2" x14ac:dyDescent="0.25">
      <c r="B17948"/>
    </row>
    <row r="17949" spans="2:2" x14ac:dyDescent="0.25">
      <c r="B17949"/>
    </row>
    <row r="17950" spans="2:2" x14ac:dyDescent="0.25">
      <c r="B17950"/>
    </row>
    <row r="17951" spans="2:2" x14ac:dyDescent="0.25">
      <c r="B17951"/>
    </row>
    <row r="17952" spans="2:2" x14ac:dyDescent="0.25">
      <c r="B17952"/>
    </row>
    <row r="17953" spans="2:2" x14ac:dyDescent="0.25">
      <c r="B17953"/>
    </row>
    <row r="17954" spans="2:2" x14ac:dyDescent="0.25">
      <c r="B17954"/>
    </row>
    <row r="17955" spans="2:2" x14ac:dyDescent="0.25">
      <c r="B17955"/>
    </row>
    <row r="17956" spans="2:2" x14ac:dyDescent="0.25">
      <c r="B17956"/>
    </row>
    <row r="17957" spans="2:2" x14ac:dyDescent="0.25">
      <c r="B17957"/>
    </row>
    <row r="17958" spans="2:2" x14ac:dyDescent="0.25">
      <c r="B17958"/>
    </row>
    <row r="17959" spans="2:2" x14ac:dyDescent="0.25">
      <c r="B17959"/>
    </row>
    <row r="17960" spans="2:2" x14ac:dyDescent="0.25">
      <c r="B17960"/>
    </row>
    <row r="17961" spans="2:2" x14ac:dyDescent="0.25">
      <c r="B17961"/>
    </row>
    <row r="17962" spans="2:2" x14ac:dyDescent="0.25">
      <c r="B17962"/>
    </row>
    <row r="17963" spans="2:2" x14ac:dyDescent="0.25">
      <c r="B17963"/>
    </row>
    <row r="17964" spans="2:2" x14ac:dyDescent="0.25">
      <c r="B17964"/>
    </row>
    <row r="17965" spans="2:2" x14ac:dyDescent="0.25">
      <c r="B17965"/>
    </row>
    <row r="17966" spans="2:2" x14ac:dyDescent="0.25">
      <c r="B17966"/>
    </row>
    <row r="17967" spans="2:2" x14ac:dyDescent="0.25">
      <c r="B17967"/>
    </row>
    <row r="17968" spans="2:2" x14ac:dyDescent="0.25">
      <c r="B17968"/>
    </row>
    <row r="17969" spans="2:2" x14ac:dyDescent="0.25">
      <c r="B17969"/>
    </row>
    <row r="17970" spans="2:2" x14ac:dyDescent="0.25">
      <c r="B17970"/>
    </row>
    <row r="17971" spans="2:2" x14ac:dyDescent="0.25">
      <c r="B17971"/>
    </row>
    <row r="17972" spans="2:2" x14ac:dyDescent="0.25">
      <c r="B17972"/>
    </row>
    <row r="17973" spans="2:2" x14ac:dyDescent="0.25">
      <c r="B17973"/>
    </row>
    <row r="17974" spans="2:2" x14ac:dyDescent="0.25">
      <c r="B17974"/>
    </row>
    <row r="17975" spans="2:2" x14ac:dyDescent="0.25">
      <c r="B17975"/>
    </row>
    <row r="17976" spans="2:2" x14ac:dyDescent="0.25">
      <c r="B17976"/>
    </row>
    <row r="17977" spans="2:2" x14ac:dyDescent="0.25">
      <c r="B17977"/>
    </row>
    <row r="17978" spans="2:2" x14ac:dyDescent="0.25">
      <c r="B17978"/>
    </row>
    <row r="17979" spans="2:2" x14ac:dyDescent="0.25">
      <c r="B17979"/>
    </row>
    <row r="17980" spans="2:2" x14ac:dyDescent="0.25">
      <c r="B17980"/>
    </row>
    <row r="17981" spans="2:2" x14ac:dyDescent="0.25">
      <c r="B17981"/>
    </row>
    <row r="17982" spans="2:2" x14ac:dyDescent="0.25">
      <c r="B17982"/>
    </row>
    <row r="17983" spans="2:2" x14ac:dyDescent="0.25">
      <c r="B17983"/>
    </row>
    <row r="17984" spans="2:2" x14ac:dyDescent="0.25">
      <c r="B17984"/>
    </row>
    <row r="17985" spans="2:2" x14ac:dyDescent="0.25">
      <c r="B17985"/>
    </row>
    <row r="17986" spans="2:2" x14ac:dyDescent="0.25">
      <c r="B17986"/>
    </row>
    <row r="17987" spans="2:2" x14ac:dyDescent="0.25">
      <c r="B17987"/>
    </row>
    <row r="17988" spans="2:2" x14ac:dyDescent="0.25">
      <c r="B17988"/>
    </row>
    <row r="17989" spans="2:2" x14ac:dyDescent="0.25">
      <c r="B17989"/>
    </row>
    <row r="17990" spans="2:2" x14ac:dyDescent="0.25">
      <c r="B17990"/>
    </row>
    <row r="17991" spans="2:2" x14ac:dyDescent="0.25">
      <c r="B17991"/>
    </row>
    <row r="17992" spans="2:2" x14ac:dyDescent="0.25">
      <c r="B17992"/>
    </row>
    <row r="17993" spans="2:2" x14ac:dyDescent="0.25">
      <c r="B17993"/>
    </row>
    <row r="17994" spans="2:2" x14ac:dyDescent="0.25">
      <c r="B17994"/>
    </row>
    <row r="17995" spans="2:2" x14ac:dyDescent="0.25">
      <c r="B17995"/>
    </row>
    <row r="17996" spans="2:2" x14ac:dyDescent="0.25">
      <c r="B17996"/>
    </row>
    <row r="17997" spans="2:2" x14ac:dyDescent="0.25">
      <c r="B17997"/>
    </row>
    <row r="17998" spans="2:2" x14ac:dyDescent="0.25">
      <c r="B17998"/>
    </row>
    <row r="17999" spans="2:2" x14ac:dyDescent="0.25">
      <c r="B17999"/>
    </row>
    <row r="18000" spans="2:2" x14ac:dyDescent="0.25">
      <c r="B18000"/>
    </row>
    <row r="18001" spans="2:2" x14ac:dyDescent="0.25">
      <c r="B18001"/>
    </row>
    <row r="18002" spans="2:2" x14ac:dyDescent="0.25">
      <c r="B18002"/>
    </row>
    <row r="18003" spans="2:2" x14ac:dyDescent="0.25">
      <c r="B18003"/>
    </row>
    <row r="18004" spans="2:2" x14ac:dyDescent="0.25">
      <c r="B18004"/>
    </row>
    <row r="18005" spans="2:2" x14ac:dyDescent="0.25">
      <c r="B18005"/>
    </row>
    <row r="18006" spans="2:2" x14ac:dyDescent="0.25">
      <c r="B18006"/>
    </row>
    <row r="18007" spans="2:2" x14ac:dyDescent="0.25">
      <c r="B18007"/>
    </row>
    <row r="18008" spans="2:2" x14ac:dyDescent="0.25">
      <c r="B18008"/>
    </row>
    <row r="18009" spans="2:2" x14ac:dyDescent="0.25">
      <c r="B18009"/>
    </row>
    <row r="18010" spans="2:2" x14ac:dyDescent="0.25">
      <c r="B18010"/>
    </row>
    <row r="18011" spans="2:2" x14ac:dyDescent="0.25">
      <c r="B18011"/>
    </row>
    <row r="18012" spans="2:2" x14ac:dyDescent="0.25">
      <c r="B18012"/>
    </row>
    <row r="18013" spans="2:2" x14ac:dyDescent="0.25">
      <c r="B18013"/>
    </row>
    <row r="18014" spans="2:2" x14ac:dyDescent="0.25">
      <c r="B18014"/>
    </row>
    <row r="18015" spans="2:2" x14ac:dyDescent="0.25">
      <c r="B18015"/>
    </row>
    <row r="18016" spans="2:2" x14ac:dyDescent="0.25">
      <c r="B18016"/>
    </row>
    <row r="18017" spans="2:2" x14ac:dyDescent="0.25">
      <c r="B18017"/>
    </row>
    <row r="18018" spans="2:2" x14ac:dyDescent="0.25">
      <c r="B18018"/>
    </row>
    <row r="18019" spans="2:2" x14ac:dyDescent="0.25">
      <c r="B18019"/>
    </row>
    <row r="18020" spans="2:2" x14ac:dyDescent="0.25">
      <c r="B18020"/>
    </row>
    <row r="18021" spans="2:2" x14ac:dyDescent="0.25">
      <c r="B18021"/>
    </row>
    <row r="18022" spans="2:2" x14ac:dyDescent="0.25">
      <c r="B18022"/>
    </row>
    <row r="18023" spans="2:2" x14ac:dyDescent="0.25">
      <c r="B18023"/>
    </row>
    <row r="18024" spans="2:2" x14ac:dyDescent="0.25">
      <c r="B18024"/>
    </row>
    <row r="18025" spans="2:2" x14ac:dyDescent="0.25">
      <c r="B18025"/>
    </row>
    <row r="18026" spans="2:2" x14ac:dyDescent="0.25">
      <c r="B18026"/>
    </row>
    <row r="18027" spans="2:2" x14ac:dyDescent="0.25">
      <c r="B18027"/>
    </row>
    <row r="18028" spans="2:2" x14ac:dyDescent="0.25">
      <c r="B18028"/>
    </row>
    <row r="18029" spans="2:2" x14ac:dyDescent="0.25">
      <c r="B18029"/>
    </row>
    <row r="18030" spans="2:2" x14ac:dyDescent="0.25">
      <c r="B18030"/>
    </row>
    <row r="18031" spans="2:2" x14ac:dyDescent="0.25">
      <c r="B18031"/>
    </row>
    <row r="18032" spans="2:2" x14ac:dyDescent="0.25">
      <c r="B18032"/>
    </row>
    <row r="18033" spans="2:2" x14ac:dyDescent="0.25">
      <c r="B18033"/>
    </row>
    <row r="18034" spans="2:2" x14ac:dyDescent="0.25">
      <c r="B18034"/>
    </row>
    <row r="18035" spans="2:2" x14ac:dyDescent="0.25">
      <c r="B18035"/>
    </row>
    <row r="18036" spans="2:2" x14ac:dyDescent="0.25">
      <c r="B18036"/>
    </row>
    <row r="18037" spans="2:2" x14ac:dyDescent="0.25">
      <c r="B18037"/>
    </row>
    <row r="18038" spans="2:2" x14ac:dyDescent="0.25">
      <c r="B18038"/>
    </row>
    <row r="18039" spans="2:2" x14ac:dyDescent="0.25">
      <c r="B18039"/>
    </row>
    <row r="18040" spans="2:2" x14ac:dyDescent="0.25">
      <c r="B18040"/>
    </row>
    <row r="18041" spans="2:2" x14ac:dyDescent="0.25">
      <c r="B18041"/>
    </row>
    <row r="18042" spans="2:2" x14ac:dyDescent="0.25">
      <c r="B18042"/>
    </row>
    <row r="18043" spans="2:2" x14ac:dyDescent="0.25">
      <c r="B18043"/>
    </row>
    <row r="18044" spans="2:2" x14ac:dyDescent="0.25">
      <c r="B18044"/>
    </row>
    <row r="18045" spans="2:2" x14ac:dyDescent="0.25">
      <c r="B18045"/>
    </row>
    <row r="18046" spans="2:2" x14ac:dyDescent="0.25">
      <c r="B18046"/>
    </row>
    <row r="18047" spans="2:2" x14ac:dyDescent="0.25">
      <c r="B18047"/>
    </row>
    <row r="18048" spans="2:2" x14ac:dyDescent="0.25">
      <c r="B18048"/>
    </row>
    <row r="18049" spans="2:2" x14ac:dyDescent="0.25">
      <c r="B18049"/>
    </row>
    <row r="18050" spans="2:2" x14ac:dyDescent="0.25">
      <c r="B18050"/>
    </row>
    <row r="18051" spans="2:2" x14ac:dyDescent="0.25">
      <c r="B18051"/>
    </row>
    <row r="18052" spans="2:2" x14ac:dyDescent="0.25">
      <c r="B18052"/>
    </row>
    <row r="18053" spans="2:2" x14ac:dyDescent="0.25">
      <c r="B18053"/>
    </row>
    <row r="18054" spans="2:2" x14ac:dyDescent="0.25">
      <c r="B18054"/>
    </row>
    <row r="18055" spans="2:2" x14ac:dyDescent="0.25">
      <c r="B18055"/>
    </row>
    <row r="18056" spans="2:2" x14ac:dyDescent="0.25">
      <c r="B18056"/>
    </row>
    <row r="18057" spans="2:2" x14ac:dyDescent="0.25">
      <c r="B18057"/>
    </row>
    <row r="18058" spans="2:2" x14ac:dyDescent="0.25">
      <c r="B18058"/>
    </row>
    <row r="18059" spans="2:2" x14ac:dyDescent="0.25">
      <c r="B18059"/>
    </row>
    <row r="18060" spans="2:2" x14ac:dyDescent="0.25">
      <c r="B18060"/>
    </row>
    <row r="18061" spans="2:2" x14ac:dyDescent="0.25">
      <c r="B18061"/>
    </row>
    <row r="18062" spans="2:2" x14ac:dyDescent="0.25">
      <c r="B18062"/>
    </row>
    <row r="18063" spans="2:2" x14ac:dyDescent="0.25">
      <c r="B18063"/>
    </row>
    <row r="18064" spans="2:2" x14ac:dyDescent="0.25">
      <c r="B18064"/>
    </row>
    <row r="18065" spans="2:2" x14ac:dyDescent="0.25">
      <c r="B18065"/>
    </row>
    <row r="18066" spans="2:2" x14ac:dyDescent="0.25">
      <c r="B18066"/>
    </row>
    <row r="18067" spans="2:2" x14ac:dyDescent="0.25">
      <c r="B18067"/>
    </row>
    <row r="18068" spans="2:2" x14ac:dyDescent="0.25">
      <c r="B18068"/>
    </row>
    <row r="18069" spans="2:2" x14ac:dyDescent="0.25">
      <c r="B18069"/>
    </row>
    <row r="18070" spans="2:2" x14ac:dyDescent="0.25">
      <c r="B18070"/>
    </row>
    <row r="18071" spans="2:2" x14ac:dyDescent="0.25">
      <c r="B18071"/>
    </row>
    <row r="18072" spans="2:2" x14ac:dyDescent="0.25">
      <c r="B18072"/>
    </row>
    <row r="18073" spans="2:2" x14ac:dyDescent="0.25">
      <c r="B18073"/>
    </row>
    <row r="18074" spans="2:2" x14ac:dyDescent="0.25">
      <c r="B18074"/>
    </row>
    <row r="18075" spans="2:2" x14ac:dyDescent="0.25">
      <c r="B18075"/>
    </row>
    <row r="18076" spans="2:2" x14ac:dyDescent="0.25">
      <c r="B18076"/>
    </row>
    <row r="18077" spans="2:2" x14ac:dyDescent="0.25">
      <c r="B18077"/>
    </row>
    <row r="18078" spans="2:2" x14ac:dyDescent="0.25">
      <c r="B18078"/>
    </row>
    <row r="18079" spans="2:2" x14ac:dyDescent="0.25">
      <c r="B18079"/>
    </row>
    <row r="18080" spans="2:2" x14ac:dyDescent="0.25">
      <c r="B18080"/>
    </row>
    <row r="18081" spans="2:2" x14ac:dyDescent="0.25">
      <c r="B18081"/>
    </row>
    <row r="18082" spans="2:2" x14ac:dyDescent="0.25">
      <c r="B18082"/>
    </row>
    <row r="18083" spans="2:2" x14ac:dyDescent="0.25">
      <c r="B18083"/>
    </row>
    <row r="18084" spans="2:2" x14ac:dyDescent="0.25">
      <c r="B18084"/>
    </row>
    <row r="18085" spans="2:2" x14ac:dyDescent="0.25">
      <c r="B18085"/>
    </row>
    <row r="18086" spans="2:2" x14ac:dyDescent="0.25">
      <c r="B18086"/>
    </row>
    <row r="18087" spans="2:2" x14ac:dyDescent="0.25">
      <c r="B18087"/>
    </row>
    <row r="18088" spans="2:2" x14ac:dyDescent="0.25">
      <c r="B18088"/>
    </row>
    <row r="18089" spans="2:2" x14ac:dyDescent="0.25">
      <c r="B18089"/>
    </row>
    <row r="18090" spans="2:2" x14ac:dyDescent="0.25">
      <c r="B18090"/>
    </row>
    <row r="18091" spans="2:2" x14ac:dyDescent="0.25">
      <c r="B18091"/>
    </row>
    <row r="18092" spans="2:2" x14ac:dyDescent="0.25">
      <c r="B18092"/>
    </row>
    <row r="18093" spans="2:2" x14ac:dyDescent="0.25">
      <c r="B18093"/>
    </row>
    <row r="18094" spans="2:2" x14ac:dyDescent="0.25">
      <c r="B18094"/>
    </row>
    <row r="18095" spans="2:2" x14ac:dyDescent="0.25">
      <c r="B18095"/>
    </row>
    <row r="18096" spans="2:2" x14ac:dyDescent="0.25">
      <c r="B18096"/>
    </row>
    <row r="18097" spans="2:2" x14ac:dyDescent="0.25">
      <c r="B18097"/>
    </row>
    <row r="18098" spans="2:2" x14ac:dyDescent="0.25">
      <c r="B18098"/>
    </row>
    <row r="18099" spans="2:2" x14ac:dyDescent="0.25">
      <c r="B18099"/>
    </row>
    <row r="18100" spans="2:2" x14ac:dyDescent="0.25">
      <c r="B18100"/>
    </row>
    <row r="18101" spans="2:2" x14ac:dyDescent="0.25">
      <c r="B18101"/>
    </row>
    <row r="18102" spans="2:2" x14ac:dyDescent="0.25">
      <c r="B18102"/>
    </row>
    <row r="18103" spans="2:2" x14ac:dyDescent="0.25">
      <c r="B18103"/>
    </row>
    <row r="18104" spans="2:2" x14ac:dyDescent="0.25">
      <c r="B18104"/>
    </row>
    <row r="18105" spans="2:2" x14ac:dyDescent="0.25">
      <c r="B18105"/>
    </row>
    <row r="18106" spans="2:2" x14ac:dyDescent="0.25">
      <c r="B18106"/>
    </row>
    <row r="18107" spans="2:2" x14ac:dyDescent="0.25">
      <c r="B18107"/>
    </row>
    <row r="18108" spans="2:2" x14ac:dyDescent="0.25">
      <c r="B18108"/>
    </row>
    <row r="18109" spans="2:2" x14ac:dyDescent="0.25">
      <c r="B18109"/>
    </row>
    <row r="18110" spans="2:2" x14ac:dyDescent="0.25">
      <c r="B18110"/>
    </row>
    <row r="18111" spans="2:2" x14ac:dyDescent="0.25">
      <c r="B18111"/>
    </row>
    <row r="18112" spans="2:2" x14ac:dyDescent="0.25">
      <c r="B18112"/>
    </row>
    <row r="18113" spans="2:2" x14ac:dyDescent="0.25">
      <c r="B18113"/>
    </row>
    <row r="18114" spans="2:2" x14ac:dyDescent="0.25">
      <c r="B18114"/>
    </row>
    <row r="18115" spans="2:2" x14ac:dyDescent="0.25">
      <c r="B18115"/>
    </row>
    <row r="18116" spans="2:2" x14ac:dyDescent="0.25">
      <c r="B18116"/>
    </row>
    <row r="18117" spans="2:2" x14ac:dyDescent="0.25">
      <c r="B18117"/>
    </row>
    <row r="18118" spans="2:2" x14ac:dyDescent="0.25">
      <c r="B18118"/>
    </row>
    <row r="18119" spans="2:2" x14ac:dyDescent="0.25">
      <c r="B18119"/>
    </row>
    <row r="18120" spans="2:2" x14ac:dyDescent="0.25">
      <c r="B18120"/>
    </row>
    <row r="18121" spans="2:2" x14ac:dyDescent="0.25">
      <c r="B18121"/>
    </row>
    <row r="18122" spans="2:2" x14ac:dyDescent="0.25">
      <c r="B18122"/>
    </row>
    <row r="18123" spans="2:2" x14ac:dyDescent="0.25">
      <c r="B18123"/>
    </row>
    <row r="18124" spans="2:2" x14ac:dyDescent="0.25">
      <c r="B18124"/>
    </row>
    <row r="18125" spans="2:2" x14ac:dyDescent="0.25">
      <c r="B18125"/>
    </row>
    <row r="18126" spans="2:2" x14ac:dyDescent="0.25">
      <c r="B18126"/>
    </row>
    <row r="18127" spans="2:2" x14ac:dyDescent="0.25">
      <c r="B18127"/>
    </row>
    <row r="18128" spans="2:2" x14ac:dyDescent="0.25">
      <c r="B18128"/>
    </row>
    <row r="18129" spans="2:2" x14ac:dyDescent="0.25">
      <c r="B18129"/>
    </row>
    <row r="18130" spans="2:2" x14ac:dyDescent="0.25">
      <c r="B18130"/>
    </row>
    <row r="18131" spans="2:2" x14ac:dyDescent="0.25">
      <c r="B18131"/>
    </row>
    <row r="18132" spans="2:2" x14ac:dyDescent="0.25">
      <c r="B18132"/>
    </row>
    <row r="18133" spans="2:2" x14ac:dyDescent="0.25">
      <c r="B18133"/>
    </row>
    <row r="18134" spans="2:2" x14ac:dyDescent="0.25">
      <c r="B18134"/>
    </row>
    <row r="18135" spans="2:2" x14ac:dyDescent="0.25">
      <c r="B18135"/>
    </row>
    <row r="18136" spans="2:2" x14ac:dyDescent="0.25">
      <c r="B18136"/>
    </row>
    <row r="18137" spans="2:2" x14ac:dyDescent="0.25">
      <c r="B18137"/>
    </row>
    <row r="18138" spans="2:2" x14ac:dyDescent="0.25">
      <c r="B18138"/>
    </row>
    <row r="18139" spans="2:2" x14ac:dyDescent="0.25">
      <c r="B18139"/>
    </row>
    <row r="18140" spans="2:2" x14ac:dyDescent="0.25">
      <c r="B18140"/>
    </row>
    <row r="18141" spans="2:2" x14ac:dyDescent="0.25">
      <c r="B18141"/>
    </row>
    <row r="18142" spans="2:2" x14ac:dyDescent="0.25">
      <c r="B18142"/>
    </row>
    <row r="18143" spans="2:2" x14ac:dyDescent="0.25">
      <c r="B18143"/>
    </row>
    <row r="18144" spans="2:2" x14ac:dyDescent="0.25">
      <c r="B18144"/>
    </row>
    <row r="18145" spans="2:2" x14ac:dyDescent="0.25">
      <c r="B18145"/>
    </row>
    <row r="18146" spans="2:2" x14ac:dyDescent="0.25">
      <c r="B18146"/>
    </row>
    <row r="18147" spans="2:2" x14ac:dyDescent="0.25">
      <c r="B18147"/>
    </row>
    <row r="18148" spans="2:2" x14ac:dyDescent="0.25">
      <c r="B18148"/>
    </row>
    <row r="18149" spans="2:2" x14ac:dyDescent="0.25">
      <c r="B18149"/>
    </row>
    <row r="18150" spans="2:2" x14ac:dyDescent="0.25">
      <c r="B18150"/>
    </row>
    <row r="18151" spans="2:2" x14ac:dyDescent="0.25">
      <c r="B18151"/>
    </row>
    <row r="18152" spans="2:2" x14ac:dyDescent="0.25">
      <c r="B18152"/>
    </row>
    <row r="18153" spans="2:2" x14ac:dyDescent="0.25">
      <c r="B18153"/>
    </row>
    <row r="18154" spans="2:2" x14ac:dyDescent="0.25">
      <c r="B18154"/>
    </row>
    <row r="18155" spans="2:2" x14ac:dyDescent="0.25">
      <c r="B18155"/>
    </row>
    <row r="18156" spans="2:2" x14ac:dyDescent="0.25">
      <c r="B18156"/>
    </row>
    <row r="18157" spans="2:2" x14ac:dyDescent="0.25">
      <c r="B18157"/>
    </row>
    <row r="18158" spans="2:2" x14ac:dyDescent="0.25">
      <c r="B18158"/>
    </row>
    <row r="18159" spans="2:2" x14ac:dyDescent="0.25">
      <c r="B18159"/>
    </row>
    <row r="18160" spans="2:2" x14ac:dyDescent="0.25">
      <c r="B18160"/>
    </row>
    <row r="18161" spans="2:2" x14ac:dyDescent="0.25">
      <c r="B18161"/>
    </row>
    <row r="18162" spans="2:2" x14ac:dyDescent="0.25">
      <c r="B18162"/>
    </row>
    <row r="18163" spans="2:2" x14ac:dyDescent="0.25">
      <c r="B18163"/>
    </row>
    <row r="18164" spans="2:2" x14ac:dyDescent="0.25">
      <c r="B18164"/>
    </row>
    <row r="18165" spans="2:2" x14ac:dyDescent="0.25">
      <c r="B18165"/>
    </row>
    <row r="18166" spans="2:2" x14ac:dyDescent="0.25">
      <c r="B18166"/>
    </row>
    <row r="18167" spans="2:2" x14ac:dyDescent="0.25">
      <c r="B18167"/>
    </row>
    <row r="18168" spans="2:2" x14ac:dyDescent="0.25">
      <c r="B18168"/>
    </row>
    <row r="18169" spans="2:2" x14ac:dyDescent="0.25">
      <c r="B18169"/>
    </row>
    <row r="18170" spans="2:2" x14ac:dyDescent="0.25">
      <c r="B18170"/>
    </row>
    <row r="18171" spans="2:2" x14ac:dyDescent="0.25">
      <c r="B18171"/>
    </row>
    <row r="18172" spans="2:2" x14ac:dyDescent="0.25">
      <c r="B18172"/>
    </row>
    <row r="18173" spans="2:2" x14ac:dyDescent="0.25">
      <c r="B18173"/>
    </row>
    <row r="18174" spans="2:2" x14ac:dyDescent="0.25">
      <c r="B18174"/>
    </row>
    <row r="18175" spans="2:2" x14ac:dyDescent="0.25">
      <c r="B18175"/>
    </row>
    <row r="18176" spans="2:2" x14ac:dyDescent="0.25">
      <c r="B18176"/>
    </row>
    <row r="18177" spans="2:2" x14ac:dyDescent="0.25">
      <c r="B18177"/>
    </row>
    <row r="18178" spans="2:2" x14ac:dyDescent="0.25">
      <c r="B18178"/>
    </row>
    <row r="18179" spans="2:2" x14ac:dyDescent="0.25">
      <c r="B18179"/>
    </row>
    <row r="18180" spans="2:2" x14ac:dyDescent="0.25">
      <c r="B18180"/>
    </row>
    <row r="18181" spans="2:2" x14ac:dyDescent="0.25">
      <c r="B18181"/>
    </row>
    <row r="18182" spans="2:2" x14ac:dyDescent="0.25">
      <c r="B18182"/>
    </row>
    <row r="18183" spans="2:2" x14ac:dyDescent="0.25">
      <c r="B18183"/>
    </row>
    <row r="18184" spans="2:2" x14ac:dyDescent="0.25">
      <c r="B18184"/>
    </row>
    <row r="18185" spans="2:2" x14ac:dyDescent="0.25">
      <c r="B18185"/>
    </row>
    <row r="18186" spans="2:2" x14ac:dyDescent="0.25">
      <c r="B18186"/>
    </row>
    <row r="18187" spans="2:2" x14ac:dyDescent="0.25">
      <c r="B18187"/>
    </row>
    <row r="18188" spans="2:2" x14ac:dyDescent="0.25">
      <c r="B18188"/>
    </row>
    <row r="18189" spans="2:2" x14ac:dyDescent="0.25">
      <c r="B18189"/>
    </row>
    <row r="18190" spans="2:2" x14ac:dyDescent="0.25">
      <c r="B18190"/>
    </row>
    <row r="18191" spans="2:2" x14ac:dyDescent="0.25">
      <c r="B18191"/>
    </row>
    <row r="18192" spans="2:2" x14ac:dyDescent="0.25">
      <c r="B18192"/>
    </row>
    <row r="18193" spans="2:2" x14ac:dyDescent="0.25">
      <c r="B18193"/>
    </row>
    <row r="18194" spans="2:2" x14ac:dyDescent="0.25">
      <c r="B18194"/>
    </row>
    <row r="18195" spans="2:2" x14ac:dyDescent="0.25">
      <c r="B18195"/>
    </row>
    <row r="18196" spans="2:2" x14ac:dyDescent="0.25">
      <c r="B18196"/>
    </row>
    <row r="18197" spans="2:2" x14ac:dyDescent="0.25">
      <c r="B18197"/>
    </row>
    <row r="18198" spans="2:2" x14ac:dyDescent="0.25">
      <c r="B18198"/>
    </row>
    <row r="18199" spans="2:2" x14ac:dyDescent="0.25">
      <c r="B18199"/>
    </row>
    <row r="18200" spans="2:2" x14ac:dyDescent="0.25">
      <c r="B18200"/>
    </row>
    <row r="18201" spans="2:2" x14ac:dyDescent="0.25">
      <c r="B18201"/>
    </row>
    <row r="18202" spans="2:2" x14ac:dyDescent="0.25">
      <c r="B18202"/>
    </row>
    <row r="18203" spans="2:2" x14ac:dyDescent="0.25">
      <c r="B18203"/>
    </row>
    <row r="18204" spans="2:2" x14ac:dyDescent="0.25">
      <c r="B18204"/>
    </row>
    <row r="18205" spans="2:2" x14ac:dyDescent="0.25">
      <c r="B18205"/>
    </row>
    <row r="18206" spans="2:2" x14ac:dyDescent="0.25">
      <c r="B18206"/>
    </row>
    <row r="18207" spans="2:2" x14ac:dyDescent="0.25">
      <c r="B18207"/>
    </row>
    <row r="18208" spans="2:2" x14ac:dyDescent="0.25">
      <c r="B18208"/>
    </row>
    <row r="18209" spans="2:2" x14ac:dyDescent="0.25">
      <c r="B18209"/>
    </row>
    <row r="18210" spans="2:2" x14ac:dyDescent="0.25">
      <c r="B18210"/>
    </row>
    <row r="18211" spans="2:2" x14ac:dyDescent="0.25">
      <c r="B18211"/>
    </row>
    <row r="18212" spans="2:2" x14ac:dyDescent="0.25">
      <c r="B18212"/>
    </row>
    <row r="18213" spans="2:2" x14ac:dyDescent="0.25">
      <c r="B18213"/>
    </row>
    <row r="18214" spans="2:2" x14ac:dyDescent="0.25">
      <c r="B18214"/>
    </row>
    <row r="18215" spans="2:2" x14ac:dyDescent="0.25">
      <c r="B18215"/>
    </row>
    <row r="18216" spans="2:2" x14ac:dyDescent="0.25">
      <c r="B18216"/>
    </row>
    <row r="18217" spans="2:2" x14ac:dyDescent="0.25">
      <c r="B18217"/>
    </row>
    <row r="18218" spans="2:2" x14ac:dyDescent="0.25">
      <c r="B18218"/>
    </row>
    <row r="18219" spans="2:2" x14ac:dyDescent="0.25">
      <c r="B18219"/>
    </row>
    <row r="18220" spans="2:2" x14ac:dyDescent="0.25">
      <c r="B18220"/>
    </row>
    <row r="18221" spans="2:2" x14ac:dyDescent="0.25">
      <c r="B18221"/>
    </row>
    <row r="18222" spans="2:2" x14ac:dyDescent="0.25">
      <c r="B18222"/>
    </row>
    <row r="18223" spans="2:2" x14ac:dyDescent="0.25">
      <c r="B18223"/>
    </row>
    <row r="18224" spans="2:2" x14ac:dyDescent="0.25">
      <c r="B18224"/>
    </row>
    <row r="18225" spans="2:2" x14ac:dyDescent="0.25">
      <c r="B18225"/>
    </row>
    <row r="18226" spans="2:2" x14ac:dyDescent="0.25">
      <c r="B18226"/>
    </row>
    <row r="18227" spans="2:2" x14ac:dyDescent="0.25">
      <c r="B18227"/>
    </row>
    <row r="18228" spans="2:2" x14ac:dyDescent="0.25">
      <c r="B18228"/>
    </row>
    <row r="18229" spans="2:2" x14ac:dyDescent="0.25">
      <c r="B18229"/>
    </row>
    <row r="18230" spans="2:2" x14ac:dyDescent="0.25">
      <c r="B18230"/>
    </row>
    <row r="18231" spans="2:2" x14ac:dyDescent="0.25">
      <c r="B18231"/>
    </row>
    <row r="18232" spans="2:2" x14ac:dyDescent="0.25">
      <c r="B18232"/>
    </row>
    <row r="18233" spans="2:2" x14ac:dyDescent="0.25">
      <c r="B18233"/>
    </row>
    <row r="18234" spans="2:2" x14ac:dyDescent="0.25">
      <c r="B18234"/>
    </row>
    <row r="18235" spans="2:2" x14ac:dyDescent="0.25">
      <c r="B18235"/>
    </row>
    <row r="18236" spans="2:2" x14ac:dyDescent="0.25">
      <c r="B18236"/>
    </row>
    <row r="18237" spans="2:2" x14ac:dyDescent="0.25">
      <c r="B18237"/>
    </row>
    <row r="18238" spans="2:2" x14ac:dyDescent="0.25">
      <c r="B18238"/>
    </row>
    <row r="18239" spans="2:2" x14ac:dyDescent="0.25">
      <c r="B18239"/>
    </row>
    <row r="18240" spans="2:2" x14ac:dyDescent="0.25">
      <c r="B18240"/>
    </row>
    <row r="18241" spans="2:2" x14ac:dyDescent="0.25">
      <c r="B18241"/>
    </row>
    <row r="18242" spans="2:2" x14ac:dyDescent="0.25">
      <c r="B18242"/>
    </row>
    <row r="18243" spans="2:2" x14ac:dyDescent="0.25">
      <c r="B18243"/>
    </row>
    <row r="18244" spans="2:2" x14ac:dyDescent="0.25">
      <c r="B18244"/>
    </row>
    <row r="18245" spans="2:2" x14ac:dyDescent="0.25">
      <c r="B18245"/>
    </row>
    <row r="18246" spans="2:2" x14ac:dyDescent="0.25">
      <c r="B18246"/>
    </row>
    <row r="18247" spans="2:2" x14ac:dyDescent="0.25">
      <c r="B18247"/>
    </row>
    <row r="18248" spans="2:2" x14ac:dyDescent="0.25">
      <c r="B18248"/>
    </row>
    <row r="18249" spans="2:2" x14ac:dyDescent="0.25">
      <c r="B18249"/>
    </row>
    <row r="18250" spans="2:2" x14ac:dyDescent="0.25">
      <c r="B18250"/>
    </row>
    <row r="18251" spans="2:2" x14ac:dyDescent="0.25">
      <c r="B18251"/>
    </row>
    <row r="18252" spans="2:2" x14ac:dyDescent="0.25">
      <c r="B18252"/>
    </row>
    <row r="18253" spans="2:2" x14ac:dyDescent="0.25">
      <c r="B18253"/>
    </row>
    <row r="18254" spans="2:2" x14ac:dyDescent="0.25">
      <c r="B18254"/>
    </row>
    <row r="18255" spans="2:2" x14ac:dyDescent="0.25">
      <c r="B18255"/>
    </row>
    <row r="18256" spans="2:2" x14ac:dyDescent="0.25">
      <c r="B18256"/>
    </row>
    <row r="18257" spans="2:2" x14ac:dyDescent="0.25">
      <c r="B18257"/>
    </row>
    <row r="18258" spans="2:2" x14ac:dyDescent="0.25">
      <c r="B18258"/>
    </row>
    <row r="18259" spans="2:2" x14ac:dyDescent="0.25">
      <c r="B18259"/>
    </row>
    <row r="18260" spans="2:2" x14ac:dyDescent="0.25">
      <c r="B18260"/>
    </row>
    <row r="18261" spans="2:2" x14ac:dyDescent="0.25">
      <c r="B18261"/>
    </row>
    <row r="18262" spans="2:2" x14ac:dyDescent="0.25">
      <c r="B18262"/>
    </row>
    <row r="18263" spans="2:2" x14ac:dyDescent="0.25">
      <c r="B18263"/>
    </row>
    <row r="18264" spans="2:2" x14ac:dyDescent="0.25">
      <c r="B18264"/>
    </row>
    <row r="18265" spans="2:2" x14ac:dyDescent="0.25">
      <c r="B18265"/>
    </row>
    <row r="18266" spans="2:2" x14ac:dyDescent="0.25">
      <c r="B18266"/>
    </row>
    <row r="18267" spans="2:2" x14ac:dyDescent="0.25">
      <c r="B18267"/>
    </row>
    <row r="18268" spans="2:2" x14ac:dyDescent="0.25">
      <c r="B18268"/>
    </row>
    <row r="18269" spans="2:2" x14ac:dyDescent="0.25">
      <c r="B18269"/>
    </row>
    <row r="18270" spans="2:2" x14ac:dyDescent="0.25">
      <c r="B18270"/>
    </row>
    <row r="18271" spans="2:2" x14ac:dyDescent="0.25">
      <c r="B18271"/>
    </row>
    <row r="18272" spans="2:2" x14ac:dyDescent="0.25">
      <c r="B18272"/>
    </row>
    <row r="18273" spans="2:2" x14ac:dyDescent="0.25">
      <c r="B18273"/>
    </row>
    <row r="18274" spans="2:2" x14ac:dyDescent="0.25">
      <c r="B18274"/>
    </row>
    <row r="18275" spans="2:2" x14ac:dyDescent="0.25">
      <c r="B18275"/>
    </row>
    <row r="18276" spans="2:2" x14ac:dyDescent="0.25">
      <c r="B18276"/>
    </row>
    <row r="18277" spans="2:2" x14ac:dyDescent="0.25">
      <c r="B18277"/>
    </row>
    <row r="18278" spans="2:2" x14ac:dyDescent="0.25">
      <c r="B18278"/>
    </row>
    <row r="18279" spans="2:2" x14ac:dyDescent="0.25">
      <c r="B18279"/>
    </row>
    <row r="18280" spans="2:2" x14ac:dyDescent="0.25">
      <c r="B18280"/>
    </row>
    <row r="18281" spans="2:2" x14ac:dyDescent="0.25">
      <c r="B18281"/>
    </row>
    <row r="18282" spans="2:2" x14ac:dyDescent="0.25">
      <c r="B18282"/>
    </row>
    <row r="18283" spans="2:2" x14ac:dyDescent="0.25">
      <c r="B18283"/>
    </row>
    <row r="18284" spans="2:2" x14ac:dyDescent="0.25">
      <c r="B18284"/>
    </row>
    <row r="18285" spans="2:2" x14ac:dyDescent="0.25">
      <c r="B18285"/>
    </row>
    <row r="18286" spans="2:2" x14ac:dyDescent="0.25">
      <c r="B18286"/>
    </row>
    <row r="18287" spans="2:2" x14ac:dyDescent="0.25">
      <c r="B18287"/>
    </row>
    <row r="18288" spans="2:2" x14ac:dyDescent="0.25">
      <c r="B18288"/>
    </row>
    <row r="18289" spans="2:2" x14ac:dyDescent="0.25">
      <c r="B18289"/>
    </row>
    <row r="18290" spans="2:2" x14ac:dyDescent="0.25">
      <c r="B18290"/>
    </row>
    <row r="18291" spans="2:2" x14ac:dyDescent="0.25">
      <c r="B18291"/>
    </row>
    <row r="18292" spans="2:2" x14ac:dyDescent="0.25">
      <c r="B18292"/>
    </row>
    <row r="18293" spans="2:2" x14ac:dyDescent="0.25">
      <c r="B18293"/>
    </row>
    <row r="18294" spans="2:2" x14ac:dyDescent="0.25">
      <c r="B18294"/>
    </row>
    <row r="18295" spans="2:2" x14ac:dyDescent="0.25">
      <c r="B18295"/>
    </row>
    <row r="18296" spans="2:2" x14ac:dyDescent="0.25">
      <c r="B18296"/>
    </row>
    <row r="18297" spans="2:2" x14ac:dyDescent="0.25">
      <c r="B18297"/>
    </row>
    <row r="18298" spans="2:2" x14ac:dyDescent="0.25">
      <c r="B18298"/>
    </row>
    <row r="18299" spans="2:2" x14ac:dyDescent="0.25">
      <c r="B18299"/>
    </row>
    <row r="18300" spans="2:2" x14ac:dyDescent="0.25">
      <c r="B18300"/>
    </row>
    <row r="18301" spans="2:2" x14ac:dyDescent="0.25">
      <c r="B18301"/>
    </row>
    <row r="18302" spans="2:2" x14ac:dyDescent="0.25">
      <c r="B18302"/>
    </row>
    <row r="18303" spans="2:2" x14ac:dyDescent="0.25">
      <c r="B18303"/>
    </row>
    <row r="18304" spans="2:2" x14ac:dyDescent="0.25">
      <c r="B18304"/>
    </row>
    <row r="18305" spans="2:2" x14ac:dyDescent="0.25">
      <c r="B18305"/>
    </row>
    <row r="18306" spans="2:2" x14ac:dyDescent="0.25">
      <c r="B18306"/>
    </row>
    <row r="18307" spans="2:2" x14ac:dyDescent="0.25">
      <c r="B18307"/>
    </row>
    <row r="18308" spans="2:2" x14ac:dyDescent="0.25">
      <c r="B18308"/>
    </row>
    <row r="18309" spans="2:2" x14ac:dyDescent="0.25">
      <c r="B18309"/>
    </row>
    <row r="18310" spans="2:2" x14ac:dyDescent="0.25">
      <c r="B18310"/>
    </row>
    <row r="18311" spans="2:2" x14ac:dyDescent="0.25">
      <c r="B18311"/>
    </row>
    <row r="18312" spans="2:2" x14ac:dyDescent="0.25">
      <c r="B18312"/>
    </row>
    <row r="18313" spans="2:2" x14ac:dyDescent="0.25">
      <c r="B18313"/>
    </row>
    <row r="18314" spans="2:2" x14ac:dyDescent="0.25">
      <c r="B18314"/>
    </row>
    <row r="18315" spans="2:2" x14ac:dyDescent="0.25">
      <c r="B18315"/>
    </row>
    <row r="18316" spans="2:2" x14ac:dyDescent="0.25">
      <c r="B18316"/>
    </row>
    <row r="18317" spans="2:2" x14ac:dyDescent="0.25">
      <c r="B18317"/>
    </row>
    <row r="18318" spans="2:2" x14ac:dyDescent="0.25">
      <c r="B18318"/>
    </row>
    <row r="18319" spans="2:2" x14ac:dyDescent="0.25">
      <c r="B18319"/>
    </row>
    <row r="18320" spans="2:2" x14ac:dyDescent="0.25">
      <c r="B18320"/>
    </row>
    <row r="18321" spans="2:2" x14ac:dyDescent="0.25">
      <c r="B18321"/>
    </row>
    <row r="18322" spans="2:2" x14ac:dyDescent="0.25">
      <c r="B18322"/>
    </row>
    <row r="18323" spans="2:2" x14ac:dyDescent="0.25">
      <c r="B18323"/>
    </row>
    <row r="18324" spans="2:2" x14ac:dyDescent="0.25">
      <c r="B18324"/>
    </row>
    <row r="18325" spans="2:2" x14ac:dyDescent="0.25">
      <c r="B18325"/>
    </row>
    <row r="18326" spans="2:2" x14ac:dyDescent="0.25">
      <c r="B18326"/>
    </row>
    <row r="18327" spans="2:2" x14ac:dyDescent="0.25">
      <c r="B18327"/>
    </row>
    <row r="18328" spans="2:2" x14ac:dyDescent="0.25">
      <c r="B18328"/>
    </row>
    <row r="18329" spans="2:2" x14ac:dyDescent="0.25">
      <c r="B18329"/>
    </row>
    <row r="18330" spans="2:2" x14ac:dyDescent="0.25">
      <c r="B18330"/>
    </row>
    <row r="18331" spans="2:2" x14ac:dyDescent="0.25">
      <c r="B18331"/>
    </row>
    <row r="18332" spans="2:2" x14ac:dyDescent="0.25">
      <c r="B18332"/>
    </row>
    <row r="18333" spans="2:2" x14ac:dyDescent="0.25">
      <c r="B18333"/>
    </row>
    <row r="18334" spans="2:2" x14ac:dyDescent="0.25">
      <c r="B18334"/>
    </row>
    <row r="18335" spans="2:2" x14ac:dyDescent="0.25">
      <c r="B18335"/>
    </row>
    <row r="18336" spans="2:2" x14ac:dyDescent="0.25">
      <c r="B18336"/>
    </row>
    <row r="18337" spans="2:2" x14ac:dyDescent="0.25">
      <c r="B18337"/>
    </row>
    <row r="18338" spans="2:2" x14ac:dyDescent="0.25">
      <c r="B18338"/>
    </row>
    <row r="18339" spans="2:2" x14ac:dyDescent="0.25">
      <c r="B18339"/>
    </row>
    <row r="18340" spans="2:2" x14ac:dyDescent="0.25">
      <c r="B18340"/>
    </row>
    <row r="18341" spans="2:2" x14ac:dyDescent="0.25">
      <c r="B18341"/>
    </row>
    <row r="18342" spans="2:2" x14ac:dyDescent="0.25">
      <c r="B18342"/>
    </row>
    <row r="18343" spans="2:2" x14ac:dyDescent="0.25">
      <c r="B18343"/>
    </row>
    <row r="18344" spans="2:2" x14ac:dyDescent="0.25">
      <c r="B18344"/>
    </row>
    <row r="18345" spans="2:2" x14ac:dyDescent="0.25">
      <c r="B18345"/>
    </row>
    <row r="18346" spans="2:2" x14ac:dyDescent="0.25">
      <c r="B18346"/>
    </row>
    <row r="18347" spans="2:2" x14ac:dyDescent="0.25">
      <c r="B18347"/>
    </row>
    <row r="18348" spans="2:2" x14ac:dyDescent="0.25">
      <c r="B18348"/>
    </row>
    <row r="18349" spans="2:2" x14ac:dyDescent="0.25">
      <c r="B18349"/>
    </row>
    <row r="18350" spans="2:2" x14ac:dyDescent="0.25">
      <c r="B18350"/>
    </row>
    <row r="18351" spans="2:2" x14ac:dyDescent="0.25">
      <c r="B18351"/>
    </row>
    <row r="18352" spans="2:2" x14ac:dyDescent="0.25">
      <c r="B18352"/>
    </row>
    <row r="18353" spans="2:2" x14ac:dyDescent="0.25">
      <c r="B18353"/>
    </row>
    <row r="18354" spans="2:2" x14ac:dyDescent="0.25">
      <c r="B18354"/>
    </row>
    <row r="18355" spans="2:2" x14ac:dyDescent="0.25">
      <c r="B18355"/>
    </row>
    <row r="18356" spans="2:2" x14ac:dyDescent="0.25">
      <c r="B18356"/>
    </row>
    <row r="18357" spans="2:2" x14ac:dyDescent="0.25">
      <c r="B18357"/>
    </row>
    <row r="18358" spans="2:2" x14ac:dyDescent="0.25">
      <c r="B18358"/>
    </row>
    <row r="18359" spans="2:2" x14ac:dyDescent="0.25">
      <c r="B18359"/>
    </row>
    <row r="18360" spans="2:2" x14ac:dyDescent="0.25">
      <c r="B18360"/>
    </row>
    <row r="18361" spans="2:2" x14ac:dyDescent="0.25">
      <c r="B18361"/>
    </row>
    <row r="18362" spans="2:2" x14ac:dyDescent="0.25">
      <c r="B18362"/>
    </row>
    <row r="18363" spans="2:2" x14ac:dyDescent="0.25">
      <c r="B18363"/>
    </row>
    <row r="18364" spans="2:2" x14ac:dyDescent="0.25">
      <c r="B18364"/>
    </row>
    <row r="18365" spans="2:2" x14ac:dyDescent="0.25">
      <c r="B18365"/>
    </row>
    <row r="18366" spans="2:2" x14ac:dyDescent="0.25">
      <c r="B18366"/>
    </row>
    <row r="18367" spans="2:2" x14ac:dyDescent="0.25">
      <c r="B18367"/>
    </row>
    <row r="18368" spans="2:2" x14ac:dyDescent="0.25">
      <c r="B18368"/>
    </row>
    <row r="18369" spans="2:2" x14ac:dyDescent="0.25">
      <c r="B18369"/>
    </row>
    <row r="18370" spans="2:2" x14ac:dyDescent="0.25">
      <c r="B18370"/>
    </row>
    <row r="18371" spans="2:2" x14ac:dyDescent="0.25">
      <c r="B18371"/>
    </row>
    <row r="18372" spans="2:2" x14ac:dyDescent="0.25">
      <c r="B18372"/>
    </row>
    <row r="18373" spans="2:2" x14ac:dyDescent="0.25">
      <c r="B18373"/>
    </row>
    <row r="18374" spans="2:2" x14ac:dyDescent="0.25">
      <c r="B18374"/>
    </row>
    <row r="18375" spans="2:2" x14ac:dyDescent="0.25">
      <c r="B18375"/>
    </row>
    <row r="18376" spans="2:2" x14ac:dyDescent="0.25">
      <c r="B18376"/>
    </row>
    <row r="18377" spans="2:2" x14ac:dyDescent="0.25">
      <c r="B18377"/>
    </row>
    <row r="18378" spans="2:2" x14ac:dyDescent="0.25">
      <c r="B18378"/>
    </row>
    <row r="18379" spans="2:2" x14ac:dyDescent="0.25">
      <c r="B18379"/>
    </row>
    <row r="18380" spans="2:2" x14ac:dyDescent="0.25">
      <c r="B18380"/>
    </row>
    <row r="18381" spans="2:2" x14ac:dyDescent="0.25">
      <c r="B18381"/>
    </row>
    <row r="18382" spans="2:2" x14ac:dyDescent="0.25">
      <c r="B18382"/>
    </row>
    <row r="18383" spans="2:2" x14ac:dyDescent="0.25">
      <c r="B18383"/>
    </row>
    <row r="18384" spans="2:2" x14ac:dyDescent="0.25">
      <c r="B18384"/>
    </row>
    <row r="18385" spans="2:2" x14ac:dyDescent="0.25">
      <c r="B18385"/>
    </row>
    <row r="18386" spans="2:2" x14ac:dyDescent="0.25">
      <c r="B18386"/>
    </row>
    <row r="18387" spans="2:2" x14ac:dyDescent="0.25">
      <c r="B18387"/>
    </row>
    <row r="18388" spans="2:2" x14ac:dyDescent="0.25">
      <c r="B18388"/>
    </row>
    <row r="18389" spans="2:2" x14ac:dyDescent="0.25">
      <c r="B18389"/>
    </row>
    <row r="18390" spans="2:2" x14ac:dyDescent="0.25">
      <c r="B18390"/>
    </row>
    <row r="18391" spans="2:2" x14ac:dyDescent="0.25">
      <c r="B18391"/>
    </row>
    <row r="18392" spans="2:2" x14ac:dyDescent="0.25">
      <c r="B18392"/>
    </row>
    <row r="18393" spans="2:2" x14ac:dyDescent="0.25">
      <c r="B18393"/>
    </row>
    <row r="18394" spans="2:2" x14ac:dyDescent="0.25">
      <c r="B18394"/>
    </row>
    <row r="18395" spans="2:2" x14ac:dyDescent="0.25">
      <c r="B18395"/>
    </row>
    <row r="18396" spans="2:2" x14ac:dyDescent="0.25">
      <c r="B18396"/>
    </row>
    <row r="18397" spans="2:2" x14ac:dyDescent="0.25">
      <c r="B18397"/>
    </row>
    <row r="18398" spans="2:2" x14ac:dyDescent="0.25">
      <c r="B18398"/>
    </row>
    <row r="18399" spans="2:2" x14ac:dyDescent="0.25">
      <c r="B18399"/>
    </row>
    <row r="18400" spans="2:2" x14ac:dyDescent="0.25">
      <c r="B18400"/>
    </row>
    <row r="18401" spans="2:2" x14ac:dyDescent="0.25">
      <c r="B18401"/>
    </row>
    <row r="18402" spans="2:2" x14ac:dyDescent="0.25">
      <c r="B18402"/>
    </row>
    <row r="18403" spans="2:2" x14ac:dyDescent="0.25">
      <c r="B18403"/>
    </row>
    <row r="18404" spans="2:2" x14ac:dyDescent="0.25">
      <c r="B18404"/>
    </row>
    <row r="18405" spans="2:2" x14ac:dyDescent="0.25">
      <c r="B18405"/>
    </row>
    <row r="18406" spans="2:2" x14ac:dyDescent="0.25">
      <c r="B18406"/>
    </row>
    <row r="18407" spans="2:2" x14ac:dyDescent="0.25">
      <c r="B18407"/>
    </row>
    <row r="18408" spans="2:2" x14ac:dyDescent="0.25">
      <c r="B18408"/>
    </row>
    <row r="18409" spans="2:2" x14ac:dyDescent="0.25">
      <c r="B18409"/>
    </row>
    <row r="18410" spans="2:2" x14ac:dyDescent="0.25">
      <c r="B18410"/>
    </row>
    <row r="18411" spans="2:2" x14ac:dyDescent="0.25">
      <c r="B18411"/>
    </row>
    <row r="18412" spans="2:2" x14ac:dyDescent="0.25">
      <c r="B18412"/>
    </row>
    <row r="18413" spans="2:2" x14ac:dyDescent="0.25">
      <c r="B18413"/>
    </row>
    <row r="18414" spans="2:2" x14ac:dyDescent="0.25">
      <c r="B18414"/>
    </row>
    <row r="18415" spans="2:2" x14ac:dyDescent="0.25">
      <c r="B18415"/>
    </row>
    <row r="18416" spans="2:2" x14ac:dyDescent="0.25">
      <c r="B18416"/>
    </row>
    <row r="18417" spans="2:2" x14ac:dyDescent="0.25">
      <c r="B18417"/>
    </row>
    <row r="18418" spans="2:2" x14ac:dyDescent="0.25">
      <c r="B18418"/>
    </row>
    <row r="18419" spans="2:2" x14ac:dyDescent="0.25">
      <c r="B18419"/>
    </row>
    <row r="18420" spans="2:2" x14ac:dyDescent="0.25">
      <c r="B18420"/>
    </row>
    <row r="18421" spans="2:2" x14ac:dyDescent="0.25">
      <c r="B18421"/>
    </row>
    <row r="18422" spans="2:2" x14ac:dyDescent="0.25">
      <c r="B18422"/>
    </row>
    <row r="18423" spans="2:2" x14ac:dyDescent="0.25">
      <c r="B18423"/>
    </row>
    <row r="18424" spans="2:2" x14ac:dyDescent="0.25">
      <c r="B18424"/>
    </row>
    <row r="18425" spans="2:2" x14ac:dyDescent="0.25">
      <c r="B18425"/>
    </row>
    <row r="18426" spans="2:2" x14ac:dyDescent="0.25">
      <c r="B18426"/>
    </row>
    <row r="18427" spans="2:2" x14ac:dyDescent="0.25">
      <c r="B18427"/>
    </row>
    <row r="18428" spans="2:2" x14ac:dyDescent="0.25">
      <c r="B18428"/>
    </row>
    <row r="18429" spans="2:2" x14ac:dyDescent="0.25">
      <c r="B18429"/>
    </row>
    <row r="18430" spans="2:2" x14ac:dyDescent="0.25">
      <c r="B18430"/>
    </row>
    <row r="18431" spans="2:2" x14ac:dyDescent="0.25">
      <c r="B18431"/>
    </row>
    <row r="18432" spans="2:2" x14ac:dyDescent="0.25">
      <c r="B18432"/>
    </row>
    <row r="18433" spans="2:2" x14ac:dyDescent="0.25">
      <c r="B18433"/>
    </row>
    <row r="18434" spans="2:2" x14ac:dyDescent="0.25">
      <c r="B18434"/>
    </row>
    <row r="18435" spans="2:2" x14ac:dyDescent="0.25">
      <c r="B18435"/>
    </row>
    <row r="18436" spans="2:2" x14ac:dyDescent="0.25">
      <c r="B18436"/>
    </row>
    <row r="18437" spans="2:2" x14ac:dyDescent="0.25">
      <c r="B18437"/>
    </row>
    <row r="18438" spans="2:2" x14ac:dyDescent="0.25">
      <c r="B18438"/>
    </row>
    <row r="18439" spans="2:2" x14ac:dyDescent="0.25">
      <c r="B18439"/>
    </row>
    <row r="18440" spans="2:2" x14ac:dyDescent="0.25">
      <c r="B18440"/>
    </row>
    <row r="18441" spans="2:2" x14ac:dyDescent="0.25">
      <c r="B18441"/>
    </row>
    <row r="18442" spans="2:2" x14ac:dyDescent="0.25">
      <c r="B18442"/>
    </row>
    <row r="18443" spans="2:2" x14ac:dyDescent="0.25">
      <c r="B18443"/>
    </row>
    <row r="18444" spans="2:2" x14ac:dyDescent="0.25">
      <c r="B18444"/>
    </row>
    <row r="18445" spans="2:2" x14ac:dyDescent="0.25">
      <c r="B18445"/>
    </row>
    <row r="18446" spans="2:2" x14ac:dyDescent="0.25">
      <c r="B18446"/>
    </row>
    <row r="18447" spans="2:2" x14ac:dyDescent="0.25">
      <c r="B18447"/>
    </row>
    <row r="18448" spans="2:2" x14ac:dyDescent="0.25">
      <c r="B18448"/>
    </row>
    <row r="18449" spans="2:2" x14ac:dyDescent="0.25">
      <c r="B18449"/>
    </row>
    <row r="18450" spans="2:2" x14ac:dyDescent="0.25">
      <c r="B18450"/>
    </row>
    <row r="18451" spans="2:2" x14ac:dyDescent="0.25">
      <c r="B18451"/>
    </row>
    <row r="18452" spans="2:2" x14ac:dyDescent="0.25">
      <c r="B18452"/>
    </row>
    <row r="18453" spans="2:2" x14ac:dyDescent="0.25">
      <c r="B18453"/>
    </row>
    <row r="18454" spans="2:2" x14ac:dyDescent="0.25">
      <c r="B18454"/>
    </row>
    <row r="18455" spans="2:2" x14ac:dyDescent="0.25">
      <c r="B18455"/>
    </row>
    <row r="18456" spans="2:2" x14ac:dyDescent="0.25">
      <c r="B18456"/>
    </row>
    <row r="18457" spans="2:2" x14ac:dyDescent="0.25">
      <c r="B18457"/>
    </row>
    <row r="18458" spans="2:2" x14ac:dyDescent="0.25">
      <c r="B18458"/>
    </row>
    <row r="18459" spans="2:2" x14ac:dyDescent="0.25">
      <c r="B18459"/>
    </row>
    <row r="18460" spans="2:2" x14ac:dyDescent="0.25">
      <c r="B18460"/>
    </row>
    <row r="18461" spans="2:2" x14ac:dyDescent="0.25">
      <c r="B18461"/>
    </row>
    <row r="18462" spans="2:2" x14ac:dyDescent="0.25">
      <c r="B18462"/>
    </row>
    <row r="18463" spans="2:2" x14ac:dyDescent="0.25">
      <c r="B18463"/>
    </row>
    <row r="18464" spans="2:2" x14ac:dyDescent="0.25">
      <c r="B18464"/>
    </row>
    <row r="18465" spans="2:2" x14ac:dyDescent="0.25">
      <c r="B18465"/>
    </row>
    <row r="18466" spans="2:2" x14ac:dyDescent="0.25">
      <c r="B18466"/>
    </row>
    <row r="18467" spans="2:2" x14ac:dyDescent="0.25">
      <c r="B18467"/>
    </row>
    <row r="18468" spans="2:2" x14ac:dyDescent="0.25">
      <c r="B18468"/>
    </row>
    <row r="18469" spans="2:2" x14ac:dyDescent="0.25">
      <c r="B18469"/>
    </row>
    <row r="18470" spans="2:2" x14ac:dyDescent="0.25">
      <c r="B18470"/>
    </row>
    <row r="18471" spans="2:2" x14ac:dyDescent="0.25">
      <c r="B18471"/>
    </row>
    <row r="18472" spans="2:2" x14ac:dyDescent="0.25">
      <c r="B18472"/>
    </row>
    <row r="18473" spans="2:2" x14ac:dyDescent="0.25">
      <c r="B18473"/>
    </row>
    <row r="18474" spans="2:2" x14ac:dyDescent="0.25">
      <c r="B18474"/>
    </row>
    <row r="18475" spans="2:2" x14ac:dyDescent="0.25">
      <c r="B18475"/>
    </row>
    <row r="18476" spans="2:2" x14ac:dyDescent="0.25">
      <c r="B18476"/>
    </row>
    <row r="18477" spans="2:2" x14ac:dyDescent="0.25">
      <c r="B18477"/>
    </row>
    <row r="18478" spans="2:2" x14ac:dyDescent="0.25">
      <c r="B18478"/>
    </row>
    <row r="18479" spans="2:2" x14ac:dyDescent="0.25">
      <c r="B18479"/>
    </row>
    <row r="18480" spans="2:2" x14ac:dyDescent="0.25">
      <c r="B18480"/>
    </row>
    <row r="18481" spans="2:2" x14ac:dyDescent="0.25">
      <c r="B18481"/>
    </row>
    <row r="18482" spans="2:2" x14ac:dyDescent="0.25">
      <c r="B18482"/>
    </row>
    <row r="18483" spans="2:2" x14ac:dyDescent="0.25">
      <c r="B18483"/>
    </row>
    <row r="18484" spans="2:2" x14ac:dyDescent="0.25">
      <c r="B18484"/>
    </row>
    <row r="18485" spans="2:2" x14ac:dyDescent="0.25">
      <c r="B18485"/>
    </row>
    <row r="18486" spans="2:2" x14ac:dyDescent="0.25">
      <c r="B18486"/>
    </row>
    <row r="18487" spans="2:2" x14ac:dyDescent="0.25">
      <c r="B18487"/>
    </row>
    <row r="18488" spans="2:2" x14ac:dyDescent="0.25">
      <c r="B18488"/>
    </row>
    <row r="18489" spans="2:2" x14ac:dyDescent="0.25">
      <c r="B18489"/>
    </row>
    <row r="18490" spans="2:2" x14ac:dyDescent="0.25">
      <c r="B18490"/>
    </row>
    <row r="18491" spans="2:2" x14ac:dyDescent="0.25">
      <c r="B18491"/>
    </row>
    <row r="18492" spans="2:2" x14ac:dyDescent="0.25">
      <c r="B18492"/>
    </row>
    <row r="18493" spans="2:2" x14ac:dyDescent="0.25">
      <c r="B18493"/>
    </row>
    <row r="18494" spans="2:2" x14ac:dyDescent="0.25">
      <c r="B18494"/>
    </row>
    <row r="18495" spans="2:2" x14ac:dyDescent="0.25">
      <c r="B18495"/>
    </row>
    <row r="18496" spans="2:2" x14ac:dyDescent="0.25">
      <c r="B18496"/>
    </row>
    <row r="18497" spans="2:2" x14ac:dyDescent="0.25">
      <c r="B18497"/>
    </row>
    <row r="18498" spans="2:2" x14ac:dyDescent="0.25">
      <c r="B18498"/>
    </row>
    <row r="18499" spans="2:2" x14ac:dyDescent="0.25">
      <c r="B18499"/>
    </row>
    <row r="18500" spans="2:2" x14ac:dyDescent="0.25">
      <c r="B18500"/>
    </row>
    <row r="18501" spans="2:2" x14ac:dyDescent="0.25">
      <c r="B18501"/>
    </row>
    <row r="18502" spans="2:2" x14ac:dyDescent="0.25">
      <c r="B18502"/>
    </row>
    <row r="18503" spans="2:2" x14ac:dyDescent="0.25">
      <c r="B18503"/>
    </row>
    <row r="18504" spans="2:2" x14ac:dyDescent="0.25">
      <c r="B18504"/>
    </row>
    <row r="18505" spans="2:2" x14ac:dyDescent="0.25">
      <c r="B18505"/>
    </row>
    <row r="18506" spans="2:2" x14ac:dyDescent="0.25">
      <c r="B18506"/>
    </row>
    <row r="18507" spans="2:2" x14ac:dyDescent="0.25">
      <c r="B18507"/>
    </row>
    <row r="18508" spans="2:2" x14ac:dyDescent="0.25">
      <c r="B18508"/>
    </row>
    <row r="18509" spans="2:2" x14ac:dyDescent="0.25">
      <c r="B18509"/>
    </row>
    <row r="18510" spans="2:2" x14ac:dyDescent="0.25">
      <c r="B18510"/>
    </row>
    <row r="18511" spans="2:2" x14ac:dyDescent="0.25">
      <c r="B18511"/>
    </row>
    <row r="18512" spans="2:2" x14ac:dyDescent="0.25">
      <c r="B18512"/>
    </row>
    <row r="18513" spans="2:2" x14ac:dyDescent="0.25">
      <c r="B18513"/>
    </row>
    <row r="18514" spans="2:2" x14ac:dyDescent="0.25">
      <c r="B18514"/>
    </row>
    <row r="18515" spans="2:2" x14ac:dyDescent="0.25">
      <c r="B18515"/>
    </row>
    <row r="18516" spans="2:2" x14ac:dyDescent="0.25">
      <c r="B18516"/>
    </row>
    <row r="18517" spans="2:2" x14ac:dyDescent="0.25">
      <c r="B18517"/>
    </row>
    <row r="18518" spans="2:2" x14ac:dyDescent="0.25">
      <c r="B18518"/>
    </row>
    <row r="18519" spans="2:2" x14ac:dyDescent="0.25">
      <c r="B18519"/>
    </row>
    <row r="18520" spans="2:2" x14ac:dyDescent="0.25">
      <c r="B18520"/>
    </row>
    <row r="18521" spans="2:2" x14ac:dyDescent="0.25">
      <c r="B18521"/>
    </row>
    <row r="18522" spans="2:2" x14ac:dyDescent="0.25">
      <c r="B18522"/>
    </row>
    <row r="18523" spans="2:2" x14ac:dyDescent="0.25">
      <c r="B18523"/>
    </row>
    <row r="18524" spans="2:2" x14ac:dyDescent="0.25">
      <c r="B18524"/>
    </row>
    <row r="18525" spans="2:2" x14ac:dyDescent="0.25">
      <c r="B18525"/>
    </row>
    <row r="18526" spans="2:2" x14ac:dyDescent="0.25">
      <c r="B18526"/>
    </row>
    <row r="18527" spans="2:2" x14ac:dyDescent="0.25">
      <c r="B18527"/>
    </row>
    <row r="18528" spans="2:2" x14ac:dyDescent="0.25">
      <c r="B18528"/>
    </row>
    <row r="18529" spans="2:2" x14ac:dyDescent="0.25">
      <c r="B18529"/>
    </row>
    <row r="18530" spans="2:2" x14ac:dyDescent="0.25">
      <c r="B18530"/>
    </row>
    <row r="18531" spans="2:2" x14ac:dyDescent="0.25">
      <c r="B18531"/>
    </row>
    <row r="18532" spans="2:2" x14ac:dyDescent="0.25">
      <c r="B18532"/>
    </row>
    <row r="18533" spans="2:2" x14ac:dyDescent="0.25">
      <c r="B18533"/>
    </row>
    <row r="18534" spans="2:2" x14ac:dyDescent="0.25">
      <c r="B18534"/>
    </row>
    <row r="18535" spans="2:2" x14ac:dyDescent="0.25">
      <c r="B18535"/>
    </row>
    <row r="18536" spans="2:2" x14ac:dyDescent="0.25">
      <c r="B18536"/>
    </row>
    <row r="18537" spans="2:2" x14ac:dyDescent="0.25">
      <c r="B18537"/>
    </row>
    <row r="18538" spans="2:2" x14ac:dyDescent="0.25">
      <c r="B18538"/>
    </row>
    <row r="18539" spans="2:2" x14ac:dyDescent="0.25">
      <c r="B18539"/>
    </row>
    <row r="18540" spans="2:2" x14ac:dyDescent="0.25">
      <c r="B18540"/>
    </row>
    <row r="18541" spans="2:2" x14ac:dyDescent="0.25">
      <c r="B18541"/>
    </row>
    <row r="18542" spans="2:2" x14ac:dyDescent="0.25">
      <c r="B18542"/>
    </row>
    <row r="18543" spans="2:2" x14ac:dyDescent="0.25">
      <c r="B18543"/>
    </row>
    <row r="18544" spans="2:2" x14ac:dyDescent="0.25">
      <c r="B18544"/>
    </row>
    <row r="18545" spans="2:2" x14ac:dyDescent="0.25">
      <c r="B18545"/>
    </row>
    <row r="18546" spans="2:2" x14ac:dyDescent="0.25">
      <c r="B18546"/>
    </row>
    <row r="18547" spans="2:2" x14ac:dyDescent="0.25">
      <c r="B18547"/>
    </row>
    <row r="18548" spans="2:2" x14ac:dyDescent="0.25">
      <c r="B18548"/>
    </row>
    <row r="18549" spans="2:2" x14ac:dyDescent="0.25">
      <c r="B18549"/>
    </row>
    <row r="18550" spans="2:2" x14ac:dyDescent="0.25">
      <c r="B18550"/>
    </row>
    <row r="18551" spans="2:2" x14ac:dyDescent="0.25">
      <c r="B18551"/>
    </row>
    <row r="18552" spans="2:2" x14ac:dyDescent="0.25">
      <c r="B18552"/>
    </row>
    <row r="18553" spans="2:2" x14ac:dyDescent="0.25">
      <c r="B18553"/>
    </row>
    <row r="18554" spans="2:2" x14ac:dyDescent="0.25">
      <c r="B18554"/>
    </row>
    <row r="18555" spans="2:2" x14ac:dyDescent="0.25">
      <c r="B18555"/>
    </row>
    <row r="18556" spans="2:2" x14ac:dyDescent="0.25">
      <c r="B18556"/>
    </row>
    <row r="18557" spans="2:2" x14ac:dyDescent="0.25">
      <c r="B18557"/>
    </row>
    <row r="18558" spans="2:2" x14ac:dyDescent="0.25">
      <c r="B18558"/>
    </row>
    <row r="18559" spans="2:2" x14ac:dyDescent="0.25">
      <c r="B18559"/>
    </row>
    <row r="18560" spans="2:2" x14ac:dyDescent="0.25">
      <c r="B18560"/>
    </row>
    <row r="18561" spans="2:2" x14ac:dyDescent="0.25">
      <c r="B18561"/>
    </row>
    <row r="18562" spans="2:2" x14ac:dyDescent="0.25">
      <c r="B18562"/>
    </row>
    <row r="18563" spans="2:2" x14ac:dyDescent="0.25">
      <c r="B18563"/>
    </row>
    <row r="18564" spans="2:2" x14ac:dyDescent="0.25">
      <c r="B18564"/>
    </row>
    <row r="18565" spans="2:2" x14ac:dyDescent="0.25">
      <c r="B18565"/>
    </row>
    <row r="18566" spans="2:2" x14ac:dyDescent="0.25">
      <c r="B18566"/>
    </row>
    <row r="18567" spans="2:2" x14ac:dyDescent="0.25">
      <c r="B18567"/>
    </row>
    <row r="18568" spans="2:2" x14ac:dyDescent="0.25">
      <c r="B18568"/>
    </row>
    <row r="18569" spans="2:2" x14ac:dyDescent="0.25">
      <c r="B18569"/>
    </row>
    <row r="18570" spans="2:2" x14ac:dyDescent="0.25">
      <c r="B18570"/>
    </row>
    <row r="18571" spans="2:2" x14ac:dyDescent="0.25">
      <c r="B18571"/>
    </row>
    <row r="18572" spans="2:2" x14ac:dyDescent="0.25">
      <c r="B18572"/>
    </row>
    <row r="18573" spans="2:2" x14ac:dyDescent="0.25">
      <c r="B18573"/>
    </row>
    <row r="18574" spans="2:2" x14ac:dyDescent="0.25">
      <c r="B18574"/>
    </row>
    <row r="18575" spans="2:2" x14ac:dyDescent="0.25">
      <c r="B18575"/>
    </row>
    <row r="18576" spans="2:2" x14ac:dyDescent="0.25">
      <c r="B18576"/>
    </row>
    <row r="18577" spans="2:2" x14ac:dyDescent="0.25">
      <c r="B18577"/>
    </row>
    <row r="18578" spans="2:2" x14ac:dyDescent="0.25">
      <c r="B18578"/>
    </row>
    <row r="18579" spans="2:2" x14ac:dyDescent="0.25">
      <c r="B18579"/>
    </row>
    <row r="18580" spans="2:2" x14ac:dyDescent="0.25">
      <c r="B18580"/>
    </row>
    <row r="18581" spans="2:2" x14ac:dyDescent="0.25">
      <c r="B18581"/>
    </row>
    <row r="18582" spans="2:2" x14ac:dyDescent="0.25">
      <c r="B18582"/>
    </row>
    <row r="18583" spans="2:2" x14ac:dyDescent="0.25">
      <c r="B18583"/>
    </row>
    <row r="18584" spans="2:2" x14ac:dyDescent="0.25">
      <c r="B18584"/>
    </row>
    <row r="18585" spans="2:2" x14ac:dyDescent="0.25">
      <c r="B18585"/>
    </row>
    <row r="18586" spans="2:2" x14ac:dyDescent="0.25">
      <c r="B18586"/>
    </row>
    <row r="18587" spans="2:2" x14ac:dyDescent="0.25">
      <c r="B18587"/>
    </row>
    <row r="18588" spans="2:2" x14ac:dyDescent="0.25">
      <c r="B18588"/>
    </row>
    <row r="18589" spans="2:2" x14ac:dyDescent="0.25">
      <c r="B18589"/>
    </row>
    <row r="18590" spans="2:2" x14ac:dyDescent="0.25">
      <c r="B18590"/>
    </row>
    <row r="18591" spans="2:2" x14ac:dyDescent="0.25">
      <c r="B18591"/>
    </row>
    <row r="18592" spans="2:2" x14ac:dyDescent="0.25">
      <c r="B18592"/>
    </row>
    <row r="18593" spans="2:2" x14ac:dyDescent="0.25">
      <c r="B18593"/>
    </row>
    <row r="18594" spans="2:2" x14ac:dyDescent="0.25">
      <c r="B18594"/>
    </row>
    <row r="18595" spans="2:2" x14ac:dyDescent="0.25">
      <c r="B18595"/>
    </row>
    <row r="18596" spans="2:2" x14ac:dyDescent="0.25">
      <c r="B18596"/>
    </row>
    <row r="18597" spans="2:2" x14ac:dyDescent="0.25">
      <c r="B18597"/>
    </row>
    <row r="18598" spans="2:2" x14ac:dyDescent="0.25">
      <c r="B18598"/>
    </row>
    <row r="18599" spans="2:2" x14ac:dyDescent="0.25">
      <c r="B18599"/>
    </row>
    <row r="18600" spans="2:2" x14ac:dyDescent="0.25">
      <c r="B18600"/>
    </row>
    <row r="18601" spans="2:2" x14ac:dyDescent="0.25">
      <c r="B18601"/>
    </row>
    <row r="18602" spans="2:2" x14ac:dyDescent="0.25">
      <c r="B18602"/>
    </row>
    <row r="18603" spans="2:2" x14ac:dyDescent="0.25">
      <c r="B18603"/>
    </row>
    <row r="18604" spans="2:2" x14ac:dyDescent="0.25">
      <c r="B18604"/>
    </row>
    <row r="18605" spans="2:2" x14ac:dyDescent="0.25">
      <c r="B18605"/>
    </row>
    <row r="18606" spans="2:2" x14ac:dyDescent="0.25">
      <c r="B18606"/>
    </row>
    <row r="18607" spans="2:2" x14ac:dyDescent="0.25">
      <c r="B18607"/>
    </row>
    <row r="18608" spans="2:2" x14ac:dyDescent="0.25">
      <c r="B18608"/>
    </row>
    <row r="18609" spans="2:2" x14ac:dyDescent="0.25">
      <c r="B18609"/>
    </row>
    <row r="18610" spans="2:2" x14ac:dyDescent="0.25">
      <c r="B18610"/>
    </row>
    <row r="18611" spans="2:2" x14ac:dyDescent="0.25">
      <c r="B18611"/>
    </row>
    <row r="18612" spans="2:2" x14ac:dyDescent="0.25">
      <c r="B18612"/>
    </row>
    <row r="18613" spans="2:2" x14ac:dyDescent="0.25">
      <c r="B18613"/>
    </row>
    <row r="18614" spans="2:2" x14ac:dyDescent="0.25">
      <c r="B18614"/>
    </row>
    <row r="18615" spans="2:2" x14ac:dyDescent="0.25">
      <c r="B18615"/>
    </row>
    <row r="18616" spans="2:2" x14ac:dyDescent="0.25">
      <c r="B18616"/>
    </row>
    <row r="18617" spans="2:2" x14ac:dyDescent="0.25">
      <c r="B18617"/>
    </row>
    <row r="18618" spans="2:2" x14ac:dyDescent="0.25">
      <c r="B18618"/>
    </row>
    <row r="18619" spans="2:2" x14ac:dyDescent="0.25">
      <c r="B18619"/>
    </row>
    <row r="18620" spans="2:2" x14ac:dyDescent="0.25">
      <c r="B18620"/>
    </row>
    <row r="18621" spans="2:2" x14ac:dyDescent="0.25">
      <c r="B18621"/>
    </row>
    <row r="18622" spans="2:2" x14ac:dyDescent="0.25">
      <c r="B18622"/>
    </row>
    <row r="18623" spans="2:2" x14ac:dyDescent="0.25">
      <c r="B18623"/>
    </row>
    <row r="18624" spans="2:2" x14ac:dyDescent="0.25">
      <c r="B18624"/>
    </row>
    <row r="18625" spans="2:2" x14ac:dyDescent="0.25">
      <c r="B18625"/>
    </row>
    <row r="18626" spans="2:2" x14ac:dyDescent="0.25">
      <c r="B18626"/>
    </row>
    <row r="18627" spans="2:2" x14ac:dyDescent="0.25">
      <c r="B18627"/>
    </row>
    <row r="18628" spans="2:2" x14ac:dyDescent="0.25">
      <c r="B18628"/>
    </row>
    <row r="18629" spans="2:2" x14ac:dyDescent="0.25">
      <c r="B18629"/>
    </row>
    <row r="18630" spans="2:2" x14ac:dyDescent="0.25">
      <c r="B18630"/>
    </row>
    <row r="18631" spans="2:2" x14ac:dyDescent="0.25">
      <c r="B18631"/>
    </row>
    <row r="18632" spans="2:2" x14ac:dyDescent="0.25">
      <c r="B18632"/>
    </row>
    <row r="18633" spans="2:2" x14ac:dyDescent="0.25">
      <c r="B18633"/>
    </row>
    <row r="18634" spans="2:2" x14ac:dyDescent="0.25">
      <c r="B18634"/>
    </row>
    <row r="18635" spans="2:2" x14ac:dyDescent="0.25">
      <c r="B18635"/>
    </row>
    <row r="18636" spans="2:2" x14ac:dyDescent="0.25">
      <c r="B18636"/>
    </row>
    <row r="18637" spans="2:2" x14ac:dyDescent="0.25">
      <c r="B18637"/>
    </row>
    <row r="18638" spans="2:2" x14ac:dyDescent="0.25">
      <c r="B18638"/>
    </row>
    <row r="18639" spans="2:2" x14ac:dyDescent="0.25">
      <c r="B18639"/>
    </row>
    <row r="18640" spans="2:2" x14ac:dyDescent="0.25">
      <c r="B18640"/>
    </row>
    <row r="18641" spans="2:2" x14ac:dyDescent="0.25">
      <c r="B18641"/>
    </row>
    <row r="18642" spans="2:2" x14ac:dyDescent="0.25">
      <c r="B18642"/>
    </row>
    <row r="18643" spans="2:2" x14ac:dyDescent="0.25">
      <c r="B18643"/>
    </row>
    <row r="18644" spans="2:2" x14ac:dyDescent="0.25">
      <c r="B18644"/>
    </row>
    <row r="18645" spans="2:2" x14ac:dyDescent="0.25">
      <c r="B18645"/>
    </row>
    <row r="18646" spans="2:2" x14ac:dyDescent="0.25">
      <c r="B18646"/>
    </row>
    <row r="18647" spans="2:2" x14ac:dyDescent="0.25">
      <c r="B18647"/>
    </row>
    <row r="18648" spans="2:2" x14ac:dyDescent="0.25">
      <c r="B18648"/>
    </row>
    <row r="18649" spans="2:2" x14ac:dyDescent="0.25">
      <c r="B18649"/>
    </row>
    <row r="18650" spans="2:2" x14ac:dyDescent="0.25">
      <c r="B18650"/>
    </row>
    <row r="18651" spans="2:2" x14ac:dyDescent="0.25">
      <c r="B18651"/>
    </row>
    <row r="18652" spans="2:2" x14ac:dyDescent="0.25">
      <c r="B18652"/>
    </row>
    <row r="18653" spans="2:2" x14ac:dyDescent="0.25">
      <c r="B18653"/>
    </row>
    <row r="18654" spans="2:2" x14ac:dyDescent="0.25">
      <c r="B18654"/>
    </row>
    <row r="18655" spans="2:2" x14ac:dyDescent="0.25">
      <c r="B18655"/>
    </row>
    <row r="18656" spans="2:2" x14ac:dyDescent="0.25">
      <c r="B18656"/>
    </row>
    <row r="18657" spans="2:2" x14ac:dyDescent="0.25">
      <c r="B18657"/>
    </row>
    <row r="18658" spans="2:2" x14ac:dyDescent="0.25">
      <c r="B18658"/>
    </row>
    <row r="18659" spans="2:2" x14ac:dyDescent="0.25">
      <c r="B18659"/>
    </row>
    <row r="18660" spans="2:2" x14ac:dyDescent="0.25">
      <c r="B18660"/>
    </row>
    <row r="18661" spans="2:2" x14ac:dyDescent="0.25">
      <c r="B18661"/>
    </row>
    <row r="18662" spans="2:2" x14ac:dyDescent="0.25">
      <c r="B18662"/>
    </row>
    <row r="18663" spans="2:2" x14ac:dyDescent="0.25">
      <c r="B18663"/>
    </row>
    <row r="18664" spans="2:2" x14ac:dyDescent="0.25">
      <c r="B18664"/>
    </row>
    <row r="18665" spans="2:2" x14ac:dyDescent="0.25">
      <c r="B18665"/>
    </row>
    <row r="18666" spans="2:2" x14ac:dyDescent="0.25">
      <c r="B18666"/>
    </row>
    <row r="18667" spans="2:2" x14ac:dyDescent="0.25">
      <c r="B18667"/>
    </row>
    <row r="18668" spans="2:2" x14ac:dyDescent="0.25">
      <c r="B18668"/>
    </row>
    <row r="18669" spans="2:2" x14ac:dyDescent="0.25">
      <c r="B18669"/>
    </row>
    <row r="18670" spans="2:2" x14ac:dyDescent="0.25">
      <c r="B18670"/>
    </row>
    <row r="18671" spans="2:2" x14ac:dyDescent="0.25">
      <c r="B18671"/>
    </row>
    <row r="18672" spans="2:2" x14ac:dyDescent="0.25">
      <c r="B18672"/>
    </row>
    <row r="18673" spans="2:2" x14ac:dyDescent="0.25">
      <c r="B18673"/>
    </row>
    <row r="18674" spans="2:2" x14ac:dyDescent="0.25">
      <c r="B18674"/>
    </row>
    <row r="18675" spans="2:2" x14ac:dyDescent="0.25">
      <c r="B18675"/>
    </row>
    <row r="18676" spans="2:2" x14ac:dyDescent="0.25">
      <c r="B18676"/>
    </row>
    <row r="18677" spans="2:2" x14ac:dyDescent="0.25">
      <c r="B18677"/>
    </row>
    <row r="18678" spans="2:2" x14ac:dyDescent="0.25">
      <c r="B18678"/>
    </row>
    <row r="18679" spans="2:2" x14ac:dyDescent="0.25">
      <c r="B18679"/>
    </row>
    <row r="18680" spans="2:2" x14ac:dyDescent="0.25">
      <c r="B18680"/>
    </row>
    <row r="18681" spans="2:2" x14ac:dyDescent="0.25">
      <c r="B18681"/>
    </row>
    <row r="18682" spans="2:2" x14ac:dyDescent="0.25">
      <c r="B18682"/>
    </row>
    <row r="18683" spans="2:2" x14ac:dyDescent="0.25">
      <c r="B18683"/>
    </row>
    <row r="18684" spans="2:2" x14ac:dyDescent="0.25">
      <c r="B18684"/>
    </row>
    <row r="18685" spans="2:2" x14ac:dyDescent="0.25">
      <c r="B18685"/>
    </row>
    <row r="18686" spans="2:2" x14ac:dyDescent="0.25">
      <c r="B18686"/>
    </row>
    <row r="18687" spans="2:2" x14ac:dyDescent="0.25">
      <c r="B18687"/>
    </row>
    <row r="18688" spans="2:2" x14ac:dyDescent="0.25">
      <c r="B18688"/>
    </row>
    <row r="18689" spans="2:2" x14ac:dyDescent="0.25">
      <c r="B18689"/>
    </row>
    <row r="18690" spans="2:2" x14ac:dyDescent="0.25">
      <c r="B18690"/>
    </row>
    <row r="18691" spans="2:2" x14ac:dyDescent="0.25">
      <c r="B18691"/>
    </row>
    <row r="18692" spans="2:2" x14ac:dyDescent="0.25">
      <c r="B18692"/>
    </row>
    <row r="18693" spans="2:2" x14ac:dyDescent="0.25">
      <c r="B18693"/>
    </row>
    <row r="18694" spans="2:2" x14ac:dyDescent="0.25">
      <c r="B18694"/>
    </row>
    <row r="18695" spans="2:2" x14ac:dyDescent="0.25">
      <c r="B18695"/>
    </row>
    <row r="18696" spans="2:2" x14ac:dyDescent="0.25">
      <c r="B18696"/>
    </row>
    <row r="18697" spans="2:2" x14ac:dyDescent="0.25">
      <c r="B18697"/>
    </row>
    <row r="18698" spans="2:2" x14ac:dyDescent="0.25">
      <c r="B18698"/>
    </row>
    <row r="18699" spans="2:2" x14ac:dyDescent="0.25">
      <c r="B18699"/>
    </row>
    <row r="18700" spans="2:2" x14ac:dyDescent="0.25">
      <c r="B18700"/>
    </row>
    <row r="18701" spans="2:2" x14ac:dyDescent="0.25">
      <c r="B18701"/>
    </row>
    <row r="18702" spans="2:2" x14ac:dyDescent="0.25">
      <c r="B18702"/>
    </row>
    <row r="18703" spans="2:2" x14ac:dyDescent="0.25">
      <c r="B18703"/>
    </row>
    <row r="18704" spans="2:2" x14ac:dyDescent="0.25">
      <c r="B18704"/>
    </row>
    <row r="18705" spans="2:2" x14ac:dyDescent="0.25">
      <c r="B18705"/>
    </row>
    <row r="18706" spans="2:2" x14ac:dyDescent="0.25">
      <c r="B18706"/>
    </row>
    <row r="18707" spans="2:2" x14ac:dyDescent="0.25">
      <c r="B18707"/>
    </row>
    <row r="18708" spans="2:2" x14ac:dyDescent="0.25">
      <c r="B18708"/>
    </row>
    <row r="18709" spans="2:2" x14ac:dyDescent="0.25">
      <c r="B18709"/>
    </row>
    <row r="18710" spans="2:2" x14ac:dyDescent="0.25">
      <c r="B18710"/>
    </row>
    <row r="18711" spans="2:2" x14ac:dyDescent="0.25">
      <c r="B18711"/>
    </row>
    <row r="18712" spans="2:2" x14ac:dyDescent="0.25">
      <c r="B18712"/>
    </row>
    <row r="18713" spans="2:2" x14ac:dyDescent="0.25">
      <c r="B18713"/>
    </row>
    <row r="18714" spans="2:2" x14ac:dyDescent="0.25">
      <c r="B18714"/>
    </row>
    <row r="18715" spans="2:2" x14ac:dyDescent="0.25">
      <c r="B18715"/>
    </row>
    <row r="18716" spans="2:2" x14ac:dyDescent="0.25">
      <c r="B18716"/>
    </row>
    <row r="18717" spans="2:2" x14ac:dyDescent="0.25">
      <c r="B18717"/>
    </row>
    <row r="18718" spans="2:2" x14ac:dyDescent="0.25">
      <c r="B18718"/>
    </row>
    <row r="18719" spans="2:2" x14ac:dyDescent="0.25">
      <c r="B18719"/>
    </row>
    <row r="18720" spans="2:2" x14ac:dyDescent="0.25">
      <c r="B18720"/>
    </row>
    <row r="18721" spans="2:2" x14ac:dyDescent="0.25">
      <c r="B18721"/>
    </row>
    <row r="18722" spans="2:2" x14ac:dyDescent="0.25">
      <c r="B18722"/>
    </row>
    <row r="18723" spans="2:2" x14ac:dyDescent="0.25">
      <c r="B18723"/>
    </row>
    <row r="18724" spans="2:2" x14ac:dyDescent="0.25">
      <c r="B18724"/>
    </row>
    <row r="18725" spans="2:2" x14ac:dyDescent="0.25">
      <c r="B18725"/>
    </row>
    <row r="18726" spans="2:2" x14ac:dyDescent="0.25">
      <c r="B18726"/>
    </row>
    <row r="18727" spans="2:2" x14ac:dyDescent="0.25">
      <c r="B18727"/>
    </row>
    <row r="18728" spans="2:2" x14ac:dyDescent="0.25">
      <c r="B18728"/>
    </row>
    <row r="18729" spans="2:2" x14ac:dyDescent="0.25">
      <c r="B18729"/>
    </row>
    <row r="18730" spans="2:2" x14ac:dyDescent="0.25">
      <c r="B18730"/>
    </row>
    <row r="18731" spans="2:2" x14ac:dyDescent="0.25">
      <c r="B18731"/>
    </row>
    <row r="18732" spans="2:2" x14ac:dyDescent="0.25">
      <c r="B18732"/>
    </row>
    <row r="18733" spans="2:2" x14ac:dyDescent="0.25">
      <c r="B18733"/>
    </row>
    <row r="18734" spans="2:2" x14ac:dyDescent="0.25">
      <c r="B18734"/>
    </row>
    <row r="18735" spans="2:2" x14ac:dyDescent="0.25">
      <c r="B18735"/>
    </row>
    <row r="18736" spans="2:2" x14ac:dyDescent="0.25">
      <c r="B18736"/>
    </row>
    <row r="18737" spans="2:2" x14ac:dyDescent="0.25">
      <c r="B18737"/>
    </row>
    <row r="18738" spans="2:2" x14ac:dyDescent="0.25">
      <c r="B18738"/>
    </row>
    <row r="18739" spans="2:2" x14ac:dyDescent="0.25">
      <c r="B18739"/>
    </row>
    <row r="18740" spans="2:2" x14ac:dyDescent="0.25">
      <c r="B18740"/>
    </row>
    <row r="18741" spans="2:2" x14ac:dyDescent="0.25">
      <c r="B18741"/>
    </row>
    <row r="18742" spans="2:2" x14ac:dyDescent="0.25">
      <c r="B18742"/>
    </row>
    <row r="18743" spans="2:2" x14ac:dyDescent="0.25">
      <c r="B18743"/>
    </row>
    <row r="18744" spans="2:2" x14ac:dyDescent="0.25">
      <c r="B18744"/>
    </row>
    <row r="18745" spans="2:2" x14ac:dyDescent="0.25">
      <c r="B18745"/>
    </row>
    <row r="18746" spans="2:2" x14ac:dyDescent="0.25">
      <c r="B18746"/>
    </row>
    <row r="18747" spans="2:2" x14ac:dyDescent="0.25">
      <c r="B18747"/>
    </row>
    <row r="18748" spans="2:2" x14ac:dyDescent="0.25">
      <c r="B18748"/>
    </row>
    <row r="18749" spans="2:2" x14ac:dyDescent="0.25">
      <c r="B18749"/>
    </row>
    <row r="18750" spans="2:2" x14ac:dyDescent="0.25">
      <c r="B18750"/>
    </row>
    <row r="18751" spans="2:2" x14ac:dyDescent="0.25">
      <c r="B18751"/>
    </row>
    <row r="18752" spans="2:2" x14ac:dyDescent="0.25">
      <c r="B18752"/>
    </row>
    <row r="18753" spans="2:2" x14ac:dyDescent="0.25">
      <c r="B18753"/>
    </row>
    <row r="18754" spans="2:2" x14ac:dyDescent="0.25">
      <c r="B18754"/>
    </row>
    <row r="18755" spans="2:2" x14ac:dyDescent="0.25">
      <c r="B18755"/>
    </row>
    <row r="18756" spans="2:2" x14ac:dyDescent="0.25">
      <c r="B18756"/>
    </row>
    <row r="18757" spans="2:2" x14ac:dyDescent="0.25">
      <c r="B18757"/>
    </row>
    <row r="18758" spans="2:2" x14ac:dyDescent="0.25">
      <c r="B18758"/>
    </row>
    <row r="18759" spans="2:2" x14ac:dyDescent="0.25">
      <c r="B18759"/>
    </row>
    <row r="18760" spans="2:2" x14ac:dyDescent="0.25">
      <c r="B18760"/>
    </row>
    <row r="18761" spans="2:2" x14ac:dyDescent="0.25">
      <c r="B18761"/>
    </row>
    <row r="18762" spans="2:2" x14ac:dyDescent="0.25">
      <c r="B18762"/>
    </row>
    <row r="18763" spans="2:2" x14ac:dyDescent="0.25">
      <c r="B18763"/>
    </row>
    <row r="18764" spans="2:2" x14ac:dyDescent="0.25">
      <c r="B18764"/>
    </row>
    <row r="18765" spans="2:2" x14ac:dyDescent="0.25">
      <c r="B18765"/>
    </row>
    <row r="18766" spans="2:2" x14ac:dyDescent="0.25">
      <c r="B18766"/>
    </row>
    <row r="18767" spans="2:2" x14ac:dyDescent="0.25">
      <c r="B18767"/>
    </row>
    <row r="18768" spans="2:2" x14ac:dyDescent="0.25">
      <c r="B18768"/>
    </row>
    <row r="18769" spans="2:2" x14ac:dyDescent="0.25">
      <c r="B18769"/>
    </row>
    <row r="18770" spans="2:2" x14ac:dyDescent="0.25">
      <c r="B18770"/>
    </row>
    <row r="18771" spans="2:2" x14ac:dyDescent="0.25">
      <c r="B18771"/>
    </row>
    <row r="18772" spans="2:2" x14ac:dyDescent="0.25">
      <c r="B18772"/>
    </row>
    <row r="18773" spans="2:2" x14ac:dyDescent="0.25">
      <c r="B18773"/>
    </row>
    <row r="18774" spans="2:2" x14ac:dyDescent="0.25">
      <c r="B18774"/>
    </row>
    <row r="18775" spans="2:2" x14ac:dyDescent="0.25">
      <c r="B18775"/>
    </row>
    <row r="18776" spans="2:2" x14ac:dyDescent="0.25">
      <c r="B18776"/>
    </row>
    <row r="18777" spans="2:2" x14ac:dyDescent="0.25">
      <c r="B18777"/>
    </row>
    <row r="18778" spans="2:2" x14ac:dyDescent="0.25">
      <c r="B18778"/>
    </row>
    <row r="18779" spans="2:2" x14ac:dyDescent="0.25">
      <c r="B18779"/>
    </row>
    <row r="18780" spans="2:2" x14ac:dyDescent="0.25">
      <c r="B18780"/>
    </row>
    <row r="18781" spans="2:2" x14ac:dyDescent="0.25">
      <c r="B18781"/>
    </row>
    <row r="18782" spans="2:2" x14ac:dyDescent="0.25">
      <c r="B18782"/>
    </row>
    <row r="18783" spans="2:2" x14ac:dyDescent="0.25">
      <c r="B18783"/>
    </row>
    <row r="18784" spans="2:2" x14ac:dyDescent="0.25">
      <c r="B18784"/>
    </row>
    <row r="18785" spans="2:2" x14ac:dyDescent="0.25">
      <c r="B18785"/>
    </row>
    <row r="18786" spans="2:2" x14ac:dyDescent="0.25">
      <c r="B18786"/>
    </row>
    <row r="18787" spans="2:2" x14ac:dyDescent="0.25">
      <c r="B18787"/>
    </row>
    <row r="18788" spans="2:2" x14ac:dyDescent="0.25">
      <c r="B18788"/>
    </row>
    <row r="18789" spans="2:2" x14ac:dyDescent="0.25">
      <c r="B18789"/>
    </row>
    <row r="18790" spans="2:2" x14ac:dyDescent="0.25">
      <c r="B18790"/>
    </row>
    <row r="18791" spans="2:2" x14ac:dyDescent="0.25">
      <c r="B18791"/>
    </row>
    <row r="18792" spans="2:2" x14ac:dyDescent="0.25">
      <c r="B18792"/>
    </row>
    <row r="18793" spans="2:2" x14ac:dyDescent="0.25">
      <c r="B18793"/>
    </row>
    <row r="18794" spans="2:2" x14ac:dyDescent="0.25">
      <c r="B18794"/>
    </row>
    <row r="18795" spans="2:2" x14ac:dyDescent="0.25">
      <c r="B18795"/>
    </row>
    <row r="18796" spans="2:2" x14ac:dyDescent="0.25">
      <c r="B18796"/>
    </row>
    <row r="18797" spans="2:2" x14ac:dyDescent="0.25">
      <c r="B18797"/>
    </row>
    <row r="18798" spans="2:2" x14ac:dyDescent="0.25">
      <c r="B18798"/>
    </row>
    <row r="18799" spans="2:2" x14ac:dyDescent="0.25">
      <c r="B18799"/>
    </row>
    <row r="18800" spans="2:2" x14ac:dyDescent="0.25">
      <c r="B18800"/>
    </row>
    <row r="18801" spans="2:2" x14ac:dyDescent="0.25">
      <c r="B18801"/>
    </row>
    <row r="18802" spans="2:2" x14ac:dyDescent="0.25">
      <c r="B18802"/>
    </row>
    <row r="18803" spans="2:2" x14ac:dyDescent="0.25">
      <c r="B18803"/>
    </row>
    <row r="18804" spans="2:2" x14ac:dyDescent="0.25">
      <c r="B18804"/>
    </row>
    <row r="18805" spans="2:2" x14ac:dyDescent="0.25">
      <c r="B18805"/>
    </row>
    <row r="18806" spans="2:2" x14ac:dyDescent="0.25">
      <c r="B18806"/>
    </row>
    <row r="18807" spans="2:2" x14ac:dyDescent="0.25">
      <c r="B18807"/>
    </row>
    <row r="18808" spans="2:2" x14ac:dyDescent="0.25">
      <c r="B18808"/>
    </row>
    <row r="18809" spans="2:2" x14ac:dyDescent="0.25">
      <c r="B18809"/>
    </row>
    <row r="18810" spans="2:2" x14ac:dyDescent="0.25">
      <c r="B18810"/>
    </row>
    <row r="18811" spans="2:2" x14ac:dyDescent="0.25">
      <c r="B18811"/>
    </row>
    <row r="18812" spans="2:2" x14ac:dyDescent="0.25">
      <c r="B18812"/>
    </row>
    <row r="18813" spans="2:2" x14ac:dyDescent="0.25">
      <c r="B18813"/>
    </row>
    <row r="18814" spans="2:2" x14ac:dyDescent="0.25">
      <c r="B18814"/>
    </row>
    <row r="18815" spans="2:2" x14ac:dyDescent="0.25">
      <c r="B18815"/>
    </row>
    <row r="18816" spans="2:2" x14ac:dyDescent="0.25">
      <c r="B18816"/>
    </row>
    <row r="18817" spans="2:2" x14ac:dyDescent="0.25">
      <c r="B18817"/>
    </row>
    <row r="18818" spans="2:2" x14ac:dyDescent="0.25">
      <c r="B18818"/>
    </row>
    <row r="18819" spans="2:2" x14ac:dyDescent="0.25">
      <c r="B18819"/>
    </row>
    <row r="18820" spans="2:2" x14ac:dyDescent="0.25">
      <c r="B18820"/>
    </row>
    <row r="18821" spans="2:2" x14ac:dyDescent="0.25">
      <c r="B18821"/>
    </row>
    <row r="18822" spans="2:2" x14ac:dyDescent="0.25">
      <c r="B18822"/>
    </row>
    <row r="18823" spans="2:2" x14ac:dyDescent="0.25">
      <c r="B18823"/>
    </row>
    <row r="18824" spans="2:2" x14ac:dyDescent="0.25">
      <c r="B18824"/>
    </row>
    <row r="18825" spans="2:2" x14ac:dyDescent="0.25">
      <c r="B18825"/>
    </row>
    <row r="18826" spans="2:2" x14ac:dyDescent="0.25">
      <c r="B18826"/>
    </row>
    <row r="18827" spans="2:2" x14ac:dyDescent="0.25">
      <c r="B18827"/>
    </row>
    <row r="18828" spans="2:2" x14ac:dyDescent="0.25">
      <c r="B18828"/>
    </row>
    <row r="18829" spans="2:2" x14ac:dyDescent="0.25">
      <c r="B18829"/>
    </row>
    <row r="18830" spans="2:2" x14ac:dyDescent="0.25">
      <c r="B18830"/>
    </row>
    <row r="18831" spans="2:2" x14ac:dyDescent="0.25">
      <c r="B18831"/>
    </row>
    <row r="18832" spans="2:2" x14ac:dyDescent="0.25">
      <c r="B18832"/>
    </row>
    <row r="18833" spans="2:2" x14ac:dyDescent="0.25">
      <c r="B18833"/>
    </row>
    <row r="18834" spans="2:2" x14ac:dyDescent="0.25">
      <c r="B18834"/>
    </row>
    <row r="18835" spans="2:2" x14ac:dyDescent="0.25">
      <c r="B18835"/>
    </row>
    <row r="18836" spans="2:2" x14ac:dyDescent="0.25">
      <c r="B18836"/>
    </row>
    <row r="18837" spans="2:2" x14ac:dyDescent="0.25">
      <c r="B18837"/>
    </row>
    <row r="18838" spans="2:2" x14ac:dyDescent="0.25">
      <c r="B18838"/>
    </row>
    <row r="18839" spans="2:2" x14ac:dyDescent="0.25">
      <c r="B18839"/>
    </row>
    <row r="18840" spans="2:2" x14ac:dyDescent="0.25">
      <c r="B18840"/>
    </row>
    <row r="18841" spans="2:2" x14ac:dyDescent="0.25">
      <c r="B18841"/>
    </row>
    <row r="18842" spans="2:2" x14ac:dyDescent="0.25">
      <c r="B18842"/>
    </row>
    <row r="18843" spans="2:2" x14ac:dyDescent="0.25">
      <c r="B18843"/>
    </row>
    <row r="18844" spans="2:2" x14ac:dyDescent="0.25">
      <c r="B18844"/>
    </row>
    <row r="18845" spans="2:2" x14ac:dyDescent="0.25">
      <c r="B18845"/>
    </row>
    <row r="18846" spans="2:2" x14ac:dyDescent="0.25">
      <c r="B18846"/>
    </row>
    <row r="18847" spans="2:2" x14ac:dyDescent="0.25">
      <c r="B18847"/>
    </row>
    <row r="18848" spans="2:2" x14ac:dyDescent="0.25">
      <c r="B18848"/>
    </row>
    <row r="18849" spans="2:2" x14ac:dyDescent="0.25">
      <c r="B18849"/>
    </row>
    <row r="18850" spans="2:2" x14ac:dyDescent="0.25">
      <c r="B18850"/>
    </row>
    <row r="18851" spans="2:2" x14ac:dyDescent="0.25">
      <c r="B18851"/>
    </row>
    <row r="18852" spans="2:2" x14ac:dyDescent="0.25">
      <c r="B18852"/>
    </row>
    <row r="18853" spans="2:2" x14ac:dyDescent="0.25">
      <c r="B18853"/>
    </row>
    <row r="18854" spans="2:2" x14ac:dyDescent="0.25">
      <c r="B18854"/>
    </row>
    <row r="18855" spans="2:2" x14ac:dyDescent="0.25">
      <c r="B18855"/>
    </row>
    <row r="18856" spans="2:2" x14ac:dyDescent="0.25">
      <c r="B18856"/>
    </row>
    <row r="18857" spans="2:2" x14ac:dyDescent="0.25">
      <c r="B18857"/>
    </row>
    <row r="18858" spans="2:2" x14ac:dyDescent="0.25">
      <c r="B18858"/>
    </row>
    <row r="18859" spans="2:2" x14ac:dyDescent="0.25">
      <c r="B18859"/>
    </row>
    <row r="18860" spans="2:2" x14ac:dyDescent="0.25">
      <c r="B18860"/>
    </row>
    <row r="18861" spans="2:2" x14ac:dyDescent="0.25">
      <c r="B18861"/>
    </row>
    <row r="18862" spans="2:2" x14ac:dyDescent="0.25">
      <c r="B18862"/>
    </row>
    <row r="18863" spans="2:2" x14ac:dyDescent="0.25">
      <c r="B18863"/>
    </row>
    <row r="18864" spans="2:2" x14ac:dyDescent="0.25">
      <c r="B18864"/>
    </row>
    <row r="18865" spans="2:2" x14ac:dyDescent="0.25">
      <c r="B18865"/>
    </row>
    <row r="18866" spans="2:2" x14ac:dyDescent="0.25">
      <c r="B18866"/>
    </row>
    <row r="18867" spans="2:2" x14ac:dyDescent="0.25">
      <c r="B18867"/>
    </row>
    <row r="18868" spans="2:2" x14ac:dyDescent="0.25">
      <c r="B18868"/>
    </row>
    <row r="18869" spans="2:2" x14ac:dyDescent="0.25">
      <c r="B18869"/>
    </row>
    <row r="18870" spans="2:2" x14ac:dyDescent="0.25">
      <c r="B18870"/>
    </row>
    <row r="18871" spans="2:2" x14ac:dyDescent="0.25">
      <c r="B18871"/>
    </row>
    <row r="18872" spans="2:2" x14ac:dyDescent="0.25">
      <c r="B18872"/>
    </row>
    <row r="18873" spans="2:2" x14ac:dyDescent="0.25">
      <c r="B18873"/>
    </row>
    <row r="18874" spans="2:2" x14ac:dyDescent="0.25">
      <c r="B18874"/>
    </row>
    <row r="18875" spans="2:2" x14ac:dyDescent="0.25">
      <c r="B18875"/>
    </row>
    <row r="18876" spans="2:2" x14ac:dyDescent="0.25">
      <c r="B18876"/>
    </row>
    <row r="18877" spans="2:2" x14ac:dyDescent="0.25">
      <c r="B18877"/>
    </row>
    <row r="18878" spans="2:2" x14ac:dyDescent="0.25">
      <c r="B18878"/>
    </row>
    <row r="18879" spans="2:2" x14ac:dyDescent="0.25">
      <c r="B18879"/>
    </row>
    <row r="18880" spans="2:2" x14ac:dyDescent="0.25">
      <c r="B18880"/>
    </row>
    <row r="18881" spans="2:2" x14ac:dyDescent="0.25">
      <c r="B18881"/>
    </row>
    <row r="18882" spans="2:2" x14ac:dyDescent="0.25">
      <c r="B18882"/>
    </row>
    <row r="18883" spans="2:2" x14ac:dyDescent="0.25">
      <c r="B18883"/>
    </row>
    <row r="18884" spans="2:2" x14ac:dyDescent="0.25">
      <c r="B18884"/>
    </row>
    <row r="18885" spans="2:2" x14ac:dyDescent="0.25">
      <c r="B18885"/>
    </row>
    <row r="18886" spans="2:2" x14ac:dyDescent="0.25">
      <c r="B18886"/>
    </row>
    <row r="18887" spans="2:2" x14ac:dyDescent="0.25">
      <c r="B18887"/>
    </row>
    <row r="18888" spans="2:2" x14ac:dyDescent="0.25">
      <c r="B18888"/>
    </row>
    <row r="18889" spans="2:2" x14ac:dyDescent="0.25">
      <c r="B18889"/>
    </row>
    <row r="18890" spans="2:2" x14ac:dyDescent="0.25">
      <c r="B18890"/>
    </row>
    <row r="18891" spans="2:2" x14ac:dyDescent="0.25">
      <c r="B18891"/>
    </row>
    <row r="18892" spans="2:2" x14ac:dyDescent="0.25">
      <c r="B18892"/>
    </row>
    <row r="18893" spans="2:2" x14ac:dyDescent="0.25">
      <c r="B18893"/>
    </row>
    <row r="18894" spans="2:2" x14ac:dyDescent="0.25">
      <c r="B18894"/>
    </row>
    <row r="18895" spans="2:2" x14ac:dyDescent="0.25">
      <c r="B18895"/>
    </row>
    <row r="18896" spans="2:2" x14ac:dyDescent="0.25">
      <c r="B18896"/>
    </row>
    <row r="18897" spans="2:2" x14ac:dyDescent="0.25">
      <c r="B18897"/>
    </row>
    <row r="18898" spans="2:2" x14ac:dyDescent="0.25">
      <c r="B18898"/>
    </row>
    <row r="18899" spans="2:2" x14ac:dyDescent="0.25">
      <c r="B18899"/>
    </row>
    <row r="18900" spans="2:2" x14ac:dyDescent="0.25">
      <c r="B18900"/>
    </row>
    <row r="18901" spans="2:2" x14ac:dyDescent="0.25">
      <c r="B18901"/>
    </row>
    <row r="18902" spans="2:2" x14ac:dyDescent="0.25">
      <c r="B18902"/>
    </row>
    <row r="18903" spans="2:2" x14ac:dyDescent="0.25">
      <c r="B18903"/>
    </row>
    <row r="18904" spans="2:2" x14ac:dyDescent="0.25">
      <c r="B18904"/>
    </row>
    <row r="18905" spans="2:2" x14ac:dyDescent="0.25">
      <c r="B18905"/>
    </row>
    <row r="18906" spans="2:2" x14ac:dyDescent="0.25">
      <c r="B18906"/>
    </row>
    <row r="18907" spans="2:2" x14ac:dyDescent="0.25">
      <c r="B18907"/>
    </row>
    <row r="18908" spans="2:2" x14ac:dyDescent="0.25">
      <c r="B18908"/>
    </row>
    <row r="18909" spans="2:2" x14ac:dyDescent="0.25">
      <c r="B18909"/>
    </row>
    <row r="18910" spans="2:2" x14ac:dyDescent="0.25">
      <c r="B18910"/>
    </row>
    <row r="18911" spans="2:2" x14ac:dyDescent="0.25">
      <c r="B18911"/>
    </row>
    <row r="18912" spans="2:2" x14ac:dyDescent="0.25">
      <c r="B18912"/>
    </row>
    <row r="18913" spans="2:2" x14ac:dyDescent="0.25">
      <c r="B18913"/>
    </row>
    <row r="18914" spans="2:2" x14ac:dyDescent="0.25">
      <c r="B18914"/>
    </row>
    <row r="18915" spans="2:2" x14ac:dyDescent="0.25">
      <c r="B18915"/>
    </row>
    <row r="18916" spans="2:2" x14ac:dyDescent="0.25">
      <c r="B18916"/>
    </row>
    <row r="18917" spans="2:2" x14ac:dyDescent="0.25">
      <c r="B18917"/>
    </row>
    <row r="18918" spans="2:2" x14ac:dyDescent="0.25">
      <c r="B18918"/>
    </row>
    <row r="18919" spans="2:2" x14ac:dyDescent="0.25">
      <c r="B18919"/>
    </row>
    <row r="18920" spans="2:2" x14ac:dyDescent="0.25">
      <c r="B18920"/>
    </row>
    <row r="18921" spans="2:2" x14ac:dyDescent="0.25">
      <c r="B18921"/>
    </row>
    <row r="18922" spans="2:2" x14ac:dyDescent="0.25">
      <c r="B18922"/>
    </row>
    <row r="18923" spans="2:2" x14ac:dyDescent="0.25">
      <c r="B18923"/>
    </row>
    <row r="18924" spans="2:2" x14ac:dyDescent="0.25">
      <c r="B18924"/>
    </row>
    <row r="18925" spans="2:2" x14ac:dyDescent="0.25">
      <c r="B18925"/>
    </row>
    <row r="18926" spans="2:2" x14ac:dyDescent="0.25">
      <c r="B18926"/>
    </row>
    <row r="18927" spans="2:2" x14ac:dyDescent="0.25">
      <c r="B18927"/>
    </row>
    <row r="18928" spans="2:2" x14ac:dyDescent="0.25">
      <c r="B18928"/>
    </row>
    <row r="18929" spans="2:2" x14ac:dyDescent="0.25">
      <c r="B18929"/>
    </row>
    <row r="18930" spans="2:2" x14ac:dyDescent="0.25">
      <c r="B18930"/>
    </row>
    <row r="18931" spans="2:2" x14ac:dyDescent="0.25">
      <c r="B18931"/>
    </row>
    <row r="18932" spans="2:2" x14ac:dyDescent="0.25">
      <c r="B18932"/>
    </row>
    <row r="18933" spans="2:2" x14ac:dyDescent="0.25">
      <c r="B18933"/>
    </row>
    <row r="18934" spans="2:2" x14ac:dyDescent="0.25">
      <c r="B18934"/>
    </row>
    <row r="18935" spans="2:2" x14ac:dyDescent="0.25">
      <c r="B18935"/>
    </row>
    <row r="18936" spans="2:2" x14ac:dyDescent="0.25">
      <c r="B18936"/>
    </row>
    <row r="18937" spans="2:2" x14ac:dyDescent="0.25">
      <c r="B18937"/>
    </row>
    <row r="18938" spans="2:2" x14ac:dyDescent="0.25">
      <c r="B18938"/>
    </row>
    <row r="18939" spans="2:2" x14ac:dyDescent="0.25">
      <c r="B18939"/>
    </row>
    <row r="18940" spans="2:2" x14ac:dyDescent="0.25">
      <c r="B18940"/>
    </row>
    <row r="18941" spans="2:2" x14ac:dyDescent="0.25">
      <c r="B18941"/>
    </row>
    <row r="18942" spans="2:2" x14ac:dyDescent="0.25">
      <c r="B18942"/>
    </row>
    <row r="18943" spans="2:2" x14ac:dyDescent="0.25">
      <c r="B18943"/>
    </row>
    <row r="18944" spans="2:2" x14ac:dyDescent="0.25">
      <c r="B18944"/>
    </row>
    <row r="18945" spans="2:2" x14ac:dyDescent="0.25">
      <c r="B18945"/>
    </row>
    <row r="18946" spans="2:2" x14ac:dyDescent="0.25">
      <c r="B18946"/>
    </row>
    <row r="18947" spans="2:2" x14ac:dyDescent="0.25">
      <c r="B18947"/>
    </row>
    <row r="18948" spans="2:2" x14ac:dyDescent="0.25">
      <c r="B18948"/>
    </row>
    <row r="18949" spans="2:2" x14ac:dyDescent="0.25">
      <c r="B18949"/>
    </row>
    <row r="18950" spans="2:2" x14ac:dyDescent="0.25">
      <c r="B18950"/>
    </row>
    <row r="18951" spans="2:2" x14ac:dyDescent="0.25">
      <c r="B18951"/>
    </row>
    <row r="18952" spans="2:2" x14ac:dyDescent="0.25">
      <c r="B18952"/>
    </row>
    <row r="18953" spans="2:2" x14ac:dyDescent="0.25">
      <c r="B18953"/>
    </row>
    <row r="18954" spans="2:2" x14ac:dyDescent="0.25">
      <c r="B18954"/>
    </row>
    <row r="18955" spans="2:2" x14ac:dyDescent="0.25">
      <c r="B18955"/>
    </row>
    <row r="18956" spans="2:2" x14ac:dyDescent="0.25">
      <c r="B18956"/>
    </row>
    <row r="18957" spans="2:2" x14ac:dyDescent="0.25">
      <c r="B18957"/>
    </row>
    <row r="18958" spans="2:2" x14ac:dyDescent="0.25">
      <c r="B18958"/>
    </row>
    <row r="18959" spans="2:2" x14ac:dyDescent="0.25">
      <c r="B18959"/>
    </row>
    <row r="18960" spans="2:2" x14ac:dyDescent="0.25">
      <c r="B18960"/>
    </row>
    <row r="18961" spans="2:2" x14ac:dyDescent="0.25">
      <c r="B18961"/>
    </row>
    <row r="18962" spans="2:2" x14ac:dyDescent="0.25">
      <c r="B18962"/>
    </row>
    <row r="18963" spans="2:2" x14ac:dyDescent="0.25">
      <c r="B18963"/>
    </row>
    <row r="18964" spans="2:2" x14ac:dyDescent="0.25">
      <c r="B18964"/>
    </row>
    <row r="18965" spans="2:2" x14ac:dyDescent="0.25">
      <c r="B18965"/>
    </row>
    <row r="18966" spans="2:2" x14ac:dyDescent="0.25">
      <c r="B18966"/>
    </row>
    <row r="18967" spans="2:2" x14ac:dyDescent="0.25">
      <c r="B18967"/>
    </row>
    <row r="18968" spans="2:2" x14ac:dyDescent="0.25">
      <c r="B18968"/>
    </row>
    <row r="18969" spans="2:2" x14ac:dyDescent="0.25">
      <c r="B18969"/>
    </row>
    <row r="18970" spans="2:2" x14ac:dyDescent="0.25">
      <c r="B18970"/>
    </row>
    <row r="18971" spans="2:2" x14ac:dyDescent="0.25">
      <c r="B18971"/>
    </row>
    <row r="18972" spans="2:2" x14ac:dyDescent="0.25">
      <c r="B18972"/>
    </row>
    <row r="18973" spans="2:2" x14ac:dyDescent="0.25">
      <c r="B18973"/>
    </row>
    <row r="18974" spans="2:2" x14ac:dyDescent="0.25">
      <c r="B18974"/>
    </row>
    <row r="18975" spans="2:2" x14ac:dyDescent="0.25">
      <c r="B18975"/>
    </row>
    <row r="18976" spans="2:2" x14ac:dyDescent="0.25">
      <c r="B18976"/>
    </row>
    <row r="18977" spans="2:2" x14ac:dyDescent="0.25">
      <c r="B18977"/>
    </row>
    <row r="18978" spans="2:2" x14ac:dyDescent="0.25">
      <c r="B18978"/>
    </row>
    <row r="18979" spans="2:2" x14ac:dyDescent="0.25">
      <c r="B18979"/>
    </row>
    <row r="18980" spans="2:2" x14ac:dyDescent="0.25">
      <c r="B18980"/>
    </row>
    <row r="18981" spans="2:2" x14ac:dyDescent="0.25">
      <c r="B18981"/>
    </row>
    <row r="18982" spans="2:2" x14ac:dyDescent="0.25">
      <c r="B18982"/>
    </row>
    <row r="18983" spans="2:2" x14ac:dyDescent="0.25">
      <c r="B18983"/>
    </row>
    <row r="18984" spans="2:2" x14ac:dyDescent="0.25">
      <c r="B18984"/>
    </row>
    <row r="18985" spans="2:2" x14ac:dyDescent="0.25">
      <c r="B18985"/>
    </row>
    <row r="18986" spans="2:2" x14ac:dyDescent="0.25">
      <c r="B18986"/>
    </row>
    <row r="18987" spans="2:2" x14ac:dyDescent="0.25">
      <c r="B18987"/>
    </row>
    <row r="18988" spans="2:2" x14ac:dyDescent="0.25">
      <c r="B18988"/>
    </row>
    <row r="18989" spans="2:2" x14ac:dyDescent="0.25">
      <c r="B18989"/>
    </row>
    <row r="18990" spans="2:2" x14ac:dyDescent="0.25">
      <c r="B18990"/>
    </row>
    <row r="18991" spans="2:2" x14ac:dyDescent="0.25">
      <c r="B18991"/>
    </row>
    <row r="18992" spans="2:2" x14ac:dyDescent="0.25">
      <c r="B18992"/>
    </row>
    <row r="18993" spans="2:2" x14ac:dyDescent="0.25">
      <c r="B18993"/>
    </row>
    <row r="18994" spans="2:2" x14ac:dyDescent="0.25">
      <c r="B18994"/>
    </row>
    <row r="18995" spans="2:2" x14ac:dyDescent="0.25">
      <c r="B18995"/>
    </row>
    <row r="18996" spans="2:2" x14ac:dyDescent="0.25">
      <c r="B18996"/>
    </row>
    <row r="18997" spans="2:2" x14ac:dyDescent="0.25">
      <c r="B18997"/>
    </row>
    <row r="18998" spans="2:2" x14ac:dyDescent="0.25">
      <c r="B18998"/>
    </row>
    <row r="18999" spans="2:2" x14ac:dyDescent="0.25">
      <c r="B18999"/>
    </row>
    <row r="19000" spans="2:2" x14ac:dyDescent="0.25">
      <c r="B19000"/>
    </row>
    <row r="19001" spans="2:2" x14ac:dyDescent="0.25">
      <c r="B19001"/>
    </row>
    <row r="19002" spans="2:2" x14ac:dyDescent="0.25">
      <c r="B19002"/>
    </row>
    <row r="19003" spans="2:2" x14ac:dyDescent="0.25">
      <c r="B19003"/>
    </row>
    <row r="19004" spans="2:2" x14ac:dyDescent="0.25">
      <c r="B19004"/>
    </row>
    <row r="19005" spans="2:2" x14ac:dyDescent="0.25">
      <c r="B19005"/>
    </row>
    <row r="19006" spans="2:2" x14ac:dyDescent="0.25">
      <c r="B19006"/>
    </row>
    <row r="19007" spans="2:2" x14ac:dyDescent="0.25">
      <c r="B19007"/>
    </row>
    <row r="19008" spans="2:2" x14ac:dyDescent="0.25">
      <c r="B19008"/>
    </row>
    <row r="19009" spans="2:2" x14ac:dyDescent="0.25">
      <c r="B19009"/>
    </row>
    <row r="19010" spans="2:2" x14ac:dyDescent="0.25">
      <c r="B19010"/>
    </row>
    <row r="19011" spans="2:2" x14ac:dyDescent="0.25">
      <c r="B19011"/>
    </row>
    <row r="19012" spans="2:2" x14ac:dyDescent="0.25">
      <c r="B19012"/>
    </row>
    <row r="19013" spans="2:2" x14ac:dyDescent="0.25">
      <c r="B19013"/>
    </row>
    <row r="19014" spans="2:2" x14ac:dyDescent="0.25">
      <c r="B19014"/>
    </row>
    <row r="19015" spans="2:2" x14ac:dyDescent="0.25">
      <c r="B19015"/>
    </row>
    <row r="19016" spans="2:2" x14ac:dyDescent="0.25">
      <c r="B19016"/>
    </row>
    <row r="19017" spans="2:2" x14ac:dyDescent="0.25">
      <c r="B19017"/>
    </row>
    <row r="19018" spans="2:2" x14ac:dyDescent="0.25">
      <c r="B19018"/>
    </row>
    <row r="19019" spans="2:2" x14ac:dyDescent="0.25">
      <c r="B19019"/>
    </row>
    <row r="19020" spans="2:2" x14ac:dyDescent="0.25">
      <c r="B19020"/>
    </row>
    <row r="19021" spans="2:2" x14ac:dyDescent="0.25">
      <c r="B19021"/>
    </row>
    <row r="19022" spans="2:2" x14ac:dyDescent="0.25">
      <c r="B19022"/>
    </row>
    <row r="19023" spans="2:2" x14ac:dyDescent="0.25">
      <c r="B19023"/>
    </row>
    <row r="19024" spans="2:2" x14ac:dyDescent="0.25">
      <c r="B19024"/>
    </row>
    <row r="19025" spans="2:2" x14ac:dyDescent="0.25">
      <c r="B19025"/>
    </row>
    <row r="19026" spans="2:2" x14ac:dyDescent="0.25">
      <c r="B19026"/>
    </row>
    <row r="19027" spans="2:2" x14ac:dyDescent="0.25">
      <c r="B19027"/>
    </row>
    <row r="19028" spans="2:2" x14ac:dyDescent="0.25">
      <c r="B19028"/>
    </row>
    <row r="19029" spans="2:2" x14ac:dyDescent="0.25">
      <c r="B19029"/>
    </row>
    <row r="19030" spans="2:2" x14ac:dyDescent="0.25">
      <c r="B19030"/>
    </row>
    <row r="19031" spans="2:2" x14ac:dyDescent="0.25">
      <c r="B19031"/>
    </row>
    <row r="19032" spans="2:2" x14ac:dyDescent="0.25">
      <c r="B19032"/>
    </row>
    <row r="19033" spans="2:2" x14ac:dyDescent="0.25">
      <c r="B19033"/>
    </row>
    <row r="19034" spans="2:2" x14ac:dyDescent="0.25">
      <c r="B19034"/>
    </row>
    <row r="19035" spans="2:2" x14ac:dyDescent="0.25">
      <c r="B19035"/>
    </row>
    <row r="19036" spans="2:2" x14ac:dyDescent="0.25">
      <c r="B19036"/>
    </row>
    <row r="19037" spans="2:2" x14ac:dyDescent="0.25">
      <c r="B19037"/>
    </row>
    <row r="19038" spans="2:2" x14ac:dyDescent="0.25">
      <c r="B19038"/>
    </row>
    <row r="19039" spans="2:2" x14ac:dyDescent="0.25">
      <c r="B19039"/>
    </row>
    <row r="19040" spans="2:2" x14ac:dyDescent="0.25">
      <c r="B19040"/>
    </row>
    <row r="19041" spans="2:2" x14ac:dyDescent="0.25">
      <c r="B19041"/>
    </row>
    <row r="19042" spans="2:2" x14ac:dyDescent="0.25">
      <c r="B19042"/>
    </row>
    <row r="19043" spans="2:2" x14ac:dyDescent="0.25">
      <c r="B19043"/>
    </row>
    <row r="19044" spans="2:2" x14ac:dyDescent="0.25">
      <c r="B19044"/>
    </row>
    <row r="19045" spans="2:2" x14ac:dyDescent="0.25">
      <c r="B19045"/>
    </row>
    <row r="19046" spans="2:2" x14ac:dyDescent="0.25">
      <c r="B19046"/>
    </row>
    <row r="19047" spans="2:2" x14ac:dyDescent="0.25">
      <c r="B19047"/>
    </row>
    <row r="19048" spans="2:2" x14ac:dyDescent="0.25">
      <c r="B19048"/>
    </row>
    <row r="19049" spans="2:2" x14ac:dyDescent="0.25">
      <c r="B19049"/>
    </row>
    <row r="19050" spans="2:2" x14ac:dyDescent="0.25">
      <c r="B19050"/>
    </row>
    <row r="19051" spans="2:2" x14ac:dyDescent="0.25">
      <c r="B19051"/>
    </row>
    <row r="19052" spans="2:2" x14ac:dyDescent="0.25">
      <c r="B19052"/>
    </row>
    <row r="19053" spans="2:2" x14ac:dyDescent="0.25">
      <c r="B19053"/>
    </row>
    <row r="19054" spans="2:2" x14ac:dyDescent="0.25">
      <c r="B19054"/>
    </row>
    <row r="19055" spans="2:2" x14ac:dyDescent="0.25">
      <c r="B19055"/>
    </row>
    <row r="19056" spans="2:2" x14ac:dyDescent="0.25">
      <c r="B19056"/>
    </row>
    <row r="19057" spans="2:2" x14ac:dyDescent="0.25">
      <c r="B19057"/>
    </row>
    <row r="19058" spans="2:2" x14ac:dyDescent="0.25">
      <c r="B19058"/>
    </row>
    <row r="19059" spans="2:2" x14ac:dyDescent="0.25">
      <c r="B19059"/>
    </row>
    <row r="19060" spans="2:2" x14ac:dyDescent="0.25">
      <c r="B19060"/>
    </row>
    <row r="19061" spans="2:2" x14ac:dyDescent="0.25">
      <c r="B19061"/>
    </row>
    <row r="19062" spans="2:2" x14ac:dyDescent="0.25">
      <c r="B19062"/>
    </row>
    <row r="19063" spans="2:2" x14ac:dyDescent="0.25">
      <c r="B19063"/>
    </row>
    <row r="19064" spans="2:2" x14ac:dyDescent="0.25">
      <c r="B19064"/>
    </row>
    <row r="19065" spans="2:2" x14ac:dyDescent="0.25">
      <c r="B19065"/>
    </row>
    <row r="19066" spans="2:2" x14ac:dyDescent="0.25">
      <c r="B19066"/>
    </row>
    <row r="19067" spans="2:2" x14ac:dyDescent="0.25">
      <c r="B19067"/>
    </row>
    <row r="19068" spans="2:2" x14ac:dyDescent="0.25">
      <c r="B19068"/>
    </row>
    <row r="19069" spans="2:2" x14ac:dyDescent="0.25">
      <c r="B19069"/>
    </row>
    <row r="19070" spans="2:2" x14ac:dyDescent="0.25">
      <c r="B19070"/>
    </row>
    <row r="19071" spans="2:2" x14ac:dyDescent="0.25">
      <c r="B19071"/>
    </row>
    <row r="19072" spans="2:2" x14ac:dyDescent="0.25">
      <c r="B19072"/>
    </row>
    <row r="19073" spans="2:2" x14ac:dyDescent="0.25">
      <c r="B19073"/>
    </row>
    <row r="19074" spans="2:2" x14ac:dyDescent="0.25">
      <c r="B19074"/>
    </row>
    <row r="19075" spans="2:2" x14ac:dyDescent="0.25">
      <c r="B19075"/>
    </row>
    <row r="19076" spans="2:2" x14ac:dyDescent="0.25">
      <c r="B19076"/>
    </row>
    <row r="19077" spans="2:2" x14ac:dyDescent="0.25">
      <c r="B19077"/>
    </row>
    <row r="19078" spans="2:2" x14ac:dyDescent="0.25">
      <c r="B19078"/>
    </row>
    <row r="19079" spans="2:2" x14ac:dyDescent="0.25">
      <c r="B19079"/>
    </row>
    <row r="19080" spans="2:2" x14ac:dyDescent="0.25">
      <c r="B19080"/>
    </row>
    <row r="19081" spans="2:2" x14ac:dyDescent="0.25">
      <c r="B19081"/>
    </row>
    <row r="19082" spans="2:2" x14ac:dyDescent="0.25">
      <c r="B19082"/>
    </row>
    <row r="19083" spans="2:2" x14ac:dyDescent="0.25">
      <c r="B19083"/>
    </row>
    <row r="19084" spans="2:2" x14ac:dyDescent="0.25">
      <c r="B19084"/>
    </row>
    <row r="19085" spans="2:2" x14ac:dyDescent="0.25">
      <c r="B19085"/>
    </row>
    <row r="19086" spans="2:2" x14ac:dyDescent="0.25">
      <c r="B19086"/>
    </row>
    <row r="19087" spans="2:2" x14ac:dyDescent="0.25">
      <c r="B19087"/>
    </row>
    <row r="19088" spans="2:2" x14ac:dyDescent="0.25">
      <c r="B19088"/>
    </row>
    <row r="19089" spans="2:2" x14ac:dyDescent="0.25">
      <c r="B19089"/>
    </row>
    <row r="19090" spans="2:2" x14ac:dyDescent="0.25">
      <c r="B19090"/>
    </row>
    <row r="19091" spans="2:2" x14ac:dyDescent="0.25">
      <c r="B19091"/>
    </row>
    <row r="19092" spans="2:2" x14ac:dyDescent="0.25">
      <c r="B19092"/>
    </row>
    <row r="19093" spans="2:2" x14ac:dyDescent="0.25">
      <c r="B19093"/>
    </row>
    <row r="19094" spans="2:2" x14ac:dyDescent="0.25">
      <c r="B19094"/>
    </row>
    <row r="19095" spans="2:2" x14ac:dyDescent="0.25">
      <c r="B19095"/>
    </row>
    <row r="19096" spans="2:2" x14ac:dyDescent="0.25">
      <c r="B19096"/>
    </row>
    <row r="19097" spans="2:2" x14ac:dyDescent="0.25">
      <c r="B19097"/>
    </row>
    <row r="19098" spans="2:2" x14ac:dyDescent="0.25">
      <c r="B19098"/>
    </row>
    <row r="19099" spans="2:2" x14ac:dyDescent="0.25">
      <c r="B19099"/>
    </row>
    <row r="19100" spans="2:2" x14ac:dyDescent="0.25">
      <c r="B19100"/>
    </row>
    <row r="19101" spans="2:2" x14ac:dyDescent="0.25">
      <c r="B19101"/>
    </row>
    <row r="19102" spans="2:2" x14ac:dyDescent="0.25">
      <c r="B19102"/>
    </row>
    <row r="19103" spans="2:2" x14ac:dyDescent="0.25">
      <c r="B19103"/>
    </row>
    <row r="19104" spans="2:2" x14ac:dyDescent="0.25">
      <c r="B19104"/>
    </row>
    <row r="19105" spans="2:2" x14ac:dyDescent="0.25">
      <c r="B19105"/>
    </row>
    <row r="19106" spans="2:2" x14ac:dyDescent="0.25">
      <c r="B19106"/>
    </row>
    <row r="19107" spans="2:2" x14ac:dyDescent="0.25">
      <c r="B19107"/>
    </row>
    <row r="19108" spans="2:2" x14ac:dyDescent="0.25">
      <c r="B19108"/>
    </row>
    <row r="19109" spans="2:2" x14ac:dyDescent="0.25">
      <c r="B19109"/>
    </row>
    <row r="19110" spans="2:2" x14ac:dyDescent="0.25">
      <c r="B19110"/>
    </row>
    <row r="19111" spans="2:2" x14ac:dyDescent="0.25">
      <c r="B19111"/>
    </row>
    <row r="19112" spans="2:2" x14ac:dyDescent="0.25">
      <c r="B19112"/>
    </row>
    <row r="19113" spans="2:2" x14ac:dyDescent="0.25">
      <c r="B19113"/>
    </row>
    <row r="19114" spans="2:2" x14ac:dyDescent="0.25">
      <c r="B19114"/>
    </row>
    <row r="19115" spans="2:2" x14ac:dyDescent="0.25">
      <c r="B19115"/>
    </row>
    <row r="19116" spans="2:2" x14ac:dyDescent="0.25">
      <c r="B19116"/>
    </row>
    <row r="19117" spans="2:2" x14ac:dyDescent="0.25">
      <c r="B19117"/>
    </row>
    <row r="19118" spans="2:2" x14ac:dyDescent="0.25">
      <c r="B19118"/>
    </row>
    <row r="19119" spans="2:2" x14ac:dyDescent="0.25">
      <c r="B19119"/>
    </row>
    <row r="19120" spans="2:2" x14ac:dyDescent="0.25">
      <c r="B19120"/>
    </row>
    <row r="19121" spans="2:2" x14ac:dyDescent="0.25">
      <c r="B19121"/>
    </row>
    <row r="19122" spans="2:2" x14ac:dyDescent="0.25">
      <c r="B19122"/>
    </row>
    <row r="19123" spans="2:2" x14ac:dyDescent="0.25">
      <c r="B19123"/>
    </row>
    <row r="19124" spans="2:2" x14ac:dyDescent="0.25">
      <c r="B19124"/>
    </row>
    <row r="19125" spans="2:2" x14ac:dyDescent="0.25">
      <c r="B19125"/>
    </row>
    <row r="19126" spans="2:2" x14ac:dyDescent="0.25">
      <c r="B19126"/>
    </row>
    <row r="19127" spans="2:2" x14ac:dyDescent="0.25">
      <c r="B19127"/>
    </row>
    <row r="19128" spans="2:2" x14ac:dyDescent="0.25">
      <c r="B19128"/>
    </row>
    <row r="19129" spans="2:2" x14ac:dyDescent="0.25">
      <c r="B19129"/>
    </row>
    <row r="19130" spans="2:2" x14ac:dyDescent="0.25">
      <c r="B19130"/>
    </row>
    <row r="19131" spans="2:2" x14ac:dyDescent="0.25">
      <c r="B19131"/>
    </row>
    <row r="19132" spans="2:2" x14ac:dyDescent="0.25">
      <c r="B19132"/>
    </row>
    <row r="19133" spans="2:2" x14ac:dyDescent="0.25">
      <c r="B19133"/>
    </row>
    <row r="19134" spans="2:2" x14ac:dyDescent="0.25">
      <c r="B19134"/>
    </row>
    <row r="19135" spans="2:2" x14ac:dyDescent="0.25">
      <c r="B19135"/>
    </row>
    <row r="19136" spans="2:2" x14ac:dyDescent="0.25">
      <c r="B19136"/>
    </row>
    <row r="19137" spans="2:2" x14ac:dyDescent="0.25">
      <c r="B19137"/>
    </row>
    <row r="19138" spans="2:2" x14ac:dyDescent="0.25">
      <c r="B19138"/>
    </row>
    <row r="19139" spans="2:2" x14ac:dyDescent="0.25">
      <c r="B19139"/>
    </row>
    <row r="19140" spans="2:2" x14ac:dyDescent="0.25">
      <c r="B19140"/>
    </row>
    <row r="19141" spans="2:2" x14ac:dyDescent="0.25">
      <c r="B19141"/>
    </row>
    <row r="19142" spans="2:2" x14ac:dyDescent="0.25">
      <c r="B19142"/>
    </row>
    <row r="19143" spans="2:2" x14ac:dyDescent="0.25">
      <c r="B19143"/>
    </row>
    <row r="19144" spans="2:2" x14ac:dyDescent="0.25">
      <c r="B19144"/>
    </row>
    <row r="19145" spans="2:2" x14ac:dyDescent="0.25">
      <c r="B19145"/>
    </row>
    <row r="19146" spans="2:2" x14ac:dyDescent="0.25">
      <c r="B19146"/>
    </row>
    <row r="19147" spans="2:2" x14ac:dyDescent="0.25">
      <c r="B19147"/>
    </row>
    <row r="19148" spans="2:2" x14ac:dyDescent="0.25">
      <c r="B19148"/>
    </row>
    <row r="19149" spans="2:2" x14ac:dyDescent="0.25">
      <c r="B19149"/>
    </row>
    <row r="19150" spans="2:2" x14ac:dyDescent="0.25">
      <c r="B19150"/>
    </row>
    <row r="19151" spans="2:2" x14ac:dyDescent="0.25">
      <c r="B19151"/>
    </row>
    <row r="19152" spans="2:2" x14ac:dyDescent="0.25">
      <c r="B19152"/>
    </row>
    <row r="19153" spans="2:2" x14ac:dyDescent="0.25">
      <c r="B19153"/>
    </row>
    <row r="19154" spans="2:2" x14ac:dyDescent="0.25">
      <c r="B19154"/>
    </row>
    <row r="19155" spans="2:2" x14ac:dyDescent="0.25">
      <c r="B19155"/>
    </row>
    <row r="19156" spans="2:2" x14ac:dyDescent="0.25">
      <c r="B19156"/>
    </row>
    <row r="19157" spans="2:2" x14ac:dyDescent="0.25">
      <c r="B19157"/>
    </row>
    <row r="19158" spans="2:2" x14ac:dyDescent="0.25">
      <c r="B19158"/>
    </row>
    <row r="19159" spans="2:2" x14ac:dyDescent="0.25">
      <c r="B19159"/>
    </row>
    <row r="19160" spans="2:2" x14ac:dyDescent="0.25">
      <c r="B19160"/>
    </row>
    <row r="19161" spans="2:2" x14ac:dyDescent="0.25">
      <c r="B19161"/>
    </row>
    <row r="19162" spans="2:2" x14ac:dyDescent="0.25">
      <c r="B19162"/>
    </row>
    <row r="19163" spans="2:2" x14ac:dyDescent="0.25">
      <c r="B19163"/>
    </row>
    <row r="19164" spans="2:2" x14ac:dyDescent="0.25">
      <c r="B19164"/>
    </row>
    <row r="19165" spans="2:2" x14ac:dyDescent="0.25">
      <c r="B19165"/>
    </row>
    <row r="19166" spans="2:2" x14ac:dyDescent="0.25">
      <c r="B19166"/>
    </row>
    <row r="19167" spans="2:2" x14ac:dyDescent="0.25">
      <c r="B19167"/>
    </row>
    <row r="19168" spans="2:2" x14ac:dyDescent="0.25">
      <c r="B19168"/>
    </row>
    <row r="19169" spans="2:2" x14ac:dyDescent="0.25">
      <c r="B19169"/>
    </row>
    <row r="19170" spans="2:2" x14ac:dyDescent="0.25">
      <c r="B19170"/>
    </row>
    <row r="19171" spans="2:2" x14ac:dyDescent="0.25">
      <c r="B19171"/>
    </row>
    <row r="19172" spans="2:2" x14ac:dyDescent="0.25">
      <c r="B19172"/>
    </row>
    <row r="19173" spans="2:2" x14ac:dyDescent="0.25">
      <c r="B19173"/>
    </row>
    <row r="19174" spans="2:2" x14ac:dyDescent="0.25">
      <c r="B19174"/>
    </row>
    <row r="19175" spans="2:2" x14ac:dyDescent="0.25">
      <c r="B19175"/>
    </row>
    <row r="19176" spans="2:2" x14ac:dyDescent="0.25">
      <c r="B19176"/>
    </row>
    <row r="19177" spans="2:2" x14ac:dyDescent="0.25">
      <c r="B19177"/>
    </row>
    <row r="19178" spans="2:2" x14ac:dyDescent="0.25">
      <c r="B19178"/>
    </row>
    <row r="19179" spans="2:2" x14ac:dyDescent="0.25">
      <c r="B19179"/>
    </row>
    <row r="19180" spans="2:2" x14ac:dyDescent="0.25">
      <c r="B19180"/>
    </row>
    <row r="19181" spans="2:2" x14ac:dyDescent="0.25">
      <c r="B19181"/>
    </row>
    <row r="19182" spans="2:2" x14ac:dyDescent="0.25">
      <c r="B19182"/>
    </row>
    <row r="19183" spans="2:2" x14ac:dyDescent="0.25">
      <c r="B19183"/>
    </row>
    <row r="19184" spans="2:2" x14ac:dyDescent="0.25">
      <c r="B19184"/>
    </row>
    <row r="19185" spans="2:2" x14ac:dyDescent="0.25">
      <c r="B19185"/>
    </row>
    <row r="19186" spans="2:2" x14ac:dyDescent="0.25">
      <c r="B19186"/>
    </row>
    <row r="19187" spans="2:2" x14ac:dyDescent="0.25">
      <c r="B19187"/>
    </row>
    <row r="19188" spans="2:2" x14ac:dyDescent="0.25">
      <c r="B19188"/>
    </row>
    <row r="19189" spans="2:2" x14ac:dyDescent="0.25">
      <c r="B19189"/>
    </row>
    <row r="19190" spans="2:2" x14ac:dyDescent="0.25">
      <c r="B19190"/>
    </row>
    <row r="19191" spans="2:2" x14ac:dyDescent="0.25">
      <c r="B19191"/>
    </row>
    <row r="19192" spans="2:2" x14ac:dyDescent="0.25">
      <c r="B19192"/>
    </row>
    <row r="19193" spans="2:2" x14ac:dyDescent="0.25">
      <c r="B19193"/>
    </row>
    <row r="19194" spans="2:2" x14ac:dyDescent="0.25">
      <c r="B19194"/>
    </row>
    <row r="19195" spans="2:2" x14ac:dyDescent="0.25">
      <c r="B19195"/>
    </row>
    <row r="19196" spans="2:2" x14ac:dyDescent="0.25">
      <c r="B19196"/>
    </row>
    <row r="19197" spans="2:2" x14ac:dyDescent="0.25">
      <c r="B19197"/>
    </row>
    <row r="19198" spans="2:2" x14ac:dyDescent="0.25">
      <c r="B19198"/>
    </row>
    <row r="19199" spans="2:2" x14ac:dyDescent="0.25">
      <c r="B19199"/>
    </row>
    <row r="19200" spans="2:2" x14ac:dyDescent="0.25">
      <c r="B19200"/>
    </row>
    <row r="19201" spans="2:2" x14ac:dyDescent="0.25">
      <c r="B19201"/>
    </row>
    <row r="19202" spans="2:2" x14ac:dyDescent="0.25">
      <c r="B19202"/>
    </row>
    <row r="19203" spans="2:2" x14ac:dyDescent="0.25">
      <c r="B19203"/>
    </row>
    <row r="19204" spans="2:2" x14ac:dyDescent="0.25">
      <c r="B19204"/>
    </row>
    <row r="19205" spans="2:2" x14ac:dyDescent="0.25">
      <c r="B19205"/>
    </row>
    <row r="19206" spans="2:2" x14ac:dyDescent="0.25">
      <c r="B19206"/>
    </row>
    <row r="19207" spans="2:2" x14ac:dyDescent="0.25">
      <c r="B19207"/>
    </row>
    <row r="19208" spans="2:2" x14ac:dyDescent="0.25">
      <c r="B19208"/>
    </row>
    <row r="19209" spans="2:2" x14ac:dyDescent="0.25">
      <c r="B19209"/>
    </row>
    <row r="19210" spans="2:2" x14ac:dyDescent="0.25">
      <c r="B19210"/>
    </row>
    <row r="19211" spans="2:2" x14ac:dyDescent="0.25">
      <c r="B19211"/>
    </row>
    <row r="19212" spans="2:2" x14ac:dyDescent="0.25">
      <c r="B19212"/>
    </row>
    <row r="19213" spans="2:2" x14ac:dyDescent="0.25">
      <c r="B19213"/>
    </row>
    <row r="19214" spans="2:2" x14ac:dyDescent="0.25">
      <c r="B19214"/>
    </row>
    <row r="19215" spans="2:2" x14ac:dyDescent="0.25">
      <c r="B19215"/>
    </row>
    <row r="19216" spans="2:2" x14ac:dyDescent="0.25">
      <c r="B19216"/>
    </row>
    <row r="19217" spans="2:2" x14ac:dyDescent="0.25">
      <c r="B19217"/>
    </row>
    <row r="19218" spans="2:2" x14ac:dyDescent="0.25">
      <c r="B19218"/>
    </row>
    <row r="19219" spans="2:2" x14ac:dyDescent="0.25">
      <c r="B19219"/>
    </row>
    <row r="19220" spans="2:2" x14ac:dyDescent="0.25">
      <c r="B19220"/>
    </row>
    <row r="19221" spans="2:2" x14ac:dyDescent="0.25">
      <c r="B19221"/>
    </row>
    <row r="19222" spans="2:2" x14ac:dyDescent="0.25">
      <c r="B19222"/>
    </row>
    <row r="19223" spans="2:2" x14ac:dyDescent="0.25">
      <c r="B19223"/>
    </row>
    <row r="19224" spans="2:2" x14ac:dyDescent="0.25">
      <c r="B19224"/>
    </row>
    <row r="19225" spans="2:2" x14ac:dyDescent="0.25">
      <c r="B19225"/>
    </row>
    <row r="19226" spans="2:2" x14ac:dyDescent="0.25">
      <c r="B19226"/>
    </row>
    <row r="19227" spans="2:2" x14ac:dyDescent="0.25">
      <c r="B19227"/>
    </row>
    <row r="19228" spans="2:2" x14ac:dyDescent="0.25">
      <c r="B19228"/>
    </row>
    <row r="19229" spans="2:2" x14ac:dyDescent="0.25">
      <c r="B19229"/>
    </row>
    <row r="19230" spans="2:2" x14ac:dyDescent="0.25">
      <c r="B19230"/>
    </row>
    <row r="19231" spans="2:2" x14ac:dyDescent="0.25">
      <c r="B19231"/>
    </row>
    <row r="19232" spans="2:2" x14ac:dyDescent="0.25">
      <c r="B19232"/>
    </row>
    <row r="19233" spans="2:2" x14ac:dyDescent="0.25">
      <c r="B19233"/>
    </row>
    <row r="19234" spans="2:2" x14ac:dyDescent="0.25">
      <c r="B19234"/>
    </row>
    <row r="19235" spans="2:2" x14ac:dyDescent="0.25">
      <c r="B19235"/>
    </row>
    <row r="19236" spans="2:2" x14ac:dyDescent="0.25">
      <c r="B19236"/>
    </row>
    <row r="19237" spans="2:2" x14ac:dyDescent="0.25">
      <c r="B19237"/>
    </row>
    <row r="19238" spans="2:2" x14ac:dyDescent="0.25">
      <c r="B19238"/>
    </row>
    <row r="19239" spans="2:2" x14ac:dyDescent="0.25">
      <c r="B19239"/>
    </row>
    <row r="19240" spans="2:2" x14ac:dyDescent="0.25">
      <c r="B19240"/>
    </row>
    <row r="19241" spans="2:2" x14ac:dyDescent="0.25">
      <c r="B19241"/>
    </row>
    <row r="19242" spans="2:2" x14ac:dyDescent="0.25">
      <c r="B19242"/>
    </row>
    <row r="19243" spans="2:2" x14ac:dyDescent="0.25">
      <c r="B19243"/>
    </row>
    <row r="19244" spans="2:2" x14ac:dyDescent="0.25">
      <c r="B19244"/>
    </row>
    <row r="19245" spans="2:2" x14ac:dyDescent="0.25">
      <c r="B19245"/>
    </row>
    <row r="19246" spans="2:2" x14ac:dyDescent="0.25">
      <c r="B19246"/>
    </row>
    <row r="19247" spans="2:2" x14ac:dyDescent="0.25">
      <c r="B19247"/>
    </row>
    <row r="19248" spans="2:2" x14ac:dyDescent="0.25">
      <c r="B19248"/>
    </row>
    <row r="19249" spans="2:2" x14ac:dyDescent="0.25">
      <c r="B19249"/>
    </row>
    <row r="19250" spans="2:2" x14ac:dyDescent="0.25">
      <c r="B19250"/>
    </row>
    <row r="19251" spans="2:2" x14ac:dyDescent="0.25">
      <c r="B19251"/>
    </row>
    <row r="19252" spans="2:2" x14ac:dyDescent="0.25">
      <c r="B19252"/>
    </row>
    <row r="19253" spans="2:2" x14ac:dyDescent="0.25">
      <c r="B19253"/>
    </row>
    <row r="19254" spans="2:2" x14ac:dyDescent="0.25">
      <c r="B19254"/>
    </row>
    <row r="19255" spans="2:2" x14ac:dyDescent="0.25">
      <c r="B19255"/>
    </row>
    <row r="19256" spans="2:2" x14ac:dyDescent="0.25">
      <c r="B19256"/>
    </row>
    <row r="19257" spans="2:2" x14ac:dyDescent="0.25">
      <c r="B19257"/>
    </row>
    <row r="19258" spans="2:2" x14ac:dyDescent="0.25">
      <c r="B19258"/>
    </row>
    <row r="19259" spans="2:2" x14ac:dyDescent="0.25">
      <c r="B19259"/>
    </row>
    <row r="19260" spans="2:2" x14ac:dyDescent="0.25">
      <c r="B19260"/>
    </row>
    <row r="19261" spans="2:2" x14ac:dyDescent="0.25">
      <c r="B19261"/>
    </row>
    <row r="19262" spans="2:2" x14ac:dyDescent="0.25">
      <c r="B19262"/>
    </row>
    <row r="19263" spans="2:2" x14ac:dyDescent="0.25">
      <c r="B19263"/>
    </row>
    <row r="19264" spans="2:2" x14ac:dyDescent="0.25">
      <c r="B19264"/>
    </row>
    <row r="19265" spans="2:2" x14ac:dyDescent="0.25">
      <c r="B19265"/>
    </row>
    <row r="19266" spans="2:2" x14ac:dyDescent="0.25">
      <c r="B19266"/>
    </row>
    <row r="19267" spans="2:2" x14ac:dyDescent="0.25">
      <c r="B19267"/>
    </row>
    <row r="19268" spans="2:2" x14ac:dyDescent="0.25">
      <c r="B19268"/>
    </row>
    <row r="19269" spans="2:2" x14ac:dyDescent="0.25">
      <c r="B19269"/>
    </row>
    <row r="19270" spans="2:2" x14ac:dyDescent="0.25">
      <c r="B19270"/>
    </row>
    <row r="19271" spans="2:2" x14ac:dyDescent="0.25">
      <c r="B19271"/>
    </row>
    <row r="19272" spans="2:2" x14ac:dyDescent="0.25">
      <c r="B19272"/>
    </row>
    <row r="19273" spans="2:2" x14ac:dyDescent="0.25">
      <c r="B19273"/>
    </row>
    <row r="19274" spans="2:2" x14ac:dyDescent="0.25">
      <c r="B19274"/>
    </row>
    <row r="19275" spans="2:2" x14ac:dyDescent="0.25">
      <c r="B19275"/>
    </row>
    <row r="19276" spans="2:2" x14ac:dyDescent="0.25">
      <c r="B19276"/>
    </row>
    <row r="19277" spans="2:2" x14ac:dyDescent="0.25">
      <c r="B19277"/>
    </row>
    <row r="19278" spans="2:2" x14ac:dyDescent="0.25">
      <c r="B19278"/>
    </row>
    <row r="19279" spans="2:2" x14ac:dyDescent="0.25">
      <c r="B19279"/>
    </row>
    <row r="19280" spans="2:2" x14ac:dyDescent="0.25">
      <c r="B19280"/>
    </row>
    <row r="19281" spans="2:2" x14ac:dyDescent="0.25">
      <c r="B19281"/>
    </row>
    <row r="19282" spans="2:2" x14ac:dyDescent="0.25">
      <c r="B19282"/>
    </row>
    <row r="19283" spans="2:2" x14ac:dyDescent="0.25">
      <c r="B19283"/>
    </row>
    <row r="19284" spans="2:2" x14ac:dyDescent="0.25">
      <c r="B19284"/>
    </row>
    <row r="19285" spans="2:2" x14ac:dyDescent="0.25">
      <c r="B19285"/>
    </row>
    <row r="19286" spans="2:2" x14ac:dyDescent="0.25">
      <c r="B19286"/>
    </row>
    <row r="19287" spans="2:2" x14ac:dyDescent="0.25">
      <c r="B19287"/>
    </row>
    <row r="19288" spans="2:2" x14ac:dyDescent="0.25">
      <c r="B19288"/>
    </row>
    <row r="19289" spans="2:2" x14ac:dyDescent="0.25">
      <c r="B19289"/>
    </row>
    <row r="19290" spans="2:2" x14ac:dyDescent="0.25">
      <c r="B19290"/>
    </row>
    <row r="19291" spans="2:2" x14ac:dyDescent="0.25">
      <c r="B19291"/>
    </row>
    <row r="19292" spans="2:2" x14ac:dyDescent="0.25">
      <c r="B19292"/>
    </row>
    <row r="19293" spans="2:2" x14ac:dyDescent="0.25">
      <c r="B19293"/>
    </row>
    <row r="19294" spans="2:2" x14ac:dyDescent="0.25">
      <c r="B19294"/>
    </row>
    <row r="19295" spans="2:2" x14ac:dyDescent="0.25">
      <c r="B19295"/>
    </row>
    <row r="19296" spans="2:2" x14ac:dyDescent="0.25">
      <c r="B19296"/>
    </row>
    <row r="19297" spans="2:2" x14ac:dyDescent="0.25">
      <c r="B19297"/>
    </row>
    <row r="19298" spans="2:2" x14ac:dyDescent="0.25">
      <c r="B19298"/>
    </row>
    <row r="19299" spans="2:2" x14ac:dyDescent="0.25">
      <c r="B19299"/>
    </row>
    <row r="19300" spans="2:2" x14ac:dyDescent="0.25">
      <c r="B19300"/>
    </row>
    <row r="19301" spans="2:2" x14ac:dyDescent="0.25">
      <c r="B19301"/>
    </row>
    <row r="19302" spans="2:2" x14ac:dyDescent="0.25">
      <c r="B19302"/>
    </row>
    <row r="19303" spans="2:2" x14ac:dyDescent="0.25">
      <c r="B19303"/>
    </row>
    <row r="19304" spans="2:2" x14ac:dyDescent="0.25">
      <c r="B19304"/>
    </row>
    <row r="19305" spans="2:2" x14ac:dyDescent="0.25">
      <c r="B19305"/>
    </row>
    <row r="19306" spans="2:2" x14ac:dyDescent="0.25">
      <c r="B19306"/>
    </row>
    <row r="19307" spans="2:2" x14ac:dyDescent="0.25">
      <c r="B19307"/>
    </row>
    <row r="19308" spans="2:2" x14ac:dyDescent="0.25">
      <c r="B19308"/>
    </row>
    <row r="19309" spans="2:2" x14ac:dyDescent="0.25">
      <c r="B19309"/>
    </row>
    <row r="19310" spans="2:2" x14ac:dyDescent="0.25">
      <c r="B19310"/>
    </row>
    <row r="19311" spans="2:2" x14ac:dyDescent="0.25">
      <c r="B19311"/>
    </row>
    <row r="19312" spans="2:2" x14ac:dyDescent="0.25">
      <c r="B19312"/>
    </row>
    <row r="19313" spans="2:2" x14ac:dyDescent="0.25">
      <c r="B19313"/>
    </row>
    <row r="19314" spans="2:2" x14ac:dyDescent="0.25">
      <c r="B19314"/>
    </row>
    <row r="19315" spans="2:2" x14ac:dyDescent="0.25">
      <c r="B19315"/>
    </row>
    <row r="19316" spans="2:2" x14ac:dyDescent="0.25">
      <c r="B19316"/>
    </row>
    <row r="19317" spans="2:2" x14ac:dyDescent="0.25">
      <c r="B19317"/>
    </row>
    <row r="19318" spans="2:2" x14ac:dyDescent="0.25">
      <c r="B19318"/>
    </row>
    <row r="19319" spans="2:2" x14ac:dyDescent="0.25">
      <c r="B19319"/>
    </row>
    <row r="19320" spans="2:2" x14ac:dyDescent="0.25">
      <c r="B19320"/>
    </row>
    <row r="19321" spans="2:2" x14ac:dyDescent="0.25">
      <c r="B19321"/>
    </row>
    <row r="19322" spans="2:2" x14ac:dyDescent="0.25">
      <c r="B19322"/>
    </row>
    <row r="19323" spans="2:2" x14ac:dyDescent="0.25">
      <c r="B19323"/>
    </row>
    <row r="19324" spans="2:2" x14ac:dyDescent="0.25">
      <c r="B19324"/>
    </row>
    <row r="19325" spans="2:2" x14ac:dyDescent="0.25">
      <c r="B19325"/>
    </row>
    <row r="19326" spans="2:2" x14ac:dyDescent="0.25">
      <c r="B19326"/>
    </row>
    <row r="19327" spans="2:2" x14ac:dyDescent="0.25">
      <c r="B19327"/>
    </row>
    <row r="19328" spans="2:2" x14ac:dyDescent="0.25">
      <c r="B19328"/>
    </row>
    <row r="19329" spans="2:2" x14ac:dyDescent="0.25">
      <c r="B19329"/>
    </row>
    <row r="19330" spans="2:2" x14ac:dyDescent="0.25">
      <c r="B19330"/>
    </row>
    <row r="19331" spans="2:2" x14ac:dyDescent="0.25">
      <c r="B19331"/>
    </row>
    <row r="19332" spans="2:2" x14ac:dyDescent="0.25">
      <c r="B19332"/>
    </row>
    <row r="19333" spans="2:2" x14ac:dyDescent="0.25">
      <c r="B19333"/>
    </row>
    <row r="19334" spans="2:2" x14ac:dyDescent="0.25">
      <c r="B19334"/>
    </row>
    <row r="19335" spans="2:2" x14ac:dyDescent="0.25">
      <c r="B19335"/>
    </row>
    <row r="19336" spans="2:2" x14ac:dyDescent="0.25">
      <c r="B19336"/>
    </row>
    <row r="19337" spans="2:2" x14ac:dyDescent="0.25">
      <c r="B19337"/>
    </row>
    <row r="19338" spans="2:2" x14ac:dyDescent="0.25">
      <c r="B19338"/>
    </row>
    <row r="19339" spans="2:2" x14ac:dyDescent="0.25">
      <c r="B19339"/>
    </row>
    <row r="19340" spans="2:2" x14ac:dyDescent="0.25">
      <c r="B19340"/>
    </row>
    <row r="19341" spans="2:2" x14ac:dyDescent="0.25">
      <c r="B19341"/>
    </row>
    <row r="19342" spans="2:2" x14ac:dyDescent="0.25">
      <c r="B19342"/>
    </row>
    <row r="19343" spans="2:2" x14ac:dyDescent="0.25">
      <c r="B19343"/>
    </row>
    <row r="19344" spans="2:2" x14ac:dyDescent="0.25">
      <c r="B19344"/>
    </row>
    <row r="19345" spans="2:2" x14ac:dyDescent="0.25">
      <c r="B19345"/>
    </row>
    <row r="19346" spans="2:2" x14ac:dyDescent="0.25">
      <c r="B19346"/>
    </row>
    <row r="19347" spans="2:2" x14ac:dyDescent="0.25">
      <c r="B19347"/>
    </row>
    <row r="19348" spans="2:2" x14ac:dyDescent="0.25">
      <c r="B19348"/>
    </row>
    <row r="19349" spans="2:2" x14ac:dyDescent="0.25">
      <c r="B19349"/>
    </row>
    <row r="19350" spans="2:2" x14ac:dyDescent="0.25">
      <c r="B19350"/>
    </row>
    <row r="19351" spans="2:2" x14ac:dyDescent="0.25">
      <c r="B19351"/>
    </row>
    <row r="19352" spans="2:2" x14ac:dyDescent="0.25">
      <c r="B19352"/>
    </row>
    <row r="19353" spans="2:2" x14ac:dyDescent="0.25">
      <c r="B19353"/>
    </row>
    <row r="19354" spans="2:2" x14ac:dyDescent="0.25">
      <c r="B19354"/>
    </row>
    <row r="19355" spans="2:2" x14ac:dyDescent="0.25">
      <c r="B19355"/>
    </row>
    <row r="19356" spans="2:2" x14ac:dyDescent="0.25">
      <c r="B19356"/>
    </row>
    <row r="19357" spans="2:2" x14ac:dyDescent="0.25">
      <c r="B19357"/>
    </row>
    <row r="19358" spans="2:2" x14ac:dyDescent="0.25">
      <c r="B19358"/>
    </row>
    <row r="19359" spans="2:2" x14ac:dyDescent="0.25">
      <c r="B19359"/>
    </row>
    <row r="19360" spans="2:2" x14ac:dyDescent="0.25">
      <c r="B19360"/>
    </row>
    <row r="19361" spans="2:2" x14ac:dyDescent="0.25">
      <c r="B19361"/>
    </row>
    <row r="19362" spans="2:2" x14ac:dyDescent="0.25">
      <c r="B19362"/>
    </row>
    <row r="19363" spans="2:2" x14ac:dyDescent="0.25">
      <c r="B19363"/>
    </row>
    <row r="19364" spans="2:2" x14ac:dyDescent="0.25">
      <c r="B19364"/>
    </row>
    <row r="19365" spans="2:2" x14ac:dyDescent="0.25">
      <c r="B19365"/>
    </row>
    <row r="19366" spans="2:2" x14ac:dyDescent="0.25">
      <c r="B19366"/>
    </row>
    <row r="19367" spans="2:2" x14ac:dyDescent="0.25">
      <c r="B19367"/>
    </row>
    <row r="19368" spans="2:2" x14ac:dyDescent="0.25">
      <c r="B19368"/>
    </row>
    <row r="19369" spans="2:2" x14ac:dyDescent="0.25">
      <c r="B19369"/>
    </row>
    <row r="19370" spans="2:2" x14ac:dyDescent="0.25">
      <c r="B19370"/>
    </row>
    <row r="19371" spans="2:2" x14ac:dyDescent="0.25">
      <c r="B19371"/>
    </row>
    <row r="19372" spans="2:2" x14ac:dyDescent="0.25">
      <c r="B19372"/>
    </row>
    <row r="19373" spans="2:2" x14ac:dyDescent="0.25">
      <c r="B19373"/>
    </row>
    <row r="19374" spans="2:2" x14ac:dyDescent="0.25">
      <c r="B19374"/>
    </row>
    <row r="19375" spans="2:2" x14ac:dyDescent="0.25">
      <c r="B19375"/>
    </row>
    <row r="19376" spans="2:2" x14ac:dyDescent="0.25">
      <c r="B19376"/>
    </row>
    <row r="19377" spans="2:2" x14ac:dyDescent="0.25">
      <c r="B19377"/>
    </row>
    <row r="19378" spans="2:2" x14ac:dyDescent="0.25">
      <c r="B19378"/>
    </row>
    <row r="19379" spans="2:2" x14ac:dyDescent="0.25">
      <c r="B19379"/>
    </row>
    <row r="19380" spans="2:2" x14ac:dyDescent="0.25">
      <c r="B19380"/>
    </row>
    <row r="19381" spans="2:2" x14ac:dyDescent="0.25">
      <c r="B19381"/>
    </row>
    <row r="19382" spans="2:2" x14ac:dyDescent="0.25">
      <c r="B19382"/>
    </row>
    <row r="19383" spans="2:2" x14ac:dyDescent="0.25">
      <c r="B19383"/>
    </row>
    <row r="19384" spans="2:2" x14ac:dyDescent="0.25">
      <c r="B19384"/>
    </row>
    <row r="19385" spans="2:2" x14ac:dyDescent="0.25">
      <c r="B19385"/>
    </row>
    <row r="19386" spans="2:2" x14ac:dyDescent="0.25">
      <c r="B19386"/>
    </row>
    <row r="19387" spans="2:2" x14ac:dyDescent="0.25">
      <c r="B19387"/>
    </row>
    <row r="19388" spans="2:2" x14ac:dyDescent="0.25">
      <c r="B19388"/>
    </row>
    <row r="19389" spans="2:2" x14ac:dyDescent="0.25">
      <c r="B19389"/>
    </row>
    <row r="19390" spans="2:2" x14ac:dyDescent="0.25">
      <c r="B19390"/>
    </row>
    <row r="19391" spans="2:2" x14ac:dyDescent="0.25">
      <c r="B19391"/>
    </row>
    <row r="19392" spans="2:2" x14ac:dyDescent="0.25">
      <c r="B19392"/>
    </row>
    <row r="19393" spans="2:2" x14ac:dyDescent="0.25">
      <c r="B19393"/>
    </row>
    <row r="19394" spans="2:2" x14ac:dyDescent="0.25">
      <c r="B19394"/>
    </row>
    <row r="19395" spans="2:2" x14ac:dyDescent="0.25">
      <c r="B19395"/>
    </row>
    <row r="19396" spans="2:2" x14ac:dyDescent="0.25">
      <c r="B19396"/>
    </row>
    <row r="19397" spans="2:2" x14ac:dyDescent="0.25">
      <c r="B19397"/>
    </row>
    <row r="19398" spans="2:2" x14ac:dyDescent="0.25">
      <c r="B19398"/>
    </row>
    <row r="19399" spans="2:2" x14ac:dyDescent="0.25">
      <c r="B19399"/>
    </row>
    <row r="19400" spans="2:2" x14ac:dyDescent="0.25">
      <c r="B19400"/>
    </row>
    <row r="19401" spans="2:2" x14ac:dyDescent="0.25">
      <c r="B19401"/>
    </row>
    <row r="19402" spans="2:2" x14ac:dyDescent="0.25">
      <c r="B19402"/>
    </row>
    <row r="19403" spans="2:2" x14ac:dyDescent="0.25">
      <c r="B19403"/>
    </row>
    <row r="19404" spans="2:2" x14ac:dyDescent="0.25">
      <c r="B19404"/>
    </row>
    <row r="19405" spans="2:2" x14ac:dyDescent="0.25">
      <c r="B19405"/>
    </row>
    <row r="19406" spans="2:2" x14ac:dyDescent="0.25">
      <c r="B19406"/>
    </row>
    <row r="19407" spans="2:2" x14ac:dyDescent="0.25">
      <c r="B19407"/>
    </row>
    <row r="19408" spans="2:2" x14ac:dyDescent="0.25">
      <c r="B19408"/>
    </row>
    <row r="19409" spans="2:2" x14ac:dyDescent="0.25">
      <c r="B19409"/>
    </row>
    <row r="19410" spans="2:2" x14ac:dyDescent="0.25">
      <c r="B19410"/>
    </row>
    <row r="19411" spans="2:2" x14ac:dyDescent="0.25">
      <c r="B19411"/>
    </row>
    <row r="19412" spans="2:2" x14ac:dyDescent="0.25">
      <c r="B19412"/>
    </row>
    <row r="19413" spans="2:2" x14ac:dyDescent="0.25">
      <c r="B19413"/>
    </row>
    <row r="19414" spans="2:2" x14ac:dyDescent="0.25">
      <c r="B19414"/>
    </row>
    <row r="19415" spans="2:2" x14ac:dyDescent="0.25">
      <c r="B19415"/>
    </row>
    <row r="19416" spans="2:2" x14ac:dyDescent="0.25">
      <c r="B19416"/>
    </row>
    <row r="19417" spans="2:2" x14ac:dyDescent="0.25">
      <c r="B19417"/>
    </row>
    <row r="19418" spans="2:2" x14ac:dyDescent="0.25">
      <c r="B19418"/>
    </row>
    <row r="19419" spans="2:2" x14ac:dyDescent="0.25">
      <c r="B19419"/>
    </row>
    <row r="19420" spans="2:2" x14ac:dyDescent="0.25">
      <c r="B19420"/>
    </row>
    <row r="19421" spans="2:2" x14ac:dyDescent="0.25">
      <c r="B19421"/>
    </row>
    <row r="19422" spans="2:2" x14ac:dyDescent="0.25">
      <c r="B19422"/>
    </row>
    <row r="19423" spans="2:2" x14ac:dyDescent="0.25">
      <c r="B19423"/>
    </row>
    <row r="19424" spans="2:2" x14ac:dyDescent="0.25">
      <c r="B19424"/>
    </row>
    <row r="19425" spans="2:2" x14ac:dyDescent="0.25">
      <c r="B19425"/>
    </row>
    <row r="19426" spans="2:2" x14ac:dyDescent="0.25">
      <c r="B19426"/>
    </row>
    <row r="19427" spans="2:2" x14ac:dyDescent="0.25">
      <c r="B19427"/>
    </row>
    <row r="19428" spans="2:2" x14ac:dyDescent="0.25">
      <c r="B19428"/>
    </row>
    <row r="19429" spans="2:2" x14ac:dyDescent="0.25">
      <c r="B19429"/>
    </row>
    <row r="19430" spans="2:2" x14ac:dyDescent="0.25">
      <c r="B19430"/>
    </row>
    <row r="19431" spans="2:2" x14ac:dyDescent="0.25">
      <c r="B19431"/>
    </row>
    <row r="19432" spans="2:2" x14ac:dyDescent="0.25">
      <c r="B19432"/>
    </row>
    <row r="19433" spans="2:2" x14ac:dyDescent="0.25">
      <c r="B19433"/>
    </row>
    <row r="19434" spans="2:2" x14ac:dyDescent="0.25">
      <c r="B19434"/>
    </row>
    <row r="19435" spans="2:2" x14ac:dyDescent="0.25">
      <c r="B19435"/>
    </row>
    <row r="19436" spans="2:2" x14ac:dyDescent="0.25">
      <c r="B19436"/>
    </row>
    <row r="19437" spans="2:2" x14ac:dyDescent="0.25">
      <c r="B19437"/>
    </row>
    <row r="19438" spans="2:2" x14ac:dyDescent="0.25">
      <c r="B19438"/>
    </row>
    <row r="19439" spans="2:2" x14ac:dyDescent="0.25">
      <c r="B19439"/>
    </row>
    <row r="19440" spans="2:2" x14ac:dyDescent="0.25">
      <c r="B19440"/>
    </row>
    <row r="19441" spans="2:2" x14ac:dyDescent="0.25">
      <c r="B19441"/>
    </row>
    <row r="19442" spans="2:2" x14ac:dyDescent="0.25">
      <c r="B19442"/>
    </row>
    <row r="19443" spans="2:2" x14ac:dyDescent="0.25">
      <c r="B19443"/>
    </row>
    <row r="19444" spans="2:2" x14ac:dyDescent="0.25">
      <c r="B19444"/>
    </row>
    <row r="19445" spans="2:2" x14ac:dyDescent="0.25">
      <c r="B19445"/>
    </row>
    <row r="19446" spans="2:2" x14ac:dyDescent="0.25">
      <c r="B19446"/>
    </row>
    <row r="19447" spans="2:2" x14ac:dyDescent="0.25">
      <c r="B19447"/>
    </row>
    <row r="19448" spans="2:2" x14ac:dyDescent="0.25">
      <c r="B19448"/>
    </row>
    <row r="19449" spans="2:2" x14ac:dyDescent="0.25">
      <c r="B19449"/>
    </row>
    <row r="19450" spans="2:2" x14ac:dyDescent="0.25">
      <c r="B19450"/>
    </row>
    <row r="19451" spans="2:2" x14ac:dyDescent="0.25">
      <c r="B19451"/>
    </row>
    <row r="19452" spans="2:2" x14ac:dyDescent="0.25">
      <c r="B19452"/>
    </row>
    <row r="19453" spans="2:2" x14ac:dyDescent="0.25">
      <c r="B19453"/>
    </row>
    <row r="19454" spans="2:2" x14ac:dyDescent="0.25">
      <c r="B19454"/>
    </row>
    <row r="19455" spans="2:2" x14ac:dyDescent="0.25">
      <c r="B19455"/>
    </row>
    <row r="19456" spans="2:2" x14ac:dyDescent="0.25">
      <c r="B19456"/>
    </row>
    <row r="19457" spans="2:2" x14ac:dyDescent="0.25">
      <c r="B19457"/>
    </row>
    <row r="19458" spans="2:2" x14ac:dyDescent="0.25">
      <c r="B19458"/>
    </row>
    <row r="19459" spans="2:2" x14ac:dyDescent="0.25">
      <c r="B19459"/>
    </row>
    <row r="19460" spans="2:2" x14ac:dyDescent="0.25">
      <c r="B19460"/>
    </row>
    <row r="19461" spans="2:2" x14ac:dyDescent="0.25">
      <c r="B19461"/>
    </row>
    <row r="19462" spans="2:2" x14ac:dyDescent="0.25">
      <c r="B19462"/>
    </row>
    <row r="19463" spans="2:2" x14ac:dyDescent="0.25">
      <c r="B19463"/>
    </row>
    <row r="19464" spans="2:2" x14ac:dyDescent="0.25">
      <c r="B19464"/>
    </row>
    <row r="19465" spans="2:2" x14ac:dyDescent="0.25">
      <c r="B19465"/>
    </row>
    <row r="19466" spans="2:2" x14ac:dyDescent="0.25">
      <c r="B19466"/>
    </row>
    <row r="19467" spans="2:2" x14ac:dyDescent="0.25">
      <c r="B19467"/>
    </row>
    <row r="19468" spans="2:2" x14ac:dyDescent="0.25">
      <c r="B19468"/>
    </row>
    <row r="19469" spans="2:2" x14ac:dyDescent="0.25">
      <c r="B19469"/>
    </row>
    <row r="19470" spans="2:2" x14ac:dyDescent="0.25">
      <c r="B19470"/>
    </row>
    <row r="19471" spans="2:2" x14ac:dyDescent="0.25">
      <c r="B19471"/>
    </row>
    <row r="19472" spans="2:2" x14ac:dyDescent="0.25">
      <c r="B19472"/>
    </row>
    <row r="19473" spans="2:2" x14ac:dyDescent="0.25">
      <c r="B19473"/>
    </row>
    <row r="19474" spans="2:2" x14ac:dyDescent="0.25">
      <c r="B19474"/>
    </row>
    <row r="19475" spans="2:2" x14ac:dyDescent="0.25">
      <c r="B19475"/>
    </row>
    <row r="19476" spans="2:2" x14ac:dyDescent="0.25">
      <c r="B19476"/>
    </row>
    <row r="19477" spans="2:2" x14ac:dyDescent="0.25">
      <c r="B19477"/>
    </row>
    <row r="19478" spans="2:2" x14ac:dyDescent="0.25">
      <c r="B19478"/>
    </row>
    <row r="19479" spans="2:2" x14ac:dyDescent="0.25">
      <c r="B19479"/>
    </row>
    <row r="19480" spans="2:2" x14ac:dyDescent="0.25">
      <c r="B19480"/>
    </row>
    <row r="19481" spans="2:2" x14ac:dyDescent="0.25">
      <c r="B19481"/>
    </row>
    <row r="19482" spans="2:2" x14ac:dyDescent="0.25">
      <c r="B19482"/>
    </row>
    <row r="19483" spans="2:2" x14ac:dyDescent="0.25">
      <c r="B19483"/>
    </row>
    <row r="19484" spans="2:2" x14ac:dyDescent="0.25">
      <c r="B19484"/>
    </row>
    <row r="19485" spans="2:2" x14ac:dyDescent="0.25">
      <c r="B19485"/>
    </row>
    <row r="19486" spans="2:2" x14ac:dyDescent="0.25">
      <c r="B19486"/>
    </row>
    <row r="19487" spans="2:2" x14ac:dyDescent="0.25">
      <c r="B19487"/>
    </row>
    <row r="19488" spans="2:2" x14ac:dyDescent="0.25">
      <c r="B19488"/>
    </row>
    <row r="19489" spans="2:2" x14ac:dyDescent="0.25">
      <c r="B19489"/>
    </row>
    <row r="19490" spans="2:2" x14ac:dyDescent="0.25">
      <c r="B19490"/>
    </row>
    <row r="19491" spans="2:2" x14ac:dyDescent="0.25">
      <c r="B19491"/>
    </row>
    <row r="19492" spans="2:2" x14ac:dyDescent="0.25">
      <c r="B19492"/>
    </row>
    <row r="19493" spans="2:2" x14ac:dyDescent="0.25">
      <c r="B19493"/>
    </row>
    <row r="19494" spans="2:2" x14ac:dyDescent="0.25">
      <c r="B19494"/>
    </row>
    <row r="19495" spans="2:2" x14ac:dyDescent="0.25">
      <c r="B19495"/>
    </row>
    <row r="19496" spans="2:2" x14ac:dyDescent="0.25">
      <c r="B19496"/>
    </row>
    <row r="19497" spans="2:2" x14ac:dyDescent="0.25">
      <c r="B19497"/>
    </row>
    <row r="19498" spans="2:2" x14ac:dyDescent="0.25">
      <c r="B19498"/>
    </row>
    <row r="19499" spans="2:2" x14ac:dyDescent="0.25">
      <c r="B19499"/>
    </row>
    <row r="19500" spans="2:2" x14ac:dyDescent="0.25">
      <c r="B19500"/>
    </row>
    <row r="19501" spans="2:2" x14ac:dyDescent="0.25">
      <c r="B19501"/>
    </row>
    <row r="19502" spans="2:2" x14ac:dyDescent="0.25">
      <c r="B19502"/>
    </row>
    <row r="19503" spans="2:2" x14ac:dyDescent="0.25">
      <c r="B19503"/>
    </row>
    <row r="19504" spans="2:2" x14ac:dyDescent="0.25">
      <c r="B19504"/>
    </row>
    <row r="19505" spans="2:2" x14ac:dyDescent="0.25">
      <c r="B19505"/>
    </row>
    <row r="19506" spans="2:2" x14ac:dyDescent="0.25">
      <c r="B19506"/>
    </row>
    <row r="19507" spans="2:2" x14ac:dyDescent="0.25">
      <c r="B19507"/>
    </row>
    <row r="19508" spans="2:2" x14ac:dyDescent="0.25">
      <c r="B19508"/>
    </row>
    <row r="19509" spans="2:2" x14ac:dyDescent="0.25">
      <c r="B19509"/>
    </row>
    <row r="19510" spans="2:2" x14ac:dyDescent="0.25">
      <c r="B19510"/>
    </row>
    <row r="19511" spans="2:2" x14ac:dyDescent="0.25">
      <c r="B19511"/>
    </row>
    <row r="19512" spans="2:2" x14ac:dyDescent="0.25">
      <c r="B19512"/>
    </row>
    <row r="19513" spans="2:2" x14ac:dyDescent="0.25">
      <c r="B19513"/>
    </row>
    <row r="19514" spans="2:2" x14ac:dyDescent="0.25">
      <c r="B19514"/>
    </row>
    <row r="19515" spans="2:2" x14ac:dyDescent="0.25">
      <c r="B19515"/>
    </row>
    <row r="19516" spans="2:2" x14ac:dyDescent="0.25">
      <c r="B19516"/>
    </row>
    <row r="19517" spans="2:2" x14ac:dyDescent="0.25">
      <c r="B19517"/>
    </row>
    <row r="19518" spans="2:2" x14ac:dyDescent="0.25">
      <c r="B19518"/>
    </row>
    <row r="19519" spans="2:2" x14ac:dyDescent="0.25">
      <c r="B19519"/>
    </row>
    <row r="19520" spans="2:2" x14ac:dyDescent="0.25">
      <c r="B19520"/>
    </row>
    <row r="19521" spans="2:2" x14ac:dyDescent="0.25">
      <c r="B19521"/>
    </row>
    <row r="19522" spans="2:2" x14ac:dyDescent="0.25">
      <c r="B19522"/>
    </row>
    <row r="19523" spans="2:2" x14ac:dyDescent="0.25">
      <c r="B19523"/>
    </row>
    <row r="19524" spans="2:2" x14ac:dyDescent="0.25">
      <c r="B19524"/>
    </row>
    <row r="19525" spans="2:2" x14ac:dyDescent="0.25">
      <c r="B19525"/>
    </row>
    <row r="19526" spans="2:2" x14ac:dyDescent="0.25">
      <c r="B19526"/>
    </row>
    <row r="19527" spans="2:2" x14ac:dyDescent="0.25">
      <c r="B19527"/>
    </row>
    <row r="19528" spans="2:2" x14ac:dyDescent="0.25">
      <c r="B19528"/>
    </row>
    <row r="19529" spans="2:2" x14ac:dyDescent="0.25">
      <c r="B19529"/>
    </row>
    <row r="19530" spans="2:2" x14ac:dyDescent="0.25">
      <c r="B19530"/>
    </row>
    <row r="19531" spans="2:2" x14ac:dyDescent="0.25">
      <c r="B19531"/>
    </row>
    <row r="19532" spans="2:2" x14ac:dyDescent="0.25">
      <c r="B19532"/>
    </row>
    <row r="19533" spans="2:2" x14ac:dyDescent="0.25">
      <c r="B19533"/>
    </row>
    <row r="19534" spans="2:2" x14ac:dyDescent="0.25">
      <c r="B19534"/>
    </row>
    <row r="19535" spans="2:2" x14ac:dyDescent="0.25">
      <c r="B19535"/>
    </row>
    <row r="19536" spans="2:2" x14ac:dyDescent="0.25">
      <c r="B19536"/>
    </row>
    <row r="19537" spans="2:2" x14ac:dyDescent="0.25">
      <c r="B19537"/>
    </row>
    <row r="19538" spans="2:2" x14ac:dyDescent="0.25">
      <c r="B19538"/>
    </row>
    <row r="19539" spans="2:2" x14ac:dyDescent="0.25">
      <c r="B19539"/>
    </row>
    <row r="19540" spans="2:2" x14ac:dyDescent="0.25">
      <c r="B19540"/>
    </row>
    <row r="19541" spans="2:2" x14ac:dyDescent="0.25">
      <c r="B19541"/>
    </row>
    <row r="19542" spans="2:2" x14ac:dyDescent="0.25">
      <c r="B19542"/>
    </row>
    <row r="19543" spans="2:2" x14ac:dyDescent="0.25">
      <c r="B19543"/>
    </row>
    <row r="19544" spans="2:2" x14ac:dyDescent="0.25">
      <c r="B19544"/>
    </row>
    <row r="19545" spans="2:2" x14ac:dyDescent="0.25">
      <c r="B19545"/>
    </row>
    <row r="19546" spans="2:2" x14ac:dyDescent="0.25">
      <c r="B19546"/>
    </row>
    <row r="19547" spans="2:2" x14ac:dyDescent="0.25">
      <c r="B19547"/>
    </row>
    <row r="19548" spans="2:2" x14ac:dyDescent="0.25">
      <c r="B19548"/>
    </row>
    <row r="19549" spans="2:2" x14ac:dyDescent="0.25">
      <c r="B19549"/>
    </row>
    <row r="19550" spans="2:2" x14ac:dyDescent="0.25">
      <c r="B19550"/>
    </row>
    <row r="19551" spans="2:2" x14ac:dyDescent="0.25">
      <c r="B19551"/>
    </row>
    <row r="19552" spans="2:2" x14ac:dyDescent="0.25">
      <c r="B19552"/>
    </row>
    <row r="19553" spans="2:2" x14ac:dyDescent="0.25">
      <c r="B19553"/>
    </row>
    <row r="19554" spans="2:2" x14ac:dyDescent="0.25">
      <c r="B19554"/>
    </row>
    <row r="19555" spans="2:2" x14ac:dyDescent="0.25">
      <c r="B19555"/>
    </row>
    <row r="19556" spans="2:2" x14ac:dyDescent="0.25">
      <c r="B19556"/>
    </row>
    <row r="19557" spans="2:2" x14ac:dyDescent="0.25">
      <c r="B19557"/>
    </row>
    <row r="19558" spans="2:2" x14ac:dyDescent="0.25">
      <c r="B19558"/>
    </row>
    <row r="19559" spans="2:2" x14ac:dyDescent="0.25">
      <c r="B19559"/>
    </row>
    <row r="19560" spans="2:2" x14ac:dyDescent="0.25">
      <c r="B19560"/>
    </row>
    <row r="19561" spans="2:2" x14ac:dyDescent="0.25">
      <c r="B19561"/>
    </row>
    <row r="19562" spans="2:2" x14ac:dyDescent="0.25">
      <c r="B19562"/>
    </row>
    <row r="19563" spans="2:2" x14ac:dyDescent="0.25">
      <c r="B19563"/>
    </row>
    <row r="19564" spans="2:2" x14ac:dyDescent="0.25">
      <c r="B19564"/>
    </row>
    <row r="19565" spans="2:2" x14ac:dyDescent="0.25">
      <c r="B19565"/>
    </row>
    <row r="19566" spans="2:2" x14ac:dyDescent="0.25">
      <c r="B19566"/>
    </row>
    <row r="19567" spans="2:2" x14ac:dyDescent="0.25">
      <c r="B19567"/>
    </row>
    <row r="19568" spans="2:2" x14ac:dyDescent="0.25">
      <c r="B19568"/>
    </row>
    <row r="19569" spans="2:2" x14ac:dyDescent="0.25">
      <c r="B19569"/>
    </row>
    <row r="19570" spans="2:2" x14ac:dyDescent="0.25">
      <c r="B19570"/>
    </row>
    <row r="19571" spans="2:2" x14ac:dyDescent="0.25">
      <c r="B19571"/>
    </row>
    <row r="19572" spans="2:2" x14ac:dyDescent="0.25">
      <c r="B19572"/>
    </row>
    <row r="19573" spans="2:2" x14ac:dyDescent="0.25">
      <c r="B19573"/>
    </row>
    <row r="19574" spans="2:2" x14ac:dyDescent="0.25">
      <c r="B19574"/>
    </row>
    <row r="19575" spans="2:2" x14ac:dyDescent="0.25">
      <c r="B19575"/>
    </row>
    <row r="19576" spans="2:2" x14ac:dyDescent="0.25">
      <c r="B19576"/>
    </row>
    <row r="19577" spans="2:2" x14ac:dyDescent="0.25">
      <c r="B19577"/>
    </row>
    <row r="19578" spans="2:2" x14ac:dyDescent="0.25">
      <c r="B19578"/>
    </row>
    <row r="19579" spans="2:2" x14ac:dyDescent="0.25">
      <c r="B19579"/>
    </row>
    <row r="19580" spans="2:2" x14ac:dyDescent="0.25">
      <c r="B19580"/>
    </row>
    <row r="19581" spans="2:2" x14ac:dyDescent="0.25">
      <c r="B19581"/>
    </row>
    <row r="19582" spans="2:2" x14ac:dyDescent="0.25">
      <c r="B19582"/>
    </row>
    <row r="19583" spans="2:2" x14ac:dyDescent="0.25">
      <c r="B19583"/>
    </row>
    <row r="19584" spans="2:2" x14ac:dyDescent="0.25">
      <c r="B19584"/>
    </row>
    <row r="19585" spans="2:2" x14ac:dyDescent="0.25">
      <c r="B19585"/>
    </row>
    <row r="19586" spans="2:2" x14ac:dyDescent="0.25">
      <c r="B19586"/>
    </row>
    <row r="19587" spans="2:2" x14ac:dyDescent="0.25">
      <c r="B19587"/>
    </row>
    <row r="19588" spans="2:2" x14ac:dyDescent="0.25">
      <c r="B19588"/>
    </row>
    <row r="19589" spans="2:2" x14ac:dyDescent="0.25">
      <c r="B19589"/>
    </row>
    <row r="19590" spans="2:2" x14ac:dyDescent="0.25">
      <c r="B19590"/>
    </row>
    <row r="19591" spans="2:2" x14ac:dyDescent="0.25">
      <c r="B19591"/>
    </row>
    <row r="19592" spans="2:2" x14ac:dyDescent="0.25">
      <c r="B19592"/>
    </row>
    <row r="19593" spans="2:2" x14ac:dyDescent="0.25">
      <c r="B19593"/>
    </row>
    <row r="19594" spans="2:2" x14ac:dyDescent="0.25">
      <c r="B19594"/>
    </row>
    <row r="19595" spans="2:2" x14ac:dyDescent="0.25">
      <c r="B19595"/>
    </row>
    <row r="19596" spans="2:2" x14ac:dyDescent="0.25">
      <c r="B19596"/>
    </row>
    <row r="19597" spans="2:2" x14ac:dyDescent="0.25">
      <c r="B19597"/>
    </row>
    <row r="19598" spans="2:2" x14ac:dyDescent="0.25">
      <c r="B19598"/>
    </row>
    <row r="19599" spans="2:2" x14ac:dyDescent="0.25">
      <c r="B19599"/>
    </row>
    <row r="19600" spans="2:2" x14ac:dyDescent="0.25">
      <c r="B19600"/>
    </row>
    <row r="19601" spans="2:2" x14ac:dyDescent="0.25">
      <c r="B19601"/>
    </row>
    <row r="19602" spans="2:2" x14ac:dyDescent="0.25">
      <c r="B19602"/>
    </row>
    <row r="19603" spans="2:2" x14ac:dyDescent="0.25">
      <c r="B19603"/>
    </row>
    <row r="19604" spans="2:2" x14ac:dyDescent="0.25">
      <c r="B19604"/>
    </row>
    <row r="19605" spans="2:2" x14ac:dyDescent="0.25">
      <c r="B19605"/>
    </row>
    <row r="19606" spans="2:2" x14ac:dyDescent="0.25">
      <c r="B19606"/>
    </row>
    <row r="19607" spans="2:2" x14ac:dyDescent="0.25">
      <c r="B19607"/>
    </row>
    <row r="19608" spans="2:2" x14ac:dyDescent="0.25">
      <c r="B19608"/>
    </row>
    <row r="19609" spans="2:2" x14ac:dyDescent="0.25">
      <c r="B19609"/>
    </row>
    <row r="19610" spans="2:2" x14ac:dyDescent="0.25">
      <c r="B19610"/>
    </row>
    <row r="19611" spans="2:2" x14ac:dyDescent="0.25">
      <c r="B19611"/>
    </row>
    <row r="19612" spans="2:2" x14ac:dyDescent="0.25">
      <c r="B19612"/>
    </row>
    <row r="19613" spans="2:2" x14ac:dyDescent="0.25">
      <c r="B19613"/>
    </row>
    <row r="19614" spans="2:2" x14ac:dyDescent="0.25">
      <c r="B19614"/>
    </row>
    <row r="19615" spans="2:2" x14ac:dyDescent="0.25">
      <c r="B19615"/>
    </row>
    <row r="19616" spans="2:2" x14ac:dyDescent="0.25">
      <c r="B19616"/>
    </row>
    <row r="19617" spans="2:2" x14ac:dyDescent="0.25">
      <c r="B19617"/>
    </row>
    <row r="19618" spans="2:2" x14ac:dyDescent="0.25">
      <c r="B19618"/>
    </row>
    <row r="19619" spans="2:2" x14ac:dyDescent="0.25">
      <c r="B19619"/>
    </row>
    <row r="19620" spans="2:2" x14ac:dyDescent="0.25">
      <c r="B19620"/>
    </row>
    <row r="19621" spans="2:2" x14ac:dyDescent="0.25">
      <c r="B19621"/>
    </row>
    <row r="19622" spans="2:2" x14ac:dyDescent="0.25">
      <c r="B19622"/>
    </row>
    <row r="19623" spans="2:2" x14ac:dyDescent="0.25">
      <c r="B19623"/>
    </row>
    <row r="19624" spans="2:2" x14ac:dyDescent="0.25">
      <c r="B19624"/>
    </row>
    <row r="19625" spans="2:2" x14ac:dyDescent="0.25">
      <c r="B19625"/>
    </row>
    <row r="19626" spans="2:2" x14ac:dyDescent="0.25">
      <c r="B19626"/>
    </row>
    <row r="19627" spans="2:2" x14ac:dyDescent="0.25">
      <c r="B19627"/>
    </row>
    <row r="19628" spans="2:2" x14ac:dyDescent="0.25">
      <c r="B19628"/>
    </row>
    <row r="19629" spans="2:2" x14ac:dyDescent="0.25">
      <c r="B19629"/>
    </row>
    <row r="19630" spans="2:2" x14ac:dyDescent="0.25">
      <c r="B19630"/>
    </row>
    <row r="19631" spans="2:2" x14ac:dyDescent="0.25">
      <c r="B19631"/>
    </row>
    <row r="19632" spans="2:2" x14ac:dyDescent="0.25">
      <c r="B19632"/>
    </row>
    <row r="19633" spans="2:2" x14ac:dyDescent="0.25">
      <c r="B19633"/>
    </row>
    <row r="19634" spans="2:2" x14ac:dyDescent="0.25">
      <c r="B19634"/>
    </row>
    <row r="19635" spans="2:2" x14ac:dyDescent="0.25">
      <c r="B19635"/>
    </row>
    <row r="19636" spans="2:2" x14ac:dyDescent="0.25">
      <c r="B19636"/>
    </row>
    <row r="19637" spans="2:2" x14ac:dyDescent="0.25">
      <c r="B19637"/>
    </row>
    <row r="19638" spans="2:2" x14ac:dyDescent="0.25">
      <c r="B19638"/>
    </row>
    <row r="19639" spans="2:2" x14ac:dyDescent="0.25">
      <c r="B19639"/>
    </row>
    <row r="19640" spans="2:2" x14ac:dyDescent="0.25">
      <c r="B19640"/>
    </row>
    <row r="19641" spans="2:2" x14ac:dyDescent="0.25">
      <c r="B19641"/>
    </row>
    <row r="19642" spans="2:2" x14ac:dyDescent="0.25">
      <c r="B19642"/>
    </row>
    <row r="19643" spans="2:2" x14ac:dyDescent="0.25">
      <c r="B19643"/>
    </row>
    <row r="19644" spans="2:2" x14ac:dyDescent="0.25">
      <c r="B19644"/>
    </row>
    <row r="19645" spans="2:2" x14ac:dyDescent="0.25">
      <c r="B19645"/>
    </row>
    <row r="19646" spans="2:2" x14ac:dyDescent="0.25">
      <c r="B19646"/>
    </row>
    <row r="19647" spans="2:2" x14ac:dyDescent="0.25">
      <c r="B19647"/>
    </row>
    <row r="19648" spans="2:2" x14ac:dyDescent="0.25">
      <c r="B19648"/>
    </row>
    <row r="19649" spans="2:2" x14ac:dyDescent="0.25">
      <c r="B19649"/>
    </row>
    <row r="19650" spans="2:2" x14ac:dyDescent="0.25">
      <c r="B19650"/>
    </row>
    <row r="19651" spans="2:2" x14ac:dyDescent="0.25">
      <c r="B19651"/>
    </row>
    <row r="19652" spans="2:2" x14ac:dyDescent="0.25">
      <c r="B19652"/>
    </row>
    <row r="19653" spans="2:2" x14ac:dyDescent="0.25">
      <c r="B19653"/>
    </row>
    <row r="19654" spans="2:2" x14ac:dyDescent="0.25">
      <c r="B19654"/>
    </row>
    <row r="19655" spans="2:2" x14ac:dyDescent="0.25">
      <c r="B19655"/>
    </row>
    <row r="19656" spans="2:2" x14ac:dyDescent="0.25">
      <c r="B19656"/>
    </row>
    <row r="19657" spans="2:2" x14ac:dyDescent="0.25">
      <c r="B19657"/>
    </row>
    <row r="19658" spans="2:2" x14ac:dyDescent="0.25">
      <c r="B19658"/>
    </row>
    <row r="19659" spans="2:2" x14ac:dyDescent="0.25">
      <c r="B19659"/>
    </row>
    <row r="19660" spans="2:2" x14ac:dyDescent="0.25">
      <c r="B19660"/>
    </row>
    <row r="19661" spans="2:2" x14ac:dyDescent="0.25">
      <c r="B19661"/>
    </row>
    <row r="19662" spans="2:2" x14ac:dyDescent="0.25">
      <c r="B19662"/>
    </row>
    <row r="19663" spans="2:2" x14ac:dyDescent="0.25">
      <c r="B19663"/>
    </row>
    <row r="19664" spans="2:2" x14ac:dyDescent="0.25">
      <c r="B19664"/>
    </row>
    <row r="19665" spans="2:2" x14ac:dyDescent="0.25">
      <c r="B19665"/>
    </row>
    <row r="19666" spans="2:2" x14ac:dyDescent="0.25">
      <c r="B19666"/>
    </row>
    <row r="19667" spans="2:2" x14ac:dyDescent="0.25">
      <c r="B19667"/>
    </row>
    <row r="19668" spans="2:2" x14ac:dyDescent="0.25">
      <c r="B19668"/>
    </row>
    <row r="19669" spans="2:2" x14ac:dyDescent="0.25">
      <c r="B19669"/>
    </row>
    <row r="19670" spans="2:2" x14ac:dyDescent="0.25">
      <c r="B19670"/>
    </row>
    <row r="19671" spans="2:2" x14ac:dyDescent="0.25">
      <c r="B19671"/>
    </row>
    <row r="19672" spans="2:2" x14ac:dyDescent="0.25">
      <c r="B19672"/>
    </row>
    <row r="19673" spans="2:2" x14ac:dyDescent="0.25">
      <c r="B19673"/>
    </row>
    <row r="19674" spans="2:2" x14ac:dyDescent="0.25">
      <c r="B19674"/>
    </row>
    <row r="19675" spans="2:2" x14ac:dyDescent="0.25">
      <c r="B19675"/>
    </row>
    <row r="19676" spans="2:2" x14ac:dyDescent="0.25">
      <c r="B19676"/>
    </row>
    <row r="19677" spans="2:2" x14ac:dyDescent="0.25">
      <c r="B19677"/>
    </row>
    <row r="19678" spans="2:2" x14ac:dyDescent="0.25">
      <c r="B19678"/>
    </row>
    <row r="19679" spans="2:2" x14ac:dyDescent="0.25">
      <c r="B19679"/>
    </row>
    <row r="19680" spans="2:2" x14ac:dyDescent="0.25">
      <c r="B19680"/>
    </row>
    <row r="19681" spans="2:2" x14ac:dyDescent="0.25">
      <c r="B19681"/>
    </row>
    <row r="19682" spans="2:2" x14ac:dyDescent="0.25">
      <c r="B19682"/>
    </row>
    <row r="19683" spans="2:2" x14ac:dyDescent="0.25">
      <c r="B19683"/>
    </row>
    <row r="19684" spans="2:2" x14ac:dyDescent="0.25">
      <c r="B19684"/>
    </row>
    <row r="19685" spans="2:2" x14ac:dyDescent="0.25">
      <c r="B19685"/>
    </row>
    <row r="19686" spans="2:2" x14ac:dyDescent="0.25">
      <c r="B19686"/>
    </row>
    <row r="19687" spans="2:2" x14ac:dyDescent="0.25">
      <c r="B19687"/>
    </row>
    <row r="19688" spans="2:2" x14ac:dyDescent="0.25">
      <c r="B19688"/>
    </row>
    <row r="19689" spans="2:2" x14ac:dyDescent="0.25">
      <c r="B19689"/>
    </row>
    <row r="19690" spans="2:2" x14ac:dyDescent="0.25">
      <c r="B19690"/>
    </row>
    <row r="19691" spans="2:2" x14ac:dyDescent="0.25">
      <c r="B19691"/>
    </row>
    <row r="19692" spans="2:2" x14ac:dyDescent="0.25">
      <c r="B19692"/>
    </row>
    <row r="19693" spans="2:2" x14ac:dyDescent="0.25">
      <c r="B19693"/>
    </row>
    <row r="19694" spans="2:2" x14ac:dyDescent="0.25">
      <c r="B19694"/>
    </row>
    <row r="19695" spans="2:2" x14ac:dyDescent="0.25">
      <c r="B19695"/>
    </row>
    <row r="19696" spans="2:2" x14ac:dyDescent="0.25">
      <c r="B19696"/>
    </row>
    <row r="19697" spans="2:2" x14ac:dyDescent="0.25">
      <c r="B19697"/>
    </row>
    <row r="19698" spans="2:2" x14ac:dyDescent="0.25">
      <c r="B19698"/>
    </row>
    <row r="19699" spans="2:2" x14ac:dyDescent="0.25">
      <c r="B19699"/>
    </row>
    <row r="19700" spans="2:2" x14ac:dyDescent="0.25">
      <c r="B19700"/>
    </row>
    <row r="19701" spans="2:2" x14ac:dyDescent="0.25">
      <c r="B19701"/>
    </row>
    <row r="19702" spans="2:2" x14ac:dyDescent="0.25">
      <c r="B19702"/>
    </row>
    <row r="19703" spans="2:2" x14ac:dyDescent="0.25">
      <c r="B19703"/>
    </row>
    <row r="19704" spans="2:2" x14ac:dyDescent="0.25">
      <c r="B19704"/>
    </row>
    <row r="19705" spans="2:2" x14ac:dyDescent="0.25">
      <c r="B19705"/>
    </row>
    <row r="19706" spans="2:2" x14ac:dyDescent="0.25">
      <c r="B19706"/>
    </row>
    <row r="19707" spans="2:2" x14ac:dyDescent="0.25">
      <c r="B19707"/>
    </row>
    <row r="19708" spans="2:2" x14ac:dyDescent="0.25">
      <c r="B19708"/>
    </row>
    <row r="19709" spans="2:2" x14ac:dyDescent="0.25">
      <c r="B19709"/>
    </row>
    <row r="19710" spans="2:2" x14ac:dyDescent="0.25">
      <c r="B19710"/>
    </row>
    <row r="19711" spans="2:2" x14ac:dyDescent="0.25">
      <c r="B19711"/>
    </row>
    <row r="19712" spans="2:2" x14ac:dyDescent="0.25">
      <c r="B19712"/>
    </row>
    <row r="19713" spans="2:2" x14ac:dyDescent="0.25">
      <c r="B19713"/>
    </row>
    <row r="19714" spans="2:2" x14ac:dyDescent="0.25">
      <c r="B19714"/>
    </row>
    <row r="19715" spans="2:2" x14ac:dyDescent="0.25">
      <c r="B19715"/>
    </row>
    <row r="19716" spans="2:2" x14ac:dyDescent="0.25">
      <c r="B19716"/>
    </row>
    <row r="19717" spans="2:2" x14ac:dyDescent="0.25">
      <c r="B19717"/>
    </row>
    <row r="19718" spans="2:2" x14ac:dyDescent="0.25">
      <c r="B19718"/>
    </row>
    <row r="19719" spans="2:2" x14ac:dyDescent="0.25">
      <c r="B19719"/>
    </row>
    <row r="19720" spans="2:2" x14ac:dyDescent="0.25">
      <c r="B19720"/>
    </row>
    <row r="19721" spans="2:2" x14ac:dyDescent="0.25">
      <c r="B19721"/>
    </row>
    <row r="19722" spans="2:2" x14ac:dyDescent="0.25">
      <c r="B19722"/>
    </row>
    <row r="19723" spans="2:2" x14ac:dyDescent="0.25">
      <c r="B19723"/>
    </row>
    <row r="19724" spans="2:2" x14ac:dyDescent="0.25">
      <c r="B19724"/>
    </row>
    <row r="19725" spans="2:2" x14ac:dyDescent="0.25">
      <c r="B19725"/>
    </row>
    <row r="19726" spans="2:2" x14ac:dyDescent="0.25">
      <c r="B19726"/>
    </row>
    <row r="19727" spans="2:2" x14ac:dyDescent="0.25">
      <c r="B19727"/>
    </row>
    <row r="19728" spans="2:2" x14ac:dyDescent="0.25">
      <c r="B19728"/>
    </row>
    <row r="19729" spans="2:2" x14ac:dyDescent="0.25">
      <c r="B19729"/>
    </row>
    <row r="19730" spans="2:2" x14ac:dyDescent="0.25">
      <c r="B19730"/>
    </row>
    <row r="19731" spans="2:2" x14ac:dyDescent="0.25">
      <c r="B19731"/>
    </row>
    <row r="19732" spans="2:2" x14ac:dyDescent="0.25">
      <c r="B19732"/>
    </row>
    <row r="19733" spans="2:2" x14ac:dyDescent="0.25">
      <c r="B19733"/>
    </row>
    <row r="19734" spans="2:2" x14ac:dyDescent="0.25">
      <c r="B19734"/>
    </row>
    <row r="19735" spans="2:2" x14ac:dyDescent="0.25">
      <c r="B19735"/>
    </row>
    <row r="19736" spans="2:2" x14ac:dyDescent="0.25">
      <c r="B19736"/>
    </row>
    <row r="19737" spans="2:2" x14ac:dyDescent="0.25">
      <c r="B19737"/>
    </row>
    <row r="19738" spans="2:2" x14ac:dyDescent="0.25">
      <c r="B19738"/>
    </row>
    <row r="19739" spans="2:2" x14ac:dyDescent="0.25">
      <c r="B19739"/>
    </row>
    <row r="19740" spans="2:2" x14ac:dyDescent="0.25">
      <c r="B19740"/>
    </row>
    <row r="19741" spans="2:2" x14ac:dyDescent="0.25">
      <c r="B19741"/>
    </row>
    <row r="19742" spans="2:2" x14ac:dyDescent="0.25">
      <c r="B19742"/>
    </row>
    <row r="19743" spans="2:2" x14ac:dyDescent="0.25">
      <c r="B19743"/>
    </row>
    <row r="19744" spans="2:2" x14ac:dyDescent="0.25">
      <c r="B19744"/>
    </row>
    <row r="19745" spans="2:2" x14ac:dyDescent="0.25">
      <c r="B19745"/>
    </row>
    <row r="19746" spans="2:2" x14ac:dyDescent="0.25">
      <c r="B19746"/>
    </row>
    <row r="19747" spans="2:2" x14ac:dyDescent="0.25">
      <c r="B19747"/>
    </row>
    <row r="19748" spans="2:2" x14ac:dyDescent="0.25">
      <c r="B19748"/>
    </row>
    <row r="19749" spans="2:2" x14ac:dyDescent="0.25">
      <c r="B19749"/>
    </row>
    <row r="19750" spans="2:2" x14ac:dyDescent="0.25">
      <c r="B19750"/>
    </row>
    <row r="19751" spans="2:2" x14ac:dyDescent="0.25">
      <c r="B19751"/>
    </row>
    <row r="19752" spans="2:2" x14ac:dyDescent="0.25">
      <c r="B19752"/>
    </row>
    <row r="19753" spans="2:2" x14ac:dyDescent="0.25">
      <c r="B19753"/>
    </row>
    <row r="19754" spans="2:2" x14ac:dyDescent="0.25">
      <c r="B19754"/>
    </row>
    <row r="19755" spans="2:2" x14ac:dyDescent="0.25">
      <c r="B19755"/>
    </row>
    <row r="19756" spans="2:2" x14ac:dyDescent="0.25">
      <c r="B19756"/>
    </row>
    <row r="19757" spans="2:2" x14ac:dyDescent="0.25">
      <c r="B19757"/>
    </row>
    <row r="19758" spans="2:2" x14ac:dyDescent="0.25">
      <c r="B19758"/>
    </row>
    <row r="19759" spans="2:2" x14ac:dyDescent="0.25">
      <c r="B19759"/>
    </row>
    <row r="19760" spans="2:2" x14ac:dyDescent="0.25">
      <c r="B19760"/>
    </row>
    <row r="19761" spans="2:2" x14ac:dyDescent="0.25">
      <c r="B19761"/>
    </row>
    <row r="19762" spans="2:2" x14ac:dyDescent="0.25">
      <c r="B19762"/>
    </row>
    <row r="19763" spans="2:2" x14ac:dyDescent="0.25">
      <c r="B19763"/>
    </row>
    <row r="19764" spans="2:2" x14ac:dyDescent="0.25">
      <c r="B19764"/>
    </row>
    <row r="19765" spans="2:2" x14ac:dyDescent="0.25">
      <c r="B19765"/>
    </row>
    <row r="19766" spans="2:2" x14ac:dyDescent="0.25">
      <c r="B19766"/>
    </row>
    <row r="19767" spans="2:2" x14ac:dyDescent="0.25">
      <c r="B19767"/>
    </row>
    <row r="19768" spans="2:2" x14ac:dyDescent="0.25">
      <c r="B19768"/>
    </row>
    <row r="19769" spans="2:2" x14ac:dyDescent="0.25">
      <c r="B19769"/>
    </row>
    <row r="19770" spans="2:2" x14ac:dyDescent="0.25">
      <c r="B19770"/>
    </row>
    <row r="19771" spans="2:2" x14ac:dyDescent="0.25">
      <c r="B19771"/>
    </row>
    <row r="19772" spans="2:2" x14ac:dyDescent="0.25">
      <c r="B19772"/>
    </row>
    <row r="19773" spans="2:2" x14ac:dyDescent="0.25">
      <c r="B19773"/>
    </row>
    <row r="19774" spans="2:2" x14ac:dyDescent="0.25">
      <c r="B19774"/>
    </row>
    <row r="19775" spans="2:2" x14ac:dyDescent="0.25">
      <c r="B19775"/>
    </row>
    <row r="19776" spans="2:2" x14ac:dyDescent="0.25">
      <c r="B19776"/>
    </row>
    <row r="19777" spans="2:2" x14ac:dyDescent="0.25">
      <c r="B19777"/>
    </row>
    <row r="19778" spans="2:2" x14ac:dyDescent="0.25">
      <c r="B19778"/>
    </row>
    <row r="19779" spans="2:2" x14ac:dyDescent="0.25">
      <c r="B19779"/>
    </row>
    <row r="19780" spans="2:2" x14ac:dyDescent="0.25">
      <c r="B19780"/>
    </row>
    <row r="19781" spans="2:2" x14ac:dyDescent="0.25">
      <c r="B19781"/>
    </row>
    <row r="19782" spans="2:2" x14ac:dyDescent="0.25">
      <c r="B19782"/>
    </row>
    <row r="19783" spans="2:2" x14ac:dyDescent="0.25">
      <c r="B19783"/>
    </row>
    <row r="19784" spans="2:2" x14ac:dyDescent="0.25">
      <c r="B19784"/>
    </row>
    <row r="19785" spans="2:2" x14ac:dyDescent="0.25">
      <c r="B19785"/>
    </row>
    <row r="19786" spans="2:2" x14ac:dyDescent="0.25">
      <c r="B19786"/>
    </row>
    <row r="19787" spans="2:2" x14ac:dyDescent="0.25">
      <c r="B19787"/>
    </row>
    <row r="19788" spans="2:2" x14ac:dyDescent="0.25">
      <c r="B19788"/>
    </row>
    <row r="19789" spans="2:2" x14ac:dyDescent="0.25">
      <c r="B19789"/>
    </row>
    <row r="19790" spans="2:2" x14ac:dyDescent="0.25">
      <c r="B19790"/>
    </row>
    <row r="19791" spans="2:2" x14ac:dyDescent="0.25">
      <c r="B19791"/>
    </row>
    <row r="19792" spans="2:2" x14ac:dyDescent="0.25">
      <c r="B19792"/>
    </row>
    <row r="19793" spans="2:2" x14ac:dyDescent="0.25">
      <c r="B19793"/>
    </row>
    <row r="19794" spans="2:2" x14ac:dyDescent="0.25">
      <c r="B19794"/>
    </row>
    <row r="19795" spans="2:2" x14ac:dyDescent="0.25">
      <c r="B19795"/>
    </row>
    <row r="19796" spans="2:2" x14ac:dyDescent="0.25">
      <c r="B19796"/>
    </row>
    <row r="19797" spans="2:2" x14ac:dyDescent="0.25">
      <c r="B19797"/>
    </row>
    <row r="19798" spans="2:2" x14ac:dyDescent="0.25">
      <c r="B19798"/>
    </row>
    <row r="19799" spans="2:2" x14ac:dyDescent="0.25">
      <c r="B19799"/>
    </row>
    <row r="19800" spans="2:2" x14ac:dyDescent="0.25">
      <c r="B19800"/>
    </row>
    <row r="19801" spans="2:2" x14ac:dyDescent="0.25">
      <c r="B19801"/>
    </row>
    <row r="19802" spans="2:2" x14ac:dyDescent="0.25">
      <c r="B19802"/>
    </row>
    <row r="19803" spans="2:2" x14ac:dyDescent="0.25">
      <c r="B19803"/>
    </row>
    <row r="19804" spans="2:2" x14ac:dyDescent="0.25">
      <c r="B19804"/>
    </row>
    <row r="19805" spans="2:2" x14ac:dyDescent="0.25">
      <c r="B19805"/>
    </row>
    <row r="19806" spans="2:2" x14ac:dyDescent="0.25">
      <c r="B19806"/>
    </row>
    <row r="19807" spans="2:2" x14ac:dyDescent="0.25">
      <c r="B19807"/>
    </row>
    <row r="19808" spans="2:2" x14ac:dyDescent="0.25">
      <c r="B19808"/>
    </row>
    <row r="19809" spans="2:2" x14ac:dyDescent="0.25">
      <c r="B19809"/>
    </row>
    <row r="19810" spans="2:2" x14ac:dyDescent="0.25">
      <c r="B19810"/>
    </row>
    <row r="19811" spans="2:2" x14ac:dyDescent="0.25">
      <c r="B19811"/>
    </row>
    <row r="19812" spans="2:2" x14ac:dyDescent="0.25">
      <c r="B19812"/>
    </row>
    <row r="19813" spans="2:2" x14ac:dyDescent="0.25">
      <c r="B19813"/>
    </row>
    <row r="19814" spans="2:2" x14ac:dyDescent="0.25">
      <c r="B19814"/>
    </row>
    <row r="19815" spans="2:2" x14ac:dyDescent="0.25">
      <c r="B19815"/>
    </row>
    <row r="19816" spans="2:2" x14ac:dyDescent="0.25">
      <c r="B19816"/>
    </row>
    <row r="19817" spans="2:2" x14ac:dyDescent="0.25">
      <c r="B19817"/>
    </row>
    <row r="19818" spans="2:2" x14ac:dyDescent="0.25">
      <c r="B19818"/>
    </row>
    <row r="19819" spans="2:2" x14ac:dyDescent="0.25">
      <c r="B19819"/>
    </row>
    <row r="19820" spans="2:2" x14ac:dyDescent="0.25">
      <c r="B19820"/>
    </row>
    <row r="19821" spans="2:2" x14ac:dyDescent="0.25">
      <c r="B19821"/>
    </row>
    <row r="19822" spans="2:2" x14ac:dyDescent="0.25">
      <c r="B19822"/>
    </row>
    <row r="19823" spans="2:2" x14ac:dyDescent="0.25">
      <c r="B19823"/>
    </row>
    <row r="19824" spans="2:2" x14ac:dyDescent="0.25">
      <c r="B19824"/>
    </row>
    <row r="19825" spans="2:2" x14ac:dyDescent="0.25">
      <c r="B19825"/>
    </row>
    <row r="19826" spans="2:2" x14ac:dyDescent="0.25">
      <c r="B19826"/>
    </row>
    <row r="19827" spans="2:2" x14ac:dyDescent="0.25">
      <c r="B19827"/>
    </row>
    <row r="19828" spans="2:2" x14ac:dyDescent="0.25">
      <c r="B19828"/>
    </row>
    <row r="19829" spans="2:2" x14ac:dyDescent="0.25">
      <c r="B19829"/>
    </row>
    <row r="19830" spans="2:2" x14ac:dyDescent="0.25">
      <c r="B19830"/>
    </row>
    <row r="19831" spans="2:2" x14ac:dyDescent="0.25">
      <c r="B19831"/>
    </row>
    <row r="19832" spans="2:2" x14ac:dyDescent="0.25">
      <c r="B19832"/>
    </row>
    <row r="19833" spans="2:2" x14ac:dyDescent="0.25">
      <c r="B19833"/>
    </row>
    <row r="19834" spans="2:2" x14ac:dyDescent="0.25">
      <c r="B19834"/>
    </row>
    <row r="19835" spans="2:2" x14ac:dyDescent="0.25">
      <c r="B19835"/>
    </row>
    <row r="19836" spans="2:2" x14ac:dyDescent="0.25">
      <c r="B19836"/>
    </row>
    <row r="19837" spans="2:2" x14ac:dyDescent="0.25">
      <c r="B19837"/>
    </row>
    <row r="19838" spans="2:2" x14ac:dyDescent="0.25">
      <c r="B19838"/>
    </row>
    <row r="19839" spans="2:2" x14ac:dyDescent="0.25">
      <c r="B19839"/>
    </row>
    <row r="19840" spans="2:2" x14ac:dyDescent="0.25">
      <c r="B19840"/>
    </row>
    <row r="19841" spans="2:2" x14ac:dyDescent="0.25">
      <c r="B19841"/>
    </row>
    <row r="19842" spans="2:2" x14ac:dyDescent="0.25">
      <c r="B19842"/>
    </row>
    <row r="19843" spans="2:2" x14ac:dyDescent="0.25">
      <c r="B19843"/>
    </row>
    <row r="19844" spans="2:2" x14ac:dyDescent="0.25">
      <c r="B19844"/>
    </row>
    <row r="19845" spans="2:2" x14ac:dyDescent="0.25">
      <c r="B19845"/>
    </row>
    <row r="19846" spans="2:2" x14ac:dyDescent="0.25">
      <c r="B19846"/>
    </row>
    <row r="19847" spans="2:2" x14ac:dyDescent="0.25">
      <c r="B19847"/>
    </row>
    <row r="19848" spans="2:2" x14ac:dyDescent="0.25">
      <c r="B19848"/>
    </row>
    <row r="19849" spans="2:2" x14ac:dyDescent="0.25">
      <c r="B19849"/>
    </row>
    <row r="19850" spans="2:2" x14ac:dyDescent="0.25">
      <c r="B19850"/>
    </row>
    <row r="19851" spans="2:2" x14ac:dyDescent="0.25">
      <c r="B19851"/>
    </row>
    <row r="19852" spans="2:2" x14ac:dyDescent="0.25">
      <c r="B19852"/>
    </row>
    <row r="19853" spans="2:2" x14ac:dyDescent="0.25">
      <c r="B19853"/>
    </row>
    <row r="19854" spans="2:2" x14ac:dyDescent="0.25">
      <c r="B19854"/>
    </row>
    <row r="19855" spans="2:2" x14ac:dyDescent="0.25">
      <c r="B19855"/>
    </row>
    <row r="19856" spans="2:2" x14ac:dyDescent="0.25">
      <c r="B19856"/>
    </row>
    <row r="19857" spans="2:2" x14ac:dyDescent="0.25">
      <c r="B19857"/>
    </row>
    <row r="19858" spans="2:2" x14ac:dyDescent="0.25">
      <c r="B19858"/>
    </row>
    <row r="19859" spans="2:2" x14ac:dyDescent="0.25">
      <c r="B19859"/>
    </row>
    <row r="19860" spans="2:2" x14ac:dyDescent="0.25">
      <c r="B19860"/>
    </row>
    <row r="19861" spans="2:2" x14ac:dyDescent="0.25">
      <c r="B19861"/>
    </row>
    <row r="19862" spans="2:2" x14ac:dyDescent="0.25">
      <c r="B19862"/>
    </row>
    <row r="19863" spans="2:2" x14ac:dyDescent="0.25">
      <c r="B19863"/>
    </row>
    <row r="19864" spans="2:2" x14ac:dyDescent="0.25">
      <c r="B19864"/>
    </row>
    <row r="19865" spans="2:2" x14ac:dyDescent="0.25">
      <c r="B19865"/>
    </row>
    <row r="19866" spans="2:2" x14ac:dyDescent="0.25">
      <c r="B19866"/>
    </row>
    <row r="19867" spans="2:2" x14ac:dyDescent="0.25">
      <c r="B19867"/>
    </row>
    <row r="19868" spans="2:2" x14ac:dyDescent="0.25">
      <c r="B19868"/>
    </row>
    <row r="19869" spans="2:2" x14ac:dyDescent="0.25">
      <c r="B19869"/>
    </row>
    <row r="19870" spans="2:2" x14ac:dyDescent="0.25">
      <c r="B19870"/>
    </row>
    <row r="19871" spans="2:2" x14ac:dyDescent="0.25">
      <c r="B19871"/>
    </row>
    <row r="19872" spans="2:2" x14ac:dyDescent="0.25">
      <c r="B19872"/>
    </row>
    <row r="19873" spans="2:2" x14ac:dyDescent="0.25">
      <c r="B19873"/>
    </row>
    <row r="19874" spans="2:2" x14ac:dyDescent="0.25">
      <c r="B19874"/>
    </row>
    <row r="19875" spans="2:2" x14ac:dyDescent="0.25">
      <c r="B19875"/>
    </row>
    <row r="19876" spans="2:2" x14ac:dyDescent="0.25">
      <c r="B19876"/>
    </row>
    <row r="19877" spans="2:2" x14ac:dyDescent="0.25">
      <c r="B19877"/>
    </row>
    <row r="19878" spans="2:2" x14ac:dyDescent="0.25">
      <c r="B19878"/>
    </row>
    <row r="19879" spans="2:2" x14ac:dyDescent="0.25">
      <c r="B19879"/>
    </row>
    <row r="19880" spans="2:2" x14ac:dyDescent="0.25">
      <c r="B19880"/>
    </row>
    <row r="19881" spans="2:2" x14ac:dyDescent="0.25">
      <c r="B19881"/>
    </row>
    <row r="19882" spans="2:2" x14ac:dyDescent="0.25">
      <c r="B19882"/>
    </row>
    <row r="19883" spans="2:2" x14ac:dyDescent="0.25">
      <c r="B19883"/>
    </row>
    <row r="19884" spans="2:2" x14ac:dyDescent="0.25">
      <c r="B19884"/>
    </row>
    <row r="19885" spans="2:2" x14ac:dyDescent="0.25">
      <c r="B19885"/>
    </row>
    <row r="19886" spans="2:2" x14ac:dyDescent="0.25">
      <c r="B19886"/>
    </row>
    <row r="19887" spans="2:2" x14ac:dyDescent="0.25">
      <c r="B19887"/>
    </row>
    <row r="19888" spans="2:2" x14ac:dyDescent="0.25">
      <c r="B19888"/>
    </row>
    <row r="19889" spans="2:2" x14ac:dyDescent="0.25">
      <c r="B19889"/>
    </row>
    <row r="19890" spans="2:2" x14ac:dyDescent="0.25">
      <c r="B19890"/>
    </row>
    <row r="19891" spans="2:2" x14ac:dyDescent="0.25">
      <c r="B19891"/>
    </row>
    <row r="19892" spans="2:2" x14ac:dyDescent="0.25">
      <c r="B19892"/>
    </row>
    <row r="19893" spans="2:2" x14ac:dyDescent="0.25">
      <c r="B19893"/>
    </row>
    <row r="19894" spans="2:2" x14ac:dyDescent="0.25">
      <c r="B19894"/>
    </row>
    <row r="19895" spans="2:2" x14ac:dyDescent="0.25">
      <c r="B19895"/>
    </row>
    <row r="19896" spans="2:2" x14ac:dyDescent="0.25">
      <c r="B19896"/>
    </row>
    <row r="19897" spans="2:2" x14ac:dyDescent="0.25">
      <c r="B19897"/>
    </row>
    <row r="19898" spans="2:2" x14ac:dyDescent="0.25">
      <c r="B19898"/>
    </row>
    <row r="19899" spans="2:2" x14ac:dyDescent="0.25">
      <c r="B19899"/>
    </row>
    <row r="19900" spans="2:2" x14ac:dyDescent="0.25">
      <c r="B19900"/>
    </row>
    <row r="19901" spans="2:2" x14ac:dyDescent="0.25">
      <c r="B19901"/>
    </row>
    <row r="19902" spans="2:2" x14ac:dyDescent="0.25">
      <c r="B19902"/>
    </row>
    <row r="19903" spans="2:2" x14ac:dyDescent="0.25">
      <c r="B19903"/>
    </row>
    <row r="19904" spans="2:2" x14ac:dyDescent="0.25">
      <c r="B19904"/>
    </row>
    <row r="19905" spans="2:2" x14ac:dyDescent="0.25">
      <c r="B19905"/>
    </row>
    <row r="19906" spans="2:2" x14ac:dyDescent="0.25">
      <c r="B19906"/>
    </row>
    <row r="19907" spans="2:2" x14ac:dyDescent="0.25">
      <c r="B19907"/>
    </row>
    <row r="19908" spans="2:2" x14ac:dyDescent="0.25">
      <c r="B19908"/>
    </row>
    <row r="19909" spans="2:2" x14ac:dyDescent="0.25">
      <c r="B19909"/>
    </row>
    <row r="19910" spans="2:2" x14ac:dyDescent="0.25">
      <c r="B19910"/>
    </row>
    <row r="19911" spans="2:2" x14ac:dyDescent="0.25">
      <c r="B19911"/>
    </row>
    <row r="19912" spans="2:2" x14ac:dyDescent="0.25">
      <c r="B19912"/>
    </row>
    <row r="19913" spans="2:2" x14ac:dyDescent="0.25">
      <c r="B19913"/>
    </row>
    <row r="19914" spans="2:2" x14ac:dyDescent="0.25">
      <c r="B19914"/>
    </row>
    <row r="19915" spans="2:2" x14ac:dyDescent="0.25">
      <c r="B19915"/>
    </row>
    <row r="19916" spans="2:2" x14ac:dyDescent="0.25">
      <c r="B19916"/>
    </row>
    <row r="19917" spans="2:2" x14ac:dyDescent="0.25">
      <c r="B19917"/>
    </row>
    <row r="19918" spans="2:2" x14ac:dyDescent="0.25">
      <c r="B19918"/>
    </row>
    <row r="19919" spans="2:2" x14ac:dyDescent="0.25">
      <c r="B19919"/>
    </row>
    <row r="19920" spans="2:2" x14ac:dyDescent="0.25">
      <c r="B19920"/>
    </row>
    <row r="19921" spans="2:2" x14ac:dyDescent="0.25">
      <c r="B19921"/>
    </row>
    <row r="19922" spans="2:2" x14ac:dyDescent="0.25">
      <c r="B19922"/>
    </row>
    <row r="19923" spans="2:2" x14ac:dyDescent="0.25">
      <c r="B19923"/>
    </row>
    <row r="19924" spans="2:2" x14ac:dyDescent="0.25">
      <c r="B19924"/>
    </row>
    <row r="19925" spans="2:2" x14ac:dyDescent="0.25">
      <c r="B19925"/>
    </row>
    <row r="19926" spans="2:2" x14ac:dyDescent="0.25">
      <c r="B19926"/>
    </row>
    <row r="19927" spans="2:2" x14ac:dyDescent="0.25">
      <c r="B19927"/>
    </row>
    <row r="19928" spans="2:2" x14ac:dyDescent="0.25">
      <c r="B19928"/>
    </row>
    <row r="19929" spans="2:2" x14ac:dyDescent="0.25">
      <c r="B19929"/>
    </row>
    <row r="19930" spans="2:2" x14ac:dyDescent="0.25">
      <c r="B19930"/>
    </row>
    <row r="19931" spans="2:2" x14ac:dyDescent="0.25">
      <c r="B19931"/>
    </row>
    <row r="19932" spans="2:2" x14ac:dyDescent="0.25">
      <c r="B19932"/>
    </row>
    <row r="19933" spans="2:2" x14ac:dyDescent="0.25">
      <c r="B19933"/>
    </row>
    <row r="19934" spans="2:2" x14ac:dyDescent="0.25">
      <c r="B19934"/>
    </row>
    <row r="19935" spans="2:2" x14ac:dyDescent="0.25">
      <c r="B19935"/>
    </row>
    <row r="19936" spans="2:2" x14ac:dyDescent="0.25">
      <c r="B19936"/>
    </row>
    <row r="19937" spans="2:2" x14ac:dyDescent="0.25">
      <c r="B19937"/>
    </row>
    <row r="19938" spans="2:2" x14ac:dyDescent="0.25">
      <c r="B19938"/>
    </row>
    <row r="19939" spans="2:2" x14ac:dyDescent="0.25">
      <c r="B19939"/>
    </row>
    <row r="19940" spans="2:2" x14ac:dyDescent="0.25">
      <c r="B19940"/>
    </row>
    <row r="19941" spans="2:2" x14ac:dyDescent="0.25">
      <c r="B19941"/>
    </row>
    <row r="19942" spans="2:2" x14ac:dyDescent="0.25">
      <c r="B19942"/>
    </row>
    <row r="19943" spans="2:2" x14ac:dyDescent="0.25">
      <c r="B19943"/>
    </row>
    <row r="19944" spans="2:2" x14ac:dyDescent="0.25">
      <c r="B19944"/>
    </row>
    <row r="19945" spans="2:2" x14ac:dyDescent="0.25">
      <c r="B19945"/>
    </row>
    <row r="19946" spans="2:2" x14ac:dyDescent="0.25">
      <c r="B19946"/>
    </row>
    <row r="19947" spans="2:2" x14ac:dyDescent="0.25">
      <c r="B19947"/>
    </row>
    <row r="19948" spans="2:2" x14ac:dyDescent="0.25">
      <c r="B19948"/>
    </row>
    <row r="19949" spans="2:2" x14ac:dyDescent="0.25">
      <c r="B19949"/>
    </row>
    <row r="19950" spans="2:2" x14ac:dyDescent="0.25">
      <c r="B19950"/>
    </row>
    <row r="19951" spans="2:2" x14ac:dyDescent="0.25">
      <c r="B19951"/>
    </row>
    <row r="19952" spans="2:2" x14ac:dyDescent="0.25">
      <c r="B19952"/>
    </row>
    <row r="19953" spans="2:2" x14ac:dyDescent="0.25">
      <c r="B19953"/>
    </row>
    <row r="19954" spans="2:2" x14ac:dyDescent="0.25">
      <c r="B19954"/>
    </row>
    <row r="19955" spans="2:2" x14ac:dyDescent="0.25">
      <c r="B19955"/>
    </row>
    <row r="19956" spans="2:2" x14ac:dyDescent="0.25">
      <c r="B19956"/>
    </row>
    <row r="19957" spans="2:2" x14ac:dyDescent="0.25">
      <c r="B19957"/>
    </row>
    <row r="19958" spans="2:2" x14ac:dyDescent="0.25">
      <c r="B19958"/>
    </row>
    <row r="19959" spans="2:2" x14ac:dyDescent="0.25">
      <c r="B19959"/>
    </row>
    <row r="19960" spans="2:2" x14ac:dyDescent="0.25">
      <c r="B19960"/>
    </row>
    <row r="19961" spans="2:2" x14ac:dyDescent="0.25">
      <c r="B19961"/>
    </row>
    <row r="19962" spans="2:2" x14ac:dyDescent="0.25">
      <c r="B19962"/>
    </row>
    <row r="19963" spans="2:2" x14ac:dyDescent="0.25">
      <c r="B19963"/>
    </row>
    <row r="19964" spans="2:2" x14ac:dyDescent="0.25">
      <c r="B19964"/>
    </row>
    <row r="19965" spans="2:2" x14ac:dyDescent="0.25">
      <c r="B19965"/>
    </row>
    <row r="19966" spans="2:2" x14ac:dyDescent="0.25">
      <c r="B19966"/>
    </row>
    <row r="19967" spans="2:2" x14ac:dyDescent="0.25">
      <c r="B19967"/>
    </row>
    <row r="19968" spans="2:2" x14ac:dyDescent="0.25">
      <c r="B19968"/>
    </row>
    <row r="19969" spans="2:2" x14ac:dyDescent="0.25">
      <c r="B19969"/>
    </row>
    <row r="19970" spans="2:2" x14ac:dyDescent="0.25">
      <c r="B19970"/>
    </row>
    <row r="19971" spans="2:2" x14ac:dyDescent="0.25">
      <c r="B19971"/>
    </row>
    <row r="19972" spans="2:2" x14ac:dyDescent="0.25">
      <c r="B19972"/>
    </row>
    <row r="19973" spans="2:2" x14ac:dyDescent="0.25">
      <c r="B19973"/>
    </row>
    <row r="19974" spans="2:2" x14ac:dyDescent="0.25">
      <c r="B19974"/>
    </row>
    <row r="19975" spans="2:2" x14ac:dyDescent="0.25">
      <c r="B19975"/>
    </row>
    <row r="19976" spans="2:2" x14ac:dyDescent="0.25">
      <c r="B19976"/>
    </row>
    <row r="19977" spans="2:2" x14ac:dyDescent="0.25">
      <c r="B19977"/>
    </row>
    <row r="19978" spans="2:2" x14ac:dyDescent="0.25">
      <c r="B19978"/>
    </row>
    <row r="19979" spans="2:2" x14ac:dyDescent="0.25">
      <c r="B19979"/>
    </row>
    <row r="19980" spans="2:2" x14ac:dyDescent="0.25">
      <c r="B19980"/>
    </row>
    <row r="19981" spans="2:2" x14ac:dyDescent="0.25">
      <c r="B19981"/>
    </row>
    <row r="19982" spans="2:2" x14ac:dyDescent="0.25">
      <c r="B19982"/>
    </row>
    <row r="19983" spans="2:2" x14ac:dyDescent="0.25">
      <c r="B19983"/>
    </row>
    <row r="19984" spans="2:2" x14ac:dyDescent="0.25">
      <c r="B19984"/>
    </row>
    <row r="19985" spans="2:2" x14ac:dyDescent="0.25">
      <c r="B19985"/>
    </row>
    <row r="19986" spans="2:2" x14ac:dyDescent="0.25">
      <c r="B19986"/>
    </row>
    <row r="19987" spans="2:2" x14ac:dyDescent="0.25">
      <c r="B19987"/>
    </row>
    <row r="19988" spans="2:2" x14ac:dyDescent="0.25">
      <c r="B19988"/>
    </row>
    <row r="19989" spans="2:2" x14ac:dyDescent="0.25">
      <c r="B19989"/>
    </row>
    <row r="19990" spans="2:2" x14ac:dyDescent="0.25">
      <c r="B19990"/>
    </row>
    <row r="19991" spans="2:2" x14ac:dyDescent="0.25">
      <c r="B19991"/>
    </row>
    <row r="19992" spans="2:2" x14ac:dyDescent="0.25">
      <c r="B19992"/>
    </row>
    <row r="19993" spans="2:2" x14ac:dyDescent="0.25">
      <c r="B19993"/>
    </row>
    <row r="19994" spans="2:2" x14ac:dyDescent="0.25">
      <c r="B19994"/>
    </row>
    <row r="19995" spans="2:2" x14ac:dyDescent="0.25">
      <c r="B19995"/>
    </row>
    <row r="19996" spans="2:2" x14ac:dyDescent="0.25">
      <c r="B19996"/>
    </row>
    <row r="19997" spans="2:2" x14ac:dyDescent="0.25">
      <c r="B19997"/>
    </row>
    <row r="19998" spans="2:2" x14ac:dyDescent="0.25">
      <c r="B19998"/>
    </row>
    <row r="19999" spans="2:2" x14ac:dyDescent="0.25">
      <c r="B19999"/>
    </row>
    <row r="20000" spans="2:2" x14ac:dyDescent="0.25">
      <c r="B20000"/>
    </row>
    <row r="20001" spans="2:2" x14ac:dyDescent="0.25">
      <c r="B20001"/>
    </row>
    <row r="20002" spans="2:2" x14ac:dyDescent="0.25">
      <c r="B20002"/>
    </row>
    <row r="20003" spans="2:2" x14ac:dyDescent="0.25">
      <c r="B20003"/>
    </row>
    <row r="20004" spans="2:2" x14ac:dyDescent="0.25">
      <c r="B20004"/>
    </row>
    <row r="20005" spans="2:2" x14ac:dyDescent="0.25">
      <c r="B20005"/>
    </row>
    <row r="20006" spans="2:2" x14ac:dyDescent="0.25">
      <c r="B20006"/>
    </row>
    <row r="20007" spans="2:2" x14ac:dyDescent="0.25">
      <c r="B20007"/>
    </row>
    <row r="20008" spans="2:2" x14ac:dyDescent="0.25">
      <c r="B20008"/>
    </row>
    <row r="20009" spans="2:2" x14ac:dyDescent="0.25">
      <c r="B20009"/>
    </row>
    <row r="20010" spans="2:2" x14ac:dyDescent="0.25">
      <c r="B20010"/>
    </row>
    <row r="20011" spans="2:2" x14ac:dyDescent="0.25">
      <c r="B20011"/>
    </row>
    <row r="20012" spans="2:2" x14ac:dyDescent="0.25">
      <c r="B20012"/>
    </row>
    <row r="20013" spans="2:2" x14ac:dyDescent="0.25">
      <c r="B20013"/>
    </row>
    <row r="20014" spans="2:2" x14ac:dyDescent="0.25">
      <c r="B20014"/>
    </row>
    <row r="20015" spans="2:2" x14ac:dyDescent="0.25">
      <c r="B20015"/>
    </row>
    <row r="20016" spans="2:2" x14ac:dyDescent="0.25">
      <c r="B20016"/>
    </row>
    <row r="20017" spans="2:2" x14ac:dyDescent="0.25">
      <c r="B20017"/>
    </row>
    <row r="20018" spans="2:2" x14ac:dyDescent="0.25">
      <c r="B20018"/>
    </row>
    <row r="20019" spans="2:2" x14ac:dyDescent="0.25">
      <c r="B20019"/>
    </row>
    <row r="20020" spans="2:2" x14ac:dyDescent="0.25">
      <c r="B20020"/>
    </row>
    <row r="20021" spans="2:2" x14ac:dyDescent="0.25">
      <c r="B20021"/>
    </row>
    <row r="20022" spans="2:2" x14ac:dyDescent="0.25">
      <c r="B20022"/>
    </row>
    <row r="20023" spans="2:2" x14ac:dyDescent="0.25">
      <c r="B20023"/>
    </row>
    <row r="20024" spans="2:2" x14ac:dyDescent="0.25">
      <c r="B20024"/>
    </row>
    <row r="20025" spans="2:2" x14ac:dyDescent="0.25">
      <c r="B20025"/>
    </row>
    <row r="20026" spans="2:2" x14ac:dyDescent="0.25">
      <c r="B20026"/>
    </row>
    <row r="20027" spans="2:2" x14ac:dyDescent="0.25">
      <c r="B20027"/>
    </row>
    <row r="20028" spans="2:2" x14ac:dyDescent="0.25">
      <c r="B20028"/>
    </row>
    <row r="20029" spans="2:2" x14ac:dyDescent="0.25">
      <c r="B20029"/>
    </row>
    <row r="20030" spans="2:2" x14ac:dyDescent="0.25">
      <c r="B20030"/>
    </row>
    <row r="20031" spans="2:2" x14ac:dyDescent="0.25">
      <c r="B20031"/>
    </row>
    <row r="20032" spans="2:2" x14ac:dyDescent="0.25">
      <c r="B20032"/>
    </row>
    <row r="20033" spans="2:2" x14ac:dyDescent="0.25">
      <c r="B20033"/>
    </row>
    <row r="20034" spans="2:2" x14ac:dyDescent="0.25">
      <c r="B20034"/>
    </row>
    <row r="20035" spans="2:2" x14ac:dyDescent="0.25">
      <c r="B20035"/>
    </row>
    <row r="20036" spans="2:2" x14ac:dyDescent="0.25">
      <c r="B20036"/>
    </row>
    <row r="20037" spans="2:2" x14ac:dyDescent="0.25">
      <c r="B20037"/>
    </row>
    <row r="20038" spans="2:2" x14ac:dyDescent="0.25">
      <c r="B20038"/>
    </row>
    <row r="20039" spans="2:2" x14ac:dyDescent="0.25">
      <c r="B20039"/>
    </row>
    <row r="20040" spans="2:2" x14ac:dyDescent="0.25">
      <c r="B20040"/>
    </row>
    <row r="20041" spans="2:2" x14ac:dyDescent="0.25">
      <c r="B20041"/>
    </row>
    <row r="20042" spans="2:2" x14ac:dyDescent="0.25">
      <c r="B20042"/>
    </row>
    <row r="20043" spans="2:2" x14ac:dyDescent="0.25">
      <c r="B20043"/>
    </row>
    <row r="20044" spans="2:2" x14ac:dyDescent="0.25">
      <c r="B20044"/>
    </row>
    <row r="20045" spans="2:2" x14ac:dyDescent="0.25">
      <c r="B20045"/>
    </row>
    <row r="20046" spans="2:2" x14ac:dyDescent="0.25">
      <c r="B20046"/>
    </row>
    <row r="20047" spans="2:2" x14ac:dyDescent="0.25">
      <c r="B20047"/>
    </row>
    <row r="20048" spans="2:2" x14ac:dyDescent="0.25">
      <c r="B20048"/>
    </row>
    <row r="20049" spans="2:2" x14ac:dyDescent="0.25">
      <c r="B20049"/>
    </row>
    <row r="20050" spans="2:2" x14ac:dyDescent="0.25">
      <c r="B20050"/>
    </row>
    <row r="20051" spans="2:2" x14ac:dyDescent="0.25">
      <c r="B20051"/>
    </row>
    <row r="20052" spans="2:2" x14ac:dyDescent="0.25">
      <c r="B20052"/>
    </row>
    <row r="20053" spans="2:2" x14ac:dyDescent="0.25">
      <c r="B20053"/>
    </row>
    <row r="20054" spans="2:2" x14ac:dyDescent="0.25">
      <c r="B20054"/>
    </row>
    <row r="20055" spans="2:2" x14ac:dyDescent="0.25">
      <c r="B20055"/>
    </row>
    <row r="20056" spans="2:2" x14ac:dyDescent="0.25">
      <c r="B20056"/>
    </row>
    <row r="20057" spans="2:2" x14ac:dyDescent="0.25">
      <c r="B20057"/>
    </row>
    <row r="20058" spans="2:2" x14ac:dyDescent="0.25">
      <c r="B20058"/>
    </row>
    <row r="20059" spans="2:2" x14ac:dyDescent="0.25">
      <c r="B20059"/>
    </row>
    <row r="20060" spans="2:2" x14ac:dyDescent="0.25">
      <c r="B20060"/>
    </row>
    <row r="20061" spans="2:2" x14ac:dyDescent="0.25">
      <c r="B20061"/>
    </row>
    <row r="20062" spans="2:2" x14ac:dyDescent="0.25">
      <c r="B20062"/>
    </row>
    <row r="20063" spans="2:2" x14ac:dyDescent="0.25">
      <c r="B20063"/>
    </row>
    <row r="20064" spans="2:2" x14ac:dyDescent="0.25">
      <c r="B20064"/>
    </row>
    <row r="20065" spans="2:2" x14ac:dyDescent="0.25">
      <c r="B20065"/>
    </row>
    <row r="20066" spans="2:2" x14ac:dyDescent="0.25">
      <c r="B20066"/>
    </row>
    <row r="20067" spans="2:2" x14ac:dyDescent="0.25">
      <c r="B20067"/>
    </row>
    <row r="20068" spans="2:2" x14ac:dyDescent="0.25">
      <c r="B20068"/>
    </row>
    <row r="20069" spans="2:2" x14ac:dyDescent="0.25">
      <c r="B20069"/>
    </row>
    <row r="20070" spans="2:2" x14ac:dyDescent="0.25">
      <c r="B20070"/>
    </row>
    <row r="20071" spans="2:2" x14ac:dyDescent="0.25">
      <c r="B20071"/>
    </row>
    <row r="20072" spans="2:2" x14ac:dyDescent="0.25">
      <c r="B20072"/>
    </row>
    <row r="20073" spans="2:2" x14ac:dyDescent="0.25">
      <c r="B20073"/>
    </row>
    <row r="20074" spans="2:2" x14ac:dyDescent="0.25">
      <c r="B20074"/>
    </row>
    <row r="20075" spans="2:2" x14ac:dyDescent="0.25">
      <c r="B20075"/>
    </row>
    <row r="20076" spans="2:2" x14ac:dyDescent="0.25">
      <c r="B20076"/>
    </row>
    <row r="20077" spans="2:2" x14ac:dyDescent="0.25">
      <c r="B20077"/>
    </row>
    <row r="20078" spans="2:2" x14ac:dyDescent="0.25">
      <c r="B20078"/>
    </row>
    <row r="20079" spans="2:2" x14ac:dyDescent="0.25">
      <c r="B20079"/>
    </row>
    <row r="20080" spans="2:2" x14ac:dyDescent="0.25">
      <c r="B20080"/>
    </row>
    <row r="20081" spans="2:2" x14ac:dyDescent="0.25">
      <c r="B20081"/>
    </row>
    <row r="20082" spans="2:2" x14ac:dyDescent="0.25">
      <c r="B20082"/>
    </row>
    <row r="20083" spans="2:2" x14ac:dyDescent="0.25">
      <c r="B20083"/>
    </row>
    <row r="20084" spans="2:2" x14ac:dyDescent="0.25">
      <c r="B20084"/>
    </row>
    <row r="20085" spans="2:2" x14ac:dyDescent="0.25">
      <c r="B20085"/>
    </row>
    <row r="20086" spans="2:2" x14ac:dyDescent="0.25">
      <c r="B20086"/>
    </row>
    <row r="20087" spans="2:2" x14ac:dyDescent="0.25">
      <c r="B20087"/>
    </row>
    <row r="20088" spans="2:2" x14ac:dyDescent="0.25">
      <c r="B20088"/>
    </row>
    <row r="20089" spans="2:2" x14ac:dyDescent="0.25">
      <c r="B20089"/>
    </row>
    <row r="20090" spans="2:2" x14ac:dyDescent="0.25">
      <c r="B20090"/>
    </row>
    <row r="20091" spans="2:2" x14ac:dyDescent="0.25">
      <c r="B20091"/>
    </row>
    <row r="20092" spans="2:2" x14ac:dyDescent="0.25">
      <c r="B20092"/>
    </row>
    <row r="20093" spans="2:2" x14ac:dyDescent="0.25">
      <c r="B20093"/>
    </row>
    <row r="20094" spans="2:2" x14ac:dyDescent="0.25">
      <c r="B20094"/>
    </row>
    <row r="20095" spans="2:2" x14ac:dyDescent="0.25">
      <c r="B20095"/>
    </row>
    <row r="20096" spans="2:2" x14ac:dyDescent="0.25">
      <c r="B20096"/>
    </row>
    <row r="20097" spans="2:2" x14ac:dyDescent="0.25">
      <c r="B20097"/>
    </row>
    <row r="20098" spans="2:2" x14ac:dyDescent="0.25">
      <c r="B20098"/>
    </row>
    <row r="20099" spans="2:2" x14ac:dyDescent="0.25">
      <c r="B20099"/>
    </row>
    <row r="20100" spans="2:2" x14ac:dyDescent="0.25">
      <c r="B20100"/>
    </row>
    <row r="20101" spans="2:2" x14ac:dyDescent="0.25">
      <c r="B20101"/>
    </row>
    <row r="20102" spans="2:2" x14ac:dyDescent="0.25">
      <c r="B20102"/>
    </row>
    <row r="20103" spans="2:2" x14ac:dyDescent="0.25">
      <c r="B20103"/>
    </row>
    <row r="20104" spans="2:2" x14ac:dyDescent="0.25">
      <c r="B20104"/>
    </row>
    <row r="20105" spans="2:2" x14ac:dyDescent="0.25">
      <c r="B20105"/>
    </row>
    <row r="20106" spans="2:2" x14ac:dyDescent="0.25">
      <c r="B20106"/>
    </row>
    <row r="20107" spans="2:2" x14ac:dyDescent="0.25">
      <c r="B20107"/>
    </row>
    <row r="20108" spans="2:2" x14ac:dyDescent="0.25">
      <c r="B20108"/>
    </row>
    <row r="20109" spans="2:2" x14ac:dyDescent="0.25">
      <c r="B20109"/>
    </row>
    <row r="20110" spans="2:2" x14ac:dyDescent="0.25">
      <c r="B20110"/>
    </row>
    <row r="20111" spans="2:2" x14ac:dyDescent="0.25">
      <c r="B20111"/>
    </row>
    <row r="20112" spans="2:2" x14ac:dyDescent="0.25">
      <c r="B20112"/>
    </row>
    <row r="20113" spans="2:2" x14ac:dyDescent="0.25">
      <c r="B20113"/>
    </row>
    <row r="20114" spans="2:2" x14ac:dyDescent="0.25">
      <c r="B20114"/>
    </row>
    <row r="20115" spans="2:2" x14ac:dyDescent="0.25">
      <c r="B20115"/>
    </row>
    <row r="20116" spans="2:2" x14ac:dyDescent="0.25">
      <c r="B20116"/>
    </row>
    <row r="20117" spans="2:2" x14ac:dyDescent="0.25">
      <c r="B20117"/>
    </row>
    <row r="20118" spans="2:2" x14ac:dyDescent="0.25">
      <c r="B20118"/>
    </row>
    <row r="20119" spans="2:2" x14ac:dyDescent="0.25">
      <c r="B20119"/>
    </row>
    <row r="20120" spans="2:2" x14ac:dyDescent="0.25">
      <c r="B20120"/>
    </row>
    <row r="20121" spans="2:2" x14ac:dyDescent="0.25">
      <c r="B20121"/>
    </row>
    <row r="20122" spans="2:2" x14ac:dyDescent="0.25">
      <c r="B20122"/>
    </row>
    <row r="20123" spans="2:2" x14ac:dyDescent="0.25">
      <c r="B20123"/>
    </row>
    <row r="20124" spans="2:2" x14ac:dyDescent="0.25">
      <c r="B20124"/>
    </row>
    <row r="20125" spans="2:2" x14ac:dyDescent="0.25">
      <c r="B20125"/>
    </row>
    <row r="20126" spans="2:2" x14ac:dyDescent="0.25">
      <c r="B20126"/>
    </row>
    <row r="20127" spans="2:2" x14ac:dyDescent="0.25">
      <c r="B20127"/>
    </row>
    <row r="20128" spans="2:2" x14ac:dyDescent="0.25">
      <c r="B20128"/>
    </row>
    <row r="20129" spans="2:2" x14ac:dyDescent="0.25">
      <c r="B20129"/>
    </row>
    <row r="20130" spans="2:2" x14ac:dyDescent="0.25">
      <c r="B20130"/>
    </row>
    <row r="20131" spans="2:2" x14ac:dyDescent="0.25">
      <c r="B20131"/>
    </row>
    <row r="20132" spans="2:2" x14ac:dyDescent="0.25">
      <c r="B20132"/>
    </row>
    <row r="20133" spans="2:2" x14ac:dyDescent="0.25">
      <c r="B20133"/>
    </row>
    <row r="20134" spans="2:2" x14ac:dyDescent="0.25">
      <c r="B20134"/>
    </row>
    <row r="20135" spans="2:2" x14ac:dyDescent="0.25">
      <c r="B20135"/>
    </row>
    <row r="20136" spans="2:2" x14ac:dyDescent="0.25">
      <c r="B20136"/>
    </row>
    <row r="20137" spans="2:2" x14ac:dyDescent="0.25">
      <c r="B20137"/>
    </row>
    <row r="20138" spans="2:2" x14ac:dyDescent="0.25">
      <c r="B20138"/>
    </row>
    <row r="20139" spans="2:2" x14ac:dyDescent="0.25">
      <c r="B20139"/>
    </row>
    <row r="20140" spans="2:2" x14ac:dyDescent="0.25">
      <c r="B20140"/>
    </row>
    <row r="20141" spans="2:2" x14ac:dyDescent="0.25">
      <c r="B20141"/>
    </row>
    <row r="20142" spans="2:2" x14ac:dyDescent="0.25">
      <c r="B20142"/>
    </row>
    <row r="20143" spans="2:2" x14ac:dyDescent="0.25">
      <c r="B20143"/>
    </row>
    <row r="20144" spans="2:2" x14ac:dyDescent="0.25">
      <c r="B20144"/>
    </row>
    <row r="20145" spans="2:2" x14ac:dyDescent="0.25">
      <c r="B20145"/>
    </row>
    <row r="20146" spans="2:2" x14ac:dyDescent="0.25">
      <c r="B20146"/>
    </row>
    <row r="20147" spans="2:2" x14ac:dyDescent="0.25">
      <c r="B20147"/>
    </row>
    <row r="20148" spans="2:2" x14ac:dyDescent="0.25">
      <c r="B20148"/>
    </row>
    <row r="20149" spans="2:2" x14ac:dyDescent="0.25">
      <c r="B20149"/>
    </row>
    <row r="20150" spans="2:2" x14ac:dyDescent="0.25">
      <c r="B20150"/>
    </row>
    <row r="20151" spans="2:2" x14ac:dyDescent="0.25">
      <c r="B20151"/>
    </row>
    <row r="20152" spans="2:2" x14ac:dyDescent="0.25">
      <c r="B20152"/>
    </row>
    <row r="20153" spans="2:2" x14ac:dyDescent="0.25">
      <c r="B20153"/>
    </row>
    <row r="20154" spans="2:2" x14ac:dyDescent="0.25">
      <c r="B20154"/>
    </row>
    <row r="20155" spans="2:2" x14ac:dyDescent="0.25">
      <c r="B20155"/>
    </row>
    <row r="20156" spans="2:2" x14ac:dyDescent="0.25">
      <c r="B20156"/>
    </row>
    <row r="20157" spans="2:2" x14ac:dyDescent="0.25">
      <c r="B20157"/>
    </row>
    <row r="20158" spans="2:2" x14ac:dyDescent="0.25">
      <c r="B20158"/>
    </row>
    <row r="20159" spans="2:2" x14ac:dyDescent="0.25">
      <c r="B20159"/>
    </row>
    <row r="20160" spans="2:2" x14ac:dyDescent="0.25">
      <c r="B20160"/>
    </row>
    <row r="20161" spans="2:2" x14ac:dyDescent="0.25">
      <c r="B20161"/>
    </row>
    <row r="20162" spans="2:2" x14ac:dyDescent="0.25">
      <c r="B20162"/>
    </row>
    <row r="20163" spans="2:2" x14ac:dyDescent="0.25">
      <c r="B20163"/>
    </row>
    <row r="20164" spans="2:2" x14ac:dyDescent="0.25">
      <c r="B20164"/>
    </row>
    <row r="20165" spans="2:2" x14ac:dyDescent="0.25">
      <c r="B20165"/>
    </row>
    <row r="20166" spans="2:2" x14ac:dyDescent="0.25">
      <c r="B20166"/>
    </row>
    <row r="20167" spans="2:2" x14ac:dyDescent="0.25">
      <c r="B20167"/>
    </row>
    <row r="20168" spans="2:2" x14ac:dyDescent="0.25">
      <c r="B20168"/>
    </row>
    <row r="20169" spans="2:2" x14ac:dyDescent="0.25">
      <c r="B20169"/>
    </row>
    <row r="20170" spans="2:2" x14ac:dyDescent="0.25">
      <c r="B20170"/>
    </row>
    <row r="20171" spans="2:2" x14ac:dyDescent="0.25">
      <c r="B20171"/>
    </row>
    <row r="20172" spans="2:2" x14ac:dyDescent="0.25">
      <c r="B20172"/>
    </row>
    <row r="20173" spans="2:2" x14ac:dyDescent="0.25">
      <c r="B20173"/>
    </row>
    <row r="20174" spans="2:2" x14ac:dyDescent="0.25">
      <c r="B20174"/>
    </row>
    <row r="20175" spans="2:2" x14ac:dyDescent="0.25">
      <c r="B20175"/>
    </row>
    <row r="20176" spans="2:2" x14ac:dyDescent="0.25">
      <c r="B20176"/>
    </row>
    <row r="20177" spans="2:2" x14ac:dyDescent="0.25">
      <c r="B20177"/>
    </row>
    <row r="20178" spans="2:2" x14ac:dyDescent="0.25">
      <c r="B20178"/>
    </row>
    <row r="20179" spans="2:2" x14ac:dyDescent="0.25">
      <c r="B20179"/>
    </row>
    <row r="20180" spans="2:2" x14ac:dyDescent="0.25">
      <c r="B20180"/>
    </row>
    <row r="20181" spans="2:2" x14ac:dyDescent="0.25">
      <c r="B20181"/>
    </row>
    <row r="20182" spans="2:2" x14ac:dyDescent="0.25">
      <c r="B20182"/>
    </row>
    <row r="20183" spans="2:2" x14ac:dyDescent="0.25">
      <c r="B20183"/>
    </row>
    <row r="20184" spans="2:2" x14ac:dyDescent="0.25">
      <c r="B20184"/>
    </row>
    <row r="20185" spans="2:2" x14ac:dyDescent="0.25">
      <c r="B20185"/>
    </row>
    <row r="20186" spans="2:2" x14ac:dyDescent="0.25">
      <c r="B20186"/>
    </row>
    <row r="20187" spans="2:2" x14ac:dyDescent="0.25">
      <c r="B20187"/>
    </row>
    <row r="20188" spans="2:2" x14ac:dyDescent="0.25">
      <c r="B20188"/>
    </row>
    <row r="20189" spans="2:2" x14ac:dyDescent="0.25">
      <c r="B20189"/>
    </row>
    <row r="20190" spans="2:2" x14ac:dyDescent="0.25">
      <c r="B20190"/>
    </row>
    <row r="20191" spans="2:2" x14ac:dyDescent="0.25">
      <c r="B20191"/>
    </row>
    <row r="20192" spans="2:2" x14ac:dyDescent="0.25">
      <c r="B20192"/>
    </row>
    <row r="20193" spans="2:2" x14ac:dyDescent="0.25">
      <c r="B20193"/>
    </row>
    <row r="20194" spans="2:2" x14ac:dyDescent="0.25">
      <c r="B20194"/>
    </row>
    <row r="20195" spans="2:2" x14ac:dyDescent="0.25">
      <c r="B20195"/>
    </row>
    <row r="20196" spans="2:2" x14ac:dyDescent="0.25">
      <c r="B20196"/>
    </row>
    <row r="20197" spans="2:2" x14ac:dyDescent="0.25">
      <c r="B20197"/>
    </row>
    <row r="20198" spans="2:2" x14ac:dyDescent="0.25">
      <c r="B20198"/>
    </row>
    <row r="20199" spans="2:2" x14ac:dyDescent="0.25">
      <c r="B20199"/>
    </row>
    <row r="20200" spans="2:2" x14ac:dyDescent="0.25">
      <c r="B20200"/>
    </row>
    <row r="20201" spans="2:2" x14ac:dyDescent="0.25">
      <c r="B20201"/>
    </row>
    <row r="20202" spans="2:2" x14ac:dyDescent="0.25">
      <c r="B20202"/>
    </row>
    <row r="20203" spans="2:2" x14ac:dyDescent="0.25">
      <c r="B20203"/>
    </row>
    <row r="20204" spans="2:2" x14ac:dyDescent="0.25">
      <c r="B20204"/>
    </row>
    <row r="20205" spans="2:2" x14ac:dyDescent="0.25">
      <c r="B20205"/>
    </row>
    <row r="20206" spans="2:2" x14ac:dyDescent="0.25">
      <c r="B20206"/>
    </row>
    <row r="20207" spans="2:2" x14ac:dyDescent="0.25">
      <c r="B20207"/>
    </row>
    <row r="20208" spans="2:2" x14ac:dyDescent="0.25">
      <c r="B20208"/>
    </row>
    <row r="20209" spans="2:2" x14ac:dyDescent="0.25">
      <c r="B20209"/>
    </row>
    <row r="20210" spans="2:2" x14ac:dyDescent="0.25">
      <c r="B20210"/>
    </row>
    <row r="20211" spans="2:2" x14ac:dyDescent="0.25">
      <c r="B20211"/>
    </row>
    <row r="20212" spans="2:2" x14ac:dyDescent="0.25">
      <c r="B20212"/>
    </row>
    <row r="20213" spans="2:2" x14ac:dyDescent="0.25">
      <c r="B20213"/>
    </row>
    <row r="20214" spans="2:2" x14ac:dyDescent="0.25">
      <c r="B20214"/>
    </row>
    <row r="20215" spans="2:2" x14ac:dyDescent="0.25">
      <c r="B20215"/>
    </row>
    <row r="20216" spans="2:2" x14ac:dyDescent="0.25">
      <c r="B20216"/>
    </row>
    <row r="20217" spans="2:2" x14ac:dyDescent="0.25">
      <c r="B20217"/>
    </row>
    <row r="20218" spans="2:2" x14ac:dyDescent="0.25">
      <c r="B20218"/>
    </row>
    <row r="20219" spans="2:2" x14ac:dyDescent="0.25">
      <c r="B20219"/>
    </row>
    <row r="20220" spans="2:2" x14ac:dyDescent="0.25">
      <c r="B20220"/>
    </row>
    <row r="20221" spans="2:2" x14ac:dyDescent="0.25">
      <c r="B20221"/>
    </row>
    <row r="20222" spans="2:2" x14ac:dyDescent="0.25">
      <c r="B20222"/>
    </row>
    <row r="20223" spans="2:2" x14ac:dyDescent="0.25">
      <c r="B20223"/>
    </row>
    <row r="20224" spans="2:2" x14ac:dyDescent="0.25">
      <c r="B20224"/>
    </row>
    <row r="20225" spans="2:2" x14ac:dyDescent="0.25">
      <c r="B20225"/>
    </row>
    <row r="20226" spans="2:2" x14ac:dyDescent="0.25">
      <c r="B20226"/>
    </row>
    <row r="20227" spans="2:2" x14ac:dyDescent="0.25">
      <c r="B20227"/>
    </row>
    <row r="20228" spans="2:2" x14ac:dyDescent="0.25">
      <c r="B20228"/>
    </row>
    <row r="20229" spans="2:2" x14ac:dyDescent="0.25">
      <c r="B20229"/>
    </row>
    <row r="20230" spans="2:2" x14ac:dyDescent="0.25">
      <c r="B20230"/>
    </row>
    <row r="20231" spans="2:2" x14ac:dyDescent="0.25">
      <c r="B20231"/>
    </row>
    <row r="20232" spans="2:2" x14ac:dyDescent="0.25">
      <c r="B20232"/>
    </row>
    <row r="20233" spans="2:2" x14ac:dyDescent="0.25">
      <c r="B20233"/>
    </row>
    <row r="20234" spans="2:2" x14ac:dyDescent="0.25">
      <c r="B20234"/>
    </row>
    <row r="20235" spans="2:2" x14ac:dyDescent="0.25">
      <c r="B20235"/>
    </row>
    <row r="20236" spans="2:2" x14ac:dyDescent="0.25">
      <c r="B20236"/>
    </row>
    <row r="20237" spans="2:2" x14ac:dyDescent="0.25">
      <c r="B20237"/>
    </row>
    <row r="20238" spans="2:2" x14ac:dyDescent="0.25">
      <c r="B20238"/>
    </row>
    <row r="20239" spans="2:2" x14ac:dyDescent="0.25">
      <c r="B20239"/>
    </row>
    <row r="20240" spans="2:2" x14ac:dyDescent="0.25">
      <c r="B20240"/>
    </row>
    <row r="20241" spans="2:2" x14ac:dyDescent="0.25">
      <c r="B20241"/>
    </row>
    <row r="20242" spans="2:2" x14ac:dyDescent="0.25">
      <c r="B20242"/>
    </row>
    <row r="20243" spans="2:2" x14ac:dyDescent="0.25">
      <c r="B20243"/>
    </row>
    <row r="20244" spans="2:2" x14ac:dyDescent="0.25">
      <c r="B20244"/>
    </row>
    <row r="20245" spans="2:2" x14ac:dyDescent="0.25">
      <c r="B20245"/>
    </row>
    <row r="20246" spans="2:2" x14ac:dyDescent="0.25">
      <c r="B20246"/>
    </row>
    <row r="20247" spans="2:2" x14ac:dyDescent="0.25">
      <c r="B20247"/>
    </row>
    <row r="20248" spans="2:2" x14ac:dyDescent="0.25">
      <c r="B20248"/>
    </row>
    <row r="20249" spans="2:2" x14ac:dyDescent="0.25">
      <c r="B20249"/>
    </row>
    <row r="20250" spans="2:2" x14ac:dyDescent="0.25">
      <c r="B20250"/>
    </row>
    <row r="20251" spans="2:2" x14ac:dyDescent="0.25">
      <c r="B20251"/>
    </row>
    <row r="20252" spans="2:2" x14ac:dyDescent="0.25">
      <c r="B20252"/>
    </row>
    <row r="20253" spans="2:2" x14ac:dyDescent="0.25">
      <c r="B20253"/>
    </row>
    <row r="20254" spans="2:2" x14ac:dyDescent="0.25">
      <c r="B20254"/>
    </row>
    <row r="20255" spans="2:2" x14ac:dyDescent="0.25">
      <c r="B20255"/>
    </row>
    <row r="20256" spans="2:2" x14ac:dyDescent="0.25">
      <c r="B20256"/>
    </row>
    <row r="20257" spans="2:2" x14ac:dyDescent="0.25">
      <c r="B20257"/>
    </row>
    <row r="20258" spans="2:2" x14ac:dyDescent="0.25">
      <c r="B20258"/>
    </row>
    <row r="20259" spans="2:2" x14ac:dyDescent="0.25">
      <c r="B20259"/>
    </row>
    <row r="20260" spans="2:2" x14ac:dyDescent="0.25">
      <c r="B20260"/>
    </row>
    <row r="20261" spans="2:2" x14ac:dyDescent="0.25">
      <c r="B20261"/>
    </row>
    <row r="20262" spans="2:2" x14ac:dyDescent="0.25">
      <c r="B20262"/>
    </row>
    <row r="20263" spans="2:2" x14ac:dyDescent="0.25">
      <c r="B20263"/>
    </row>
    <row r="20264" spans="2:2" x14ac:dyDescent="0.25">
      <c r="B20264"/>
    </row>
    <row r="20265" spans="2:2" x14ac:dyDescent="0.25">
      <c r="B20265"/>
    </row>
    <row r="20266" spans="2:2" x14ac:dyDescent="0.25">
      <c r="B20266"/>
    </row>
    <row r="20267" spans="2:2" x14ac:dyDescent="0.25">
      <c r="B20267"/>
    </row>
    <row r="20268" spans="2:2" x14ac:dyDescent="0.25">
      <c r="B20268"/>
    </row>
    <row r="20269" spans="2:2" x14ac:dyDescent="0.25">
      <c r="B20269"/>
    </row>
    <row r="20270" spans="2:2" x14ac:dyDescent="0.25">
      <c r="B20270"/>
    </row>
    <row r="20271" spans="2:2" x14ac:dyDescent="0.25">
      <c r="B20271"/>
    </row>
    <row r="20272" spans="2:2" x14ac:dyDescent="0.25">
      <c r="B20272"/>
    </row>
    <row r="20273" spans="2:2" x14ac:dyDescent="0.25">
      <c r="B20273"/>
    </row>
    <row r="20274" spans="2:2" x14ac:dyDescent="0.25">
      <c r="B20274"/>
    </row>
    <row r="20275" spans="2:2" x14ac:dyDescent="0.25">
      <c r="B20275"/>
    </row>
    <row r="20276" spans="2:2" x14ac:dyDescent="0.25">
      <c r="B20276"/>
    </row>
    <row r="20277" spans="2:2" x14ac:dyDescent="0.25">
      <c r="B20277"/>
    </row>
    <row r="20278" spans="2:2" x14ac:dyDescent="0.25">
      <c r="B20278"/>
    </row>
    <row r="20279" spans="2:2" x14ac:dyDescent="0.25">
      <c r="B20279"/>
    </row>
    <row r="20280" spans="2:2" x14ac:dyDescent="0.25">
      <c r="B20280"/>
    </row>
    <row r="20281" spans="2:2" x14ac:dyDescent="0.25">
      <c r="B20281"/>
    </row>
    <row r="20282" spans="2:2" x14ac:dyDescent="0.25">
      <c r="B20282"/>
    </row>
    <row r="20283" spans="2:2" x14ac:dyDescent="0.25">
      <c r="B20283"/>
    </row>
    <row r="20284" spans="2:2" x14ac:dyDescent="0.25">
      <c r="B20284"/>
    </row>
    <row r="20285" spans="2:2" x14ac:dyDescent="0.25">
      <c r="B20285"/>
    </row>
    <row r="20286" spans="2:2" x14ac:dyDescent="0.25">
      <c r="B20286"/>
    </row>
    <row r="20287" spans="2:2" x14ac:dyDescent="0.25">
      <c r="B20287"/>
    </row>
    <row r="20288" spans="2:2" x14ac:dyDescent="0.25">
      <c r="B20288"/>
    </row>
    <row r="20289" spans="2:2" x14ac:dyDescent="0.25">
      <c r="B20289"/>
    </row>
    <row r="20290" spans="2:2" x14ac:dyDescent="0.25">
      <c r="B20290"/>
    </row>
    <row r="20291" spans="2:2" x14ac:dyDescent="0.25">
      <c r="B20291"/>
    </row>
    <row r="20292" spans="2:2" x14ac:dyDescent="0.25">
      <c r="B20292"/>
    </row>
    <row r="20293" spans="2:2" x14ac:dyDescent="0.25">
      <c r="B20293"/>
    </row>
    <row r="20294" spans="2:2" x14ac:dyDescent="0.25">
      <c r="B20294"/>
    </row>
    <row r="20295" spans="2:2" x14ac:dyDescent="0.25">
      <c r="B20295"/>
    </row>
    <row r="20296" spans="2:2" x14ac:dyDescent="0.25">
      <c r="B20296"/>
    </row>
    <row r="20297" spans="2:2" x14ac:dyDescent="0.25">
      <c r="B20297"/>
    </row>
    <row r="20298" spans="2:2" x14ac:dyDescent="0.25">
      <c r="B20298"/>
    </row>
    <row r="20299" spans="2:2" x14ac:dyDescent="0.25">
      <c r="B20299"/>
    </row>
    <row r="20300" spans="2:2" x14ac:dyDescent="0.25">
      <c r="B20300"/>
    </row>
    <row r="20301" spans="2:2" x14ac:dyDescent="0.25">
      <c r="B20301"/>
    </row>
    <row r="20302" spans="2:2" x14ac:dyDescent="0.25">
      <c r="B20302"/>
    </row>
    <row r="20303" spans="2:2" x14ac:dyDescent="0.25">
      <c r="B20303"/>
    </row>
    <row r="20304" spans="2:2" x14ac:dyDescent="0.25">
      <c r="B20304"/>
    </row>
    <row r="20305" spans="2:2" x14ac:dyDescent="0.25">
      <c r="B20305"/>
    </row>
    <row r="20306" spans="2:2" x14ac:dyDescent="0.25">
      <c r="B20306"/>
    </row>
    <row r="20307" spans="2:2" x14ac:dyDescent="0.25">
      <c r="B20307"/>
    </row>
    <row r="20308" spans="2:2" x14ac:dyDescent="0.25">
      <c r="B20308"/>
    </row>
    <row r="20309" spans="2:2" x14ac:dyDescent="0.25">
      <c r="B20309"/>
    </row>
    <row r="20310" spans="2:2" x14ac:dyDescent="0.25">
      <c r="B20310"/>
    </row>
    <row r="20311" spans="2:2" x14ac:dyDescent="0.25">
      <c r="B20311"/>
    </row>
    <row r="20312" spans="2:2" x14ac:dyDescent="0.25">
      <c r="B20312"/>
    </row>
    <row r="20313" spans="2:2" x14ac:dyDescent="0.25">
      <c r="B20313"/>
    </row>
    <row r="20314" spans="2:2" x14ac:dyDescent="0.25">
      <c r="B20314"/>
    </row>
    <row r="20315" spans="2:2" x14ac:dyDescent="0.25">
      <c r="B20315"/>
    </row>
    <row r="20316" spans="2:2" x14ac:dyDescent="0.25">
      <c r="B20316"/>
    </row>
    <row r="20317" spans="2:2" x14ac:dyDescent="0.25">
      <c r="B20317"/>
    </row>
    <row r="20318" spans="2:2" x14ac:dyDescent="0.25">
      <c r="B20318"/>
    </row>
    <row r="20319" spans="2:2" x14ac:dyDescent="0.25">
      <c r="B20319"/>
    </row>
    <row r="20320" spans="2:2" x14ac:dyDescent="0.25">
      <c r="B20320"/>
    </row>
    <row r="20321" spans="2:2" x14ac:dyDescent="0.25">
      <c r="B20321"/>
    </row>
    <row r="20322" spans="2:2" x14ac:dyDescent="0.25">
      <c r="B20322"/>
    </row>
    <row r="20323" spans="2:2" x14ac:dyDescent="0.25">
      <c r="B20323"/>
    </row>
    <row r="20324" spans="2:2" x14ac:dyDescent="0.25">
      <c r="B20324"/>
    </row>
    <row r="20325" spans="2:2" x14ac:dyDescent="0.25">
      <c r="B20325"/>
    </row>
    <row r="20326" spans="2:2" x14ac:dyDescent="0.25">
      <c r="B20326"/>
    </row>
    <row r="20327" spans="2:2" x14ac:dyDescent="0.25">
      <c r="B20327"/>
    </row>
    <row r="20328" spans="2:2" x14ac:dyDescent="0.25">
      <c r="B20328"/>
    </row>
    <row r="20329" spans="2:2" x14ac:dyDescent="0.25">
      <c r="B20329"/>
    </row>
    <row r="20330" spans="2:2" x14ac:dyDescent="0.25">
      <c r="B20330"/>
    </row>
    <row r="20331" spans="2:2" x14ac:dyDescent="0.25">
      <c r="B20331"/>
    </row>
    <row r="20332" spans="2:2" x14ac:dyDescent="0.25">
      <c r="B20332"/>
    </row>
    <row r="20333" spans="2:2" x14ac:dyDescent="0.25">
      <c r="B20333"/>
    </row>
    <row r="20334" spans="2:2" x14ac:dyDescent="0.25">
      <c r="B20334"/>
    </row>
    <row r="20335" spans="2:2" x14ac:dyDescent="0.25">
      <c r="B20335"/>
    </row>
    <row r="20336" spans="2:2" x14ac:dyDescent="0.25">
      <c r="B20336"/>
    </row>
    <row r="20337" spans="2:2" x14ac:dyDescent="0.25">
      <c r="B20337"/>
    </row>
    <row r="20338" spans="2:2" x14ac:dyDescent="0.25">
      <c r="B20338"/>
    </row>
    <row r="20339" spans="2:2" x14ac:dyDescent="0.25">
      <c r="B20339"/>
    </row>
    <row r="20340" spans="2:2" x14ac:dyDescent="0.25">
      <c r="B20340"/>
    </row>
    <row r="20341" spans="2:2" x14ac:dyDescent="0.25">
      <c r="B20341"/>
    </row>
    <row r="20342" spans="2:2" x14ac:dyDescent="0.25">
      <c r="B20342"/>
    </row>
    <row r="20343" spans="2:2" x14ac:dyDescent="0.25">
      <c r="B20343"/>
    </row>
    <row r="20344" spans="2:2" x14ac:dyDescent="0.25">
      <c r="B20344"/>
    </row>
    <row r="20345" spans="2:2" x14ac:dyDescent="0.25">
      <c r="B20345"/>
    </row>
    <row r="20346" spans="2:2" x14ac:dyDescent="0.25">
      <c r="B20346"/>
    </row>
    <row r="20347" spans="2:2" x14ac:dyDescent="0.25">
      <c r="B20347"/>
    </row>
    <row r="20348" spans="2:2" x14ac:dyDescent="0.25">
      <c r="B20348"/>
    </row>
    <row r="20349" spans="2:2" x14ac:dyDescent="0.25">
      <c r="B20349"/>
    </row>
    <row r="20350" spans="2:2" x14ac:dyDescent="0.25">
      <c r="B20350"/>
    </row>
    <row r="20351" spans="2:2" x14ac:dyDescent="0.25">
      <c r="B20351"/>
    </row>
    <row r="20352" spans="2:2" x14ac:dyDescent="0.25">
      <c r="B20352"/>
    </row>
    <row r="20353" spans="2:2" x14ac:dyDescent="0.25">
      <c r="B20353"/>
    </row>
    <row r="20354" spans="2:2" x14ac:dyDescent="0.25">
      <c r="B20354"/>
    </row>
    <row r="20355" spans="2:2" x14ac:dyDescent="0.25">
      <c r="B20355"/>
    </row>
    <row r="20356" spans="2:2" x14ac:dyDescent="0.25">
      <c r="B20356"/>
    </row>
    <row r="20357" spans="2:2" x14ac:dyDescent="0.25">
      <c r="B20357"/>
    </row>
    <row r="20358" spans="2:2" x14ac:dyDescent="0.25">
      <c r="B20358"/>
    </row>
    <row r="20359" spans="2:2" x14ac:dyDescent="0.25">
      <c r="B20359"/>
    </row>
    <row r="20360" spans="2:2" x14ac:dyDescent="0.25">
      <c r="B20360"/>
    </row>
    <row r="20361" spans="2:2" x14ac:dyDescent="0.25">
      <c r="B20361"/>
    </row>
    <row r="20362" spans="2:2" x14ac:dyDescent="0.25">
      <c r="B20362"/>
    </row>
    <row r="20363" spans="2:2" x14ac:dyDescent="0.25">
      <c r="B20363"/>
    </row>
    <row r="20364" spans="2:2" x14ac:dyDescent="0.25">
      <c r="B20364"/>
    </row>
    <row r="20365" spans="2:2" x14ac:dyDescent="0.25">
      <c r="B20365"/>
    </row>
    <row r="20366" spans="2:2" x14ac:dyDescent="0.25">
      <c r="B20366"/>
    </row>
    <row r="20367" spans="2:2" x14ac:dyDescent="0.25">
      <c r="B20367"/>
    </row>
    <row r="20368" spans="2:2" x14ac:dyDescent="0.25">
      <c r="B20368"/>
    </row>
    <row r="20369" spans="2:2" x14ac:dyDescent="0.25">
      <c r="B20369"/>
    </row>
    <row r="20370" spans="2:2" x14ac:dyDescent="0.25">
      <c r="B20370"/>
    </row>
    <row r="20371" spans="2:2" x14ac:dyDescent="0.25">
      <c r="B20371"/>
    </row>
    <row r="20372" spans="2:2" x14ac:dyDescent="0.25">
      <c r="B20372"/>
    </row>
    <row r="20373" spans="2:2" x14ac:dyDescent="0.25">
      <c r="B20373"/>
    </row>
    <row r="20374" spans="2:2" x14ac:dyDescent="0.25">
      <c r="B20374"/>
    </row>
    <row r="20375" spans="2:2" x14ac:dyDescent="0.25">
      <c r="B20375"/>
    </row>
    <row r="20376" spans="2:2" x14ac:dyDescent="0.25">
      <c r="B20376"/>
    </row>
    <row r="20377" spans="2:2" x14ac:dyDescent="0.25">
      <c r="B20377"/>
    </row>
    <row r="20378" spans="2:2" x14ac:dyDescent="0.25">
      <c r="B20378"/>
    </row>
    <row r="20379" spans="2:2" x14ac:dyDescent="0.25">
      <c r="B20379"/>
    </row>
    <row r="20380" spans="2:2" x14ac:dyDescent="0.25">
      <c r="B20380"/>
    </row>
    <row r="20381" spans="2:2" x14ac:dyDescent="0.25">
      <c r="B20381"/>
    </row>
    <row r="20382" spans="2:2" x14ac:dyDescent="0.25">
      <c r="B20382"/>
    </row>
    <row r="20383" spans="2:2" x14ac:dyDescent="0.25">
      <c r="B20383"/>
    </row>
    <row r="20384" spans="2:2" x14ac:dyDescent="0.25">
      <c r="B20384"/>
    </row>
    <row r="20385" spans="2:2" x14ac:dyDescent="0.25">
      <c r="B20385"/>
    </row>
    <row r="20386" spans="2:2" x14ac:dyDescent="0.25">
      <c r="B20386"/>
    </row>
    <row r="20387" spans="2:2" x14ac:dyDescent="0.25">
      <c r="B20387"/>
    </row>
    <row r="20388" spans="2:2" x14ac:dyDescent="0.25">
      <c r="B20388"/>
    </row>
    <row r="20389" spans="2:2" x14ac:dyDescent="0.25">
      <c r="B20389"/>
    </row>
    <row r="20390" spans="2:2" x14ac:dyDescent="0.25">
      <c r="B20390"/>
    </row>
    <row r="20391" spans="2:2" x14ac:dyDescent="0.25">
      <c r="B20391"/>
    </row>
    <row r="20392" spans="2:2" x14ac:dyDescent="0.25">
      <c r="B20392"/>
    </row>
    <row r="20393" spans="2:2" x14ac:dyDescent="0.25">
      <c r="B20393"/>
    </row>
    <row r="20394" spans="2:2" x14ac:dyDescent="0.25">
      <c r="B20394"/>
    </row>
    <row r="20395" spans="2:2" x14ac:dyDescent="0.25">
      <c r="B20395"/>
    </row>
    <row r="20396" spans="2:2" x14ac:dyDescent="0.25">
      <c r="B20396"/>
    </row>
    <row r="20397" spans="2:2" x14ac:dyDescent="0.25">
      <c r="B20397"/>
    </row>
    <row r="20398" spans="2:2" x14ac:dyDescent="0.25">
      <c r="B20398"/>
    </row>
    <row r="20399" spans="2:2" x14ac:dyDescent="0.25">
      <c r="B20399"/>
    </row>
    <row r="20400" spans="2:2" x14ac:dyDescent="0.25">
      <c r="B20400"/>
    </row>
    <row r="20401" spans="2:2" x14ac:dyDescent="0.25">
      <c r="B20401"/>
    </row>
    <row r="20402" spans="2:2" x14ac:dyDescent="0.25">
      <c r="B20402"/>
    </row>
    <row r="20403" spans="2:2" x14ac:dyDescent="0.25">
      <c r="B20403"/>
    </row>
    <row r="20404" spans="2:2" x14ac:dyDescent="0.25">
      <c r="B20404"/>
    </row>
    <row r="20405" spans="2:2" x14ac:dyDescent="0.25">
      <c r="B20405"/>
    </row>
    <row r="20406" spans="2:2" x14ac:dyDescent="0.25">
      <c r="B20406"/>
    </row>
    <row r="20407" spans="2:2" x14ac:dyDescent="0.25">
      <c r="B20407"/>
    </row>
    <row r="20408" spans="2:2" x14ac:dyDescent="0.25">
      <c r="B20408"/>
    </row>
    <row r="20409" spans="2:2" x14ac:dyDescent="0.25">
      <c r="B20409"/>
    </row>
    <row r="20410" spans="2:2" x14ac:dyDescent="0.25">
      <c r="B20410"/>
    </row>
    <row r="20411" spans="2:2" x14ac:dyDescent="0.25">
      <c r="B20411"/>
    </row>
    <row r="20412" spans="2:2" x14ac:dyDescent="0.25">
      <c r="B20412"/>
    </row>
    <row r="20413" spans="2:2" x14ac:dyDescent="0.25">
      <c r="B20413"/>
    </row>
    <row r="20414" spans="2:2" x14ac:dyDescent="0.25">
      <c r="B20414"/>
    </row>
    <row r="20415" spans="2:2" x14ac:dyDescent="0.25">
      <c r="B20415"/>
    </row>
    <row r="20416" spans="2:2" x14ac:dyDescent="0.25">
      <c r="B20416"/>
    </row>
    <row r="20417" spans="2:2" x14ac:dyDescent="0.25">
      <c r="B20417"/>
    </row>
    <row r="20418" spans="2:2" x14ac:dyDescent="0.25">
      <c r="B20418"/>
    </row>
    <row r="20419" spans="2:2" x14ac:dyDescent="0.25">
      <c r="B20419"/>
    </row>
    <row r="20420" spans="2:2" x14ac:dyDescent="0.25">
      <c r="B20420"/>
    </row>
    <row r="20421" spans="2:2" x14ac:dyDescent="0.25">
      <c r="B20421"/>
    </row>
    <row r="20422" spans="2:2" x14ac:dyDescent="0.25">
      <c r="B20422"/>
    </row>
    <row r="20423" spans="2:2" x14ac:dyDescent="0.25">
      <c r="B20423"/>
    </row>
    <row r="20424" spans="2:2" x14ac:dyDescent="0.25">
      <c r="B20424"/>
    </row>
    <row r="20425" spans="2:2" x14ac:dyDescent="0.25">
      <c r="B20425"/>
    </row>
    <row r="20426" spans="2:2" x14ac:dyDescent="0.25">
      <c r="B20426"/>
    </row>
    <row r="20427" spans="2:2" x14ac:dyDescent="0.25">
      <c r="B20427"/>
    </row>
    <row r="20428" spans="2:2" x14ac:dyDescent="0.25">
      <c r="B20428"/>
    </row>
    <row r="20429" spans="2:2" x14ac:dyDescent="0.25">
      <c r="B20429"/>
    </row>
    <row r="20430" spans="2:2" x14ac:dyDescent="0.25">
      <c r="B20430"/>
    </row>
    <row r="20431" spans="2:2" x14ac:dyDescent="0.25">
      <c r="B20431"/>
    </row>
    <row r="20432" spans="2:2" x14ac:dyDescent="0.25">
      <c r="B20432"/>
    </row>
    <row r="20433" spans="2:2" x14ac:dyDescent="0.25">
      <c r="B20433"/>
    </row>
    <row r="20434" spans="2:2" x14ac:dyDescent="0.25">
      <c r="B20434"/>
    </row>
    <row r="20435" spans="2:2" x14ac:dyDescent="0.25">
      <c r="B20435"/>
    </row>
    <row r="20436" spans="2:2" x14ac:dyDescent="0.25">
      <c r="B20436"/>
    </row>
    <row r="20437" spans="2:2" x14ac:dyDescent="0.25">
      <c r="B20437"/>
    </row>
    <row r="20438" spans="2:2" x14ac:dyDescent="0.25">
      <c r="B20438"/>
    </row>
    <row r="20439" spans="2:2" x14ac:dyDescent="0.25">
      <c r="B20439"/>
    </row>
    <row r="20440" spans="2:2" x14ac:dyDescent="0.25">
      <c r="B20440"/>
    </row>
    <row r="20441" spans="2:2" x14ac:dyDescent="0.25">
      <c r="B20441"/>
    </row>
    <row r="20442" spans="2:2" x14ac:dyDescent="0.25">
      <c r="B20442"/>
    </row>
    <row r="20443" spans="2:2" x14ac:dyDescent="0.25">
      <c r="B20443"/>
    </row>
    <row r="20444" spans="2:2" x14ac:dyDescent="0.25">
      <c r="B20444"/>
    </row>
    <row r="20445" spans="2:2" x14ac:dyDescent="0.25">
      <c r="B20445"/>
    </row>
    <row r="20446" spans="2:2" x14ac:dyDescent="0.25">
      <c r="B20446"/>
    </row>
    <row r="20447" spans="2:2" x14ac:dyDescent="0.25">
      <c r="B20447"/>
    </row>
    <row r="20448" spans="2:2" x14ac:dyDescent="0.25">
      <c r="B20448"/>
    </row>
    <row r="20449" spans="2:2" x14ac:dyDescent="0.25">
      <c r="B20449"/>
    </row>
    <row r="20450" spans="2:2" x14ac:dyDescent="0.25">
      <c r="B20450"/>
    </row>
    <row r="20451" spans="2:2" x14ac:dyDescent="0.25">
      <c r="B20451"/>
    </row>
    <row r="20452" spans="2:2" x14ac:dyDescent="0.25">
      <c r="B20452"/>
    </row>
    <row r="20453" spans="2:2" x14ac:dyDescent="0.25">
      <c r="B20453"/>
    </row>
    <row r="20454" spans="2:2" x14ac:dyDescent="0.25">
      <c r="B20454"/>
    </row>
    <row r="20455" spans="2:2" x14ac:dyDescent="0.25">
      <c r="B20455"/>
    </row>
    <row r="20456" spans="2:2" x14ac:dyDescent="0.25">
      <c r="B20456"/>
    </row>
    <row r="20457" spans="2:2" x14ac:dyDescent="0.25">
      <c r="B20457"/>
    </row>
    <row r="20458" spans="2:2" x14ac:dyDescent="0.25">
      <c r="B20458"/>
    </row>
    <row r="20459" spans="2:2" x14ac:dyDescent="0.25">
      <c r="B20459"/>
    </row>
    <row r="20460" spans="2:2" x14ac:dyDescent="0.25">
      <c r="B20460"/>
    </row>
    <row r="20461" spans="2:2" x14ac:dyDescent="0.25">
      <c r="B20461"/>
    </row>
    <row r="20462" spans="2:2" x14ac:dyDescent="0.25">
      <c r="B20462"/>
    </row>
    <row r="20463" spans="2:2" x14ac:dyDescent="0.25">
      <c r="B20463"/>
    </row>
    <row r="20464" spans="2:2" x14ac:dyDescent="0.25">
      <c r="B20464"/>
    </row>
    <row r="20465" spans="2:2" x14ac:dyDescent="0.25">
      <c r="B20465"/>
    </row>
    <row r="20466" spans="2:2" x14ac:dyDescent="0.25">
      <c r="B20466"/>
    </row>
    <row r="20467" spans="2:2" x14ac:dyDescent="0.25">
      <c r="B20467"/>
    </row>
    <row r="20468" spans="2:2" x14ac:dyDescent="0.25">
      <c r="B20468"/>
    </row>
    <row r="20469" spans="2:2" x14ac:dyDescent="0.25">
      <c r="B20469"/>
    </row>
    <row r="20470" spans="2:2" x14ac:dyDescent="0.25">
      <c r="B20470"/>
    </row>
    <row r="20471" spans="2:2" x14ac:dyDescent="0.25">
      <c r="B20471"/>
    </row>
    <row r="20472" spans="2:2" x14ac:dyDescent="0.25">
      <c r="B20472"/>
    </row>
    <row r="20473" spans="2:2" x14ac:dyDescent="0.25">
      <c r="B20473"/>
    </row>
    <row r="20474" spans="2:2" x14ac:dyDescent="0.25">
      <c r="B20474"/>
    </row>
    <row r="20475" spans="2:2" x14ac:dyDescent="0.25">
      <c r="B20475"/>
    </row>
    <row r="20476" spans="2:2" x14ac:dyDescent="0.25">
      <c r="B20476"/>
    </row>
    <row r="20477" spans="2:2" x14ac:dyDescent="0.25">
      <c r="B20477"/>
    </row>
    <row r="20478" spans="2:2" x14ac:dyDescent="0.25">
      <c r="B20478"/>
    </row>
    <row r="20479" spans="2:2" x14ac:dyDescent="0.25">
      <c r="B20479"/>
    </row>
    <row r="20480" spans="2:2" x14ac:dyDescent="0.25">
      <c r="B20480"/>
    </row>
    <row r="20481" spans="2:2" x14ac:dyDescent="0.25">
      <c r="B20481"/>
    </row>
    <row r="20482" spans="2:2" x14ac:dyDescent="0.25">
      <c r="B20482"/>
    </row>
    <row r="20483" spans="2:2" x14ac:dyDescent="0.25">
      <c r="B20483"/>
    </row>
    <row r="20484" spans="2:2" x14ac:dyDescent="0.25">
      <c r="B20484"/>
    </row>
    <row r="20485" spans="2:2" x14ac:dyDescent="0.25">
      <c r="B20485"/>
    </row>
    <row r="20486" spans="2:2" x14ac:dyDescent="0.25">
      <c r="B20486"/>
    </row>
    <row r="20487" spans="2:2" x14ac:dyDescent="0.25">
      <c r="B20487"/>
    </row>
    <row r="20488" spans="2:2" x14ac:dyDescent="0.25">
      <c r="B20488"/>
    </row>
    <row r="20489" spans="2:2" x14ac:dyDescent="0.25">
      <c r="B20489"/>
    </row>
    <row r="20490" spans="2:2" x14ac:dyDescent="0.25">
      <c r="B20490"/>
    </row>
    <row r="20491" spans="2:2" x14ac:dyDescent="0.25">
      <c r="B20491"/>
    </row>
    <row r="20492" spans="2:2" x14ac:dyDescent="0.25">
      <c r="B20492"/>
    </row>
    <row r="20493" spans="2:2" x14ac:dyDescent="0.25">
      <c r="B20493"/>
    </row>
    <row r="20494" spans="2:2" x14ac:dyDescent="0.25">
      <c r="B20494"/>
    </row>
    <row r="20495" spans="2:2" x14ac:dyDescent="0.25">
      <c r="B20495"/>
    </row>
    <row r="20496" spans="2:2" x14ac:dyDescent="0.25">
      <c r="B20496"/>
    </row>
    <row r="20497" spans="2:2" x14ac:dyDescent="0.25">
      <c r="B20497"/>
    </row>
    <row r="20498" spans="2:2" x14ac:dyDescent="0.25">
      <c r="B20498"/>
    </row>
    <row r="20499" spans="2:2" x14ac:dyDescent="0.25">
      <c r="B20499"/>
    </row>
    <row r="20500" spans="2:2" x14ac:dyDescent="0.25">
      <c r="B20500"/>
    </row>
    <row r="20501" spans="2:2" x14ac:dyDescent="0.25">
      <c r="B20501"/>
    </row>
    <row r="20502" spans="2:2" x14ac:dyDescent="0.25">
      <c r="B20502"/>
    </row>
    <row r="20503" spans="2:2" x14ac:dyDescent="0.25">
      <c r="B20503"/>
    </row>
    <row r="20504" spans="2:2" x14ac:dyDescent="0.25">
      <c r="B20504"/>
    </row>
    <row r="20505" spans="2:2" x14ac:dyDescent="0.25">
      <c r="B20505"/>
    </row>
    <row r="20506" spans="2:2" x14ac:dyDescent="0.25">
      <c r="B20506"/>
    </row>
    <row r="20507" spans="2:2" x14ac:dyDescent="0.25">
      <c r="B20507"/>
    </row>
    <row r="20508" spans="2:2" x14ac:dyDescent="0.25">
      <c r="B20508"/>
    </row>
    <row r="20509" spans="2:2" x14ac:dyDescent="0.25">
      <c r="B20509"/>
    </row>
    <row r="20510" spans="2:2" x14ac:dyDescent="0.25">
      <c r="B20510"/>
    </row>
    <row r="20511" spans="2:2" x14ac:dyDescent="0.25">
      <c r="B20511"/>
    </row>
    <row r="20512" spans="2:2" x14ac:dyDescent="0.25">
      <c r="B20512"/>
    </row>
    <row r="20513" spans="2:2" x14ac:dyDescent="0.25">
      <c r="B20513"/>
    </row>
    <row r="20514" spans="2:2" x14ac:dyDescent="0.25">
      <c r="B20514"/>
    </row>
    <row r="20515" spans="2:2" x14ac:dyDescent="0.25">
      <c r="B20515"/>
    </row>
    <row r="20516" spans="2:2" x14ac:dyDescent="0.25">
      <c r="B20516"/>
    </row>
    <row r="20517" spans="2:2" x14ac:dyDescent="0.25">
      <c r="B20517"/>
    </row>
    <row r="20518" spans="2:2" x14ac:dyDescent="0.25">
      <c r="B20518"/>
    </row>
    <row r="20519" spans="2:2" x14ac:dyDescent="0.25">
      <c r="B20519"/>
    </row>
    <row r="20520" spans="2:2" x14ac:dyDescent="0.25">
      <c r="B20520"/>
    </row>
    <row r="20521" spans="2:2" x14ac:dyDescent="0.25">
      <c r="B20521"/>
    </row>
    <row r="20522" spans="2:2" x14ac:dyDescent="0.25">
      <c r="B20522"/>
    </row>
    <row r="20523" spans="2:2" x14ac:dyDescent="0.25">
      <c r="B20523"/>
    </row>
    <row r="20524" spans="2:2" x14ac:dyDescent="0.25">
      <c r="B20524"/>
    </row>
    <row r="20525" spans="2:2" x14ac:dyDescent="0.25">
      <c r="B20525"/>
    </row>
    <row r="20526" spans="2:2" x14ac:dyDescent="0.25">
      <c r="B20526"/>
    </row>
    <row r="20527" spans="2:2" x14ac:dyDescent="0.25">
      <c r="B20527"/>
    </row>
    <row r="20528" spans="2:2" x14ac:dyDescent="0.25">
      <c r="B20528"/>
    </row>
    <row r="20529" spans="2:2" x14ac:dyDescent="0.25">
      <c r="B20529"/>
    </row>
    <row r="20530" spans="2:2" x14ac:dyDescent="0.25">
      <c r="B20530"/>
    </row>
    <row r="20531" spans="2:2" x14ac:dyDescent="0.25">
      <c r="B20531"/>
    </row>
    <row r="20532" spans="2:2" x14ac:dyDescent="0.25">
      <c r="B20532"/>
    </row>
    <row r="20533" spans="2:2" x14ac:dyDescent="0.25">
      <c r="B20533"/>
    </row>
    <row r="20534" spans="2:2" x14ac:dyDescent="0.25">
      <c r="B20534"/>
    </row>
    <row r="20535" spans="2:2" x14ac:dyDescent="0.25">
      <c r="B20535"/>
    </row>
    <row r="20536" spans="2:2" x14ac:dyDescent="0.25">
      <c r="B20536"/>
    </row>
    <row r="20537" spans="2:2" x14ac:dyDescent="0.25">
      <c r="B20537"/>
    </row>
    <row r="20538" spans="2:2" x14ac:dyDescent="0.25">
      <c r="B20538"/>
    </row>
    <row r="20539" spans="2:2" x14ac:dyDescent="0.25">
      <c r="B20539"/>
    </row>
    <row r="20540" spans="2:2" x14ac:dyDescent="0.25">
      <c r="B20540"/>
    </row>
    <row r="20541" spans="2:2" x14ac:dyDescent="0.25">
      <c r="B20541"/>
    </row>
    <row r="20542" spans="2:2" x14ac:dyDescent="0.25">
      <c r="B20542"/>
    </row>
    <row r="20543" spans="2:2" x14ac:dyDescent="0.25">
      <c r="B20543"/>
    </row>
    <row r="20544" spans="2:2" x14ac:dyDescent="0.25">
      <c r="B20544"/>
    </row>
    <row r="20545" spans="2:2" x14ac:dyDescent="0.25">
      <c r="B20545"/>
    </row>
    <row r="20546" spans="2:2" x14ac:dyDescent="0.25">
      <c r="B20546"/>
    </row>
    <row r="20547" spans="2:2" x14ac:dyDescent="0.25">
      <c r="B20547"/>
    </row>
    <row r="20548" spans="2:2" x14ac:dyDescent="0.25">
      <c r="B20548"/>
    </row>
    <row r="20549" spans="2:2" x14ac:dyDescent="0.25">
      <c r="B20549"/>
    </row>
    <row r="20550" spans="2:2" x14ac:dyDescent="0.25">
      <c r="B20550"/>
    </row>
    <row r="20551" spans="2:2" x14ac:dyDescent="0.25">
      <c r="B20551"/>
    </row>
    <row r="20552" spans="2:2" x14ac:dyDescent="0.25">
      <c r="B20552"/>
    </row>
    <row r="20553" spans="2:2" x14ac:dyDescent="0.25">
      <c r="B20553"/>
    </row>
    <row r="20554" spans="2:2" x14ac:dyDescent="0.25">
      <c r="B20554"/>
    </row>
    <row r="20555" spans="2:2" x14ac:dyDescent="0.25">
      <c r="B20555"/>
    </row>
    <row r="20556" spans="2:2" x14ac:dyDescent="0.25">
      <c r="B20556"/>
    </row>
    <row r="20557" spans="2:2" x14ac:dyDescent="0.25">
      <c r="B20557"/>
    </row>
    <row r="20558" spans="2:2" x14ac:dyDescent="0.25">
      <c r="B20558"/>
    </row>
    <row r="20559" spans="2:2" x14ac:dyDescent="0.25">
      <c r="B20559"/>
    </row>
    <row r="20560" spans="2:2" x14ac:dyDescent="0.25">
      <c r="B20560"/>
    </row>
    <row r="20561" spans="2:2" x14ac:dyDescent="0.25">
      <c r="B20561"/>
    </row>
    <row r="20562" spans="2:2" x14ac:dyDescent="0.25">
      <c r="B20562"/>
    </row>
    <row r="20563" spans="2:2" x14ac:dyDescent="0.25">
      <c r="B20563"/>
    </row>
    <row r="20564" spans="2:2" x14ac:dyDescent="0.25">
      <c r="B20564"/>
    </row>
    <row r="20565" spans="2:2" x14ac:dyDescent="0.25">
      <c r="B20565"/>
    </row>
    <row r="20566" spans="2:2" x14ac:dyDescent="0.25">
      <c r="B20566"/>
    </row>
    <row r="20567" spans="2:2" x14ac:dyDescent="0.25">
      <c r="B20567"/>
    </row>
    <row r="20568" spans="2:2" x14ac:dyDescent="0.25">
      <c r="B20568"/>
    </row>
    <row r="20569" spans="2:2" x14ac:dyDescent="0.25">
      <c r="B20569"/>
    </row>
    <row r="20570" spans="2:2" x14ac:dyDescent="0.25">
      <c r="B20570"/>
    </row>
    <row r="20571" spans="2:2" x14ac:dyDescent="0.25">
      <c r="B20571"/>
    </row>
    <row r="20572" spans="2:2" x14ac:dyDescent="0.25">
      <c r="B20572"/>
    </row>
    <row r="20573" spans="2:2" x14ac:dyDescent="0.25">
      <c r="B20573"/>
    </row>
    <row r="20574" spans="2:2" x14ac:dyDescent="0.25">
      <c r="B20574"/>
    </row>
    <row r="20575" spans="2:2" x14ac:dyDescent="0.25">
      <c r="B20575"/>
    </row>
    <row r="20576" spans="2:2" x14ac:dyDescent="0.25">
      <c r="B20576"/>
    </row>
    <row r="20577" spans="2:2" x14ac:dyDescent="0.25">
      <c r="B20577"/>
    </row>
    <row r="20578" spans="2:2" x14ac:dyDescent="0.25">
      <c r="B20578"/>
    </row>
    <row r="20579" spans="2:2" x14ac:dyDescent="0.25">
      <c r="B20579"/>
    </row>
    <row r="20580" spans="2:2" x14ac:dyDescent="0.25">
      <c r="B20580"/>
    </row>
    <row r="20581" spans="2:2" x14ac:dyDescent="0.25">
      <c r="B20581"/>
    </row>
    <row r="20582" spans="2:2" x14ac:dyDescent="0.25">
      <c r="B20582"/>
    </row>
    <row r="20583" spans="2:2" x14ac:dyDescent="0.25">
      <c r="B20583"/>
    </row>
    <row r="20584" spans="2:2" x14ac:dyDescent="0.25">
      <c r="B20584"/>
    </row>
    <row r="20585" spans="2:2" x14ac:dyDescent="0.25">
      <c r="B20585"/>
    </row>
    <row r="20586" spans="2:2" x14ac:dyDescent="0.25">
      <c r="B20586"/>
    </row>
    <row r="20587" spans="2:2" x14ac:dyDescent="0.25">
      <c r="B20587"/>
    </row>
    <row r="20588" spans="2:2" x14ac:dyDescent="0.25">
      <c r="B20588"/>
    </row>
    <row r="20589" spans="2:2" x14ac:dyDescent="0.25">
      <c r="B20589"/>
    </row>
    <row r="20590" spans="2:2" x14ac:dyDescent="0.25">
      <c r="B20590"/>
    </row>
    <row r="20591" spans="2:2" x14ac:dyDescent="0.25">
      <c r="B20591"/>
    </row>
    <row r="20592" spans="2:2" x14ac:dyDescent="0.25">
      <c r="B20592"/>
    </row>
    <row r="20593" spans="2:2" x14ac:dyDescent="0.25">
      <c r="B20593"/>
    </row>
    <row r="20594" spans="2:2" x14ac:dyDescent="0.25">
      <c r="B20594"/>
    </row>
    <row r="20595" spans="2:2" x14ac:dyDescent="0.25">
      <c r="B20595"/>
    </row>
    <row r="20596" spans="2:2" x14ac:dyDescent="0.25">
      <c r="B20596"/>
    </row>
    <row r="20597" spans="2:2" x14ac:dyDescent="0.25">
      <c r="B20597"/>
    </row>
    <row r="20598" spans="2:2" x14ac:dyDescent="0.25">
      <c r="B20598"/>
    </row>
    <row r="20599" spans="2:2" x14ac:dyDescent="0.25">
      <c r="B20599"/>
    </row>
    <row r="20600" spans="2:2" x14ac:dyDescent="0.25">
      <c r="B20600"/>
    </row>
    <row r="20601" spans="2:2" x14ac:dyDescent="0.25">
      <c r="B20601"/>
    </row>
    <row r="20602" spans="2:2" x14ac:dyDescent="0.25">
      <c r="B20602"/>
    </row>
    <row r="20603" spans="2:2" x14ac:dyDescent="0.25">
      <c r="B20603"/>
    </row>
    <row r="20604" spans="2:2" x14ac:dyDescent="0.25">
      <c r="B20604"/>
    </row>
    <row r="20605" spans="2:2" x14ac:dyDescent="0.25">
      <c r="B20605"/>
    </row>
    <row r="20606" spans="2:2" x14ac:dyDescent="0.25">
      <c r="B20606"/>
    </row>
    <row r="20607" spans="2:2" x14ac:dyDescent="0.25">
      <c r="B20607"/>
    </row>
    <row r="20608" spans="2:2" x14ac:dyDescent="0.25">
      <c r="B20608"/>
    </row>
    <row r="20609" spans="2:2" x14ac:dyDescent="0.25">
      <c r="B20609"/>
    </row>
    <row r="20610" spans="2:2" x14ac:dyDescent="0.25">
      <c r="B20610"/>
    </row>
    <row r="20611" spans="2:2" x14ac:dyDescent="0.25">
      <c r="B20611"/>
    </row>
    <row r="20612" spans="2:2" x14ac:dyDescent="0.25">
      <c r="B20612"/>
    </row>
    <row r="20613" spans="2:2" x14ac:dyDescent="0.25">
      <c r="B20613"/>
    </row>
    <row r="20614" spans="2:2" x14ac:dyDescent="0.25">
      <c r="B20614"/>
    </row>
    <row r="20615" spans="2:2" x14ac:dyDescent="0.25">
      <c r="B20615"/>
    </row>
    <row r="20616" spans="2:2" x14ac:dyDescent="0.25">
      <c r="B20616"/>
    </row>
    <row r="20617" spans="2:2" x14ac:dyDescent="0.25">
      <c r="B20617"/>
    </row>
    <row r="20618" spans="2:2" x14ac:dyDescent="0.25">
      <c r="B20618"/>
    </row>
    <row r="20619" spans="2:2" x14ac:dyDescent="0.25">
      <c r="B20619"/>
    </row>
    <row r="20620" spans="2:2" x14ac:dyDescent="0.25">
      <c r="B20620"/>
    </row>
    <row r="20621" spans="2:2" x14ac:dyDescent="0.25">
      <c r="B20621"/>
    </row>
    <row r="20622" spans="2:2" x14ac:dyDescent="0.25">
      <c r="B20622"/>
    </row>
    <row r="20623" spans="2:2" x14ac:dyDescent="0.25">
      <c r="B20623"/>
    </row>
    <row r="20624" spans="2:2" x14ac:dyDescent="0.25">
      <c r="B20624"/>
    </row>
    <row r="20625" spans="2:2" x14ac:dyDescent="0.25">
      <c r="B20625"/>
    </row>
    <row r="20626" spans="2:2" x14ac:dyDescent="0.25">
      <c r="B20626"/>
    </row>
    <row r="20627" spans="2:2" x14ac:dyDescent="0.25">
      <c r="B20627"/>
    </row>
    <row r="20628" spans="2:2" x14ac:dyDescent="0.25">
      <c r="B20628"/>
    </row>
    <row r="20629" spans="2:2" x14ac:dyDescent="0.25">
      <c r="B20629"/>
    </row>
    <row r="20630" spans="2:2" x14ac:dyDescent="0.25">
      <c r="B20630"/>
    </row>
    <row r="20631" spans="2:2" x14ac:dyDescent="0.25">
      <c r="B20631"/>
    </row>
    <row r="20632" spans="2:2" x14ac:dyDescent="0.25">
      <c r="B20632"/>
    </row>
    <row r="20633" spans="2:2" x14ac:dyDescent="0.25">
      <c r="B20633"/>
    </row>
    <row r="20634" spans="2:2" x14ac:dyDescent="0.25">
      <c r="B20634"/>
    </row>
    <row r="20635" spans="2:2" x14ac:dyDescent="0.25">
      <c r="B20635"/>
    </row>
    <row r="20636" spans="2:2" x14ac:dyDescent="0.25">
      <c r="B20636"/>
    </row>
    <row r="20637" spans="2:2" x14ac:dyDescent="0.25">
      <c r="B20637"/>
    </row>
    <row r="20638" spans="2:2" x14ac:dyDescent="0.25">
      <c r="B20638"/>
    </row>
    <row r="20639" spans="2:2" x14ac:dyDescent="0.25">
      <c r="B20639"/>
    </row>
    <row r="20640" spans="2:2" x14ac:dyDescent="0.25">
      <c r="B20640"/>
    </row>
    <row r="20641" spans="2:2" x14ac:dyDescent="0.25">
      <c r="B20641"/>
    </row>
    <row r="20642" spans="2:2" x14ac:dyDescent="0.25">
      <c r="B20642"/>
    </row>
    <row r="20643" spans="2:2" x14ac:dyDescent="0.25">
      <c r="B20643"/>
    </row>
    <row r="20644" spans="2:2" x14ac:dyDescent="0.25">
      <c r="B20644"/>
    </row>
    <row r="20645" spans="2:2" x14ac:dyDescent="0.25">
      <c r="B20645"/>
    </row>
    <row r="20646" spans="2:2" x14ac:dyDescent="0.25">
      <c r="B20646"/>
    </row>
    <row r="20647" spans="2:2" x14ac:dyDescent="0.25">
      <c r="B20647"/>
    </row>
    <row r="20648" spans="2:2" x14ac:dyDescent="0.25">
      <c r="B20648"/>
    </row>
    <row r="20649" spans="2:2" x14ac:dyDescent="0.25">
      <c r="B20649"/>
    </row>
    <row r="20650" spans="2:2" x14ac:dyDescent="0.25">
      <c r="B20650"/>
    </row>
    <row r="20651" spans="2:2" x14ac:dyDescent="0.25">
      <c r="B20651"/>
    </row>
    <row r="20652" spans="2:2" x14ac:dyDescent="0.25">
      <c r="B20652"/>
    </row>
    <row r="20653" spans="2:2" x14ac:dyDescent="0.25">
      <c r="B20653"/>
    </row>
    <row r="20654" spans="2:2" x14ac:dyDescent="0.25">
      <c r="B20654"/>
    </row>
    <row r="20655" spans="2:2" x14ac:dyDescent="0.25">
      <c r="B20655"/>
    </row>
    <row r="20656" spans="2:2" x14ac:dyDescent="0.25">
      <c r="B20656"/>
    </row>
    <row r="20657" spans="2:2" x14ac:dyDescent="0.25">
      <c r="B20657"/>
    </row>
    <row r="20658" spans="2:2" x14ac:dyDescent="0.25">
      <c r="B20658"/>
    </row>
    <row r="20659" spans="2:2" x14ac:dyDescent="0.25">
      <c r="B20659"/>
    </row>
    <row r="20660" spans="2:2" x14ac:dyDescent="0.25">
      <c r="B20660"/>
    </row>
    <row r="20661" spans="2:2" x14ac:dyDescent="0.25">
      <c r="B20661"/>
    </row>
    <row r="20662" spans="2:2" x14ac:dyDescent="0.25">
      <c r="B20662"/>
    </row>
    <row r="20663" spans="2:2" x14ac:dyDescent="0.25">
      <c r="B20663"/>
    </row>
    <row r="20664" spans="2:2" x14ac:dyDescent="0.25">
      <c r="B20664"/>
    </row>
    <row r="20665" spans="2:2" x14ac:dyDescent="0.25">
      <c r="B20665"/>
    </row>
    <row r="20666" spans="2:2" x14ac:dyDescent="0.25">
      <c r="B20666"/>
    </row>
    <row r="20667" spans="2:2" x14ac:dyDescent="0.25">
      <c r="B20667"/>
    </row>
    <row r="20668" spans="2:2" x14ac:dyDescent="0.25">
      <c r="B20668"/>
    </row>
    <row r="20669" spans="2:2" x14ac:dyDescent="0.25">
      <c r="B20669"/>
    </row>
    <row r="20670" spans="2:2" x14ac:dyDescent="0.25">
      <c r="B20670"/>
    </row>
    <row r="20671" spans="2:2" x14ac:dyDescent="0.25">
      <c r="B20671"/>
    </row>
    <row r="20672" spans="2:2" x14ac:dyDescent="0.25">
      <c r="B20672"/>
    </row>
    <row r="20673" spans="2:2" x14ac:dyDescent="0.25">
      <c r="B20673"/>
    </row>
    <row r="20674" spans="2:2" x14ac:dyDescent="0.25">
      <c r="B20674"/>
    </row>
    <row r="20675" spans="2:2" x14ac:dyDescent="0.25">
      <c r="B20675"/>
    </row>
    <row r="20676" spans="2:2" x14ac:dyDescent="0.25">
      <c r="B20676"/>
    </row>
    <row r="20677" spans="2:2" x14ac:dyDescent="0.25">
      <c r="B20677"/>
    </row>
    <row r="20678" spans="2:2" x14ac:dyDescent="0.25">
      <c r="B20678"/>
    </row>
    <row r="20679" spans="2:2" x14ac:dyDescent="0.25">
      <c r="B20679"/>
    </row>
    <row r="20680" spans="2:2" x14ac:dyDescent="0.25">
      <c r="B20680"/>
    </row>
    <row r="20681" spans="2:2" x14ac:dyDescent="0.25">
      <c r="B20681"/>
    </row>
    <row r="20682" spans="2:2" x14ac:dyDescent="0.25">
      <c r="B20682"/>
    </row>
    <row r="20683" spans="2:2" x14ac:dyDescent="0.25">
      <c r="B20683"/>
    </row>
    <row r="20684" spans="2:2" x14ac:dyDescent="0.25">
      <c r="B20684"/>
    </row>
    <row r="20685" spans="2:2" x14ac:dyDescent="0.25">
      <c r="B20685"/>
    </row>
    <row r="20686" spans="2:2" x14ac:dyDescent="0.25">
      <c r="B20686"/>
    </row>
    <row r="20687" spans="2:2" x14ac:dyDescent="0.25">
      <c r="B20687"/>
    </row>
    <row r="20688" spans="2:2" x14ac:dyDescent="0.25">
      <c r="B20688"/>
    </row>
    <row r="20689" spans="2:2" x14ac:dyDescent="0.25">
      <c r="B20689"/>
    </row>
    <row r="20690" spans="2:2" x14ac:dyDescent="0.25">
      <c r="B20690"/>
    </row>
    <row r="20691" spans="2:2" x14ac:dyDescent="0.25">
      <c r="B20691"/>
    </row>
    <row r="20692" spans="2:2" x14ac:dyDescent="0.25">
      <c r="B20692"/>
    </row>
    <row r="20693" spans="2:2" x14ac:dyDescent="0.25">
      <c r="B20693"/>
    </row>
    <row r="20694" spans="2:2" x14ac:dyDescent="0.25">
      <c r="B20694"/>
    </row>
    <row r="20695" spans="2:2" x14ac:dyDescent="0.25">
      <c r="B20695"/>
    </row>
    <row r="20696" spans="2:2" x14ac:dyDescent="0.25">
      <c r="B20696"/>
    </row>
    <row r="20697" spans="2:2" x14ac:dyDescent="0.25">
      <c r="B20697"/>
    </row>
    <row r="20698" spans="2:2" x14ac:dyDescent="0.25">
      <c r="B20698"/>
    </row>
    <row r="20699" spans="2:2" x14ac:dyDescent="0.25">
      <c r="B20699"/>
    </row>
    <row r="20700" spans="2:2" x14ac:dyDescent="0.25">
      <c r="B20700"/>
    </row>
    <row r="20701" spans="2:2" x14ac:dyDescent="0.25">
      <c r="B20701"/>
    </row>
    <row r="20702" spans="2:2" x14ac:dyDescent="0.25">
      <c r="B20702"/>
    </row>
    <row r="20703" spans="2:2" x14ac:dyDescent="0.25">
      <c r="B20703"/>
    </row>
    <row r="20704" spans="2:2" x14ac:dyDescent="0.25">
      <c r="B20704"/>
    </row>
    <row r="20705" spans="2:2" x14ac:dyDescent="0.25">
      <c r="B20705"/>
    </row>
    <row r="20706" spans="2:2" x14ac:dyDescent="0.25">
      <c r="B20706"/>
    </row>
    <row r="20707" spans="2:2" x14ac:dyDescent="0.25">
      <c r="B20707"/>
    </row>
    <row r="20708" spans="2:2" x14ac:dyDescent="0.25">
      <c r="B20708"/>
    </row>
    <row r="20709" spans="2:2" x14ac:dyDescent="0.25">
      <c r="B20709"/>
    </row>
    <row r="20710" spans="2:2" x14ac:dyDescent="0.25">
      <c r="B20710"/>
    </row>
    <row r="20711" spans="2:2" x14ac:dyDescent="0.25">
      <c r="B20711"/>
    </row>
    <row r="20712" spans="2:2" x14ac:dyDescent="0.25">
      <c r="B20712"/>
    </row>
    <row r="20713" spans="2:2" x14ac:dyDescent="0.25">
      <c r="B20713"/>
    </row>
    <row r="20714" spans="2:2" x14ac:dyDescent="0.25">
      <c r="B20714"/>
    </row>
    <row r="20715" spans="2:2" x14ac:dyDescent="0.25">
      <c r="B20715"/>
    </row>
    <row r="20716" spans="2:2" x14ac:dyDescent="0.25">
      <c r="B20716"/>
    </row>
    <row r="20717" spans="2:2" x14ac:dyDescent="0.25">
      <c r="B20717"/>
    </row>
    <row r="20718" spans="2:2" x14ac:dyDescent="0.25">
      <c r="B20718"/>
    </row>
    <row r="20719" spans="2:2" x14ac:dyDescent="0.25">
      <c r="B20719"/>
    </row>
    <row r="20720" spans="2:2" x14ac:dyDescent="0.25">
      <c r="B20720"/>
    </row>
    <row r="20721" spans="2:2" x14ac:dyDescent="0.25">
      <c r="B20721"/>
    </row>
    <row r="20722" spans="2:2" x14ac:dyDescent="0.25">
      <c r="B20722"/>
    </row>
    <row r="20723" spans="2:2" x14ac:dyDescent="0.25">
      <c r="B20723"/>
    </row>
    <row r="20724" spans="2:2" x14ac:dyDescent="0.25">
      <c r="B20724"/>
    </row>
    <row r="20725" spans="2:2" x14ac:dyDescent="0.25">
      <c r="B20725"/>
    </row>
    <row r="20726" spans="2:2" x14ac:dyDescent="0.25">
      <c r="B20726"/>
    </row>
    <row r="20727" spans="2:2" x14ac:dyDescent="0.25">
      <c r="B20727"/>
    </row>
    <row r="20728" spans="2:2" x14ac:dyDescent="0.25">
      <c r="B20728"/>
    </row>
    <row r="20729" spans="2:2" x14ac:dyDescent="0.25">
      <c r="B20729"/>
    </row>
    <row r="20730" spans="2:2" x14ac:dyDescent="0.25">
      <c r="B20730"/>
    </row>
    <row r="20731" spans="2:2" x14ac:dyDescent="0.25">
      <c r="B20731"/>
    </row>
    <row r="20732" spans="2:2" x14ac:dyDescent="0.25">
      <c r="B20732"/>
    </row>
    <row r="20733" spans="2:2" x14ac:dyDescent="0.25">
      <c r="B20733"/>
    </row>
    <row r="20734" spans="2:2" x14ac:dyDescent="0.25">
      <c r="B20734"/>
    </row>
    <row r="20735" spans="2:2" x14ac:dyDescent="0.25">
      <c r="B20735"/>
    </row>
    <row r="20736" spans="2:2" x14ac:dyDescent="0.25">
      <c r="B20736"/>
    </row>
    <row r="20737" spans="2:2" x14ac:dyDescent="0.25">
      <c r="B20737"/>
    </row>
    <row r="20738" spans="2:2" x14ac:dyDescent="0.25">
      <c r="B20738"/>
    </row>
    <row r="20739" spans="2:2" x14ac:dyDescent="0.25">
      <c r="B20739"/>
    </row>
    <row r="20740" spans="2:2" x14ac:dyDescent="0.25">
      <c r="B20740"/>
    </row>
    <row r="20741" spans="2:2" x14ac:dyDescent="0.25">
      <c r="B20741"/>
    </row>
    <row r="20742" spans="2:2" x14ac:dyDescent="0.25">
      <c r="B20742"/>
    </row>
    <row r="20743" spans="2:2" x14ac:dyDescent="0.25">
      <c r="B20743"/>
    </row>
    <row r="20744" spans="2:2" x14ac:dyDescent="0.25">
      <c r="B20744"/>
    </row>
    <row r="20745" spans="2:2" x14ac:dyDescent="0.25">
      <c r="B20745"/>
    </row>
    <row r="20746" spans="2:2" x14ac:dyDescent="0.25">
      <c r="B20746"/>
    </row>
    <row r="20747" spans="2:2" x14ac:dyDescent="0.25">
      <c r="B20747"/>
    </row>
    <row r="20748" spans="2:2" x14ac:dyDescent="0.25">
      <c r="B20748"/>
    </row>
    <row r="20749" spans="2:2" x14ac:dyDescent="0.25">
      <c r="B20749"/>
    </row>
    <row r="20750" spans="2:2" x14ac:dyDescent="0.25">
      <c r="B20750"/>
    </row>
    <row r="20751" spans="2:2" x14ac:dyDescent="0.25">
      <c r="B20751"/>
    </row>
    <row r="20752" spans="2:2" x14ac:dyDescent="0.25">
      <c r="B20752"/>
    </row>
    <row r="20753" spans="2:2" x14ac:dyDescent="0.25">
      <c r="B20753"/>
    </row>
    <row r="20754" spans="2:2" x14ac:dyDescent="0.25">
      <c r="B20754"/>
    </row>
    <row r="20755" spans="2:2" x14ac:dyDescent="0.25">
      <c r="B20755"/>
    </row>
    <row r="20756" spans="2:2" x14ac:dyDescent="0.25">
      <c r="B20756"/>
    </row>
    <row r="20757" spans="2:2" x14ac:dyDescent="0.25">
      <c r="B20757"/>
    </row>
    <row r="20758" spans="2:2" x14ac:dyDescent="0.25">
      <c r="B20758"/>
    </row>
    <row r="20759" spans="2:2" x14ac:dyDescent="0.25">
      <c r="B20759"/>
    </row>
    <row r="20760" spans="2:2" x14ac:dyDescent="0.25">
      <c r="B20760"/>
    </row>
    <row r="20761" spans="2:2" x14ac:dyDescent="0.25">
      <c r="B20761"/>
    </row>
    <row r="20762" spans="2:2" x14ac:dyDescent="0.25">
      <c r="B20762"/>
    </row>
    <row r="20763" spans="2:2" x14ac:dyDescent="0.25">
      <c r="B20763"/>
    </row>
    <row r="20764" spans="2:2" x14ac:dyDescent="0.25">
      <c r="B20764"/>
    </row>
    <row r="20765" spans="2:2" x14ac:dyDescent="0.25">
      <c r="B20765"/>
    </row>
    <row r="20766" spans="2:2" x14ac:dyDescent="0.25">
      <c r="B20766"/>
    </row>
    <row r="20767" spans="2:2" x14ac:dyDescent="0.25">
      <c r="B20767"/>
    </row>
    <row r="20768" spans="2:2" x14ac:dyDescent="0.25">
      <c r="B20768"/>
    </row>
    <row r="20769" spans="2:2" x14ac:dyDescent="0.25">
      <c r="B20769"/>
    </row>
    <row r="20770" spans="2:2" x14ac:dyDescent="0.25">
      <c r="B20770"/>
    </row>
    <row r="20771" spans="2:2" x14ac:dyDescent="0.25">
      <c r="B20771"/>
    </row>
    <row r="20772" spans="2:2" x14ac:dyDescent="0.25">
      <c r="B20772"/>
    </row>
    <row r="20773" spans="2:2" x14ac:dyDescent="0.25">
      <c r="B20773"/>
    </row>
    <row r="20774" spans="2:2" x14ac:dyDescent="0.25">
      <c r="B20774"/>
    </row>
    <row r="20775" spans="2:2" x14ac:dyDescent="0.25">
      <c r="B20775"/>
    </row>
    <row r="20776" spans="2:2" x14ac:dyDescent="0.25">
      <c r="B20776"/>
    </row>
    <row r="20777" spans="2:2" x14ac:dyDescent="0.25">
      <c r="B20777"/>
    </row>
    <row r="20778" spans="2:2" x14ac:dyDescent="0.25">
      <c r="B20778"/>
    </row>
    <row r="20779" spans="2:2" x14ac:dyDescent="0.25">
      <c r="B20779"/>
    </row>
    <row r="20780" spans="2:2" x14ac:dyDescent="0.25">
      <c r="B20780"/>
    </row>
    <row r="20781" spans="2:2" x14ac:dyDescent="0.25">
      <c r="B20781"/>
    </row>
    <row r="20782" spans="2:2" x14ac:dyDescent="0.25">
      <c r="B20782"/>
    </row>
    <row r="20783" spans="2:2" x14ac:dyDescent="0.25">
      <c r="B20783"/>
    </row>
    <row r="20784" spans="2:2" x14ac:dyDescent="0.25">
      <c r="B20784"/>
    </row>
    <row r="20785" spans="2:2" x14ac:dyDescent="0.25">
      <c r="B20785"/>
    </row>
    <row r="20786" spans="2:2" x14ac:dyDescent="0.25">
      <c r="B20786"/>
    </row>
    <row r="20787" spans="2:2" x14ac:dyDescent="0.25">
      <c r="B20787"/>
    </row>
    <row r="20788" spans="2:2" x14ac:dyDescent="0.25">
      <c r="B20788"/>
    </row>
    <row r="20789" spans="2:2" x14ac:dyDescent="0.25">
      <c r="B20789"/>
    </row>
    <row r="20790" spans="2:2" x14ac:dyDescent="0.25">
      <c r="B20790"/>
    </row>
    <row r="20791" spans="2:2" x14ac:dyDescent="0.25">
      <c r="B20791"/>
    </row>
    <row r="20792" spans="2:2" x14ac:dyDescent="0.25">
      <c r="B20792"/>
    </row>
    <row r="20793" spans="2:2" x14ac:dyDescent="0.25">
      <c r="B20793"/>
    </row>
    <row r="20794" spans="2:2" x14ac:dyDescent="0.25">
      <c r="B20794"/>
    </row>
    <row r="20795" spans="2:2" x14ac:dyDescent="0.25">
      <c r="B20795"/>
    </row>
    <row r="20796" spans="2:2" x14ac:dyDescent="0.25">
      <c r="B20796"/>
    </row>
    <row r="20797" spans="2:2" x14ac:dyDescent="0.25">
      <c r="B20797"/>
    </row>
    <row r="20798" spans="2:2" x14ac:dyDescent="0.25">
      <c r="B20798"/>
    </row>
    <row r="20799" spans="2:2" x14ac:dyDescent="0.25">
      <c r="B20799"/>
    </row>
    <row r="20800" spans="2:2" x14ac:dyDescent="0.25">
      <c r="B20800"/>
    </row>
    <row r="20801" spans="2:2" x14ac:dyDescent="0.25">
      <c r="B20801"/>
    </row>
    <row r="20802" spans="2:2" x14ac:dyDescent="0.25">
      <c r="B20802"/>
    </row>
    <row r="20803" spans="2:2" x14ac:dyDescent="0.25">
      <c r="B20803"/>
    </row>
    <row r="20804" spans="2:2" x14ac:dyDescent="0.25">
      <c r="B20804"/>
    </row>
    <row r="20805" spans="2:2" x14ac:dyDescent="0.25">
      <c r="B20805"/>
    </row>
    <row r="20806" spans="2:2" x14ac:dyDescent="0.25">
      <c r="B20806"/>
    </row>
    <row r="20807" spans="2:2" x14ac:dyDescent="0.25">
      <c r="B20807"/>
    </row>
    <row r="20808" spans="2:2" x14ac:dyDescent="0.25">
      <c r="B20808"/>
    </row>
    <row r="20809" spans="2:2" x14ac:dyDescent="0.25">
      <c r="B20809"/>
    </row>
    <row r="20810" spans="2:2" x14ac:dyDescent="0.25">
      <c r="B20810"/>
    </row>
    <row r="20811" spans="2:2" x14ac:dyDescent="0.25">
      <c r="B20811"/>
    </row>
    <row r="20812" spans="2:2" x14ac:dyDescent="0.25">
      <c r="B20812"/>
    </row>
    <row r="20813" spans="2:2" x14ac:dyDescent="0.25">
      <c r="B20813"/>
    </row>
    <row r="20814" spans="2:2" x14ac:dyDescent="0.25">
      <c r="B20814"/>
    </row>
    <row r="20815" spans="2:2" x14ac:dyDescent="0.25">
      <c r="B20815"/>
    </row>
    <row r="20816" spans="2:2" x14ac:dyDescent="0.25">
      <c r="B20816"/>
    </row>
    <row r="20817" spans="2:2" x14ac:dyDescent="0.25">
      <c r="B20817"/>
    </row>
    <row r="20818" spans="2:2" x14ac:dyDescent="0.25">
      <c r="B20818"/>
    </row>
    <row r="20819" spans="2:2" x14ac:dyDescent="0.25">
      <c r="B20819"/>
    </row>
    <row r="20820" spans="2:2" x14ac:dyDescent="0.25">
      <c r="B20820"/>
    </row>
    <row r="20821" spans="2:2" x14ac:dyDescent="0.25">
      <c r="B20821"/>
    </row>
    <row r="20822" spans="2:2" x14ac:dyDescent="0.25">
      <c r="B20822"/>
    </row>
    <row r="20823" spans="2:2" x14ac:dyDescent="0.25">
      <c r="B20823"/>
    </row>
    <row r="20824" spans="2:2" x14ac:dyDescent="0.25">
      <c r="B20824"/>
    </row>
    <row r="20825" spans="2:2" x14ac:dyDescent="0.25">
      <c r="B20825"/>
    </row>
    <row r="20826" spans="2:2" x14ac:dyDescent="0.25">
      <c r="B20826"/>
    </row>
    <row r="20827" spans="2:2" x14ac:dyDescent="0.25">
      <c r="B20827"/>
    </row>
    <row r="20828" spans="2:2" x14ac:dyDescent="0.25">
      <c r="B20828"/>
    </row>
    <row r="20829" spans="2:2" x14ac:dyDescent="0.25">
      <c r="B20829"/>
    </row>
    <row r="20830" spans="2:2" x14ac:dyDescent="0.25">
      <c r="B20830"/>
    </row>
    <row r="20831" spans="2:2" x14ac:dyDescent="0.25">
      <c r="B20831"/>
    </row>
    <row r="20832" spans="2:2" x14ac:dyDescent="0.25">
      <c r="B20832"/>
    </row>
    <row r="20833" spans="2:2" x14ac:dyDescent="0.25">
      <c r="B20833"/>
    </row>
    <row r="20834" spans="2:2" x14ac:dyDescent="0.25">
      <c r="B20834"/>
    </row>
    <row r="20835" spans="2:2" x14ac:dyDescent="0.25">
      <c r="B20835"/>
    </row>
    <row r="20836" spans="2:2" x14ac:dyDescent="0.25">
      <c r="B20836"/>
    </row>
    <row r="20837" spans="2:2" x14ac:dyDescent="0.25">
      <c r="B20837"/>
    </row>
    <row r="20838" spans="2:2" x14ac:dyDescent="0.25">
      <c r="B20838"/>
    </row>
    <row r="20839" spans="2:2" x14ac:dyDescent="0.25">
      <c r="B20839"/>
    </row>
    <row r="20840" spans="2:2" x14ac:dyDescent="0.25">
      <c r="B20840"/>
    </row>
    <row r="20841" spans="2:2" x14ac:dyDescent="0.25">
      <c r="B20841"/>
    </row>
    <row r="20842" spans="2:2" x14ac:dyDescent="0.25">
      <c r="B20842"/>
    </row>
    <row r="20843" spans="2:2" x14ac:dyDescent="0.25">
      <c r="B20843"/>
    </row>
    <row r="20844" spans="2:2" x14ac:dyDescent="0.25">
      <c r="B20844"/>
    </row>
    <row r="20845" spans="2:2" x14ac:dyDescent="0.25">
      <c r="B20845"/>
    </row>
    <row r="20846" spans="2:2" x14ac:dyDescent="0.25">
      <c r="B20846"/>
    </row>
    <row r="20847" spans="2:2" x14ac:dyDescent="0.25">
      <c r="B20847"/>
    </row>
    <row r="20848" spans="2:2" x14ac:dyDescent="0.25">
      <c r="B20848"/>
    </row>
    <row r="20849" spans="2:2" x14ac:dyDescent="0.25">
      <c r="B20849"/>
    </row>
    <row r="20850" spans="2:2" x14ac:dyDescent="0.25">
      <c r="B20850"/>
    </row>
    <row r="20851" spans="2:2" x14ac:dyDescent="0.25">
      <c r="B20851"/>
    </row>
    <row r="20852" spans="2:2" x14ac:dyDescent="0.25">
      <c r="B20852"/>
    </row>
    <row r="20853" spans="2:2" x14ac:dyDescent="0.25">
      <c r="B20853"/>
    </row>
    <row r="20854" spans="2:2" x14ac:dyDescent="0.25">
      <c r="B20854"/>
    </row>
    <row r="20855" spans="2:2" x14ac:dyDescent="0.25">
      <c r="B20855"/>
    </row>
    <row r="20856" spans="2:2" x14ac:dyDescent="0.25">
      <c r="B20856"/>
    </row>
    <row r="20857" spans="2:2" x14ac:dyDescent="0.25">
      <c r="B20857"/>
    </row>
    <row r="20858" spans="2:2" x14ac:dyDescent="0.25">
      <c r="B20858"/>
    </row>
    <row r="20859" spans="2:2" x14ac:dyDescent="0.25">
      <c r="B20859"/>
    </row>
    <row r="20860" spans="2:2" x14ac:dyDescent="0.25">
      <c r="B20860"/>
    </row>
    <row r="20861" spans="2:2" x14ac:dyDescent="0.25">
      <c r="B20861"/>
    </row>
    <row r="20862" spans="2:2" x14ac:dyDescent="0.25">
      <c r="B20862"/>
    </row>
    <row r="20863" spans="2:2" x14ac:dyDescent="0.25">
      <c r="B20863"/>
    </row>
    <row r="20864" spans="2:2" x14ac:dyDescent="0.25">
      <c r="B20864"/>
    </row>
    <row r="20865" spans="2:2" x14ac:dyDescent="0.25">
      <c r="B20865"/>
    </row>
    <row r="20866" spans="2:2" x14ac:dyDescent="0.25">
      <c r="B20866"/>
    </row>
    <row r="20867" spans="2:2" x14ac:dyDescent="0.25">
      <c r="B20867"/>
    </row>
    <row r="20868" spans="2:2" x14ac:dyDescent="0.25">
      <c r="B20868"/>
    </row>
    <row r="20869" spans="2:2" x14ac:dyDescent="0.25">
      <c r="B20869"/>
    </row>
    <row r="20870" spans="2:2" x14ac:dyDescent="0.25">
      <c r="B20870"/>
    </row>
    <row r="20871" spans="2:2" x14ac:dyDescent="0.25">
      <c r="B20871"/>
    </row>
    <row r="20872" spans="2:2" x14ac:dyDescent="0.25">
      <c r="B20872"/>
    </row>
    <row r="20873" spans="2:2" x14ac:dyDescent="0.25">
      <c r="B20873"/>
    </row>
    <row r="20874" spans="2:2" x14ac:dyDescent="0.25">
      <c r="B20874"/>
    </row>
    <row r="20875" spans="2:2" x14ac:dyDescent="0.25">
      <c r="B20875"/>
    </row>
    <row r="20876" spans="2:2" x14ac:dyDescent="0.25">
      <c r="B20876"/>
    </row>
    <row r="20877" spans="2:2" x14ac:dyDescent="0.25">
      <c r="B20877"/>
    </row>
    <row r="20878" spans="2:2" x14ac:dyDescent="0.25">
      <c r="B20878"/>
    </row>
    <row r="20879" spans="2:2" x14ac:dyDescent="0.25">
      <c r="B20879"/>
    </row>
    <row r="20880" spans="2:2" x14ac:dyDescent="0.25">
      <c r="B20880"/>
    </row>
    <row r="20881" spans="2:2" x14ac:dyDescent="0.25">
      <c r="B20881"/>
    </row>
    <row r="20882" spans="2:2" x14ac:dyDescent="0.25">
      <c r="B20882"/>
    </row>
    <row r="20883" spans="2:2" x14ac:dyDescent="0.25">
      <c r="B20883"/>
    </row>
    <row r="20884" spans="2:2" x14ac:dyDescent="0.25">
      <c r="B20884"/>
    </row>
    <row r="20885" spans="2:2" x14ac:dyDescent="0.25">
      <c r="B20885"/>
    </row>
    <row r="20886" spans="2:2" x14ac:dyDescent="0.25">
      <c r="B20886"/>
    </row>
    <row r="20887" spans="2:2" x14ac:dyDescent="0.25">
      <c r="B20887"/>
    </row>
    <row r="20888" spans="2:2" x14ac:dyDescent="0.25">
      <c r="B20888"/>
    </row>
    <row r="20889" spans="2:2" x14ac:dyDescent="0.25">
      <c r="B20889"/>
    </row>
    <row r="20890" spans="2:2" x14ac:dyDescent="0.25">
      <c r="B20890"/>
    </row>
    <row r="20891" spans="2:2" x14ac:dyDescent="0.25">
      <c r="B20891"/>
    </row>
    <row r="20892" spans="2:2" x14ac:dyDescent="0.25">
      <c r="B20892"/>
    </row>
    <row r="20893" spans="2:2" x14ac:dyDescent="0.25">
      <c r="B20893"/>
    </row>
    <row r="20894" spans="2:2" x14ac:dyDescent="0.25">
      <c r="B20894"/>
    </row>
    <row r="20895" spans="2:2" x14ac:dyDescent="0.25">
      <c r="B20895"/>
    </row>
    <row r="20896" spans="2:2" x14ac:dyDescent="0.25">
      <c r="B20896"/>
    </row>
    <row r="20897" spans="2:2" x14ac:dyDescent="0.25">
      <c r="B20897"/>
    </row>
    <row r="20898" spans="2:2" x14ac:dyDescent="0.25">
      <c r="B20898"/>
    </row>
    <row r="20899" spans="2:2" x14ac:dyDescent="0.25">
      <c r="B20899"/>
    </row>
    <row r="20900" spans="2:2" x14ac:dyDescent="0.25">
      <c r="B20900"/>
    </row>
    <row r="20901" spans="2:2" x14ac:dyDescent="0.25">
      <c r="B20901"/>
    </row>
    <row r="20902" spans="2:2" x14ac:dyDescent="0.25">
      <c r="B20902"/>
    </row>
    <row r="20903" spans="2:2" x14ac:dyDescent="0.25">
      <c r="B20903"/>
    </row>
    <row r="20904" spans="2:2" x14ac:dyDescent="0.25">
      <c r="B20904"/>
    </row>
    <row r="20905" spans="2:2" x14ac:dyDescent="0.25">
      <c r="B20905"/>
    </row>
    <row r="20906" spans="2:2" x14ac:dyDescent="0.25">
      <c r="B20906"/>
    </row>
    <row r="20907" spans="2:2" x14ac:dyDescent="0.25">
      <c r="B20907"/>
    </row>
    <row r="20908" spans="2:2" x14ac:dyDescent="0.25">
      <c r="B20908"/>
    </row>
    <row r="20909" spans="2:2" x14ac:dyDescent="0.25">
      <c r="B20909"/>
    </row>
    <row r="20910" spans="2:2" x14ac:dyDescent="0.25">
      <c r="B20910"/>
    </row>
    <row r="20911" spans="2:2" x14ac:dyDescent="0.25">
      <c r="B20911"/>
    </row>
    <row r="20912" spans="2:2" x14ac:dyDescent="0.25">
      <c r="B20912"/>
    </row>
    <row r="20913" spans="2:2" x14ac:dyDescent="0.25">
      <c r="B20913"/>
    </row>
    <row r="20914" spans="2:2" x14ac:dyDescent="0.25">
      <c r="B20914"/>
    </row>
    <row r="20915" spans="2:2" x14ac:dyDescent="0.25">
      <c r="B20915"/>
    </row>
    <row r="20916" spans="2:2" x14ac:dyDescent="0.25">
      <c r="B20916"/>
    </row>
    <row r="20917" spans="2:2" x14ac:dyDescent="0.25">
      <c r="B20917"/>
    </row>
    <row r="20918" spans="2:2" x14ac:dyDescent="0.25">
      <c r="B20918"/>
    </row>
    <row r="20919" spans="2:2" x14ac:dyDescent="0.25">
      <c r="B20919"/>
    </row>
    <row r="20920" spans="2:2" x14ac:dyDescent="0.25">
      <c r="B20920"/>
    </row>
    <row r="20921" spans="2:2" x14ac:dyDescent="0.25">
      <c r="B20921"/>
    </row>
    <row r="20922" spans="2:2" x14ac:dyDescent="0.25">
      <c r="B20922"/>
    </row>
    <row r="20923" spans="2:2" x14ac:dyDescent="0.25">
      <c r="B20923"/>
    </row>
    <row r="20924" spans="2:2" x14ac:dyDescent="0.25">
      <c r="B20924"/>
    </row>
    <row r="20925" spans="2:2" x14ac:dyDescent="0.25">
      <c r="B20925"/>
    </row>
    <row r="20926" spans="2:2" x14ac:dyDescent="0.25">
      <c r="B20926"/>
    </row>
    <row r="20927" spans="2:2" x14ac:dyDescent="0.25">
      <c r="B20927"/>
    </row>
    <row r="20928" spans="2:2" x14ac:dyDescent="0.25">
      <c r="B20928"/>
    </row>
    <row r="20929" spans="2:2" x14ac:dyDescent="0.25">
      <c r="B20929"/>
    </row>
    <row r="20930" spans="2:2" x14ac:dyDescent="0.25">
      <c r="B20930"/>
    </row>
    <row r="20931" spans="2:2" x14ac:dyDescent="0.25">
      <c r="B20931"/>
    </row>
    <row r="20932" spans="2:2" x14ac:dyDescent="0.25">
      <c r="B20932"/>
    </row>
    <row r="20933" spans="2:2" x14ac:dyDescent="0.25">
      <c r="B20933"/>
    </row>
    <row r="20934" spans="2:2" x14ac:dyDescent="0.25">
      <c r="B20934"/>
    </row>
    <row r="20935" spans="2:2" x14ac:dyDescent="0.25">
      <c r="B20935"/>
    </row>
    <row r="20936" spans="2:2" x14ac:dyDescent="0.25">
      <c r="B20936"/>
    </row>
    <row r="20937" spans="2:2" x14ac:dyDescent="0.25">
      <c r="B20937"/>
    </row>
    <row r="20938" spans="2:2" x14ac:dyDescent="0.25">
      <c r="B20938"/>
    </row>
    <row r="20939" spans="2:2" x14ac:dyDescent="0.25">
      <c r="B20939"/>
    </row>
    <row r="20940" spans="2:2" x14ac:dyDescent="0.25">
      <c r="B20940"/>
    </row>
    <row r="20941" spans="2:2" x14ac:dyDescent="0.25">
      <c r="B20941"/>
    </row>
    <row r="20942" spans="2:2" x14ac:dyDescent="0.25">
      <c r="B20942"/>
    </row>
    <row r="20943" spans="2:2" x14ac:dyDescent="0.25">
      <c r="B20943"/>
    </row>
    <row r="20944" spans="2:2" x14ac:dyDescent="0.25">
      <c r="B20944"/>
    </row>
    <row r="20945" spans="2:2" x14ac:dyDescent="0.25">
      <c r="B20945"/>
    </row>
    <row r="20946" spans="2:2" x14ac:dyDescent="0.25">
      <c r="B20946"/>
    </row>
    <row r="20947" spans="2:2" x14ac:dyDescent="0.25">
      <c r="B20947"/>
    </row>
    <row r="20948" spans="2:2" x14ac:dyDescent="0.25">
      <c r="B20948"/>
    </row>
    <row r="20949" spans="2:2" x14ac:dyDescent="0.25">
      <c r="B20949"/>
    </row>
    <row r="20950" spans="2:2" x14ac:dyDescent="0.25">
      <c r="B20950"/>
    </row>
    <row r="20951" spans="2:2" x14ac:dyDescent="0.25">
      <c r="B20951"/>
    </row>
    <row r="20952" spans="2:2" x14ac:dyDescent="0.25">
      <c r="B20952"/>
    </row>
    <row r="20953" spans="2:2" x14ac:dyDescent="0.25">
      <c r="B20953"/>
    </row>
    <row r="20954" spans="2:2" x14ac:dyDescent="0.25">
      <c r="B20954"/>
    </row>
    <row r="20955" spans="2:2" x14ac:dyDescent="0.25">
      <c r="B20955"/>
    </row>
    <row r="20956" spans="2:2" x14ac:dyDescent="0.25">
      <c r="B20956"/>
    </row>
    <row r="20957" spans="2:2" x14ac:dyDescent="0.25">
      <c r="B20957"/>
    </row>
    <row r="20958" spans="2:2" x14ac:dyDescent="0.25">
      <c r="B20958"/>
    </row>
    <row r="20959" spans="2:2" x14ac:dyDescent="0.25">
      <c r="B20959"/>
    </row>
    <row r="20960" spans="2:2" x14ac:dyDescent="0.25">
      <c r="B20960"/>
    </row>
    <row r="20961" spans="2:2" x14ac:dyDescent="0.25">
      <c r="B20961"/>
    </row>
    <row r="20962" spans="2:2" x14ac:dyDescent="0.25">
      <c r="B20962"/>
    </row>
    <row r="20963" spans="2:2" x14ac:dyDescent="0.25">
      <c r="B20963"/>
    </row>
    <row r="20964" spans="2:2" x14ac:dyDescent="0.25">
      <c r="B20964"/>
    </row>
    <row r="20965" spans="2:2" x14ac:dyDescent="0.25">
      <c r="B20965"/>
    </row>
    <row r="20966" spans="2:2" x14ac:dyDescent="0.25">
      <c r="B20966"/>
    </row>
    <row r="20967" spans="2:2" x14ac:dyDescent="0.25">
      <c r="B20967"/>
    </row>
    <row r="20968" spans="2:2" x14ac:dyDescent="0.25">
      <c r="B20968"/>
    </row>
    <row r="20969" spans="2:2" x14ac:dyDescent="0.25">
      <c r="B20969"/>
    </row>
    <row r="20970" spans="2:2" x14ac:dyDescent="0.25">
      <c r="B20970"/>
    </row>
    <row r="20971" spans="2:2" x14ac:dyDescent="0.25">
      <c r="B20971"/>
    </row>
    <row r="20972" spans="2:2" x14ac:dyDescent="0.25">
      <c r="B20972"/>
    </row>
    <row r="20973" spans="2:2" x14ac:dyDescent="0.25">
      <c r="B20973"/>
    </row>
    <row r="20974" spans="2:2" x14ac:dyDescent="0.25">
      <c r="B20974"/>
    </row>
    <row r="20975" spans="2:2" x14ac:dyDescent="0.25">
      <c r="B20975"/>
    </row>
    <row r="20976" spans="2:2" x14ac:dyDescent="0.25">
      <c r="B20976"/>
    </row>
    <row r="20977" spans="2:2" x14ac:dyDescent="0.25">
      <c r="B20977"/>
    </row>
    <row r="20978" spans="2:2" x14ac:dyDescent="0.25">
      <c r="B20978"/>
    </row>
    <row r="20979" spans="2:2" x14ac:dyDescent="0.25">
      <c r="B20979"/>
    </row>
    <row r="20980" spans="2:2" x14ac:dyDescent="0.25">
      <c r="B20980"/>
    </row>
    <row r="20981" spans="2:2" x14ac:dyDescent="0.25">
      <c r="B20981"/>
    </row>
    <row r="20982" spans="2:2" x14ac:dyDescent="0.25">
      <c r="B20982"/>
    </row>
    <row r="20983" spans="2:2" x14ac:dyDescent="0.25">
      <c r="B20983"/>
    </row>
    <row r="20984" spans="2:2" x14ac:dyDescent="0.25">
      <c r="B20984"/>
    </row>
    <row r="20985" spans="2:2" x14ac:dyDescent="0.25">
      <c r="B20985"/>
    </row>
    <row r="20986" spans="2:2" x14ac:dyDescent="0.25">
      <c r="B20986"/>
    </row>
    <row r="20987" spans="2:2" x14ac:dyDescent="0.25">
      <c r="B20987"/>
    </row>
    <row r="20988" spans="2:2" x14ac:dyDescent="0.25">
      <c r="B20988"/>
    </row>
    <row r="20989" spans="2:2" x14ac:dyDescent="0.25">
      <c r="B20989"/>
    </row>
    <row r="20990" spans="2:2" x14ac:dyDescent="0.25">
      <c r="B20990"/>
    </row>
    <row r="20991" spans="2:2" x14ac:dyDescent="0.25">
      <c r="B20991"/>
    </row>
    <row r="20992" spans="2:2" x14ac:dyDescent="0.25">
      <c r="B20992"/>
    </row>
    <row r="20993" spans="2:2" x14ac:dyDescent="0.25">
      <c r="B20993"/>
    </row>
    <row r="20994" spans="2:2" x14ac:dyDescent="0.25">
      <c r="B20994"/>
    </row>
    <row r="20995" spans="2:2" x14ac:dyDescent="0.25">
      <c r="B20995"/>
    </row>
    <row r="20996" spans="2:2" x14ac:dyDescent="0.25">
      <c r="B20996"/>
    </row>
    <row r="20997" spans="2:2" x14ac:dyDescent="0.25">
      <c r="B20997"/>
    </row>
    <row r="20998" spans="2:2" x14ac:dyDescent="0.25">
      <c r="B20998"/>
    </row>
    <row r="20999" spans="2:2" x14ac:dyDescent="0.25">
      <c r="B20999"/>
    </row>
    <row r="21000" spans="2:2" x14ac:dyDescent="0.25">
      <c r="B21000"/>
    </row>
    <row r="21001" spans="2:2" x14ac:dyDescent="0.25">
      <c r="B21001"/>
    </row>
    <row r="21002" spans="2:2" x14ac:dyDescent="0.25">
      <c r="B21002"/>
    </row>
    <row r="21003" spans="2:2" x14ac:dyDescent="0.25">
      <c r="B21003"/>
    </row>
    <row r="21004" spans="2:2" x14ac:dyDescent="0.25">
      <c r="B21004"/>
    </row>
    <row r="21005" spans="2:2" x14ac:dyDescent="0.25">
      <c r="B21005"/>
    </row>
    <row r="21006" spans="2:2" x14ac:dyDescent="0.25">
      <c r="B21006"/>
    </row>
    <row r="21007" spans="2:2" x14ac:dyDescent="0.25">
      <c r="B21007"/>
    </row>
    <row r="21008" spans="2:2" x14ac:dyDescent="0.25">
      <c r="B21008"/>
    </row>
    <row r="21009" spans="2:2" x14ac:dyDescent="0.25">
      <c r="B21009"/>
    </row>
    <row r="21010" spans="2:2" x14ac:dyDescent="0.25">
      <c r="B21010"/>
    </row>
    <row r="21011" spans="2:2" x14ac:dyDescent="0.25">
      <c r="B21011"/>
    </row>
    <row r="21012" spans="2:2" x14ac:dyDescent="0.25">
      <c r="B21012"/>
    </row>
    <row r="21013" spans="2:2" x14ac:dyDescent="0.25">
      <c r="B21013"/>
    </row>
    <row r="21014" spans="2:2" x14ac:dyDescent="0.25">
      <c r="B21014"/>
    </row>
    <row r="21015" spans="2:2" x14ac:dyDescent="0.25">
      <c r="B21015"/>
    </row>
    <row r="21016" spans="2:2" x14ac:dyDescent="0.25">
      <c r="B21016"/>
    </row>
    <row r="21017" spans="2:2" x14ac:dyDescent="0.25">
      <c r="B21017"/>
    </row>
    <row r="21018" spans="2:2" x14ac:dyDescent="0.25">
      <c r="B21018"/>
    </row>
    <row r="21019" spans="2:2" x14ac:dyDescent="0.25">
      <c r="B21019"/>
    </row>
    <row r="21020" spans="2:2" x14ac:dyDescent="0.25">
      <c r="B21020"/>
    </row>
    <row r="21021" spans="2:2" x14ac:dyDescent="0.25">
      <c r="B21021"/>
    </row>
    <row r="21022" spans="2:2" x14ac:dyDescent="0.25">
      <c r="B21022"/>
    </row>
    <row r="21023" spans="2:2" x14ac:dyDescent="0.25">
      <c r="B21023"/>
    </row>
    <row r="21024" spans="2:2" x14ac:dyDescent="0.25">
      <c r="B21024"/>
    </row>
    <row r="21025" spans="2:2" x14ac:dyDescent="0.25">
      <c r="B21025"/>
    </row>
    <row r="21026" spans="2:2" x14ac:dyDescent="0.25">
      <c r="B21026"/>
    </row>
    <row r="21027" spans="2:2" x14ac:dyDescent="0.25">
      <c r="B21027"/>
    </row>
    <row r="21028" spans="2:2" x14ac:dyDescent="0.25">
      <c r="B21028"/>
    </row>
    <row r="21029" spans="2:2" x14ac:dyDescent="0.25">
      <c r="B21029"/>
    </row>
    <row r="21030" spans="2:2" x14ac:dyDescent="0.25">
      <c r="B21030"/>
    </row>
    <row r="21031" spans="2:2" x14ac:dyDescent="0.25">
      <c r="B21031"/>
    </row>
    <row r="21032" spans="2:2" x14ac:dyDescent="0.25">
      <c r="B21032"/>
    </row>
    <row r="21033" spans="2:2" x14ac:dyDescent="0.25">
      <c r="B21033"/>
    </row>
    <row r="21034" spans="2:2" x14ac:dyDescent="0.25">
      <c r="B21034"/>
    </row>
    <row r="21035" spans="2:2" x14ac:dyDescent="0.25">
      <c r="B21035"/>
    </row>
    <row r="21036" spans="2:2" x14ac:dyDescent="0.25">
      <c r="B21036"/>
    </row>
    <row r="21037" spans="2:2" x14ac:dyDescent="0.25">
      <c r="B21037"/>
    </row>
    <row r="21038" spans="2:2" x14ac:dyDescent="0.25">
      <c r="B21038"/>
    </row>
    <row r="21039" spans="2:2" x14ac:dyDescent="0.25">
      <c r="B21039"/>
    </row>
    <row r="21040" spans="2:2" x14ac:dyDescent="0.25">
      <c r="B21040"/>
    </row>
    <row r="21041" spans="2:2" x14ac:dyDescent="0.25">
      <c r="B21041"/>
    </row>
    <row r="21042" spans="2:2" x14ac:dyDescent="0.25">
      <c r="B21042"/>
    </row>
    <row r="21043" spans="2:2" x14ac:dyDescent="0.25">
      <c r="B21043"/>
    </row>
    <row r="21044" spans="2:2" x14ac:dyDescent="0.25">
      <c r="B21044"/>
    </row>
    <row r="21045" spans="2:2" x14ac:dyDescent="0.25">
      <c r="B21045"/>
    </row>
    <row r="21046" spans="2:2" x14ac:dyDescent="0.25">
      <c r="B21046"/>
    </row>
    <row r="21047" spans="2:2" x14ac:dyDescent="0.25">
      <c r="B21047"/>
    </row>
    <row r="21048" spans="2:2" x14ac:dyDescent="0.25">
      <c r="B21048"/>
    </row>
    <row r="21049" spans="2:2" x14ac:dyDescent="0.25">
      <c r="B21049"/>
    </row>
    <row r="21050" spans="2:2" x14ac:dyDescent="0.25">
      <c r="B21050"/>
    </row>
    <row r="21051" spans="2:2" x14ac:dyDescent="0.25">
      <c r="B21051"/>
    </row>
    <row r="21052" spans="2:2" x14ac:dyDescent="0.25">
      <c r="B21052"/>
    </row>
    <row r="21053" spans="2:2" x14ac:dyDescent="0.25">
      <c r="B21053"/>
    </row>
    <row r="21054" spans="2:2" x14ac:dyDescent="0.25">
      <c r="B21054"/>
    </row>
    <row r="21055" spans="2:2" x14ac:dyDescent="0.25">
      <c r="B21055"/>
    </row>
    <row r="21056" spans="2:2" x14ac:dyDescent="0.25">
      <c r="B21056"/>
    </row>
    <row r="21057" spans="2:2" x14ac:dyDescent="0.25">
      <c r="B21057"/>
    </row>
    <row r="21058" spans="2:2" x14ac:dyDescent="0.25">
      <c r="B21058"/>
    </row>
    <row r="21059" spans="2:2" x14ac:dyDescent="0.25">
      <c r="B21059"/>
    </row>
    <row r="21060" spans="2:2" x14ac:dyDescent="0.25">
      <c r="B21060"/>
    </row>
    <row r="21061" spans="2:2" x14ac:dyDescent="0.25">
      <c r="B21061"/>
    </row>
    <row r="21062" spans="2:2" x14ac:dyDescent="0.25">
      <c r="B21062"/>
    </row>
    <row r="21063" spans="2:2" x14ac:dyDescent="0.25">
      <c r="B21063"/>
    </row>
    <row r="21064" spans="2:2" x14ac:dyDescent="0.25">
      <c r="B21064"/>
    </row>
    <row r="21065" spans="2:2" x14ac:dyDescent="0.25">
      <c r="B21065"/>
    </row>
    <row r="21066" spans="2:2" x14ac:dyDescent="0.25">
      <c r="B21066"/>
    </row>
    <row r="21067" spans="2:2" x14ac:dyDescent="0.25">
      <c r="B21067"/>
    </row>
    <row r="21068" spans="2:2" x14ac:dyDescent="0.25">
      <c r="B21068"/>
    </row>
    <row r="21069" spans="2:2" x14ac:dyDescent="0.25">
      <c r="B21069"/>
    </row>
    <row r="21070" spans="2:2" x14ac:dyDescent="0.25">
      <c r="B21070"/>
    </row>
    <row r="21071" spans="2:2" x14ac:dyDescent="0.25">
      <c r="B21071"/>
    </row>
    <row r="21072" spans="2:2" x14ac:dyDescent="0.25">
      <c r="B21072"/>
    </row>
    <row r="21073" spans="2:2" x14ac:dyDescent="0.25">
      <c r="B21073"/>
    </row>
    <row r="21074" spans="2:2" x14ac:dyDescent="0.25">
      <c r="B21074"/>
    </row>
    <row r="21075" spans="2:2" x14ac:dyDescent="0.25">
      <c r="B21075"/>
    </row>
    <row r="21076" spans="2:2" x14ac:dyDescent="0.25">
      <c r="B21076"/>
    </row>
    <row r="21077" spans="2:2" x14ac:dyDescent="0.25">
      <c r="B21077"/>
    </row>
    <row r="21078" spans="2:2" x14ac:dyDescent="0.25">
      <c r="B21078"/>
    </row>
    <row r="21079" spans="2:2" x14ac:dyDescent="0.25">
      <c r="B21079"/>
    </row>
    <row r="21080" spans="2:2" x14ac:dyDescent="0.25">
      <c r="B21080"/>
    </row>
    <row r="21081" spans="2:2" x14ac:dyDescent="0.25">
      <c r="B21081"/>
    </row>
    <row r="21082" spans="2:2" x14ac:dyDescent="0.25">
      <c r="B21082"/>
    </row>
    <row r="21083" spans="2:2" x14ac:dyDescent="0.25">
      <c r="B21083"/>
    </row>
    <row r="21084" spans="2:2" x14ac:dyDescent="0.25">
      <c r="B21084"/>
    </row>
    <row r="21085" spans="2:2" x14ac:dyDescent="0.25">
      <c r="B21085"/>
    </row>
    <row r="21086" spans="2:2" x14ac:dyDescent="0.25">
      <c r="B21086"/>
    </row>
    <row r="21087" spans="2:2" x14ac:dyDescent="0.25">
      <c r="B21087"/>
    </row>
    <row r="21088" spans="2:2" x14ac:dyDescent="0.25">
      <c r="B21088"/>
    </row>
    <row r="21089" spans="2:2" x14ac:dyDescent="0.25">
      <c r="B21089"/>
    </row>
    <row r="21090" spans="2:2" x14ac:dyDescent="0.25">
      <c r="B21090"/>
    </row>
    <row r="21091" spans="2:2" x14ac:dyDescent="0.25">
      <c r="B21091"/>
    </row>
    <row r="21092" spans="2:2" x14ac:dyDescent="0.25">
      <c r="B21092"/>
    </row>
    <row r="21093" spans="2:2" x14ac:dyDescent="0.25">
      <c r="B21093"/>
    </row>
    <row r="21094" spans="2:2" x14ac:dyDescent="0.25">
      <c r="B21094"/>
    </row>
    <row r="21095" spans="2:2" x14ac:dyDescent="0.25">
      <c r="B21095"/>
    </row>
    <row r="21096" spans="2:2" x14ac:dyDescent="0.25">
      <c r="B21096"/>
    </row>
    <row r="21097" spans="2:2" x14ac:dyDescent="0.25">
      <c r="B21097"/>
    </row>
    <row r="21098" spans="2:2" x14ac:dyDescent="0.25">
      <c r="B21098"/>
    </row>
    <row r="21099" spans="2:2" x14ac:dyDescent="0.25">
      <c r="B21099"/>
    </row>
    <row r="21100" spans="2:2" x14ac:dyDescent="0.25">
      <c r="B21100"/>
    </row>
    <row r="21101" spans="2:2" x14ac:dyDescent="0.25">
      <c r="B21101"/>
    </row>
    <row r="21102" spans="2:2" x14ac:dyDescent="0.25">
      <c r="B21102"/>
    </row>
    <row r="21103" spans="2:2" x14ac:dyDescent="0.25">
      <c r="B21103"/>
    </row>
    <row r="21104" spans="2:2" x14ac:dyDescent="0.25">
      <c r="B21104"/>
    </row>
    <row r="21105" spans="2:2" x14ac:dyDescent="0.25">
      <c r="B21105"/>
    </row>
    <row r="21106" spans="2:2" x14ac:dyDescent="0.25">
      <c r="B21106"/>
    </row>
    <row r="21107" spans="2:2" x14ac:dyDescent="0.25">
      <c r="B21107"/>
    </row>
    <row r="21108" spans="2:2" x14ac:dyDescent="0.25">
      <c r="B21108"/>
    </row>
    <row r="21109" spans="2:2" x14ac:dyDescent="0.25">
      <c r="B21109"/>
    </row>
    <row r="21110" spans="2:2" x14ac:dyDescent="0.25">
      <c r="B21110"/>
    </row>
    <row r="21111" spans="2:2" x14ac:dyDescent="0.25">
      <c r="B21111"/>
    </row>
    <row r="21112" spans="2:2" x14ac:dyDescent="0.25">
      <c r="B21112"/>
    </row>
    <row r="21113" spans="2:2" x14ac:dyDescent="0.25">
      <c r="B21113"/>
    </row>
    <row r="21114" spans="2:2" x14ac:dyDescent="0.25">
      <c r="B21114"/>
    </row>
    <row r="21115" spans="2:2" x14ac:dyDescent="0.25">
      <c r="B21115"/>
    </row>
    <row r="21116" spans="2:2" x14ac:dyDescent="0.25">
      <c r="B21116"/>
    </row>
    <row r="21117" spans="2:2" x14ac:dyDescent="0.25">
      <c r="B21117"/>
    </row>
    <row r="21118" spans="2:2" x14ac:dyDescent="0.25">
      <c r="B21118"/>
    </row>
    <row r="21119" spans="2:2" x14ac:dyDescent="0.25">
      <c r="B21119"/>
    </row>
    <row r="21120" spans="2:2" x14ac:dyDescent="0.25">
      <c r="B21120"/>
    </row>
    <row r="21121" spans="2:2" x14ac:dyDescent="0.25">
      <c r="B21121"/>
    </row>
    <row r="21122" spans="2:2" x14ac:dyDescent="0.25">
      <c r="B21122"/>
    </row>
    <row r="21123" spans="2:2" x14ac:dyDescent="0.25">
      <c r="B21123"/>
    </row>
    <row r="21124" spans="2:2" x14ac:dyDescent="0.25">
      <c r="B21124"/>
    </row>
    <row r="21125" spans="2:2" x14ac:dyDescent="0.25">
      <c r="B21125"/>
    </row>
    <row r="21126" spans="2:2" x14ac:dyDescent="0.25">
      <c r="B21126"/>
    </row>
    <row r="21127" spans="2:2" x14ac:dyDescent="0.25">
      <c r="B21127"/>
    </row>
    <row r="21128" spans="2:2" x14ac:dyDescent="0.25">
      <c r="B21128"/>
    </row>
    <row r="21129" spans="2:2" x14ac:dyDescent="0.25">
      <c r="B21129"/>
    </row>
    <row r="21130" spans="2:2" x14ac:dyDescent="0.25">
      <c r="B21130"/>
    </row>
    <row r="21131" spans="2:2" x14ac:dyDescent="0.25">
      <c r="B21131"/>
    </row>
    <row r="21132" spans="2:2" x14ac:dyDescent="0.25">
      <c r="B21132"/>
    </row>
    <row r="21133" spans="2:2" x14ac:dyDescent="0.25">
      <c r="B21133"/>
    </row>
    <row r="21134" spans="2:2" x14ac:dyDescent="0.25">
      <c r="B21134"/>
    </row>
    <row r="21135" spans="2:2" x14ac:dyDescent="0.25">
      <c r="B21135"/>
    </row>
    <row r="21136" spans="2:2" x14ac:dyDescent="0.25">
      <c r="B21136"/>
    </row>
    <row r="21137" spans="2:2" x14ac:dyDescent="0.25">
      <c r="B21137"/>
    </row>
    <row r="21138" spans="2:2" x14ac:dyDescent="0.25">
      <c r="B21138"/>
    </row>
    <row r="21139" spans="2:2" x14ac:dyDescent="0.25">
      <c r="B21139"/>
    </row>
    <row r="21140" spans="2:2" x14ac:dyDescent="0.25">
      <c r="B21140"/>
    </row>
    <row r="21141" spans="2:2" x14ac:dyDescent="0.25">
      <c r="B21141"/>
    </row>
    <row r="21142" spans="2:2" x14ac:dyDescent="0.25">
      <c r="B21142"/>
    </row>
    <row r="21143" spans="2:2" x14ac:dyDescent="0.25">
      <c r="B21143"/>
    </row>
    <row r="21144" spans="2:2" x14ac:dyDescent="0.25">
      <c r="B21144"/>
    </row>
    <row r="21145" spans="2:2" x14ac:dyDescent="0.25">
      <c r="B21145"/>
    </row>
    <row r="21146" spans="2:2" x14ac:dyDescent="0.25">
      <c r="B21146"/>
    </row>
    <row r="21147" spans="2:2" x14ac:dyDescent="0.25">
      <c r="B21147"/>
    </row>
    <row r="21148" spans="2:2" x14ac:dyDescent="0.25">
      <c r="B21148"/>
    </row>
    <row r="21149" spans="2:2" x14ac:dyDescent="0.25">
      <c r="B21149"/>
    </row>
    <row r="21150" spans="2:2" x14ac:dyDescent="0.25">
      <c r="B21150"/>
    </row>
    <row r="21151" spans="2:2" x14ac:dyDescent="0.25">
      <c r="B21151"/>
    </row>
    <row r="21152" spans="2:2" x14ac:dyDescent="0.25">
      <c r="B21152"/>
    </row>
    <row r="21153" spans="2:2" x14ac:dyDescent="0.25">
      <c r="B21153"/>
    </row>
    <row r="21154" spans="2:2" x14ac:dyDescent="0.25">
      <c r="B21154"/>
    </row>
    <row r="21155" spans="2:2" x14ac:dyDescent="0.25">
      <c r="B21155"/>
    </row>
    <row r="21156" spans="2:2" x14ac:dyDescent="0.25">
      <c r="B21156"/>
    </row>
    <row r="21157" spans="2:2" x14ac:dyDescent="0.25">
      <c r="B21157"/>
    </row>
    <row r="21158" spans="2:2" x14ac:dyDescent="0.25">
      <c r="B21158"/>
    </row>
    <row r="21159" spans="2:2" x14ac:dyDescent="0.25">
      <c r="B21159"/>
    </row>
    <row r="21160" spans="2:2" x14ac:dyDescent="0.25">
      <c r="B21160"/>
    </row>
    <row r="21161" spans="2:2" x14ac:dyDescent="0.25">
      <c r="B21161"/>
    </row>
    <row r="21162" spans="2:2" x14ac:dyDescent="0.25">
      <c r="B21162"/>
    </row>
    <row r="21163" spans="2:2" x14ac:dyDescent="0.25">
      <c r="B21163"/>
    </row>
    <row r="21164" spans="2:2" x14ac:dyDescent="0.25">
      <c r="B21164"/>
    </row>
    <row r="21165" spans="2:2" x14ac:dyDescent="0.25">
      <c r="B21165"/>
    </row>
    <row r="21166" spans="2:2" x14ac:dyDescent="0.25">
      <c r="B21166"/>
    </row>
    <row r="21167" spans="2:2" x14ac:dyDescent="0.25">
      <c r="B21167"/>
    </row>
    <row r="21168" spans="2:2" x14ac:dyDescent="0.25">
      <c r="B21168"/>
    </row>
    <row r="21169" spans="2:2" x14ac:dyDescent="0.25">
      <c r="B21169"/>
    </row>
    <row r="21170" spans="2:2" x14ac:dyDescent="0.25">
      <c r="B21170"/>
    </row>
    <row r="21171" spans="2:2" x14ac:dyDescent="0.25">
      <c r="B21171"/>
    </row>
    <row r="21172" spans="2:2" x14ac:dyDescent="0.25">
      <c r="B21172"/>
    </row>
    <row r="21173" spans="2:2" x14ac:dyDescent="0.25">
      <c r="B21173"/>
    </row>
    <row r="21174" spans="2:2" x14ac:dyDescent="0.25">
      <c r="B21174"/>
    </row>
    <row r="21175" spans="2:2" x14ac:dyDescent="0.25">
      <c r="B21175"/>
    </row>
    <row r="21176" spans="2:2" x14ac:dyDescent="0.25">
      <c r="B21176"/>
    </row>
    <row r="21177" spans="2:2" x14ac:dyDescent="0.25">
      <c r="B21177"/>
    </row>
    <row r="21178" spans="2:2" x14ac:dyDescent="0.25">
      <c r="B21178"/>
    </row>
    <row r="21179" spans="2:2" x14ac:dyDescent="0.25">
      <c r="B21179"/>
    </row>
    <row r="21180" spans="2:2" x14ac:dyDescent="0.25">
      <c r="B21180"/>
    </row>
    <row r="21181" spans="2:2" x14ac:dyDescent="0.25">
      <c r="B21181"/>
    </row>
    <row r="21182" spans="2:2" x14ac:dyDescent="0.25">
      <c r="B21182"/>
    </row>
    <row r="21183" spans="2:2" x14ac:dyDescent="0.25">
      <c r="B21183"/>
    </row>
    <row r="21184" spans="2:2" x14ac:dyDescent="0.25">
      <c r="B21184"/>
    </row>
    <row r="21185" spans="2:2" x14ac:dyDescent="0.25">
      <c r="B21185"/>
    </row>
    <row r="21186" spans="2:2" x14ac:dyDescent="0.25">
      <c r="B21186"/>
    </row>
    <row r="21187" spans="2:2" x14ac:dyDescent="0.25">
      <c r="B21187"/>
    </row>
    <row r="21188" spans="2:2" x14ac:dyDescent="0.25">
      <c r="B21188"/>
    </row>
    <row r="21189" spans="2:2" x14ac:dyDescent="0.25">
      <c r="B21189"/>
    </row>
    <row r="21190" spans="2:2" x14ac:dyDescent="0.25">
      <c r="B21190"/>
    </row>
    <row r="21191" spans="2:2" x14ac:dyDescent="0.25">
      <c r="B21191"/>
    </row>
    <row r="21192" spans="2:2" x14ac:dyDescent="0.25">
      <c r="B21192"/>
    </row>
    <row r="21193" spans="2:2" x14ac:dyDescent="0.25">
      <c r="B21193"/>
    </row>
    <row r="21194" spans="2:2" x14ac:dyDescent="0.25">
      <c r="B21194"/>
    </row>
    <row r="21195" spans="2:2" x14ac:dyDescent="0.25">
      <c r="B21195"/>
    </row>
    <row r="21196" spans="2:2" x14ac:dyDescent="0.25">
      <c r="B21196"/>
    </row>
    <row r="21197" spans="2:2" x14ac:dyDescent="0.25">
      <c r="B21197"/>
    </row>
    <row r="21198" spans="2:2" x14ac:dyDescent="0.25">
      <c r="B21198"/>
    </row>
    <row r="21199" spans="2:2" x14ac:dyDescent="0.25">
      <c r="B21199"/>
    </row>
    <row r="21200" spans="2:2" x14ac:dyDescent="0.25">
      <c r="B21200"/>
    </row>
    <row r="21201" spans="2:2" x14ac:dyDescent="0.25">
      <c r="B21201"/>
    </row>
    <row r="21202" spans="2:2" x14ac:dyDescent="0.25">
      <c r="B21202"/>
    </row>
    <row r="21203" spans="2:2" x14ac:dyDescent="0.25">
      <c r="B21203"/>
    </row>
    <row r="21204" spans="2:2" x14ac:dyDescent="0.25">
      <c r="B21204"/>
    </row>
    <row r="21205" spans="2:2" x14ac:dyDescent="0.25">
      <c r="B21205"/>
    </row>
    <row r="21206" spans="2:2" x14ac:dyDescent="0.25">
      <c r="B21206"/>
    </row>
    <row r="21207" spans="2:2" x14ac:dyDescent="0.25">
      <c r="B21207"/>
    </row>
    <row r="21208" spans="2:2" x14ac:dyDescent="0.25">
      <c r="B21208"/>
    </row>
    <row r="21209" spans="2:2" x14ac:dyDescent="0.25">
      <c r="B21209"/>
    </row>
    <row r="21210" spans="2:2" x14ac:dyDescent="0.25">
      <c r="B21210"/>
    </row>
    <row r="21211" spans="2:2" x14ac:dyDescent="0.25">
      <c r="B21211"/>
    </row>
    <row r="21212" spans="2:2" x14ac:dyDescent="0.25">
      <c r="B21212"/>
    </row>
    <row r="21213" spans="2:2" x14ac:dyDescent="0.25">
      <c r="B21213"/>
    </row>
    <row r="21214" spans="2:2" x14ac:dyDescent="0.25">
      <c r="B21214"/>
    </row>
    <row r="21215" spans="2:2" x14ac:dyDescent="0.25">
      <c r="B21215"/>
    </row>
    <row r="21216" spans="2:2" x14ac:dyDescent="0.25">
      <c r="B21216"/>
    </row>
    <row r="21217" spans="2:2" x14ac:dyDescent="0.25">
      <c r="B21217"/>
    </row>
    <row r="21218" spans="2:2" x14ac:dyDescent="0.25">
      <c r="B21218"/>
    </row>
    <row r="21219" spans="2:2" x14ac:dyDescent="0.25">
      <c r="B21219"/>
    </row>
    <row r="21220" spans="2:2" x14ac:dyDescent="0.25">
      <c r="B21220"/>
    </row>
    <row r="21221" spans="2:2" x14ac:dyDescent="0.25">
      <c r="B21221"/>
    </row>
    <row r="21222" spans="2:2" x14ac:dyDescent="0.25">
      <c r="B21222"/>
    </row>
    <row r="21223" spans="2:2" x14ac:dyDescent="0.25">
      <c r="B21223"/>
    </row>
    <row r="21224" spans="2:2" x14ac:dyDescent="0.25">
      <c r="B21224"/>
    </row>
    <row r="21225" spans="2:2" x14ac:dyDescent="0.25">
      <c r="B21225"/>
    </row>
    <row r="21226" spans="2:2" x14ac:dyDescent="0.25">
      <c r="B21226"/>
    </row>
    <row r="21227" spans="2:2" x14ac:dyDescent="0.25">
      <c r="B21227"/>
    </row>
    <row r="21228" spans="2:2" x14ac:dyDescent="0.25">
      <c r="B21228"/>
    </row>
    <row r="21229" spans="2:2" x14ac:dyDescent="0.25">
      <c r="B21229"/>
    </row>
    <row r="21230" spans="2:2" x14ac:dyDescent="0.25">
      <c r="B21230"/>
    </row>
    <row r="21231" spans="2:2" x14ac:dyDescent="0.25">
      <c r="B21231"/>
    </row>
    <row r="21232" spans="2:2" x14ac:dyDescent="0.25">
      <c r="B21232"/>
    </row>
    <row r="21233" spans="2:2" x14ac:dyDescent="0.25">
      <c r="B21233"/>
    </row>
    <row r="21234" spans="2:2" x14ac:dyDescent="0.25">
      <c r="B21234"/>
    </row>
    <row r="21235" spans="2:2" x14ac:dyDescent="0.25">
      <c r="B21235"/>
    </row>
    <row r="21236" spans="2:2" x14ac:dyDescent="0.25">
      <c r="B21236"/>
    </row>
    <row r="21237" spans="2:2" x14ac:dyDescent="0.25">
      <c r="B21237"/>
    </row>
    <row r="21238" spans="2:2" x14ac:dyDescent="0.25">
      <c r="B21238"/>
    </row>
    <row r="21239" spans="2:2" x14ac:dyDescent="0.25">
      <c r="B21239"/>
    </row>
    <row r="21240" spans="2:2" x14ac:dyDescent="0.25">
      <c r="B21240"/>
    </row>
    <row r="21241" spans="2:2" x14ac:dyDescent="0.25">
      <c r="B21241"/>
    </row>
    <row r="21242" spans="2:2" x14ac:dyDescent="0.25">
      <c r="B21242"/>
    </row>
    <row r="21243" spans="2:2" x14ac:dyDescent="0.25">
      <c r="B21243"/>
    </row>
    <row r="21244" spans="2:2" x14ac:dyDescent="0.25">
      <c r="B21244"/>
    </row>
    <row r="21245" spans="2:2" x14ac:dyDescent="0.25">
      <c r="B21245"/>
    </row>
    <row r="21246" spans="2:2" x14ac:dyDescent="0.25">
      <c r="B21246"/>
    </row>
    <row r="21247" spans="2:2" x14ac:dyDescent="0.25">
      <c r="B21247"/>
    </row>
    <row r="21248" spans="2:2" x14ac:dyDescent="0.25">
      <c r="B21248"/>
    </row>
    <row r="21249" spans="2:2" x14ac:dyDescent="0.25">
      <c r="B21249"/>
    </row>
    <row r="21250" spans="2:2" x14ac:dyDescent="0.25">
      <c r="B21250"/>
    </row>
    <row r="21251" spans="2:2" x14ac:dyDescent="0.25">
      <c r="B21251"/>
    </row>
    <row r="21252" spans="2:2" x14ac:dyDescent="0.25">
      <c r="B21252"/>
    </row>
    <row r="21253" spans="2:2" x14ac:dyDescent="0.25">
      <c r="B21253"/>
    </row>
    <row r="21254" spans="2:2" x14ac:dyDescent="0.25">
      <c r="B21254"/>
    </row>
    <row r="21255" spans="2:2" x14ac:dyDescent="0.25">
      <c r="B21255"/>
    </row>
    <row r="21256" spans="2:2" x14ac:dyDescent="0.25">
      <c r="B21256"/>
    </row>
    <row r="21257" spans="2:2" x14ac:dyDescent="0.25">
      <c r="B21257"/>
    </row>
    <row r="21258" spans="2:2" x14ac:dyDescent="0.25">
      <c r="B21258"/>
    </row>
    <row r="21259" spans="2:2" x14ac:dyDescent="0.25">
      <c r="B21259"/>
    </row>
    <row r="21260" spans="2:2" x14ac:dyDescent="0.25">
      <c r="B21260"/>
    </row>
    <row r="21261" spans="2:2" x14ac:dyDescent="0.25">
      <c r="B21261"/>
    </row>
    <row r="21262" spans="2:2" x14ac:dyDescent="0.25">
      <c r="B21262"/>
    </row>
    <row r="21263" spans="2:2" x14ac:dyDescent="0.25">
      <c r="B21263"/>
    </row>
    <row r="21264" spans="2:2" x14ac:dyDescent="0.25">
      <c r="B21264"/>
    </row>
    <row r="21265" spans="2:2" x14ac:dyDescent="0.25">
      <c r="B21265"/>
    </row>
    <row r="21266" spans="2:2" x14ac:dyDescent="0.25">
      <c r="B21266"/>
    </row>
    <row r="21267" spans="2:2" x14ac:dyDescent="0.25">
      <c r="B21267"/>
    </row>
    <row r="21268" spans="2:2" x14ac:dyDescent="0.25">
      <c r="B21268"/>
    </row>
    <row r="21269" spans="2:2" x14ac:dyDescent="0.25">
      <c r="B21269"/>
    </row>
    <row r="21270" spans="2:2" x14ac:dyDescent="0.25">
      <c r="B21270"/>
    </row>
    <row r="21271" spans="2:2" x14ac:dyDescent="0.25">
      <c r="B21271"/>
    </row>
    <row r="21272" spans="2:2" x14ac:dyDescent="0.25">
      <c r="B21272"/>
    </row>
    <row r="21273" spans="2:2" x14ac:dyDescent="0.25">
      <c r="B21273"/>
    </row>
    <row r="21274" spans="2:2" x14ac:dyDescent="0.25">
      <c r="B21274"/>
    </row>
    <row r="21275" spans="2:2" x14ac:dyDescent="0.25">
      <c r="B21275"/>
    </row>
    <row r="21276" spans="2:2" x14ac:dyDescent="0.25">
      <c r="B21276"/>
    </row>
    <row r="21277" spans="2:2" x14ac:dyDescent="0.25">
      <c r="B21277"/>
    </row>
    <row r="21278" spans="2:2" x14ac:dyDescent="0.25">
      <c r="B21278"/>
    </row>
    <row r="21279" spans="2:2" x14ac:dyDescent="0.25">
      <c r="B21279"/>
    </row>
    <row r="21280" spans="2:2" x14ac:dyDescent="0.25">
      <c r="B21280"/>
    </row>
    <row r="21281" spans="2:2" x14ac:dyDescent="0.25">
      <c r="B21281"/>
    </row>
    <row r="21282" spans="2:2" x14ac:dyDescent="0.25">
      <c r="B21282"/>
    </row>
    <row r="21283" spans="2:2" x14ac:dyDescent="0.25">
      <c r="B21283"/>
    </row>
    <row r="21284" spans="2:2" x14ac:dyDescent="0.25">
      <c r="B21284"/>
    </row>
    <row r="21285" spans="2:2" x14ac:dyDescent="0.25">
      <c r="B21285"/>
    </row>
    <row r="21286" spans="2:2" x14ac:dyDescent="0.25">
      <c r="B21286"/>
    </row>
    <row r="21287" spans="2:2" x14ac:dyDescent="0.25">
      <c r="B21287"/>
    </row>
    <row r="21288" spans="2:2" x14ac:dyDescent="0.25">
      <c r="B21288"/>
    </row>
    <row r="21289" spans="2:2" x14ac:dyDescent="0.25">
      <c r="B21289"/>
    </row>
    <row r="21290" spans="2:2" x14ac:dyDescent="0.25">
      <c r="B21290"/>
    </row>
    <row r="21291" spans="2:2" x14ac:dyDescent="0.25">
      <c r="B21291"/>
    </row>
    <row r="21292" spans="2:2" x14ac:dyDescent="0.25">
      <c r="B21292"/>
    </row>
    <row r="21293" spans="2:2" x14ac:dyDescent="0.25">
      <c r="B21293"/>
    </row>
    <row r="21294" spans="2:2" x14ac:dyDescent="0.25">
      <c r="B21294"/>
    </row>
    <row r="21295" spans="2:2" x14ac:dyDescent="0.25">
      <c r="B21295"/>
    </row>
    <row r="21296" spans="2:2" x14ac:dyDescent="0.25">
      <c r="B21296"/>
    </row>
    <row r="21297" spans="2:2" x14ac:dyDescent="0.25">
      <c r="B21297"/>
    </row>
    <row r="21298" spans="2:2" x14ac:dyDescent="0.25">
      <c r="B21298"/>
    </row>
    <row r="21299" spans="2:2" x14ac:dyDescent="0.25">
      <c r="B21299"/>
    </row>
    <row r="21300" spans="2:2" x14ac:dyDescent="0.25">
      <c r="B21300"/>
    </row>
    <row r="21301" spans="2:2" x14ac:dyDescent="0.25">
      <c r="B21301"/>
    </row>
    <row r="21302" spans="2:2" x14ac:dyDescent="0.25">
      <c r="B21302"/>
    </row>
    <row r="21303" spans="2:2" x14ac:dyDescent="0.25">
      <c r="B21303"/>
    </row>
    <row r="21304" spans="2:2" x14ac:dyDescent="0.25">
      <c r="B21304"/>
    </row>
    <row r="21305" spans="2:2" x14ac:dyDescent="0.25">
      <c r="B21305"/>
    </row>
    <row r="21306" spans="2:2" x14ac:dyDescent="0.25">
      <c r="B21306"/>
    </row>
    <row r="21307" spans="2:2" x14ac:dyDescent="0.25">
      <c r="B21307"/>
    </row>
    <row r="21308" spans="2:2" x14ac:dyDescent="0.25">
      <c r="B21308"/>
    </row>
    <row r="21309" spans="2:2" x14ac:dyDescent="0.25">
      <c r="B21309"/>
    </row>
    <row r="21310" spans="2:2" x14ac:dyDescent="0.25">
      <c r="B21310"/>
    </row>
    <row r="21311" spans="2:2" x14ac:dyDescent="0.25">
      <c r="B21311"/>
    </row>
    <row r="21312" spans="2:2" x14ac:dyDescent="0.25">
      <c r="B21312"/>
    </row>
    <row r="21313" spans="2:2" x14ac:dyDescent="0.25">
      <c r="B21313"/>
    </row>
    <row r="21314" spans="2:2" x14ac:dyDescent="0.25">
      <c r="B21314"/>
    </row>
    <row r="21315" spans="2:2" x14ac:dyDescent="0.25">
      <c r="B21315"/>
    </row>
    <row r="21316" spans="2:2" x14ac:dyDescent="0.25">
      <c r="B21316"/>
    </row>
    <row r="21317" spans="2:2" x14ac:dyDescent="0.25">
      <c r="B21317"/>
    </row>
    <row r="21318" spans="2:2" x14ac:dyDescent="0.25">
      <c r="B21318"/>
    </row>
    <row r="21319" spans="2:2" x14ac:dyDescent="0.25">
      <c r="B21319"/>
    </row>
    <row r="21320" spans="2:2" x14ac:dyDescent="0.25">
      <c r="B21320"/>
    </row>
    <row r="21321" spans="2:2" x14ac:dyDescent="0.25">
      <c r="B21321"/>
    </row>
    <row r="21322" spans="2:2" x14ac:dyDescent="0.25">
      <c r="B21322"/>
    </row>
    <row r="21323" spans="2:2" x14ac:dyDescent="0.25">
      <c r="B21323"/>
    </row>
    <row r="21324" spans="2:2" x14ac:dyDescent="0.25">
      <c r="B21324"/>
    </row>
    <row r="21325" spans="2:2" x14ac:dyDescent="0.25">
      <c r="B21325"/>
    </row>
    <row r="21326" spans="2:2" x14ac:dyDescent="0.25">
      <c r="B21326"/>
    </row>
    <row r="21327" spans="2:2" x14ac:dyDescent="0.25">
      <c r="B21327"/>
    </row>
    <row r="21328" spans="2:2" x14ac:dyDescent="0.25">
      <c r="B21328"/>
    </row>
    <row r="21329" spans="2:2" x14ac:dyDescent="0.25">
      <c r="B21329"/>
    </row>
    <row r="21330" spans="2:2" x14ac:dyDescent="0.25">
      <c r="B21330"/>
    </row>
    <row r="21331" spans="2:2" x14ac:dyDescent="0.25">
      <c r="B21331"/>
    </row>
    <row r="21332" spans="2:2" x14ac:dyDescent="0.25">
      <c r="B21332"/>
    </row>
    <row r="21333" spans="2:2" x14ac:dyDescent="0.25">
      <c r="B21333"/>
    </row>
    <row r="21334" spans="2:2" x14ac:dyDescent="0.25">
      <c r="B21334"/>
    </row>
    <row r="21335" spans="2:2" x14ac:dyDescent="0.25">
      <c r="B21335"/>
    </row>
    <row r="21336" spans="2:2" x14ac:dyDescent="0.25">
      <c r="B21336"/>
    </row>
    <row r="21337" spans="2:2" x14ac:dyDescent="0.25">
      <c r="B21337"/>
    </row>
    <row r="21338" spans="2:2" x14ac:dyDescent="0.25">
      <c r="B21338"/>
    </row>
    <row r="21339" spans="2:2" x14ac:dyDescent="0.25">
      <c r="B21339"/>
    </row>
    <row r="21340" spans="2:2" x14ac:dyDescent="0.25">
      <c r="B21340"/>
    </row>
    <row r="21341" spans="2:2" x14ac:dyDescent="0.25">
      <c r="B21341"/>
    </row>
    <row r="21342" spans="2:2" x14ac:dyDescent="0.25">
      <c r="B21342"/>
    </row>
    <row r="21343" spans="2:2" x14ac:dyDescent="0.25">
      <c r="B21343"/>
    </row>
    <row r="21344" spans="2:2" x14ac:dyDescent="0.25">
      <c r="B21344"/>
    </row>
    <row r="21345" spans="2:2" x14ac:dyDescent="0.25">
      <c r="B21345"/>
    </row>
    <row r="21346" spans="2:2" x14ac:dyDescent="0.25">
      <c r="B21346"/>
    </row>
    <row r="21347" spans="2:2" x14ac:dyDescent="0.25">
      <c r="B21347"/>
    </row>
    <row r="21348" spans="2:2" x14ac:dyDescent="0.25">
      <c r="B21348"/>
    </row>
    <row r="21349" spans="2:2" x14ac:dyDescent="0.25">
      <c r="B21349"/>
    </row>
    <row r="21350" spans="2:2" x14ac:dyDescent="0.25">
      <c r="B21350"/>
    </row>
    <row r="21351" spans="2:2" x14ac:dyDescent="0.25">
      <c r="B21351"/>
    </row>
    <row r="21352" spans="2:2" x14ac:dyDescent="0.25">
      <c r="B21352"/>
    </row>
    <row r="21353" spans="2:2" x14ac:dyDescent="0.25">
      <c r="B21353"/>
    </row>
    <row r="21354" spans="2:2" x14ac:dyDescent="0.25">
      <c r="B21354"/>
    </row>
    <row r="21355" spans="2:2" x14ac:dyDescent="0.25">
      <c r="B21355"/>
    </row>
    <row r="21356" spans="2:2" x14ac:dyDescent="0.25">
      <c r="B21356"/>
    </row>
    <row r="21357" spans="2:2" x14ac:dyDescent="0.25">
      <c r="B21357"/>
    </row>
    <row r="21358" spans="2:2" x14ac:dyDescent="0.25">
      <c r="B21358"/>
    </row>
    <row r="21359" spans="2:2" x14ac:dyDescent="0.25">
      <c r="B21359"/>
    </row>
    <row r="21360" spans="2:2" x14ac:dyDescent="0.25">
      <c r="B21360"/>
    </row>
    <row r="21361" spans="2:2" x14ac:dyDescent="0.25">
      <c r="B21361"/>
    </row>
    <row r="21362" spans="2:2" x14ac:dyDescent="0.25">
      <c r="B21362"/>
    </row>
    <row r="21363" spans="2:2" x14ac:dyDescent="0.25">
      <c r="B21363"/>
    </row>
    <row r="21364" spans="2:2" x14ac:dyDescent="0.25">
      <c r="B21364"/>
    </row>
    <row r="21365" spans="2:2" x14ac:dyDescent="0.25">
      <c r="B21365"/>
    </row>
    <row r="21366" spans="2:2" x14ac:dyDescent="0.25">
      <c r="B21366"/>
    </row>
    <row r="21367" spans="2:2" x14ac:dyDescent="0.25">
      <c r="B21367"/>
    </row>
    <row r="21368" spans="2:2" x14ac:dyDescent="0.25">
      <c r="B21368"/>
    </row>
    <row r="21369" spans="2:2" x14ac:dyDescent="0.25">
      <c r="B21369"/>
    </row>
    <row r="21370" spans="2:2" x14ac:dyDescent="0.25">
      <c r="B21370"/>
    </row>
    <row r="21371" spans="2:2" x14ac:dyDescent="0.25">
      <c r="B21371"/>
    </row>
    <row r="21372" spans="2:2" x14ac:dyDescent="0.25">
      <c r="B21372"/>
    </row>
    <row r="21373" spans="2:2" x14ac:dyDescent="0.25">
      <c r="B21373"/>
    </row>
    <row r="21374" spans="2:2" x14ac:dyDescent="0.25">
      <c r="B21374"/>
    </row>
    <row r="21375" spans="2:2" x14ac:dyDescent="0.25">
      <c r="B21375"/>
    </row>
    <row r="21376" spans="2:2" x14ac:dyDescent="0.25">
      <c r="B21376"/>
    </row>
    <row r="21377" spans="2:2" x14ac:dyDescent="0.25">
      <c r="B21377"/>
    </row>
    <row r="21378" spans="2:2" x14ac:dyDescent="0.25">
      <c r="B21378"/>
    </row>
    <row r="21379" spans="2:2" x14ac:dyDescent="0.25">
      <c r="B21379"/>
    </row>
    <row r="21380" spans="2:2" x14ac:dyDescent="0.25">
      <c r="B21380"/>
    </row>
    <row r="21381" spans="2:2" x14ac:dyDescent="0.25">
      <c r="B21381"/>
    </row>
    <row r="21382" spans="2:2" x14ac:dyDescent="0.25">
      <c r="B21382"/>
    </row>
    <row r="21383" spans="2:2" x14ac:dyDescent="0.25">
      <c r="B21383"/>
    </row>
    <row r="21384" spans="2:2" x14ac:dyDescent="0.25">
      <c r="B21384"/>
    </row>
    <row r="21385" spans="2:2" x14ac:dyDescent="0.25">
      <c r="B21385"/>
    </row>
    <row r="21386" spans="2:2" x14ac:dyDescent="0.25">
      <c r="B21386"/>
    </row>
    <row r="21387" spans="2:2" x14ac:dyDescent="0.25">
      <c r="B21387"/>
    </row>
    <row r="21388" spans="2:2" x14ac:dyDescent="0.25">
      <c r="B21388"/>
    </row>
    <row r="21389" spans="2:2" x14ac:dyDescent="0.25">
      <c r="B21389"/>
    </row>
    <row r="21390" spans="2:2" x14ac:dyDescent="0.25">
      <c r="B21390"/>
    </row>
    <row r="21391" spans="2:2" x14ac:dyDescent="0.25">
      <c r="B21391"/>
    </row>
    <row r="21392" spans="2:2" x14ac:dyDescent="0.25">
      <c r="B21392"/>
    </row>
    <row r="21393" spans="2:2" x14ac:dyDescent="0.25">
      <c r="B21393"/>
    </row>
    <row r="21394" spans="2:2" x14ac:dyDescent="0.25">
      <c r="B21394"/>
    </row>
    <row r="21395" spans="2:2" x14ac:dyDescent="0.25">
      <c r="B21395"/>
    </row>
    <row r="21396" spans="2:2" x14ac:dyDescent="0.25">
      <c r="B21396"/>
    </row>
    <row r="21397" spans="2:2" x14ac:dyDescent="0.25">
      <c r="B21397"/>
    </row>
    <row r="21398" spans="2:2" x14ac:dyDescent="0.25">
      <c r="B21398"/>
    </row>
    <row r="21399" spans="2:2" x14ac:dyDescent="0.25">
      <c r="B21399"/>
    </row>
    <row r="21400" spans="2:2" x14ac:dyDescent="0.25">
      <c r="B21400"/>
    </row>
    <row r="21401" spans="2:2" x14ac:dyDescent="0.25">
      <c r="B21401"/>
    </row>
    <row r="21402" spans="2:2" x14ac:dyDescent="0.25">
      <c r="B21402"/>
    </row>
    <row r="21403" spans="2:2" x14ac:dyDescent="0.25">
      <c r="B21403"/>
    </row>
    <row r="21404" spans="2:2" x14ac:dyDescent="0.25">
      <c r="B21404"/>
    </row>
    <row r="21405" spans="2:2" x14ac:dyDescent="0.25">
      <c r="B21405"/>
    </row>
    <row r="21406" spans="2:2" x14ac:dyDescent="0.25">
      <c r="B21406"/>
    </row>
    <row r="21407" spans="2:2" x14ac:dyDescent="0.25">
      <c r="B21407"/>
    </row>
    <row r="21408" spans="2:2" x14ac:dyDescent="0.25">
      <c r="B21408"/>
    </row>
    <row r="21409" spans="2:2" x14ac:dyDescent="0.25">
      <c r="B21409"/>
    </row>
    <row r="21410" spans="2:2" x14ac:dyDescent="0.25">
      <c r="B21410"/>
    </row>
    <row r="21411" spans="2:2" x14ac:dyDescent="0.25">
      <c r="B21411"/>
    </row>
    <row r="21412" spans="2:2" x14ac:dyDescent="0.25">
      <c r="B21412"/>
    </row>
    <row r="21413" spans="2:2" x14ac:dyDescent="0.25">
      <c r="B21413"/>
    </row>
    <row r="21414" spans="2:2" x14ac:dyDescent="0.25">
      <c r="B21414"/>
    </row>
    <row r="21415" spans="2:2" x14ac:dyDescent="0.25">
      <c r="B21415"/>
    </row>
    <row r="21416" spans="2:2" x14ac:dyDescent="0.25">
      <c r="B21416"/>
    </row>
    <row r="21417" spans="2:2" x14ac:dyDescent="0.25">
      <c r="B21417"/>
    </row>
    <row r="21418" spans="2:2" x14ac:dyDescent="0.25">
      <c r="B21418"/>
    </row>
    <row r="21419" spans="2:2" x14ac:dyDescent="0.25">
      <c r="B21419"/>
    </row>
    <row r="21420" spans="2:2" x14ac:dyDescent="0.25">
      <c r="B21420"/>
    </row>
    <row r="21421" spans="2:2" x14ac:dyDescent="0.25">
      <c r="B21421"/>
    </row>
    <row r="21422" spans="2:2" x14ac:dyDescent="0.25">
      <c r="B21422"/>
    </row>
    <row r="21423" spans="2:2" x14ac:dyDescent="0.25">
      <c r="B21423"/>
    </row>
    <row r="21424" spans="2:2" x14ac:dyDescent="0.25">
      <c r="B21424"/>
    </row>
    <row r="21425" spans="2:2" x14ac:dyDescent="0.25">
      <c r="B21425"/>
    </row>
    <row r="21426" spans="2:2" x14ac:dyDescent="0.25">
      <c r="B21426"/>
    </row>
    <row r="21427" spans="2:2" x14ac:dyDescent="0.25">
      <c r="B21427"/>
    </row>
    <row r="21428" spans="2:2" x14ac:dyDescent="0.25">
      <c r="B21428"/>
    </row>
    <row r="21429" spans="2:2" x14ac:dyDescent="0.25">
      <c r="B21429"/>
    </row>
    <row r="21430" spans="2:2" x14ac:dyDescent="0.25">
      <c r="B21430"/>
    </row>
    <row r="21431" spans="2:2" x14ac:dyDescent="0.25">
      <c r="B21431"/>
    </row>
    <row r="21432" spans="2:2" x14ac:dyDescent="0.25">
      <c r="B21432"/>
    </row>
    <row r="21433" spans="2:2" x14ac:dyDescent="0.25">
      <c r="B21433"/>
    </row>
    <row r="21434" spans="2:2" x14ac:dyDescent="0.25">
      <c r="B21434"/>
    </row>
    <row r="21435" spans="2:2" x14ac:dyDescent="0.25">
      <c r="B21435"/>
    </row>
    <row r="21436" spans="2:2" x14ac:dyDescent="0.25">
      <c r="B21436"/>
    </row>
    <row r="21437" spans="2:2" x14ac:dyDescent="0.25">
      <c r="B21437"/>
    </row>
    <row r="21438" spans="2:2" x14ac:dyDescent="0.25">
      <c r="B21438"/>
    </row>
    <row r="21439" spans="2:2" x14ac:dyDescent="0.25">
      <c r="B21439"/>
    </row>
    <row r="21440" spans="2:2" x14ac:dyDescent="0.25">
      <c r="B21440"/>
    </row>
    <row r="21441" spans="2:2" x14ac:dyDescent="0.25">
      <c r="B21441"/>
    </row>
    <row r="21442" spans="2:2" x14ac:dyDescent="0.25">
      <c r="B21442"/>
    </row>
    <row r="21443" spans="2:2" x14ac:dyDescent="0.25">
      <c r="B21443"/>
    </row>
    <row r="21444" spans="2:2" x14ac:dyDescent="0.25">
      <c r="B21444"/>
    </row>
    <row r="21445" spans="2:2" x14ac:dyDescent="0.25">
      <c r="B21445"/>
    </row>
    <row r="21446" spans="2:2" x14ac:dyDescent="0.25">
      <c r="B21446"/>
    </row>
    <row r="21447" spans="2:2" x14ac:dyDescent="0.25">
      <c r="B21447"/>
    </row>
    <row r="21448" spans="2:2" x14ac:dyDescent="0.25">
      <c r="B21448"/>
    </row>
    <row r="21449" spans="2:2" x14ac:dyDescent="0.25">
      <c r="B21449"/>
    </row>
    <row r="21450" spans="2:2" x14ac:dyDescent="0.25">
      <c r="B21450"/>
    </row>
    <row r="21451" spans="2:2" x14ac:dyDescent="0.25">
      <c r="B21451"/>
    </row>
    <row r="21452" spans="2:2" x14ac:dyDescent="0.25">
      <c r="B21452"/>
    </row>
    <row r="21453" spans="2:2" x14ac:dyDescent="0.25">
      <c r="B21453"/>
    </row>
    <row r="21454" spans="2:2" x14ac:dyDescent="0.25">
      <c r="B21454"/>
    </row>
    <row r="21455" spans="2:2" x14ac:dyDescent="0.25">
      <c r="B21455"/>
    </row>
    <row r="21456" spans="2:2" x14ac:dyDescent="0.25">
      <c r="B21456"/>
    </row>
    <row r="21457" spans="2:2" x14ac:dyDescent="0.25">
      <c r="B21457"/>
    </row>
    <row r="21458" spans="2:2" x14ac:dyDescent="0.25">
      <c r="B21458"/>
    </row>
    <row r="21459" spans="2:2" x14ac:dyDescent="0.25">
      <c r="B21459"/>
    </row>
    <row r="21460" spans="2:2" x14ac:dyDescent="0.25">
      <c r="B21460"/>
    </row>
    <row r="21461" spans="2:2" x14ac:dyDescent="0.25">
      <c r="B21461"/>
    </row>
    <row r="21462" spans="2:2" x14ac:dyDescent="0.25">
      <c r="B21462"/>
    </row>
    <row r="21463" spans="2:2" x14ac:dyDescent="0.25">
      <c r="B21463"/>
    </row>
    <row r="21464" spans="2:2" x14ac:dyDescent="0.25">
      <c r="B21464"/>
    </row>
    <row r="21465" spans="2:2" x14ac:dyDescent="0.25">
      <c r="B21465"/>
    </row>
    <row r="21466" spans="2:2" x14ac:dyDescent="0.25">
      <c r="B21466"/>
    </row>
    <row r="21467" spans="2:2" x14ac:dyDescent="0.25">
      <c r="B21467"/>
    </row>
    <row r="21468" spans="2:2" x14ac:dyDescent="0.25">
      <c r="B21468"/>
    </row>
    <row r="21469" spans="2:2" x14ac:dyDescent="0.25">
      <c r="B21469"/>
    </row>
    <row r="21470" spans="2:2" x14ac:dyDescent="0.25">
      <c r="B21470"/>
    </row>
    <row r="21471" spans="2:2" x14ac:dyDescent="0.25">
      <c r="B21471"/>
    </row>
    <row r="21472" spans="2:2" x14ac:dyDescent="0.25">
      <c r="B21472"/>
    </row>
    <row r="21473" spans="2:2" x14ac:dyDescent="0.25">
      <c r="B21473"/>
    </row>
    <row r="21474" spans="2:2" x14ac:dyDescent="0.25">
      <c r="B21474"/>
    </row>
    <row r="21475" spans="2:2" x14ac:dyDescent="0.25">
      <c r="B21475"/>
    </row>
    <row r="21476" spans="2:2" x14ac:dyDescent="0.25">
      <c r="B21476"/>
    </row>
    <row r="21477" spans="2:2" x14ac:dyDescent="0.25">
      <c r="B21477"/>
    </row>
    <row r="21478" spans="2:2" x14ac:dyDescent="0.25">
      <c r="B21478"/>
    </row>
    <row r="21479" spans="2:2" x14ac:dyDescent="0.25">
      <c r="B21479"/>
    </row>
    <row r="21480" spans="2:2" x14ac:dyDescent="0.25">
      <c r="B21480"/>
    </row>
    <row r="21481" spans="2:2" x14ac:dyDescent="0.25">
      <c r="B21481"/>
    </row>
    <row r="21482" spans="2:2" x14ac:dyDescent="0.25">
      <c r="B21482"/>
    </row>
    <row r="21483" spans="2:2" x14ac:dyDescent="0.25">
      <c r="B21483"/>
    </row>
    <row r="21484" spans="2:2" x14ac:dyDescent="0.25">
      <c r="B21484"/>
    </row>
    <row r="21485" spans="2:2" x14ac:dyDescent="0.25">
      <c r="B21485"/>
    </row>
    <row r="21486" spans="2:2" x14ac:dyDescent="0.25">
      <c r="B21486"/>
    </row>
    <row r="21487" spans="2:2" x14ac:dyDescent="0.25">
      <c r="B21487"/>
    </row>
    <row r="21488" spans="2:2" x14ac:dyDescent="0.25">
      <c r="B21488"/>
    </row>
    <row r="21489" spans="2:2" x14ac:dyDescent="0.25">
      <c r="B21489"/>
    </row>
    <row r="21490" spans="2:2" x14ac:dyDescent="0.25">
      <c r="B21490"/>
    </row>
    <row r="21491" spans="2:2" x14ac:dyDescent="0.25">
      <c r="B21491"/>
    </row>
    <row r="21492" spans="2:2" x14ac:dyDescent="0.25">
      <c r="B21492"/>
    </row>
    <row r="21493" spans="2:2" x14ac:dyDescent="0.25">
      <c r="B21493"/>
    </row>
    <row r="21494" spans="2:2" x14ac:dyDescent="0.25">
      <c r="B21494"/>
    </row>
    <row r="21495" spans="2:2" x14ac:dyDescent="0.25">
      <c r="B21495"/>
    </row>
    <row r="21496" spans="2:2" x14ac:dyDescent="0.25">
      <c r="B21496"/>
    </row>
    <row r="21497" spans="2:2" x14ac:dyDescent="0.25">
      <c r="B21497"/>
    </row>
    <row r="21498" spans="2:2" x14ac:dyDescent="0.25">
      <c r="B21498"/>
    </row>
    <row r="21499" spans="2:2" x14ac:dyDescent="0.25">
      <c r="B21499"/>
    </row>
    <row r="21500" spans="2:2" x14ac:dyDescent="0.25">
      <c r="B21500"/>
    </row>
    <row r="21501" spans="2:2" x14ac:dyDescent="0.25">
      <c r="B21501"/>
    </row>
    <row r="21502" spans="2:2" x14ac:dyDescent="0.25">
      <c r="B21502"/>
    </row>
    <row r="21503" spans="2:2" x14ac:dyDescent="0.25">
      <c r="B21503"/>
    </row>
    <row r="21504" spans="2:2" x14ac:dyDescent="0.25">
      <c r="B21504"/>
    </row>
    <row r="21505" spans="2:2" x14ac:dyDescent="0.25">
      <c r="B21505"/>
    </row>
    <row r="21506" spans="2:2" x14ac:dyDescent="0.25">
      <c r="B21506"/>
    </row>
    <row r="21507" spans="2:2" x14ac:dyDescent="0.25">
      <c r="B21507"/>
    </row>
    <row r="21508" spans="2:2" x14ac:dyDescent="0.25">
      <c r="B21508"/>
    </row>
    <row r="21509" spans="2:2" x14ac:dyDescent="0.25">
      <c r="B21509"/>
    </row>
    <row r="21510" spans="2:2" x14ac:dyDescent="0.25">
      <c r="B21510"/>
    </row>
    <row r="21511" spans="2:2" x14ac:dyDescent="0.25">
      <c r="B21511"/>
    </row>
    <row r="21512" spans="2:2" x14ac:dyDescent="0.25">
      <c r="B21512"/>
    </row>
    <row r="21513" spans="2:2" x14ac:dyDescent="0.25">
      <c r="B21513"/>
    </row>
    <row r="21514" spans="2:2" x14ac:dyDescent="0.25">
      <c r="B21514"/>
    </row>
    <row r="21515" spans="2:2" x14ac:dyDescent="0.25">
      <c r="B21515"/>
    </row>
    <row r="21516" spans="2:2" x14ac:dyDescent="0.25">
      <c r="B21516"/>
    </row>
    <row r="21517" spans="2:2" x14ac:dyDescent="0.25">
      <c r="B21517"/>
    </row>
    <row r="21518" spans="2:2" x14ac:dyDescent="0.25">
      <c r="B21518"/>
    </row>
    <row r="21519" spans="2:2" x14ac:dyDescent="0.25">
      <c r="B21519"/>
    </row>
    <row r="21520" spans="2:2" x14ac:dyDescent="0.25">
      <c r="B21520"/>
    </row>
    <row r="21521" spans="2:2" x14ac:dyDescent="0.25">
      <c r="B21521"/>
    </row>
    <row r="21522" spans="2:2" x14ac:dyDescent="0.25">
      <c r="B21522"/>
    </row>
    <row r="21523" spans="2:2" x14ac:dyDescent="0.25">
      <c r="B21523"/>
    </row>
    <row r="21524" spans="2:2" x14ac:dyDescent="0.25">
      <c r="B21524"/>
    </row>
    <row r="21525" spans="2:2" x14ac:dyDescent="0.25">
      <c r="B21525"/>
    </row>
    <row r="21526" spans="2:2" x14ac:dyDescent="0.25">
      <c r="B21526"/>
    </row>
    <row r="21527" spans="2:2" x14ac:dyDescent="0.25">
      <c r="B21527"/>
    </row>
    <row r="21528" spans="2:2" x14ac:dyDescent="0.25">
      <c r="B21528"/>
    </row>
    <row r="21529" spans="2:2" x14ac:dyDescent="0.25">
      <c r="B21529"/>
    </row>
    <row r="21530" spans="2:2" x14ac:dyDescent="0.25">
      <c r="B21530"/>
    </row>
    <row r="21531" spans="2:2" x14ac:dyDescent="0.25">
      <c r="B21531"/>
    </row>
    <row r="21532" spans="2:2" x14ac:dyDescent="0.25">
      <c r="B21532"/>
    </row>
    <row r="21533" spans="2:2" x14ac:dyDescent="0.25">
      <c r="B21533"/>
    </row>
    <row r="21534" spans="2:2" x14ac:dyDescent="0.25">
      <c r="B21534"/>
    </row>
    <row r="21535" spans="2:2" x14ac:dyDescent="0.25">
      <c r="B21535"/>
    </row>
    <row r="21536" spans="2:2" x14ac:dyDescent="0.25">
      <c r="B21536"/>
    </row>
    <row r="21537" spans="2:2" x14ac:dyDescent="0.25">
      <c r="B21537"/>
    </row>
    <row r="21538" spans="2:2" x14ac:dyDescent="0.25">
      <c r="B21538"/>
    </row>
    <row r="21539" spans="2:2" x14ac:dyDescent="0.25">
      <c r="B21539"/>
    </row>
    <row r="21540" spans="2:2" x14ac:dyDescent="0.25">
      <c r="B21540"/>
    </row>
    <row r="21541" spans="2:2" x14ac:dyDescent="0.25">
      <c r="B21541"/>
    </row>
    <row r="21542" spans="2:2" x14ac:dyDescent="0.25">
      <c r="B21542"/>
    </row>
    <row r="21543" spans="2:2" x14ac:dyDescent="0.25">
      <c r="B21543"/>
    </row>
    <row r="21544" spans="2:2" x14ac:dyDescent="0.25">
      <c r="B21544"/>
    </row>
    <row r="21545" spans="2:2" x14ac:dyDescent="0.25">
      <c r="B21545"/>
    </row>
    <row r="21546" spans="2:2" x14ac:dyDescent="0.25">
      <c r="B21546"/>
    </row>
    <row r="21547" spans="2:2" x14ac:dyDescent="0.25">
      <c r="B21547"/>
    </row>
    <row r="21548" spans="2:2" x14ac:dyDescent="0.25">
      <c r="B21548"/>
    </row>
    <row r="21549" spans="2:2" x14ac:dyDescent="0.25">
      <c r="B21549"/>
    </row>
    <row r="21550" spans="2:2" x14ac:dyDescent="0.25">
      <c r="B21550"/>
    </row>
    <row r="21551" spans="2:2" x14ac:dyDescent="0.25">
      <c r="B21551"/>
    </row>
    <row r="21552" spans="2:2" x14ac:dyDescent="0.25">
      <c r="B21552"/>
    </row>
    <row r="21553" spans="2:2" x14ac:dyDescent="0.25">
      <c r="B21553"/>
    </row>
    <row r="21554" spans="2:2" x14ac:dyDescent="0.25">
      <c r="B21554"/>
    </row>
    <row r="21555" spans="2:2" x14ac:dyDescent="0.25">
      <c r="B21555"/>
    </row>
    <row r="21556" spans="2:2" x14ac:dyDescent="0.25">
      <c r="B21556"/>
    </row>
    <row r="21557" spans="2:2" x14ac:dyDescent="0.25">
      <c r="B21557"/>
    </row>
    <row r="21558" spans="2:2" x14ac:dyDescent="0.25">
      <c r="B21558"/>
    </row>
    <row r="21559" spans="2:2" x14ac:dyDescent="0.25">
      <c r="B21559"/>
    </row>
    <row r="21560" spans="2:2" x14ac:dyDescent="0.25">
      <c r="B21560"/>
    </row>
    <row r="21561" spans="2:2" x14ac:dyDescent="0.25">
      <c r="B21561"/>
    </row>
    <row r="21562" spans="2:2" x14ac:dyDescent="0.25">
      <c r="B21562"/>
    </row>
    <row r="21563" spans="2:2" x14ac:dyDescent="0.25">
      <c r="B21563"/>
    </row>
    <row r="21564" spans="2:2" x14ac:dyDescent="0.25">
      <c r="B21564"/>
    </row>
    <row r="21565" spans="2:2" x14ac:dyDescent="0.25">
      <c r="B21565"/>
    </row>
    <row r="21566" spans="2:2" x14ac:dyDescent="0.25">
      <c r="B21566"/>
    </row>
    <row r="21567" spans="2:2" x14ac:dyDescent="0.25">
      <c r="B21567"/>
    </row>
    <row r="21568" spans="2:2" x14ac:dyDescent="0.25">
      <c r="B21568"/>
    </row>
    <row r="21569" spans="2:2" x14ac:dyDescent="0.25">
      <c r="B21569"/>
    </row>
    <row r="21570" spans="2:2" x14ac:dyDescent="0.25">
      <c r="B21570"/>
    </row>
    <row r="21571" spans="2:2" x14ac:dyDescent="0.25">
      <c r="B21571"/>
    </row>
    <row r="21572" spans="2:2" x14ac:dyDescent="0.25">
      <c r="B21572"/>
    </row>
    <row r="21573" spans="2:2" x14ac:dyDescent="0.25">
      <c r="B21573"/>
    </row>
    <row r="21574" spans="2:2" x14ac:dyDescent="0.25">
      <c r="B21574"/>
    </row>
    <row r="21575" spans="2:2" x14ac:dyDescent="0.25">
      <c r="B21575"/>
    </row>
    <row r="21576" spans="2:2" x14ac:dyDescent="0.25">
      <c r="B21576"/>
    </row>
    <row r="21577" spans="2:2" x14ac:dyDescent="0.25">
      <c r="B21577"/>
    </row>
    <row r="21578" spans="2:2" x14ac:dyDescent="0.25">
      <c r="B21578"/>
    </row>
    <row r="21579" spans="2:2" x14ac:dyDescent="0.25">
      <c r="B21579"/>
    </row>
    <row r="21580" spans="2:2" x14ac:dyDescent="0.25">
      <c r="B21580"/>
    </row>
    <row r="21581" spans="2:2" x14ac:dyDescent="0.25">
      <c r="B21581"/>
    </row>
    <row r="21582" spans="2:2" x14ac:dyDescent="0.25">
      <c r="B21582"/>
    </row>
    <row r="21583" spans="2:2" x14ac:dyDescent="0.25">
      <c r="B21583"/>
    </row>
    <row r="21584" spans="2:2" x14ac:dyDescent="0.25">
      <c r="B21584"/>
    </row>
    <row r="21585" spans="2:2" x14ac:dyDescent="0.25">
      <c r="B21585"/>
    </row>
    <row r="21586" spans="2:2" x14ac:dyDescent="0.25">
      <c r="B21586"/>
    </row>
    <row r="21587" spans="2:2" x14ac:dyDescent="0.25">
      <c r="B21587"/>
    </row>
    <row r="21588" spans="2:2" x14ac:dyDescent="0.25">
      <c r="B21588"/>
    </row>
    <row r="21589" spans="2:2" x14ac:dyDescent="0.25">
      <c r="B21589"/>
    </row>
    <row r="21590" spans="2:2" x14ac:dyDescent="0.25">
      <c r="B21590"/>
    </row>
    <row r="21591" spans="2:2" x14ac:dyDescent="0.25">
      <c r="B21591"/>
    </row>
    <row r="21592" spans="2:2" x14ac:dyDescent="0.25">
      <c r="B21592"/>
    </row>
    <row r="21593" spans="2:2" x14ac:dyDescent="0.25">
      <c r="B21593"/>
    </row>
    <row r="21594" spans="2:2" x14ac:dyDescent="0.25">
      <c r="B21594"/>
    </row>
    <row r="21595" spans="2:2" x14ac:dyDescent="0.25">
      <c r="B21595"/>
    </row>
    <row r="21596" spans="2:2" x14ac:dyDescent="0.25">
      <c r="B21596"/>
    </row>
    <row r="21597" spans="2:2" x14ac:dyDescent="0.25">
      <c r="B21597"/>
    </row>
    <row r="21598" spans="2:2" x14ac:dyDescent="0.25">
      <c r="B21598"/>
    </row>
    <row r="21599" spans="2:2" x14ac:dyDescent="0.25">
      <c r="B21599"/>
    </row>
    <row r="21600" spans="2:2" x14ac:dyDescent="0.25">
      <c r="B21600"/>
    </row>
    <row r="21601" spans="2:2" x14ac:dyDescent="0.25">
      <c r="B21601"/>
    </row>
    <row r="21602" spans="2:2" x14ac:dyDescent="0.25">
      <c r="B21602"/>
    </row>
    <row r="21603" spans="2:2" x14ac:dyDescent="0.25">
      <c r="B21603"/>
    </row>
    <row r="21604" spans="2:2" x14ac:dyDescent="0.25">
      <c r="B21604"/>
    </row>
    <row r="21605" spans="2:2" x14ac:dyDescent="0.25">
      <c r="B21605"/>
    </row>
    <row r="21606" spans="2:2" x14ac:dyDescent="0.25">
      <c r="B21606"/>
    </row>
    <row r="21607" spans="2:2" x14ac:dyDescent="0.25">
      <c r="B21607"/>
    </row>
    <row r="21608" spans="2:2" x14ac:dyDescent="0.25">
      <c r="B21608"/>
    </row>
    <row r="21609" spans="2:2" x14ac:dyDescent="0.25">
      <c r="B21609"/>
    </row>
    <row r="21610" spans="2:2" x14ac:dyDescent="0.25">
      <c r="B21610"/>
    </row>
    <row r="21611" spans="2:2" x14ac:dyDescent="0.25">
      <c r="B21611"/>
    </row>
    <row r="21612" spans="2:2" x14ac:dyDescent="0.25">
      <c r="B21612"/>
    </row>
    <row r="21613" spans="2:2" x14ac:dyDescent="0.25">
      <c r="B21613"/>
    </row>
    <row r="21614" spans="2:2" x14ac:dyDescent="0.25">
      <c r="B21614"/>
    </row>
    <row r="21615" spans="2:2" x14ac:dyDescent="0.25">
      <c r="B21615"/>
    </row>
    <row r="21616" spans="2:2" x14ac:dyDescent="0.25">
      <c r="B21616"/>
    </row>
    <row r="21617" spans="2:2" x14ac:dyDescent="0.25">
      <c r="B21617"/>
    </row>
    <row r="21618" spans="2:2" x14ac:dyDescent="0.25">
      <c r="B21618"/>
    </row>
    <row r="21619" spans="2:2" x14ac:dyDescent="0.25">
      <c r="B21619"/>
    </row>
    <row r="21620" spans="2:2" x14ac:dyDescent="0.25">
      <c r="B21620"/>
    </row>
    <row r="21621" spans="2:2" x14ac:dyDescent="0.25">
      <c r="B21621"/>
    </row>
    <row r="21622" spans="2:2" x14ac:dyDescent="0.25">
      <c r="B21622"/>
    </row>
    <row r="21623" spans="2:2" x14ac:dyDescent="0.25">
      <c r="B21623"/>
    </row>
    <row r="21624" spans="2:2" x14ac:dyDescent="0.25">
      <c r="B21624"/>
    </row>
    <row r="21625" spans="2:2" x14ac:dyDescent="0.25">
      <c r="B21625"/>
    </row>
    <row r="21626" spans="2:2" x14ac:dyDescent="0.25">
      <c r="B21626"/>
    </row>
    <row r="21627" spans="2:2" x14ac:dyDescent="0.25">
      <c r="B21627"/>
    </row>
    <row r="21628" spans="2:2" x14ac:dyDescent="0.25">
      <c r="B21628"/>
    </row>
    <row r="21629" spans="2:2" x14ac:dyDescent="0.25">
      <c r="B21629"/>
    </row>
    <row r="21630" spans="2:2" x14ac:dyDescent="0.25">
      <c r="B21630"/>
    </row>
    <row r="21631" spans="2:2" x14ac:dyDescent="0.25">
      <c r="B21631"/>
    </row>
    <row r="21632" spans="2:2" x14ac:dyDescent="0.25">
      <c r="B21632"/>
    </row>
    <row r="21633" spans="2:2" x14ac:dyDescent="0.25">
      <c r="B21633"/>
    </row>
    <row r="21634" spans="2:2" x14ac:dyDescent="0.25">
      <c r="B21634"/>
    </row>
    <row r="21635" spans="2:2" x14ac:dyDescent="0.25">
      <c r="B21635"/>
    </row>
    <row r="21636" spans="2:2" x14ac:dyDescent="0.25">
      <c r="B21636"/>
    </row>
    <row r="21637" spans="2:2" x14ac:dyDescent="0.25">
      <c r="B21637"/>
    </row>
    <row r="21638" spans="2:2" x14ac:dyDescent="0.25">
      <c r="B21638"/>
    </row>
    <row r="21639" spans="2:2" x14ac:dyDescent="0.25">
      <c r="B21639"/>
    </row>
    <row r="21640" spans="2:2" x14ac:dyDescent="0.25">
      <c r="B21640"/>
    </row>
    <row r="21641" spans="2:2" x14ac:dyDescent="0.25">
      <c r="B21641"/>
    </row>
    <row r="21642" spans="2:2" x14ac:dyDescent="0.25">
      <c r="B21642"/>
    </row>
    <row r="21643" spans="2:2" x14ac:dyDescent="0.25">
      <c r="B21643"/>
    </row>
    <row r="21644" spans="2:2" x14ac:dyDescent="0.25">
      <c r="B21644"/>
    </row>
    <row r="21645" spans="2:2" x14ac:dyDescent="0.25">
      <c r="B21645"/>
    </row>
    <row r="21646" spans="2:2" x14ac:dyDescent="0.25">
      <c r="B21646"/>
    </row>
    <row r="21647" spans="2:2" x14ac:dyDescent="0.25">
      <c r="B21647"/>
    </row>
    <row r="21648" spans="2:2" x14ac:dyDescent="0.25">
      <c r="B21648"/>
    </row>
    <row r="21649" spans="2:2" x14ac:dyDescent="0.25">
      <c r="B21649"/>
    </row>
    <row r="21650" spans="2:2" x14ac:dyDescent="0.25">
      <c r="B21650"/>
    </row>
    <row r="21651" spans="2:2" x14ac:dyDescent="0.25">
      <c r="B21651"/>
    </row>
    <row r="21652" spans="2:2" x14ac:dyDescent="0.25">
      <c r="B21652"/>
    </row>
    <row r="21653" spans="2:2" x14ac:dyDescent="0.25">
      <c r="B21653"/>
    </row>
    <row r="21654" spans="2:2" x14ac:dyDescent="0.25">
      <c r="B21654"/>
    </row>
    <row r="21655" spans="2:2" x14ac:dyDescent="0.25">
      <c r="B21655"/>
    </row>
    <row r="21656" spans="2:2" x14ac:dyDescent="0.25">
      <c r="B21656"/>
    </row>
    <row r="21657" spans="2:2" x14ac:dyDescent="0.25">
      <c r="B21657"/>
    </row>
    <row r="21658" spans="2:2" x14ac:dyDescent="0.25">
      <c r="B21658"/>
    </row>
    <row r="21659" spans="2:2" x14ac:dyDescent="0.25">
      <c r="B21659"/>
    </row>
    <row r="21660" spans="2:2" x14ac:dyDescent="0.25">
      <c r="B21660"/>
    </row>
    <row r="21661" spans="2:2" x14ac:dyDescent="0.25">
      <c r="B21661"/>
    </row>
    <row r="21662" spans="2:2" x14ac:dyDescent="0.25">
      <c r="B21662"/>
    </row>
    <row r="21663" spans="2:2" x14ac:dyDescent="0.25">
      <c r="B21663"/>
    </row>
    <row r="21664" spans="2:2" x14ac:dyDescent="0.25">
      <c r="B21664"/>
    </row>
    <row r="21665" spans="2:2" x14ac:dyDescent="0.25">
      <c r="B21665"/>
    </row>
    <row r="21666" spans="2:2" x14ac:dyDescent="0.25">
      <c r="B21666"/>
    </row>
    <row r="21667" spans="2:2" x14ac:dyDescent="0.25">
      <c r="B21667"/>
    </row>
    <row r="21668" spans="2:2" x14ac:dyDescent="0.25">
      <c r="B21668"/>
    </row>
    <row r="21669" spans="2:2" x14ac:dyDescent="0.25">
      <c r="B21669"/>
    </row>
    <row r="21670" spans="2:2" x14ac:dyDescent="0.25">
      <c r="B21670"/>
    </row>
    <row r="21671" spans="2:2" x14ac:dyDescent="0.25">
      <c r="B21671"/>
    </row>
    <row r="21672" spans="2:2" x14ac:dyDescent="0.25">
      <c r="B21672"/>
    </row>
    <row r="21673" spans="2:2" x14ac:dyDescent="0.25">
      <c r="B21673"/>
    </row>
    <row r="21674" spans="2:2" x14ac:dyDescent="0.25">
      <c r="B21674"/>
    </row>
    <row r="21675" spans="2:2" x14ac:dyDescent="0.25">
      <c r="B21675"/>
    </row>
    <row r="21676" spans="2:2" x14ac:dyDescent="0.25">
      <c r="B21676"/>
    </row>
    <row r="21677" spans="2:2" x14ac:dyDescent="0.25">
      <c r="B21677"/>
    </row>
    <row r="21678" spans="2:2" x14ac:dyDescent="0.25">
      <c r="B21678"/>
    </row>
    <row r="21679" spans="2:2" x14ac:dyDescent="0.25">
      <c r="B21679"/>
    </row>
    <row r="21680" spans="2:2" x14ac:dyDescent="0.25">
      <c r="B21680"/>
    </row>
    <row r="21681" spans="2:2" x14ac:dyDescent="0.25">
      <c r="B21681"/>
    </row>
    <row r="21682" spans="2:2" x14ac:dyDescent="0.25">
      <c r="B21682"/>
    </row>
    <row r="21683" spans="2:2" x14ac:dyDescent="0.25">
      <c r="B21683"/>
    </row>
    <row r="21684" spans="2:2" x14ac:dyDescent="0.25">
      <c r="B21684"/>
    </row>
    <row r="21685" spans="2:2" x14ac:dyDescent="0.25">
      <c r="B21685"/>
    </row>
    <row r="21686" spans="2:2" x14ac:dyDescent="0.25">
      <c r="B21686"/>
    </row>
    <row r="21687" spans="2:2" x14ac:dyDescent="0.25">
      <c r="B21687"/>
    </row>
    <row r="21688" spans="2:2" x14ac:dyDescent="0.25">
      <c r="B21688"/>
    </row>
    <row r="21689" spans="2:2" x14ac:dyDescent="0.25">
      <c r="B21689"/>
    </row>
    <row r="21690" spans="2:2" x14ac:dyDescent="0.25">
      <c r="B21690"/>
    </row>
    <row r="21691" spans="2:2" x14ac:dyDescent="0.25">
      <c r="B21691"/>
    </row>
    <row r="21692" spans="2:2" x14ac:dyDescent="0.25">
      <c r="B21692"/>
    </row>
    <row r="21693" spans="2:2" x14ac:dyDescent="0.25">
      <c r="B21693"/>
    </row>
    <row r="21694" spans="2:2" x14ac:dyDescent="0.25">
      <c r="B21694"/>
    </row>
    <row r="21695" spans="2:2" x14ac:dyDescent="0.25">
      <c r="B21695"/>
    </row>
    <row r="21696" spans="2:2" x14ac:dyDescent="0.25">
      <c r="B21696"/>
    </row>
    <row r="21697" spans="2:2" x14ac:dyDescent="0.25">
      <c r="B21697"/>
    </row>
    <row r="21698" spans="2:2" x14ac:dyDescent="0.25">
      <c r="B21698"/>
    </row>
    <row r="21699" spans="2:2" x14ac:dyDescent="0.25">
      <c r="B21699"/>
    </row>
    <row r="21700" spans="2:2" x14ac:dyDescent="0.25">
      <c r="B21700"/>
    </row>
    <row r="21701" spans="2:2" x14ac:dyDescent="0.25">
      <c r="B21701"/>
    </row>
    <row r="21702" spans="2:2" x14ac:dyDescent="0.25">
      <c r="B21702"/>
    </row>
    <row r="21703" spans="2:2" x14ac:dyDescent="0.25">
      <c r="B21703"/>
    </row>
    <row r="21704" spans="2:2" x14ac:dyDescent="0.25">
      <c r="B21704"/>
    </row>
    <row r="21705" spans="2:2" x14ac:dyDescent="0.25">
      <c r="B21705"/>
    </row>
    <row r="21706" spans="2:2" x14ac:dyDescent="0.25">
      <c r="B21706"/>
    </row>
    <row r="21707" spans="2:2" x14ac:dyDescent="0.25">
      <c r="B21707"/>
    </row>
    <row r="21708" spans="2:2" x14ac:dyDescent="0.25">
      <c r="B21708"/>
    </row>
    <row r="21709" spans="2:2" x14ac:dyDescent="0.25">
      <c r="B21709"/>
    </row>
    <row r="21710" spans="2:2" x14ac:dyDescent="0.25">
      <c r="B21710"/>
    </row>
    <row r="21711" spans="2:2" x14ac:dyDescent="0.25">
      <c r="B21711"/>
    </row>
    <row r="21712" spans="2:2" x14ac:dyDescent="0.25">
      <c r="B21712"/>
    </row>
    <row r="21713" spans="2:2" x14ac:dyDescent="0.25">
      <c r="B21713"/>
    </row>
    <row r="21714" spans="2:2" x14ac:dyDescent="0.25">
      <c r="B21714"/>
    </row>
    <row r="21715" spans="2:2" x14ac:dyDescent="0.25">
      <c r="B21715"/>
    </row>
    <row r="21716" spans="2:2" x14ac:dyDescent="0.25">
      <c r="B21716"/>
    </row>
    <row r="21717" spans="2:2" x14ac:dyDescent="0.25">
      <c r="B21717"/>
    </row>
    <row r="21718" spans="2:2" x14ac:dyDescent="0.25">
      <c r="B21718"/>
    </row>
    <row r="21719" spans="2:2" x14ac:dyDescent="0.25">
      <c r="B21719"/>
    </row>
    <row r="21720" spans="2:2" x14ac:dyDescent="0.25">
      <c r="B21720"/>
    </row>
    <row r="21721" spans="2:2" x14ac:dyDescent="0.25">
      <c r="B21721"/>
    </row>
    <row r="21722" spans="2:2" x14ac:dyDescent="0.25">
      <c r="B21722"/>
    </row>
    <row r="21723" spans="2:2" x14ac:dyDescent="0.25">
      <c r="B21723"/>
    </row>
    <row r="21724" spans="2:2" x14ac:dyDescent="0.25">
      <c r="B21724"/>
    </row>
    <row r="21725" spans="2:2" x14ac:dyDescent="0.25">
      <c r="B21725"/>
    </row>
    <row r="21726" spans="2:2" x14ac:dyDescent="0.25">
      <c r="B21726"/>
    </row>
    <row r="21727" spans="2:2" x14ac:dyDescent="0.25">
      <c r="B21727"/>
    </row>
    <row r="21728" spans="2:2" x14ac:dyDescent="0.25">
      <c r="B21728"/>
    </row>
    <row r="21729" spans="2:2" x14ac:dyDescent="0.25">
      <c r="B21729"/>
    </row>
    <row r="21730" spans="2:2" x14ac:dyDescent="0.25">
      <c r="B21730"/>
    </row>
    <row r="21731" spans="2:2" x14ac:dyDescent="0.25">
      <c r="B21731"/>
    </row>
    <row r="21732" spans="2:2" x14ac:dyDescent="0.25">
      <c r="B21732"/>
    </row>
    <row r="21733" spans="2:2" x14ac:dyDescent="0.25">
      <c r="B21733"/>
    </row>
    <row r="21734" spans="2:2" x14ac:dyDescent="0.25">
      <c r="B21734"/>
    </row>
    <row r="21735" spans="2:2" x14ac:dyDescent="0.25">
      <c r="B21735"/>
    </row>
    <row r="21736" spans="2:2" x14ac:dyDescent="0.25">
      <c r="B21736"/>
    </row>
    <row r="21737" spans="2:2" x14ac:dyDescent="0.25">
      <c r="B21737"/>
    </row>
    <row r="21738" spans="2:2" x14ac:dyDescent="0.25">
      <c r="B21738"/>
    </row>
    <row r="21739" spans="2:2" x14ac:dyDescent="0.25">
      <c r="B21739"/>
    </row>
    <row r="21740" spans="2:2" x14ac:dyDescent="0.25">
      <c r="B21740"/>
    </row>
    <row r="21741" spans="2:2" x14ac:dyDescent="0.25">
      <c r="B21741"/>
    </row>
    <row r="21742" spans="2:2" x14ac:dyDescent="0.25">
      <c r="B21742"/>
    </row>
    <row r="21743" spans="2:2" x14ac:dyDescent="0.25">
      <c r="B21743"/>
    </row>
    <row r="21744" spans="2:2" x14ac:dyDescent="0.25">
      <c r="B21744"/>
    </row>
    <row r="21745" spans="2:2" x14ac:dyDescent="0.25">
      <c r="B21745"/>
    </row>
    <row r="21746" spans="2:2" x14ac:dyDescent="0.25">
      <c r="B21746"/>
    </row>
    <row r="21747" spans="2:2" x14ac:dyDescent="0.25">
      <c r="B21747"/>
    </row>
    <row r="21748" spans="2:2" x14ac:dyDescent="0.25">
      <c r="B21748"/>
    </row>
    <row r="21749" spans="2:2" x14ac:dyDescent="0.25">
      <c r="B21749"/>
    </row>
    <row r="21750" spans="2:2" x14ac:dyDescent="0.25">
      <c r="B21750"/>
    </row>
    <row r="21751" spans="2:2" x14ac:dyDescent="0.25">
      <c r="B21751"/>
    </row>
    <row r="21752" spans="2:2" x14ac:dyDescent="0.25">
      <c r="B21752"/>
    </row>
    <row r="21753" spans="2:2" x14ac:dyDescent="0.25">
      <c r="B21753"/>
    </row>
    <row r="21754" spans="2:2" x14ac:dyDescent="0.25">
      <c r="B21754"/>
    </row>
    <row r="21755" spans="2:2" x14ac:dyDescent="0.25">
      <c r="B21755"/>
    </row>
    <row r="21756" spans="2:2" x14ac:dyDescent="0.25">
      <c r="B21756"/>
    </row>
    <row r="21757" spans="2:2" x14ac:dyDescent="0.25">
      <c r="B21757"/>
    </row>
    <row r="21758" spans="2:2" x14ac:dyDescent="0.25">
      <c r="B21758"/>
    </row>
    <row r="21759" spans="2:2" x14ac:dyDescent="0.25">
      <c r="B21759"/>
    </row>
    <row r="21760" spans="2:2" x14ac:dyDescent="0.25">
      <c r="B21760"/>
    </row>
    <row r="21761" spans="2:2" x14ac:dyDescent="0.25">
      <c r="B21761"/>
    </row>
    <row r="21762" spans="2:2" x14ac:dyDescent="0.25">
      <c r="B21762"/>
    </row>
    <row r="21763" spans="2:2" x14ac:dyDescent="0.25">
      <c r="B21763"/>
    </row>
    <row r="21764" spans="2:2" x14ac:dyDescent="0.25">
      <c r="B21764"/>
    </row>
    <row r="21765" spans="2:2" x14ac:dyDescent="0.25">
      <c r="B21765"/>
    </row>
    <row r="21766" spans="2:2" x14ac:dyDescent="0.25">
      <c r="B21766"/>
    </row>
    <row r="21767" spans="2:2" x14ac:dyDescent="0.25">
      <c r="B21767"/>
    </row>
    <row r="21768" spans="2:2" x14ac:dyDescent="0.25">
      <c r="B21768"/>
    </row>
    <row r="21769" spans="2:2" x14ac:dyDescent="0.25">
      <c r="B21769"/>
    </row>
    <row r="21770" spans="2:2" x14ac:dyDescent="0.25">
      <c r="B21770"/>
    </row>
    <row r="21771" spans="2:2" x14ac:dyDescent="0.25">
      <c r="B21771"/>
    </row>
    <row r="21772" spans="2:2" x14ac:dyDescent="0.25">
      <c r="B21772"/>
    </row>
    <row r="21773" spans="2:2" x14ac:dyDescent="0.25">
      <c r="B21773"/>
    </row>
    <row r="21774" spans="2:2" x14ac:dyDescent="0.25">
      <c r="B21774"/>
    </row>
    <row r="21775" spans="2:2" x14ac:dyDescent="0.25">
      <c r="B21775"/>
    </row>
    <row r="21776" spans="2:2" x14ac:dyDescent="0.25">
      <c r="B21776"/>
    </row>
    <row r="21777" spans="2:2" x14ac:dyDescent="0.25">
      <c r="B21777"/>
    </row>
    <row r="21778" spans="2:2" x14ac:dyDescent="0.25">
      <c r="B21778"/>
    </row>
    <row r="21779" spans="2:2" x14ac:dyDescent="0.25">
      <c r="B21779"/>
    </row>
    <row r="21780" spans="2:2" x14ac:dyDescent="0.25">
      <c r="B21780"/>
    </row>
    <row r="21781" spans="2:2" x14ac:dyDescent="0.25">
      <c r="B21781"/>
    </row>
    <row r="21782" spans="2:2" x14ac:dyDescent="0.25">
      <c r="B21782"/>
    </row>
    <row r="21783" spans="2:2" x14ac:dyDescent="0.25">
      <c r="B21783"/>
    </row>
    <row r="21784" spans="2:2" x14ac:dyDescent="0.25">
      <c r="B21784"/>
    </row>
    <row r="21785" spans="2:2" x14ac:dyDescent="0.25">
      <c r="B21785"/>
    </row>
    <row r="21786" spans="2:2" x14ac:dyDescent="0.25">
      <c r="B21786"/>
    </row>
    <row r="21787" spans="2:2" x14ac:dyDescent="0.25">
      <c r="B21787"/>
    </row>
    <row r="21788" spans="2:2" x14ac:dyDescent="0.25">
      <c r="B21788"/>
    </row>
    <row r="21789" spans="2:2" x14ac:dyDescent="0.25">
      <c r="B21789"/>
    </row>
    <row r="21790" spans="2:2" x14ac:dyDescent="0.25">
      <c r="B21790"/>
    </row>
    <row r="21791" spans="2:2" x14ac:dyDescent="0.25">
      <c r="B21791"/>
    </row>
    <row r="21792" spans="2:2" x14ac:dyDescent="0.25">
      <c r="B21792"/>
    </row>
    <row r="21793" spans="2:2" x14ac:dyDescent="0.25">
      <c r="B21793"/>
    </row>
    <row r="21794" spans="2:2" x14ac:dyDescent="0.25">
      <c r="B21794"/>
    </row>
    <row r="21795" spans="2:2" x14ac:dyDescent="0.25">
      <c r="B21795"/>
    </row>
    <row r="21796" spans="2:2" x14ac:dyDescent="0.25">
      <c r="B21796"/>
    </row>
    <row r="21797" spans="2:2" x14ac:dyDescent="0.25">
      <c r="B21797"/>
    </row>
    <row r="21798" spans="2:2" x14ac:dyDescent="0.25">
      <c r="B21798"/>
    </row>
    <row r="21799" spans="2:2" x14ac:dyDescent="0.25">
      <c r="B21799"/>
    </row>
    <row r="21800" spans="2:2" x14ac:dyDescent="0.25">
      <c r="B21800"/>
    </row>
    <row r="21801" spans="2:2" x14ac:dyDescent="0.25">
      <c r="B21801"/>
    </row>
    <row r="21802" spans="2:2" x14ac:dyDescent="0.25">
      <c r="B21802"/>
    </row>
    <row r="21803" spans="2:2" x14ac:dyDescent="0.25">
      <c r="B21803"/>
    </row>
    <row r="21804" spans="2:2" x14ac:dyDescent="0.25">
      <c r="B21804"/>
    </row>
    <row r="21805" spans="2:2" x14ac:dyDescent="0.25">
      <c r="B21805"/>
    </row>
    <row r="21806" spans="2:2" x14ac:dyDescent="0.25">
      <c r="B21806"/>
    </row>
    <row r="21807" spans="2:2" x14ac:dyDescent="0.25">
      <c r="B21807"/>
    </row>
    <row r="21808" spans="2:2" x14ac:dyDescent="0.25">
      <c r="B21808"/>
    </row>
    <row r="21809" spans="2:2" x14ac:dyDescent="0.25">
      <c r="B21809"/>
    </row>
    <row r="21810" spans="2:2" x14ac:dyDescent="0.25">
      <c r="B21810"/>
    </row>
    <row r="21811" spans="2:2" x14ac:dyDescent="0.25">
      <c r="B21811"/>
    </row>
    <row r="21812" spans="2:2" x14ac:dyDescent="0.25">
      <c r="B21812"/>
    </row>
    <row r="21813" spans="2:2" x14ac:dyDescent="0.25">
      <c r="B21813"/>
    </row>
    <row r="21814" spans="2:2" x14ac:dyDescent="0.25">
      <c r="B21814"/>
    </row>
    <row r="21815" spans="2:2" x14ac:dyDescent="0.25">
      <c r="B21815"/>
    </row>
    <row r="21816" spans="2:2" x14ac:dyDescent="0.25">
      <c r="B21816"/>
    </row>
    <row r="21817" spans="2:2" x14ac:dyDescent="0.25">
      <c r="B21817"/>
    </row>
    <row r="21818" spans="2:2" x14ac:dyDescent="0.25">
      <c r="B21818"/>
    </row>
    <row r="21819" spans="2:2" x14ac:dyDescent="0.25">
      <c r="B21819"/>
    </row>
    <row r="21820" spans="2:2" x14ac:dyDescent="0.25">
      <c r="B21820"/>
    </row>
    <row r="21821" spans="2:2" x14ac:dyDescent="0.25">
      <c r="B21821"/>
    </row>
    <row r="21822" spans="2:2" x14ac:dyDescent="0.25">
      <c r="B21822"/>
    </row>
    <row r="21823" spans="2:2" x14ac:dyDescent="0.25">
      <c r="B21823"/>
    </row>
    <row r="21824" spans="2:2" x14ac:dyDescent="0.25">
      <c r="B21824"/>
    </row>
    <row r="21825" spans="2:2" x14ac:dyDescent="0.25">
      <c r="B21825"/>
    </row>
    <row r="21826" spans="2:2" x14ac:dyDescent="0.25">
      <c r="B21826"/>
    </row>
    <row r="21827" spans="2:2" x14ac:dyDescent="0.25">
      <c r="B21827"/>
    </row>
    <row r="21828" spans="2:2" x14ac:dyDescent="0.25">
      <c r="B21828"/>
    </row>
    <row r="21829" spans="2:2" x14ac:dyDescent="0.25">
      <c r="B21829"/>
    </row>
    <row r="21830" spans="2:2" x14ac:dyDescent="0.25">
      <c r="B21830"/>
    </row>
    <row r="21831" spans="2:2" x14ac:dyDescent="0.25">
      <c r="B21831"/>
    </row>
    <row r="21832" spans="2:2" x14ac:dyDescent="0.25">
      <c r="B21832"/>
    </row>
    <row r="21833" spans="2:2" x14ac:dyDescent="0.25">
      <c r="B21833"/>
    </row>
    <row r="21834" spans="2:2" x14ac:dyDescent="0.25">
      <c r="B21834"/>
    </row>
    <row r="21835" spans="2:2" x14ac:dyDescent="0.25">
      <c r="B21835"/>
    </row>
    <row r="21836" spans="2:2" x14ac:dyDescent="0.25">
      <c r="B21836"/>
    </row>
    <row r="21837" spans="2:2" x14ac:dyDescent="0.25">
      <c r="B21837"/>
    </row>
    <row r="21838" spans="2:2" x14ac:dyDescent="0.25">
      <c r="B21838"/>
    </row>
    <row r="21839" spans="2:2" x14ac:dyDescent="0.25">
      <c r="B21839"/>
    </row>
    <row r="21840" spans="2:2" x14ac:dyDescent="0.25">
      <c r="B21840"/>
    </row>
    <row r="21841" spans="2:2" x14ac:dyDescent="0.25">
      <c r="B21841"/>
    </row>
    <row r="21842" spans="2:2" x14ac:dyDescent="0.25">
      <c r="B21842"/>
    </row>
    <row r="21843" spans="2:2" x14ac:dyDescent="0.25">
      <c r="B21843"/>
    </row>
    <row r="21844" spans="2:2" x14ac:dyDescent="0.25">
      <c r="B21844"/>
    </row>
    <row r="21845" spans="2:2" x14ac:dyDescent="0.25">
      <c r="B21845"/>
    </row>
    <row r="21846" spans="2:2" x14ac:dyDescent="0.25">
      <c r="B21846"/>
    </row>
    <row r="21847" spans="2:2" x14ac:dyDescent="0.25">
      <c r="B21847"/>
    </row>
    <row r="21848" spans="2:2" x14ac:dyDescent="0.25">
      <c r="B21848"/>
    </row>
    <row r="21849" spans="2:2" x14ac:dyDescent="0.25">
      <c r="B21849"/>
    </row>
    <row r="21850" spans="2:2" x14ac:dyDescent="0.25">
      <c r="B21850"/>
    </row>
    <row r="21851" spans="2:2" x14ac:dyDescent="0.25">
      <c r="B21851"/>
    </row>
    <row r="21852" spans="2:2" x14ac:dyDescent="0.25">
      <c r="B21852"/>
    </row>
    <row r="21853" spans="2:2" x14ac:dyDescent="0.25">
      <c r="B21853"/>
    </row>
    <row r="21854" spans="2:2" x14ac:dyDescent="0.25">
      <c r="B21854"/>
    </row>
    <row r="21855" spans="2:2" x14ac:dyDescent="0.25">
      <c r="B21855"/>
    </row>
    <row r="21856" spans="2:2" x14ac:dyDescent="0.25">
      <c r="B21856"/>
    </row>
    <row r="21857" spans="2:2" x14ac:dyDescent="0.25">
      <c r="B21857"/>
    </row>
    <row r="21858" spans="2:2" x14ac:dyDescent="0.25">
      <c r="B21858"/>
    </row>
    <row r="21859" spans="2:2" x14ac:dyDescent="0.25">
      <c r="B21859"/>
    </row>
    <row r="21860" spans="2:2" x14ac:dyDescent="0.25">
      <c r="B21860"/>
    </row>
    <row r="21861" spans="2:2" x14ac:dyDescent="0.25">
      <c r="B21861"/>
    </row>
    <row r="21862" spans="2:2" x14ac:dyDescent="0.25">
      <c r="B21862"/>
    </row>
    <row r="21863" spans="2:2" x14ac:dyDescent="0.25">
      <c r="B21863"/>
    </row>
    <row r="21864" spans="2:2" x14ac:dyDescent="0.25">
      <c r="B21864"/>
    </row>
    <row r="21865" spans="2:2" x14ac:dyDescent="0.25">
      <c r="B21865"/>
    </row>
    <row r="21866" spans="2:2" x14ac:dyDescent="0.25">
      <c r="B21866"/>
    </row>
    <row r="21867" spans="2:2" x14ac:dyDescent="0.25">
      <c r="B21867"/>
    </row>
    <row r="21868" spans="2:2" x14ac:dyDescent="0.25">
      <c r="B21868"/>
    </row>
    <row r="21869" spans="2:2" x14ac:dyDescent="0.25">
      <c r="B21869"/>
    </row>
    <row r="21870" spans="2:2" x14ac:dyDescent="0.25">
      <c r="B21870"/>
    </row>
    <row r="21871" spans="2:2" x14ac:dyDescent="0.25">
      <c r="B21871"/>
    </row>
    <row r="21872" spans="2:2" x14ac:dyDescent="0.25">
      <c r="B21872"/>
    </row>
    <row r="21873" spans="2:2" x14ac:dyDescent="0.25">
      <c r="B21873"/>
    </row>
    <row r="21874" spans="2:2" x14ac:dyDescent="0.25">
      <c r="B21874"/>
    </row>
    <row r="21875" spans="2:2" x14ac:dyDescent="0.25">
      <c r="B21875"/>
    </row>
    <row r="21876" spans="2:2" x14ac:dyDescent="0.25">
      <c r="B21876"/>
    </row>
    <row r="21877" spans="2:2" x14ac:dyDescent="0.25">
      <c r="B21877"/>
    </row>
    <row r="21878" spans="2:2" x14ac:dyDescent="0.25">
      <c r="B21878"/>
    </row>
    <row r="21879" spans="2:2" x14ac:dyDescent="0.25">
      <c r="B21879"/>
    </row>
    <row r="21880" spans="2:2" x14ac:dyDescent="0.25">
      <c r="B21880"/>
    </row>
    <row r="21881" spans="2:2" x14ac:dyDescent="0.25">
      <c r="B21881"/>
    </row>
    <row r="21882" spans="2:2" x14ac:dyDescent="0.25">
      <c r="B21882"/>
    </row>
    <row r="21883" spans="2:2" x14ac:dyDescent="0.25">
      <c r="B21883"/>
    </row>
    <row r="21884" spans="2:2" x14ac:dyDescent="0.25">
      <c r="B21884"/>
    </row>
    <row r="21885" spans="2:2" x14ac:dyDescent="0.25">
      <c r="B21885"/>
    </row>
    <row r="21886" spans="2:2" x14ac:dyDescent="0.25">
      <c r="B21886"/>
    </row>
    <row r="21887" spans="2:2" x14ac:dyDescent="0.25">
      <c r="B21887"/>
    </row>
    <row r="21888" spans="2:2" x14ac:dyDescent="0.25">
      <c r="B21888"/>
    </row>
    <row r="21889" spans="2:2" x14ac:dyDescent="0.25">
      <c r="B21889"/>
    </row>
    <row r="21890" spans="2:2" x14ac:dyDescent="0.25">
      <c r="B21890"/>
    </row>
    <row r="21891" spans="2:2" x14ac:dyDescent="0.25">
      <c r="B21891"/>
    </row>
    <row r="21892" spans="2:2" x14ac:dyDescent="0.25">
      <c r="B21892"/>
    </row>
    <row r="21893" spans="2:2" x14ac:dyDescent="0.25">
      <c r="B21893"/>
    </row>
    <row r="21894" spans="2:2" x14ac:dyDescent="0.25">
      <c r="B21894"/>
    </row>
    <row r="21895" spans="2:2" x14ac:dyDescent="0.25">
      <c r="B21895"/>
    </row>
    <row r="21896" spans="2:2" x14ac:dyDescent="0.25">
      <c r="B21896"/>
    </row>
    <row r="21897" spans="2:2" x14ac:dyDescent="0.25">
      <c r="B21897"/>
    </row>
    <row r="21898" spans="2:2" x14ac:dyDescent="0.25">
      <c r="B21898"/>
    </row>
    <row r="21899" spans="2:2" x14ac:dyDescent="0.25">
      <c r="B21899"/>
    </row>
    <row r="21900" spans="2:2" x14ac:dyDescent="0.25">
      <c r="B21900"/>
    </row>
    <row r="21901" spans="2:2" x14ac:dyDescent="0.25">
      <c r="B21901"/>
    </row>
    <row r="21902" spans="2:2" x14ac:dyDescent="0.25">
      <c r="B21902"/>
    </row>
    <row r="21903" spans="2:2" x14ac:dyDescent="0.25">
      <c r="B21903"/>
    </row>
    <row r="21904" spans="2:2" x14ac:dyDescent="0.25">
      <c r="B21904"/>
    </row>
    <row r="21905" spans="2:2" x14ac:dyDescent="0.25">
      <c r="B21905"/>
    </row>
    <row r="21906" spans="2:2" x14ac:dyDescent="0.25">
      <c r="B21906"/>
    </row>
    <row r="21907" spans="2:2" x14ac:dyDescent="0.25">
      <c r="B21907"/>
    </row>
    <row r="21908" spans="2:2" x14ac:dyDescent="0.25">
      <c r="B21908"/>
    </row>
    <row r="21909" spans="2:2" x14ac:dyDescent="0.25">
      <c r="B21909"/>
    </row>
    <row r="21910" spans="2:2" x14ac:dyDescent="0.25">
      <c r="B21910"/>
    </row>
    <row r="21911" spans="2:2" x14ac:dyDescent="0.25">
      <c r="B21911"/>
    </row>
    <row r="21912" spans="2:2" x14ac:dyDescent="0.25">
      <c r="B21912"/>
    </row>
    <row r="21913" spans="2:2" x14ac:dyDescent="0.25">
      <c r="B21913"/>
    </row>
    <row r="21914" spans="2:2" x14ac:dyDescent="0.25">
      <c r="B21914"/>
    </row>
    <row r="21915" spans="2:2" x14ac:dyDescent="0.25">
      <c r="B21915"/>
    </row>
    <row r="21916" spans="2:2" x14ac:dyDescent="0.25">
      <c r="B21916"/>
    </row>
    <row r="21917" spans="2:2" x14ac:dyDescent="0.25">
      <c r="B21917"/>
    </row>
    <row r="21918" spans="2:2" x14ac:dyDescent="0.25">
      <c r="B21918"/>
    </row>
    <row r="21919" spans="2:2" x14ac:dyDescent="0.25">
      <c r="B21919"/>
    </row>
    <row r="21920" spans="2:2" x14ac:dyDescent="0.25">
      <c r="B21920"/>
    </row>
    <row r="21921" spans="2:2" x14ac:dyDescent="0.25">
      <c r="B21921"/>
    </row>
    <row r="21922" spans="2:2" x14ac:dyDescent="0.25">
      <c r="B21922"/>
    </row>
    <row r="21923" spans="2:2" x14ac:dyDescent="0.25">
      <c r="B21923"/>
    </row>
    <row r="21924" spans="2:2" x14ac:dyDescent="0.25">
      <c r="B21924"/>
    </row>
    <row r="21925" spans="2:2" x14ac:dyDescent="0.25">
      <c r="B21925"/>
    </row>
    <row r="21926" spans="2:2" x14ac:dyDescent="0.25">
      <c r="B21926"/>
    </row>
    <row r="21927" spans="2:2" x14ac:dyDescent="0.25">
      <c r="B21927"/>
    </row>
    <row r="21928" spans="2:2" x14ac:dyDescent="0.25">
      <c r="B21928"/>
    </row>
    <row r="21929" spans="2:2" x14ac:dyDescent="0.25">
      <c r="B21929"/>
    </row>
    <row r="21930" spans="2:2" x14ac:dyDescent="0.25">
      <c r="B21930"/>
    </row>
    <row r="21931" spans="2:2" x14ac:dyDescent="0.25">
      <c r="B21931"/>
    </row>
    <row r="21932" spans="2:2" x14ac:dyDescent="0.25">
      <c r="B21932"/>
    </row>
    <row r="21933" spans="2:2" x14ac:dyDescent="0.25">
      <c r="B21933"/>
    </row>
    <row r="21934" spans="2:2" x14ac:dyDescent="0.25">
      <c r="B21934"/>
    </row>
    <row r="21935" spans="2:2" x14ac:dyDescent="0.25">
      <c r="B21935"/>
    </row>
    <row r="21936" spans="2:2" x14ac:dyDescent="0.25">
      <c r="B21936"/>
    </row>
    <row r="21937" spans="2:2" x14ac:dyDescent="0.25">
      <c r="B21937"/>
    </row>
    <row r="21938" spans="2:2" x14ac:dyDescent="0.25">
      <c r="B21938"/>
    </row>
    <row r="21939" spans="2:2" x14ac:dyDescent="0.25">
      <c r="B21939"/>
    </row>
    <row r="21940" spans="2:2" x14ac:dyDescent="0.25">
      <c r="B21940"/>
    </row>
    <row r="21941" spans="2:2" x14ac:dyDescent="0.25">
      <c r="B21941"/>
    </row>
    <row r="21942" spans="2:2" x14ac:dyDescent="0.25">
      <c r="B21942"/>
    </row>
    <row r="21943" spans="2:2" x14ac:dyDescent="0.25">
      <c r="B21943"/>
    </row>
    <row r="21944" spans="2:2" x14ac:dyDescent="0.25">
      <c r="B21944"/>
    </row>
    <row r="21945" spans="2:2" x14ac:dyDescent="0.25">
      <c r="B21945"/>
    </row>
    <row r="21946" spans="2:2" x14ac:dyDescent="0.25">
      <c r="B21946"/>
    </row>
    <row r="21947" spans="2:2" x14ac:dyDescent="0.25">
      <c r="B21947"/>
    </row>
    <row r="21948" spans="2:2" x14ac:dyDescent="0.25">
      <c r="B21948"/>
    </row>
    <row r="21949" spans="2:2" x14ac:dyDescent="0.25">
      <c r="B21949"/>
    </row>
    <row r="21950" spans="2:2" x14ac:dyDescent="0.25">
      <c r="B21950"/>
    </row>
    <row r="21951" spans="2:2" x14ac:dyDescent="0.25">
      <c r="B21951"/>
    </row>
    <row r="21952" spans="2:2" x14ac:dyDescent="0.25">
      <c r="B21952"/>
    </row>
    <row r="21953" spans="2:2" x14ac:dyDescent="0.25">
      <c r="B21953"/>
    </row>
    <row r="21954" spans="2:2" x14ac:dyDescent="0.25">
      <c r="B21954"/>
    </row>
    <row r="21955" spans="2:2" x14ac:dyDescent="0.25">
      <c r="B21955"/>
    </row>
    <row r="21956" spans="2:2" x14ac:dyDescent="0.25">
      <c r="B21956"/>
    </row>
    <row r="21957" spans="2:2" x14ac:dyDescent="0.25">
      <c r="B21957"/>
    </row>
    <row r="21958" spans="2:2" x14ac:dyDescent="0.25">
      <c r="B21958"/>
    </row>
    <row r="21959" spans="2:2" x14ac:dyDescent="0.25">
      <c r="B21959"/>
    </row>
    <row r="21960" spans="2:2" x14ac:dyDescent="0.25">
      <c r="B21960"/>
    </row>
    <row r="21961" spans="2:2" x14ac:dyDescent="0.25">
      <c r="B21961"/>
    </row>
    <row r="21962" spans="2:2" x14ac:dyDescent="0.25">
      <c r="B21962"/>
    </row>
    <row r="21963" spans="2:2" x14ac:dyDescent="0.25">
      <c r="B21963"/>
    </row>
    <row r="21964" spans="2:2" x14ac:dyDescent="0.25">
      <c r="B21964"/>
    </row>
    <row r="21965" spans="2:2" x14ac:dyDescent="0.25">
      <c r="B21965"/>
    </row>
    <row r="21966" spans="2:2" x14ac:dyDescent="0.25">
      <c r="B21966"/>
    </row>
    <row r="21967" spans="2:2" x14ac:dyDescent="0.25">
      <c r="B21967"/>
    </row>
    <row r="21968" spans="2:2" x14ac:dyDescent="0.25">
      <c r="B21968"/>
    </row>
    <row r="21969" spans="2:2" x14ac:dyDescent="0.25">
      <c r="B21969"/>
    </row>
    <row r="21970" spans="2:2" x14ac:dyDescent="0.25">
      <c r="B21970"/>
    </row>
    <row r="21971" spans="2:2" x14ac:dyDescent="0.25">
      <c r="B21971"/>
    </row>
    <row r="21972" spans="2:2" x14ac:dyDescent="0.25">
      <c r="B21972"/>
    </row>
    <row r="21973" spans="2:2" x14ac:dyDescent="0.25">
      <c r="B21973"/>
    </row>
    <row r="21974" spans="2:2" x14ac:dyDescent="0.25">
      <c r="B21974"/>
    </row>
    <row r="21975" spans="2:2" x14ac:dyDescent="0.25">
      <c r="B21975"/>
    </row>
    <row r="21976" spans="2:2" x14ac:dyDescent="0.25">
      <c r="B21976"/>
    </row>
    <row r="21977" spans="2:2" x14ac:dyDescent="0.25">
      <c r="B21977"/>
    </row>
    <row r="21978" spans="2:2" x14ac:dyDescent="0.25">
      <c r="B21978"/>
    </row>
    <row r="21979" spans="2:2" x14ac:dyDescent="0.25">
      <c r="B21979"/>
    </row>
    <row r="21980" spans="2:2" x14ac:dyDescent="0.25">
      <c r="B21980"/>
    </row>
    <row r="21981" spans="2:2" x14ac:dyDescent="0.25">
      <c r="B21981"/>
    </row>
    <row r="21982" spans="2:2" x14ac:dyDescent="0.25">
      <c r="B21982"/>
    </row>
    <row r="21983" spans="2:2" x14ac:dyDescent="0.25">
      <c r="B21983"/>
    </row>
    <row r="21984" spans="2:2" x14ac:dyDescent="0.25">
      <c r="B21984"/>
    </row>
    <row r="21985" spans="2:2" x14ac:dyDescent="0.25">
      <c r="B21985"/>
    </row>
    <row r="21986" spans="2:2" x14ac:dyDescent="0.25">
      <c r="B21986"/>
    </row>
    <row r="21987" spans="2:2" x14ac:dyDescent="0.25">
      <c r="B21987"/>
    </row>
    <row r="21988" spans="2:2" x14ac:dyDescent="0.25">
      <c r="B21988"/>
    </row>
    <row r="21989" spans="2:2" x14ac:dyDescent="0.25">
      <c r="B21989"/>
    </row>
    <row r="21990" spans="2:2" x14ac:dyDescent="0.25">
      <c r="B21990"/>
    </row>
    <row r="21991" spans="2:2" x14ac:dyDescent="0.25">
      <c r="B21991"/>
    </row>
    <row r="21992" spans="2:2" x14ac:dyDescent="0.25">
      <c r="B21992"/>
    </row>
    <row r="21993" spans="2:2" x14ac:dyDescent="0.25">
      <c r="B21993"/>
    </row>
    <row r="21994" spans="2:2" x14ac:dyDescent="0.25">
      <c r="B21994"/>
    </row>
    <row r="21995" spans="2:2" x14ac:dyDescent="0.25">
      <c r="B21995"/>
    </row>
    <row r="21996" spans="2:2" x14ac:dyDescent="0.25">
      <c r="B21996"/>
    </row>
    <row r="21997" spans="2:2" x14ac:dyDescent="0.25">
      <c r="B21997"/>
    </row>
    <row r="21998" spans="2:2" x14ac:dyDescent="0.25">
      <c r="B21998"/>
    </row>
    <row r="21999" spans="2:2" x14ac:dyDescent="0.25">
      <c r="B21999"/>
    </row>
    <row r="22000" spans="2:2" x14ac:dyDescent="0.25">
      <c r="B22000"/>
    </row>
    <row r="22001" spans="2:2" x14ac:dyDescent="0.25">
      <c r="B22001"/>
    </row>
    <row r="22002" spans="2:2" x14ac:dyDescent="0.25">
      <c r="B22002"/>
    </row>
    <row r="22003" spans="2:2" x14ac:dyDescent="0.25">
      <c r="B22003"/>
    </row>
    <row r="22004" spans="2:2" x14ac:dyDescent="0.25">
      <c r="B22004"/>
    </row>
    <row r="22005" spans="2:2" x14ac:dyDescent="0.25">
      <c r="B22005"/>
    </row>
    <row r="22006" spans="2:2" x14ac:dyDescent="0.25">
      <c r="B22006"/>
    </row>
    <row r="22007" spans="2:2" x14ac:dyDescent="0.25">
      <c r="B22007"/>
    </row>
    <row r="22008" spans="2:2" x14ac:dyDescent="0.25">
      <c r="B22008"/>
    </row>
    <row r="22009" spans="2:2" x14ac:dyDescent="0.25">
      <c r="B22009"/>
    </row>
    <row r="22010" spans="2:2" x14ac:dyDescent="0.25">
      <c r="B22010"/>
    </row>
    <row r="22011" spans="2:2" x14ac:dyDescent="0.25">
      <c r="B22011"/>
    </row>
    <row r="22012" spans="2:2" x14ac:dyDescent="0.25">
      <c r="B22012"/>
    </row>
    <row r="22013" spans="2:2" x14ac:dyDescent="0.25">
      <c r="B22013"/>
    </row>
    <row r="22014" spans="2:2" x14ac:dyDescent="0.25">
      <c r="B22014"/>
    </row>
    <row r="22015" spans="2:2" x14ac:dyDescent="0.25">
      <c r="B22015"/>
    </row>
    <row r="22016" spans="2:2" x14ac:dyDescent="0.25">
      <c r="B22016"/>
    </row>
    <row r="22017" spans="2:2" x14ac:dyDescent="0.25">
      <c r="B22017"/>
    </row>
    <row r="22018" spans="2:2" x14ac:dyDescent="0.25">
      <c r="B22018"/>
    </row>
    <row r="22019" spans="2:2" x14ac:dyDescent="0.25">
      <c r="B22019"/>
    </row>
    <row r="22020" spans="2:2" x14ac:dyDescent="0.25">
      <c r="B22020"/>
    </row>
    <row r="22021" spans="2:2" x14ac:dyDescent="0.25">
      <c r="B22021"/>
    </row>
    <row r="22022" spans="2:2" x14ac:dyDescent="0.25">
      <c r="B22022"/>
    </row>
    <row r="22023" spans="2:2" x14ac:dyDescent="0.25">
      <c r="B22023"/>
    </row>
    <row r="22024" spans="2:2" x14ac:dyDescent="0.25">
      <c r="B22024"/>
    </row>
    <row r="22025" spans="2:2" x14ac:dyDescent="0.25">
      <c r="B22025"/>
    </row>
    <row r="22026" spans="2:2" x14ac:dyDescent="0.25">
      <c r="B22026"/>
    </row>
    <row r="22027" spans="2:2" x14ac:dyDescent="0.25">
      <c r="B22027"/>
    </row>
    <row r="22028" spans="2:2" x14ac:dyDescent="0.25">
      <c r="B22028"/>
    </row>
    <row r="22029" spans="2:2" x14ac:dyDescent="0.25">
      <c r="B22029"/>
    </row>
    <row r="22030" spans="2:2" x14ac:dyDescent="0.25">
      <c r="B22030"/>
    </row>
    <row r="22031" spans="2:2" x14ac:dyDescent="0.25">
      <c r="B22031"/>
    </row>
    <row r="22032" spans="2:2" x14ac:dyDescent="0.25">
      <c r="B22032"/>
    </row>
    <row r="22033" spans="2:2" x14ac:dyDescent="0.25">
      <c r="B22033"/>
    </row>
    <row r="22034" spans="2:2" x14ac:dyDescent="0.25">
      <c r="B22034"/>
    </row>
    <row r="22035" spans="2:2" x14ac:dyDescent="0.25">
      <c r="B22035"/>
    </row>
    <row r="22036" spans="2:2" x14ac:dyDescent="0.25">
      <c r="B22036"/>
    </row>
    <row r="22037" spans="2:2" x14ac:dyDescent="0.25">
      <c r="B22037"/>
    </row>
    <row r="22038" spans="2:2" x14ac:dyDescent="0.25">
      <c r="B22038"/>
    </row>
    <row r="22039" spans="2:2" x14ac:dyDescent="0.25">
      <c r="B22039"/>
    </row>
    <row r="22040" spans="2:2" x14ac:dyDescent="0.25">
      <c r="B22040"/>
    </row>
    <row r="22041" spans="2:2" x14ac:dyDescent="0.25">
      <c r="B22041"/>
    </row>
    <row r="22042" spans="2:2" x14ac:dyDescent="0.25">
      <c r="B22042"/>
    </row>
    <row r="22043" spans="2:2" x14ac:dyDescent="0.25">
      <c r="B22043"/>
    </row>
    <row r="22044" spans="2:2" x14ac:dyDescent="0.25">
      <c r="B22044"/>
    </row>
    <row r="22045" spans="2:2" x14ac:dyDescent="0.25">
      <c r="B22045"/>
    </row>
    <row r="22046" spans="2:2" x14ac:dyDescent="0.25">
      <c r="B22046"/>
    </row>
    <row r="22047" spans="2:2" x14ac:dyDescent="0.25">
      <c r="B22047"/>
    </row>
    <row r="22048" spans="2:2" x14ac:dyDescent="0.25">
      <c r="B22048"/>
    </row>
    <row r="22049" spans="2:2" x14ac:dyDescent="0.25">
      <c r="B22049"/>
    </row>
    <row r="22050" spans="2:2" x14ac:dyDescent="0.25">
      <c r="B22050"/>
    </row>
    <row r="22051" spans="2:2" x14ac:dyDescent="0.25">
      <c r="B22051"/>
    </row>
    <row r="22052" spans="2:2" x14ac:dyDescent="0.25">
      <c r="B22052"/>
    </row>
    <row r="22053" spans="2:2" x14ac:dyDescent="0.25">
      <c r="B22053"/>
    </row>
    <row r="22054" spans="2:2" x14ac:dyDescent="0.25">
      <c r="B22054"/>
    </row>
    <row r="22055" spans="2:2" x14ac:dyDescent="0.25">
      <c r="B22055"/>
    </row>
    <row r="22056" spans="2:2" x14ac:dyDescent="0.25">
      <c r="B22056"/>
    </row>
    <row r="22057" spans="2:2" x14ac:dyDescent="0.25">
      <c r="B22057"/>
    </row>
    <row r="22058" spans="2:2" x14ac:dyDescent="0.25">
      <c r="B22058"/>
    </row>
    <row r="22059" spans="2:2" x14ac:dyDescent="0.25">
      <c r="B22059"/>
    </row>
    <row r="22060" spans="2:2" x14ac:dyDescent="0.25">
      <c r="B22060"/>
    </row>
    <row r="22061" spans="2:2" x14ac:dyDescent="0.25">
      <c r="B22061"/>
    </row>
    <row r="22062" spans="2:2" x14ac:dyDescent="0.25">
      <c r="B22062"/>
    </row>
    <row r="22063" spans="2:2" x14ac:dyDescent="0.25">
      <c r="B22063"/>
    </row>
    <row r="22064" spans="2:2" x14ac:dyDescent="0.25">
      <c r="B22064"/>
    </row>
    <row r="22065" spans="2:2" x14ac:dyDescent="0.25">
      <c r="B22065"/>
    </row>
    <row r="22066" spans="2:2" x14ac:dyDescent="0.25">
      <c r="B22066"/>
    </row>
    <row r="22067" spans="2:2" x14ac:dyDescent="0.25">
      <c r="B22067"/>
    </row>
    <row r="22068" spans="2:2" x14ac:dyDescent="0.25">
      <c r="B22068"/>
    </row>
    <row r="22069" spans="2:2" x14ac:dyDescent="0.25">
      <c r="B22069"/>
    </row>
    <row r="22070" spans="2:2" x14ac:dyDescent="0.25">
      <c r="B22070"/>
    </row>
    <row r="22071" spans="2:2" x14ac:dyDescent="0.25">
      <c r="B22071"/>
    </row>
    <row r="22072" spans="2:2" x14ac:dyDescent="0.25">
      <c r="B22072"/>
    </row>
    <row r="22073" spans="2:2" x14ac:dyDescent="0.25">
      <c r="B22073"/>
    </row>
    <row r="22074" spans="2:2" x14ac:dyDescent="0.25">
      <c r="B22074"/>
    </row>
    <row r="22075" spans="2:2" x14ac:dyDescent="0.25">
      <c r="B22075"/>
    </row>
    <row r="22076" spans="2:2" x14ac:dyDescent="0.25">
      <c r="B22076"/>
    </row>
    <row r="22077" spans="2:2" x14ac:dyDescent="0.25">
      <c r="B22077"/>
    </row>
    <row r="22078" spans="2:2" x14ac:dyDescent="0.25">
      <c r="B22078"/>
    </row>
    <row r="22079" spans="2:2" x14ac:dyDescent="0.25">
      <c r="B22079"/>
    </row>
    <row r="22080" spans="2:2" x14ac:dyDescent="0.25">
      <c r="B22080"/>
    </row>
    <row r="22081" spans="2:2" x14ac:dyDescent="0.25">
      <c r="B22081"/>
    </row>
    <row r="22082" spans="2:2" x14ac:dyDescent="0.25">
      <c r="B22082"/>
    </row>
    <row r="22083" spans="2:2" x14ac:dyDescent="0.25">
      <c r="B22083"/>
    </row>
    <row r="22084" spans="2:2" x14ac:dyDescent="0.25">
      <c r="B22084"/>
    </row>
    <row r="22085" spans="2:2" x14ac:dyDescent="0.25">
      <c r="B22085"/>
    </row>
    <row r="22086" spans="2:2" x14ac:dyDescent="0.25">
      <c r="B22086"/>
    </row>
    <row r="22087" spans="2:2" x14ac:dyDescent="0.25">
      <c r="B22087"/>
    </row>
    <row r="22088" spans="2:2" x14ac:dyDescent="0.25">
      <c r="B22088"/>
    </row>
    <row r="22089" spans="2:2" x14ac:dyDescent="0.25">
      <c r="B22089"/>
    </row>
    <row r="22090" spans="2:2" x14ac:dyDescent="0.25">
      <c r="B22090"/>
    </row>
    <row r="22091" spans="2:2" x14ac:dyDescent="0.25">
      <c r="B22091"/>
    </row>
    <row r="22092" spans="2:2" x14ac:dyDescent="0.25">
      <c r="B22092"/>
    </row>
    <row r="22093" spans="2:2" x14ac:dyDescent="0.25">
      <c r="B22093"/>
    </row>
    <row r="22094" spans="2:2" x14ac:dyDescent="0.25">
      <c r="B22094"/>
    </row>
    <row r="22095" spans="2:2" x14ac:dyDescent="0.25">
      <c r="B22095"/>
    </row>
    <row r="22096" spans="2:2" x14ac:dyDescent="0.25">
      <c r="B22096"/>
    </row>
    <row r="22097" spans="2:2" x14ac:dyDescent="0.25">
      <c r="B22097"/>
    </row>
    <row r="22098" spans="2:2" x14ac:dyDescent="0.25">
      <c r="B22098"/>
    </row>
    <row r="22099" spans="2:2" x14ac:dyDescent="0.25">
      <c r="B22099"/>
    </row>
    <row r="22100" spans="2:2" x14ac:dyDescent="0.25">
      <c r="B22100"/>
    </row>
    <row r="22101" spans="2:2" x14ac:dyDescent="0.25">
      <c r="B22101"/>
    </row>
    <row r="22102" spans="2:2" x14ac:dyDescent="0.25">
      <c r="B22102"/>
    </row>
    <row r="22103" spans="2:2" x14ac:dyDescent="0.25">
      <c r="B22103"/>
    </row>
    <row r="22104" spans="2:2" x14ac:dyDescent="0.25">
      <c r="B22104"/>
    </row>
    <row r="22105" spans="2:2" x14ac:dyDescent="0.25">
      <c r="B22105"/>
    </row>
    <row r="22106" spans="2:2" x14ac:dyDescent="0.25">
      <c r="B22106"/>
    </row>
    <row r="22107" spans="2:2" x14ac:dyDescent="0.25">
      <c r="B22107"/>
    </row>
    <row r="22108" spans="2:2" x14ac:dyDescent="0.25">
      <c r="B22108"/>
    </row>
    <row r="22109" spans="2:2" x14ac:dyDescent="0.25">
      <c r="B22109"/>
    </row>
    <row r="22110" spans="2:2" x14ac:dyDescent="0.25">
      <c r="B22110"/>
    </row>
    <row r="22111" spans="2:2" x14ac:dyDescent="0.25">
      <c r="B22111"/>
    </row>
    <row r="22112" spans="2:2" x14ac:dyDescent="0.25">
      <c r="B22112"/>
    </row>
    <row r="22113" spans="2:2" x14ac:dyDescent="0.25">
      <c r="B22113"/>
    </row>
    <row r="22114" spans="2:2" x14ac:dyDescent="0.25">
      <c r="B22114"/>
    </row>
    <row r="22115" spans="2:2" x14ac:dyDescent="0.25">
      <c r="B22115"/>
    </row>
    <row r="22116" spans="2:2" x14ac:dyDescent="0.25">
      <c r="B22116"/>
    </row>
    <row r="22117" spans="2:2" x14ac:dyDescent="0.25">
      <c r="B22117"/>
    </row>
    <row r="22118" spans="2:2" x14ac:dyDescent="0.25">
      <c r="B22118"/>
    </row>
    <row r="22119" spans="2:2" x14ac:dyDescent="0.25">
      <c r="B22119"/>
    </row>
    <row r="22120" spans="2:2" x14ac:dyDescent="0.25">
      <c r="B22120"/>
    </row>
    <row r="22121" spans="2:2" x14ac:dyDescent="0.25">
      <c r="B22121"/>
    </row>
    <row r="22122" spans="2:2" x14ac:dyDescent="0.25">
      <c r="B22122"/>
    </row>
    <row r="22123" spans="2:2" x14ac:dyDescent="0.25">
      <c r="B22123"/>
    </row>
    <row r="22124" spans="2:2" x14ac:dyDescent="0.25">
      <c r="B22124"/>
    </row>
    <row r="22125" spans="2:2" x14ac:dyDescent="0.25">
      <c r="B22125"/>
    </row>
    <row r="22126" spans="2:2" x14ac:dyDescent="0.25">
      <c r="B22126"/>
    </row>
    <row r="22127" spans="2:2" x14ac:dyDescent="0.25">
      <c r="B22127"/>
    </row>
    <row r="22128" spans="2:2" x14ac:dyDescent="0.25">
      <c r="B22128"/>
    </row>
    <row r="22129" spans="2:2" x14ac:dyDescent="0.25">
      <c r="B22129"/>
    </row>
    <row r="22130" spans="2:2" x14ac:dyDescent="0.25">
      <c r="B22130"/>
    </row>
    <row r="22131" spans="2:2" x14ac:dyDescent="0.25">
      <c r="B22131"/>
    </row>
    <row r="22132" spans="2:2" x14ac:dyDescent="0.25">
      <c r="B22132"/>
    </row>
    <row r="22133" spans="2:2" x14ac:dyDescent="0.25">
      <c r="B22133"/>
    </row>
    <row r="22134" spans="2:2" x14ac:dyDescent="0.25">
      <c r="B22134"/>
    </row>
    <row r="22135" spans="2:2" x14ac:dyDescent="0.25">
      <c r="B22135"/>
    </row>
    <row r="22136" spans="2:2" x14ac:dyDescent="0.25">
      <c r="B22136"/>
    </row>
    <row r="22137" spans="2:2" x14ac:dyDescent="0.25">
      <c r="B22137"/>
    </row>
    <row r="22138" spans="2:2" x14ac:dyDescent="0.25">
      <c r="B22138"/>
    </row>
    <row r="22139" spans="2:2" x14ac:dyDescent="0.25">
      <c r="B22139"/>
    </row>
    <row r="22140" spans="2:2" x14ac:dyDescent="0.25">
      <c r="B22140"/>
    </row>
    <row r="22141" spans="2:2" x14ac:dyDescent="0.25">
      <c r="B22141"/>
    </row>
    <row r="22142" spans="2:2" x14ac:dyDescent="0.25">
      <c r="B22142"/>
    </row>
    <row r="22143" spans="2:2" x14ac:dyDescent="0.25">
      <c r="B22143"/>
    </row>
    <row r="22144" spans="2:2" x14ac:dyDescent="0.25">
      <c r="B22144"/>
    </row>
    <row r="22145" spans="2:2" x14ac:dyDescent="0.25">
      <c r="B22145"/>
    </row>
    <row r="22146" spans="2:2" x14ac:dyDescent="0.25">
      <c r="B22146"/>
    </row>
    <row r="22147" spans="2:2" x14ac:dyDescent="0.25">
      <c r="B22147"/>
    </row>
    <row r="22148" spans="2:2" x14ac:dyDescent="0.25">
      <c r="B22148"/>
    </row>
    <row r="22149" spans="2:2" x14ac:dyDescent="0.25">
      <c r="B22149"/>
    </row>
    <row r="22150" spans="2:2" x14ac:dyDescent="0.25">
      <c r="B22150"/>
    </row>
    <row r="22151" spans="2:2" x14ac:dyDescent="0.25">
      <c r="B22151"/>
    </row>
    <row r="22152" spans="2:2" x14ac:dyDescent="0.25">
      <c r="B22152"/>
    </row>
    <row r="22153" spans="2:2" x14ac:dyDescent="0.25">
      <c r="B22153"/>
    </row>
    <row r="22154" spans="2:2" x14ac:dyDescent="0.25">
      <c r="B22154"/>
    </row>
    <row r="22155" spans="2:2" x14ac:dyDescent="0.25">
      <c r="B22155"/>
    </row>
    <row r="22156" spans="2:2" x14ac:dyDescent="0.25">
      <c r="B22156"/>
    </row>
    <row r="22157" spans="2:2" x14ac:dyDescent="0.25">
      <c r="B22157"/>
    </row>
    <row r="22158" spans="2:2" x14ac:dyDescent="0.25">
      <c r="B22158"/>
    </row>
    <row r="22159" spans="2:2" x14ac:dyDescent="0.25">
      <c r="B22159"/>
    </row>
    <row r="22160" spans="2:2" x14ac:dyDescent="0.25">
      <c r="B22160"/>
    </row>
    <row r="22161" spans="2:2" x14ac:dyDescent="0.25">
      <c r="B22161"/>
    </row>
    <row r="22162" spans="2:2" x14ac:dyDescent="0.25">
      <c r="B22162"/>
    </row>
    <row r="22163" spans="2:2" x14ac:dyDescent="0.25">
      <c r="B22163"/>
    </row>
    <row r="22164" spans="2:2" x14ac:dyDescent="0.25">
      <c r="B22164"/>
    </row>
    <row r="22165" spans="2:2" x14ac:dyDescent="0.25">
      <c r="B22165"/>
    </row>
    <row r="22166" spans="2:2" x14ac:dyDescent="0.25">
      <c r="B22166"/>
    </row>
    <row r="22167" spans="2:2" x14ac:dyDescent="0.25">
      <c r="B22167"/>
    </row>
    <row r="22168" spans="2:2" x14ac:dyDescent="0.25">
      <c r="B22168"/>
    </row>
    <row r="22169" spans="2:2" x14ac:dyDescent="0.25">
      <c r="B22169"/>
    </row>
    <row r="22170" spans="2:2" x14ac:dyDescent="0.25">
      <c r="B22170"/>
    </row>
    <row r="22171" spans="2:2" x14ac:dyDescent="0.25">
      <c r="B22171"/>
    </row>
    <row r="22172" spans="2:2" x14ac:dyDescent="0.25">
      <c r="B22172"/>
    </row>
    <row r="22173" spans="2:2" x14ac:dyDescent="0.25">
      <c r="B22173"/>
    </row>
    <row r="22174" spans="2:2" x14ac:dyDescent="0.25">
      <c r="B22174"/>
    </row>
    <row r="22175" spans="2:2" x14ac:dyDescent="0.25">
      <c r="B22175"/>
    </row>
    <row r="22176" spans="2:2" x14ac:dyDescent="0.25">
      <c r="B22176"/>
    </row>
    <row r="22177" spans="2:2" x14ac:dyDescent="0.25">
      <c r="B22177"/>
    </row>
    <row r="22178" spans="2:2" x14ac:dyDescent="0.25">
      <c r="B22178"/>
    </row>
    <row r="22179" spans="2:2" x14ac:dyDescent="0.25">
      <c r="B22179"/>
    </row>
    <row r="22180" spans="2:2" x14ac:dyDescent="0.25">
      <c r="B22180"/>
    </row>
    <row r="22181" spans="2:2" x14ac:dyDescent="0.25">
      <c r="B22181"/>
    </row>
    <row r="22182" spans="2:2" x14ac:dyDescent="0.25">
      <c r="B22182"/>
    </row>
    <row r="22183" spans="2:2" x14ac:dyDescent="0.25">
      <c r="B22183"/>
    </row>
    <row r="22184" spans="2:2" x14ac:dyDescent="0.25">
      <c r="B22184"/>
    </row>
    <row r="22185" spans="2:2" x14ac:dyDescent="0.25">
      <c r="B22185"/>
    </row>
    <row r="22186" spans="2:2" x14ac:dyDescent="0.25">
      <c r="B22186"/>
    </row>
    <row r="22187" spans="2:2" x14ac:dyDescent="0.25">
      <c r="B22187"/>
    </row>
    <row r="22188" spans="2:2" x14ac:dyDescent="0.25">
      <c r="B22188"/>
    </row>
    <row r="22189" spans="2:2" x14ac:dyDescent="0.25">
      <c r="B22189"/>
    </row>
    <row r="22190" spans="2:2" x14ac:dyDescent="0.25">
      <c r="B22190"/>
    </row>
    <row r="22191" spans="2:2" x14ac:dyDescent="0.25">
      <c r="B22191"/>
    </row>
    <row r="22192" spans="2:2" x14ac:dyDescent="0.25">
      <c r="B22192"/>
    </row>
    <row r="22193" spans="2:2" x14ac:dyDescent="0.25">
      <c r="B22193"/>
    </row>
    <row r="22194" spans="2:2" x14ac:dyDescent="0.25">
      <c r="B22194"/>
    </row>
    <row r="22195" spans="2:2" x14ac:dyDescent="0.25">
      <c r="B22195"/>
    </row>
    <row r="22196" spans="2:2" x14ac:dyDescent="0.25">
      <c r="B22196"/>
    </row>
    <row r="22197" spans="2:2" x14ac:dyDescent="0.25">
      <c r="B22197"/>
    </row>
    <row r="22198" spans="2:2" x14ac:dyDescent="0.25">
      <c r="B22198"/>
    </row>
    <row r="22199" spans="2:2" x14ac:dyDescent="0.25">
      <c r="B22199"/>
    </row>
    <row r="22200" spans="2:2" x14ac:dyDescent="0.25">
      <c r="B22200"/>
    </row>
    <row r="22201" spans="2:2" x14ac:dyDescent="0.25">
      <c r="B22201"/>
    </row>
    <row r="22202" spans="2:2" x14ac:dyDescent="0.25">
      <c r="B22202"/>
    </row>
    <row r="22203" spans="2:2" x14ac:dyDescent="0.25">
      <c r="B22203"/>
    </row>
    <row r="22204" spans="2:2" x14ac:dyDescent="0.25">
      <c r="B22204"/>
    </row>
    <row r="22205" spans="2:2" x14ac:dyDescent="0.25">
      <c r="B22205"/>
    </row>
    <row r="22206" spans="2:2" x14ac:dyDescent="0.25">
      <c r="B22206"/>
    </row>
    <row r="22207" spans="2:2" x14ac:dyDescent="0.25">
      <c r="B22207"/>
    </row>
    <row r="22208" spans="2:2" x14ac:dyDescent="0.25">
      <c r="B22208"/>
    </row>
    <row r="22209" spans="2:2" x14ac:dyDescent="0.25">
      <c r="B22209"/>
    </row>
    <row r="22210" spans="2:2" x14ac:dyDescent="0.25">
      <c r="B22210"/>
    </row>
    <row r="22211" spans="2:2" x14ac:dyDescent="0.25">
      <c r="B22211"/>
    </row>
    <row r="22212" spans="2:2" x14ac:dyDescent="0.25">
      <c r="B22212"/>
    </row>
    <row r="22213" spans="2:2" x14ac:dyDescent="0.25">
      <c r="B22213"/>
    </row>
    <row r="22214" spans="2:2" x14ac:dyDescent="0.25">
      <c r="B22214"/>
    </row>
    <row r="22215" spans="2:2" x14ac:dyDescent="0.25">
      <c r="B22215"/>
    </row>
    <row r="22216" spans="2:2" x14ac:dyDescent="0.25">
      <c r="B22216"/>
    </row>
    <row r="22217" spans="2:2" x14ac:dyDescent="0.25">
      <c r="B22217"/>
    </row>
    <row r="22218" spans="2:2" x14ac:dyDescent="0.25">
      <c r="B22218"/>
    </row>
    <row r="22219" spans="2:2" x14ac:dyDescent="0.25">
      <c r="B22219"/>
    </row>
    <row r="22220" spans="2:2" x14ac:dyDescent="0.25">
      <c r="B22220"/>
    </row>
    <row r="22221" spans="2:2" x14ac:dyDescent="0.25">
      <c r="B22221"/>
    </row>
    <row r="22222" spans="2:2" x14ac:dyDescent="0.25">
      <c r="B22222"/>
    </row>
    <row r="22223" spans="2:2" x14ac:dyDescent="0.25">
      <c r="B22223"/>
    </row>
    <row r="22224" spans="2:2" x14ac:dyDescent="0.25">
      <c r="B22224"/>
    </row>
    <row r="22225" spans="2:2" x14ac:dyDescent="0.25">
      <c r="B22225"/>
    </row>
    <row r="22226" spans="2:2" x14ac:dyDescent="0.25">
      <c r="B22226"/>
    </row>
    <row r="22227" spans="2:2" x14ac:dyDescent="0.25">
      <c r="B22227"/>
    </row>
    <row r="22228" spans="2:2" x14ac:dyDescent="0.25">
      <c r="B22228"/>
    </row>
    <row r="22229" spans="2:2" x14ac:dyDescent="0.25">
      <c r="B22229"/>
    </row>
    <row r="22230" spans="2:2" x14ac:dyDescent="0.25">
      <c r="B22230"/>
    </row>
    <row r="22231" spans="2:2" x14ac:dyDescent="0.25">
      <c r="B22231"/>
    </row>
    <row r="22232" spans="2:2" x14ac:dyDescent="0.25">
      <c r="B22232"/>
    </row>
    <row r="22233" spans="2:2" x14ac:dyDescent="0.25">
      <c r="B22233"/>
    </row>
    <row r="22234" spans="2:2" x14ac:dyDescent="0.25">
      <c r="B22234"/>
    </row>
    <row r="22235" spans="2:2" x14ac:dyDescent="0.25">
      <c r="B22235"/>
    </row>
    <row r="22236" spans="2:2" x14ac:dyDescent="0.25">
      <c r="B22236"/>
    </row>
    <row r="22237" spans="2:2" x14ac:dyDescent="0.25">
      <c r="B22237"/>
    </row>
    <row r="22238" spans="2:2" x14ac:dyDescent="0.25">
      <c r="B22238"/>
    </row>
    <row r="22239" spans="2:2" x14ac:dyDescent="0.25">
      <c r="B22239"/>
    </row>
    <row r="22240" spans="2:2" x14ac:dyDescent="0.25">
      <c r="B22240"/>
    </row>
    <row r="22241" spans="2:2" x14ac:dyDescent="0.25">
      <c r="B22241"/>
    </row>
    <row r="22242" spans="2:2" x14ac:dyDescent="0.25">
      <c r="B22242"/>
    </row>
    <row r="22243" spans="2:2" x14ac:dyDescent="0.25">
      <c r="B22243"/>
    </row>
    <row r="22244" spans="2:2" x14ac:dyDescent="0.25">
      <c r="B22244"/>
    </row>
    <row r="22245" spans="2:2" x14ac:dyDescent="0.25">
      <c r="B22245"/>
    </row>
    <row r="22246" spans="2:2" x14ac:dyDescent="0.25">
      <c r="B22246"/>
    </row>
    <row r="22247" spans="2:2" x14ac:dyDescent="0.25">
      <c r="B22247"/>
    </row>
    <row r="22248" spans="2:2" x14ac:dyDescent="0.25">
      <c r="B22248"/>
    </row>
    <row r="22249" spans="2:2" x14ac:dyDescent="0.25">
      <c r="B22249"/>
    </row>
    <row r="22250" spans="2:2" x14ac:dyDescent="0.25">
      <c r="B22250"/>
    </row>
    <row r="22251" spans="2:2" x14ac:dyDescent="0.25">
      <c r="B22251"/>
    </row>
    <row r="22252" spans="2:2" x14ac:dyDescent="0.25">
      <c r="B22252"/>
    </row>
    <row r="22253" spans="2:2" x14ac:dyDescent="0.25">
      <c r="B22253"/>
    </row>
    <row r="22254" spans="2:2" x14ac:dyDescent="0.25">
      <c r="B22254"/>
    </row>
    <row r="22255" spans="2:2" x14ac:dyDescent="0.25">
      <c r="B22255"/>
    </row>
    <row r="22256" spans="2:2" x14ac:dyDescent="0.25">
      <c r="B22256"/>
    </row>
    <row r="22257" spans="2:2" x14ac:dyDescent="0.25">
      <c r="B22257"/>
    </row>
    <row r="22258" spans="2:2" x14ac:dyDescent="0.25">
      <c r="B22258"/>
    </row>
    <row r="22259" spans="2:2" x14ac:dyDescent="0.25">
      <c r="B22259"/>
    </row>
    <row r="22260" spans="2:2" x14ac:dyDescent="0.25">
      <c r="B22260"/>
    </row>
    <row r="22261" spans="2:2" x14ac:dyDescent="0.25">
      <c r="B22261"/>
    </row>
    <row r="22262" spans="2:2" x14ac:dyDescent="0.25">
      <c r="B22262"/>
    </row>
    <row r="22263" spans="2:2" x14ac:dyDescent="0.25">
      <c r="B22263"/>
    </row>
    <row r="22264" spans="2:2" x14ac:dyDescent="0.25">
      <c r="B22264"/>
    </row>
    <row r="22265" spans="2:2" x14ac:dyDescent="0.25">
      <c r="B22265"/>
    </row>
    <row r="22266" spans="2:2" x14ac:dyDescent="0.25">
      <c r="B22266"/>
    </row>
    <row r="22267" spans="2:2" x14ac:dyDescent="0.25">
      <c r="B22267"/>
    </row>
    <row r="22268" spans="2:2" x14ac:dyDescent="0.25">
      <c r="B22268"/>
    </row>
    <row r="22269" spans="2:2" x14ac:dyDescent="0.25">
      <c r="B22269"/>
    </row>
    <row r="22270" spans="2:2" x14ac:dyDescent="0.25">
      <c r="B22270"/>
    </row>
    <row r="22271" spans="2:2" x14ac:dyDescent="0.25">
      <c r="B22271"/>
    </row>
    <row r="22272" spans="2:2" x14ac:dyDescent="0.25">
      <c r="B22272"/>
    </row>
    <row r="22273" spans="2:2" x14ac:dyDescent="0.25">
      <c r="B22273"/>
    </row>
    <row r="22274" spans="2:2" x14ac:dyDescent="0.25">
      <c r="B22274"/>
    </row>
    <row r="22275" spans="2:2" x14ac:dyDescent="0.25">
      <c r="B22275"/>
    </row>
    <row r="22276" spans="2:2" x14ac:dyDescent="0.25">
      <c r="B22276"/>
    </row>
    <row r="22277" spans="2:2" x14ac:dyDescent="0.25">
      <c r="B22277"/>
    </row>
    <row r="22278" spans="2:2" x14ac:dyDescent="0.25">
      <c r="B22278"/>
    </row>
    <row r="22279" spans="2:2" x14ac:dyDescent="0.25">
      <c r="B22279"/>
    </row>
    <row r="22280" spans="2:2" x14ac:dyDescent="0.25">
      <c r="B22280"/>
    </row>
    <row r="22281" spans="2:2" x14ac:dyDescent="0.25">
      <c r="B22281"/>
    </row>
    <row r="22282" spans="2:2" x14ac:dyDescent="0.25">
      <c r="B22282"/>
    </row>
    <row r="22283" spans="2:2" x14ac:dyDescent="0.25">
      <c r="B22283"/>
    </row>
    <row r="22284" spans="2:2" x14ac:dyDescent="0.25">
      <c r="B22284"/>
    </row>
    <row r="22285" spans="2:2" x14ac:dyDescent="0.25">
      <c r="B22285"/>
    </row>
    <row r="22286" spans="2:2" x14ac:dyDescent="0.25">
      <c r="B22286"/>
    </row>
    <row r="22287" spans="2:2" x14ac:dyDescent="0.25">
      <c r="B22287"/>
    </row>
    <row r="22288" spans="2:2" x14ac:dyDescent="0.25">
      <c r="B22288"/>
    </row>
    <row r="22289" spans="2:2" x14ac:dyDescent="0.25">
      <c r="B22289"/>
    </row>
    <row r="22290" spans="2:2" x14ac:dyDescent="0.25">
      <c r="B22290"/>
    </row>
    <row r="22291" spans="2:2" x14ac:dyDescent="0.25">
      <c r="B22291"/>
    </row>
    <row r="22292" spans="2:2" x14ac:dyDescent="0.25">
      <c r="B22292"/>
    </row>
    <row r="22293" spans="2:2" x14ac:dyDescent="0.25">
      <c r="B22293"/>
    </row>
    <row r="22294" spans="2:2" x14ac:dyDescent="0.25">
      <c r="B22294"/>
    </row>
    <row r="22295" spans="2:2" x14ac:dyDescent="0.25">
      <c r="B22295"/>
    </row>
    <row r="22296" spans="2:2" x14ac:dyDescent="0.25">
      <c r="B22296"/>
    </row>
    <row r="22297" spans="2:2" x14ac:dyDescent="0.25">
      <c r="B22297"/>
    </row>
    <row r="22298" spans="2:2" x14ac:dyDescent="0.25">
      <c r="B22298"/>
    </row>
    <row r="22299" spans="2:2" x14ac:dyDescent="0.25">
      <c r="B22299"/>
    </row>
    <row r="22300" spans="2:2" x14ac:dyDescent="0.25">
      <c r="B22300"/>
    </row>
    <row r="22301" spans="2:2" x14ac:dyDescent="0.25">
      <c r="B22301"/>
    </row>
    <row r="22302" spans="2:2" x14ac:dyDescent="0.25">
      <c r="B22302"/>
    </row>
    <row r="22303" spans="2:2" x14ac:dyDescent="0.25">
      <c r="B22303"/>
    </row>
    <row r="22304" spans="2:2" x14ac:dyDescent="0.25">
      <c r="B22304"/>
    </row>
    <row r="22305" spans="2:2" x14ac:dyDescent="0.25">
      <c r="B22305"/>
    </row>
    <row r="22306" spans="2:2" x14ac:dyDescent="0.25">
      <c r="B22306"/>
    </row>
    <row r="22307" spans="2:2" x14ac:dyDescent="0.25">
      <c r="B22307"/>
    </row>
    <row r="22308" spans="2:2" x14ac:dyDescent="0.25">
      <c r="B22308"/>
    </row>
    <row r="22309" spans="2:2" x14ac:dyDescent="0.25">
      <c r="B22309"/>
    </row>
    <row r="22310" spans="2:2" x14ac:dyDescent="0.25">
      <c r="B22310"/>
    </row>
    <row r="22311" spans="2:2" x14ac:dyDescent="0.25">
      <c r="B22311"/>
    </row>
    <row r="22312" spans="2:2" x14ac:dyDescent="0.25">
      <c r="B22312"/>
    </row>
    <row r="22313" spans="2:2" x14ac:dyDescent="0.25">
      <c r="B22313"/>
    </row>
    <row r="22314" spans="2:2" x14ac:dyDescent="0.25">
      <c r="B22314"/>
    </row>
    <row r="22315" spans="2:2" x14ac:dyDescent="0.25">
      <c r="B22315"/>
    </row>
    <row r="22316" spans="2:2" x14ac:dyDescent="0.25">
      <c r="B22316"/>
    </row>
    <row r="22317" spans="2:2" x14ac:dyDescent="0.25">
      <c r="B22317"/>
    </row>
    <row r="22318" spans="2:2" x14ac:dyDescent="0.25">
      <c r="B22318"/>
    </row>
    <row r="22319" spans="2:2" x14ac:dyDescent="0.25">
      <c r="B22319"/>
    </row>
    <row r="22320" spans="2:2" x14ac:dyDescent="0.25">
      <c r="B22320"/>
    </row>
    <row r="22321" spans="2:2" x14ac:dyDescent="0.25">
      <c r="B22321"/>
    </row>
    <row r="22322" spans="2:2" x14ac:dyDescent="0.25">
      <c r="B22322"/>
    </row>
    <row r="22323" spans="2:2" x14ac:dyDescent="0.25">
      <c r="B22323"/>
    </row>
    <row r="22324" spans="2:2" x14ac:dyDescent="0.25">
      <c r="B22324"/>
    </row>
    <row r="22325" spans="2:2" x14ac:dyDescent="0.25">
      <c r="B22325"/>
    </row>
    <row r="22326" spans="2:2" x14ac:dyDescent="0.25">
      <c r="B22326"/>
    </row>
    <row r="22327" spans="2:2" x14ac:dyDescent="0.25">
      <c r="B22327"/>
    </row>
    <row r="22328" spans="2:2" x14ac:dyDescent="0.25">
      <c r="B22328"/>
    </row>
    <row r="22329" spans="2:2" x14ac:dyDescent="0.25">
      <c r="B22329"/>
    </row>
    <row r="22330" spans="2:2" x14ac:dyDescent="0.25">
      <c r="B22330"/>
    </row>
    <row r="22331" spans="2:2" x14ac:dyDescent="0.25">
      <c r="B22331"/>
    </row>
    <row r="22332" spans="2:2" x14ac:dyDescent="0.25">
      <c r="B22332"/>
    </row>
    <row r="22333" spans="2:2" x14ac:dyDescent="0.25">
      <c r="B22333"/>
    </row>
    <row r="22334" spans="2:2" x14ac:dyDescent="0.25">
      <c r="B22334"/>
    </row>
    <row r="22335" spans="2:2" x14ac:dyDescent="0.25">
      <c r="B22335"/>
    </row>
    <row r="22336" spans="2:2" x14ac:dyDescent="0.25">
      <c r="B22336"/>
    </row>
    <row r="22337" spans="2:2" x14ac:dyDescent="0.25">
      <c r="B22337"/>
    </row>
    <row r="22338" spans="2:2" x14ac:dyDescent="0.25">
      <c r="B22338"/>
    </row>
    <row r="22339" spans="2:2" x14ac:dyDescent="0.25">
      <c r="B22339"/>
    </row>
    <row r="22340" spans="2:2" x14ac:dyDescent="0.25">
      <c r="B22340"/>
    </row>
    <row r="22341" spans="2:2" x14ac:dyDescent="0.25">
      <c r="B22341"/>
    </row>
    <row r="22342" spans="2:2" x14ac:dyDescent="0.25">
      <c r="B22342"/>
    </row>
    <row r="22343" spans="2:2" x14ac:dyDescent="0.25">
      <c r="B22343"/>
    </row>
    <row r="22344" spans="2:2" x14ac:dyDescent="0.25">
      <c r="B22344"/>
    </row>
    <row r="22345" spans="2:2" x14ac:dyDescent="0.25">
      <c r="B22345"/>
    </row>
    <row r="22346" spans="2:2" x14ac:dyDescent="0.25">
      <c r="B22346"/>
    </row>
    <row r="22347" spans="2:2" x14ac:dyDescent="0.25">
      <c r="B22347"/>
    </row>
    <row r="22348" spans="2:2" x14ac:dyDescent="0.25">
      <c r="B22348"/>
    </row>
    <row r="22349" spans="2:2" x14ac:dyDescent="0.25">
      <c r="B22349"/>
    </row>
    <row r="22350" spans="2:2" x14ac:dyDescent="0.25">
      <c r="B22350"/>
    </row>
    <row r="22351" spans="2:2" x14ac:dyDescent="0.25">
      <c r="B22351"/>
    </row>
    <row r="22352" spans="2:2" x14ac:dyDescent="0.25">
      <c r="B22352"/>
    </row>
    <row r="22353" spans="2:2" x14ac:dyDescent="0.25">
      <c r="B22353"/>
    </row>
    <row r="22354" spans="2:2" x14ac:dyDescent="0.25">
      <c r="B22354"/>
    </row>
    <row r="22355" spans="2:2" x14ac:dyDescent="0.25">
      <c r="B22355"/>
    </row>
    <row r="22356" spans="2:2" x14ac:dyDescent="0.25">
      <c r="B22356"/>
    </row>
    <row r="22357" spans="2:2" x14ac:dyDescent="0.25">
      <c r="B22357"/>
    </row>
    <row r="22358" spans="2:2" x14ac:dyDescent="0.25">
      <c r="B22358"/>
    </row>
    <row r="22359" spans="2:2" x14ac:dyDescent="0.25">
      <c r="B22359"/>
    </row>
    <row r="22360" spans="2:2" x14ac:dyDescent="0.25">
      <c r="B22360"/>
    </row>
    <row r="22361" spans="2:2" x14ac:dyDescent="0.25">
      <c r="B22361"/>
    </row>
    <row r="22362" spans="2:2" x14ac:dyDescent="0.25">
      <c r="B22362"/>
    </row>
    <row r="22363" spans="2:2" x14ac:dyDescent="0.25">
      <c r="B22363"/>
    </row>
    <row r="22364" spans="2:2" x14ac:dyDescent="0.25">
      <c r="B22364"/>
    </row>
    <row r="22365" spans="2:2" x14ac:dyDescent="0.25">
      <c r="B22365"/>
    </row>
    <row r="22366" spans="2:2" x14ac:dyDescent="0.25">
      <c r="B22366"/>
    </row>
    <row r="22367" spans="2:2" x14ac:dyDescent="0.25">
      <c r="B22367"/>
    </row>
    <row r="22368" spans="2:2" x14ac:dyDescent="0.25">
      <c r="B22368"/>
    </row>
    <row r="22369" spans="2:2" x14ac:dyDescent="0.25">
      <c r="B22369"/>
    </row>
    <row r="22370" spans="2:2" x14ac:dyDescent="0.25">
      <c r="B22370"/>
    </row>
    <row r="22371" spans="2:2" x14ac:dyDescent="0.25">
      <c r="B22371"/>
    </row>
    <row r="22372" spans="2:2" x14ac:dyDescent="0.25">
      <c r="B22372"/>
    </row>
    <row r="22373" spans="2:2" x14ac:dyDescent="0.25">
      <c r="B22373"/>
    </row>
    <row r="22374" spans="2:2" x14ac:dyDescent="0.25">
      <c r="B22374"/>
    </row>
    <row r="22375" spans="2:2" x14ac:dyDescent="0.25">
      <c r="B22375"/>
    </row>
    <row r="22376" spans="2:2" x14ac:dyDescent="0.25">
      <c r="B22376"/>
    </row>
    <row r="22377" spans="2:2" x14ac:dyDescent="0.25">
      <c r="B22377"/>
    </row>
    <row r="22378" spans="2:2" x14ac:dyDescent="0.25">
      <c r="B22378"/>
    </row>
    <row r="22379" spans="2:2" x14ac:dyDescent="0.25">
      <c r="B22379"/>
    </row>
    <row r="22380" spans="2:2" x14ac:dyDescent="0.25">
      <c r="B22380"/>
    </row>
    <row r="22381" spans="2:2" x14ac:dyDescent="0.25">
      <c r="B22381"/>
    </row>
    <row r="22382" spans="2:2" x14ac:dyDescent="0.25">
      <c r="B22382"/>
    </row>
    <row r="22383" spans="2:2" x14ac:dyDescent="0.25">
      <c r="B22383"/>
    </row>
    <row r="22384" spans="2:2" x14ac:dyDescent="0.25">
      <c r="B22384"/>
    </row>
    <row r="22385" spans="2:2" x14ac:dyDescent="0.25">
      <c r="B22385"/>
    </row>
    <row r="22386" spans="2:2" x14ac:dyDescent="0.25">
      <c r="B22386"/>
    </row>
    <row r="22387" spans="2:2" x14ac:dyDescent="0.25">
      <c r="B22387"/>
    </row>
    <row r="22388" spans="2:2" x14ac:dyDescent="0.25">
      <c r="B22388"/>
    </row>
    <row r="22389" spans="2:2" x14ac:dyDescent="0.25">
      <c r="B22389"/>
    </row>
    <row r="22390" spans="2:2" x14ac:dyDescent="0.25">
      <c r="B22390"/>
    </row>
    <row r="22391" spans="2:2" x14ac:dyDescent="0.25">
      <c r="B22391"/>
    </row>
    <row r="22392" spans="2:2" x14ac:dyDescent="0.25">
      <c r="B22392"/>
    </row>
    <row r="22393" spans="2:2" x14ac:dyDescent="0.25">
      <c r="B22393"/>
    </row>
    <row r="22394" spans="2:2" x14ac:dyDescent="0.25">
      <c r="B22394"/>
    </row>
    <row r="22395" spans="2:2" x14ac:dyDescent="0.25">
      <c r="B22395"/>
    </row>
    <row r="22396" spans="2:2" x14ac:dyDescent="0.25">
      <c r="B22396"/>
    </row>
    <row r="22397" spans="2:2" x14ac:dyDescent="0.25">
      <c r="B22397"/>
    </row>
    <row r="22398" spans="2:2" x14ac:dyDescent="0.25">
      <c r="B22398"/>
    </row>
    <row r="22399" spans="2:2" x14ac:dyDescent="0.25">
      <c r="B22399"/>
    </row>
    <row r="22400" spans="2:2" x14ac:dyDescent="0.25">
      <c r="B22400"/>
    </row>
    <row r="22401" spans="2:2" x14ac:dyDescent="0.25">
      <c r="B22401"/>
    </row>
    <row r="22402" spans="2:2" x14ac:dyDescent="0.25">
      <c r="B22402"/>
    </row>
    <row r="22403" spans="2:2" x14ac:dyDescent="0.25">
      <c r="B22403"/>
    </row>
    <row r="22404" spans="2:2" x14ac:dyDescent="0.25">
      <c r="B22404"/>
    </row>
    <row r="22405" spans="2:2" x14ac:dyDescent="0.25">
      <c r="B22405"/>
    </row>
    <row r="22406" spans="2:2" x14ac:dyDescent="0.25">
      <c r="B22406"/>
    </row>
    <row r="22407" spans="2:2" x14ac:dyDescent="0.25">
      <c r="B22407"/>
    </row>
    <row r="22408" spans="2:2" x14ac:dyDescent="0.25">
      <c r="B22408"/>
    </row>
    <row r="22409" spans="2:2" x14ac:dyDescent="0.25">
      <c r="B22409"/>
    </row>
    <row r="22410" spans="2:2" x14ac:dyDescent="0.25">
      <c r="B22410"/>
    </row>
    <row r="22411" spans="2:2" x14ac:dyDescent="0.25">
      <c r="B22411"/>
    </row>
    <row r="22412" spans="2:2" x14ac:dyDescent="0.25">
      <c r="B22412"/>
    </row>
    <row r="22413" spans="2:2" x14ac:dyDescent="0.25">
      <c r="B22413"/>
    </row>
    <row r="22414" spans="2:2" x14ac:dyDescent="0.25">
      <c r="B22414"/>
    </row>
    <row r="22415" spans="2:2" x14ac:dyDescent="0.25">
      <c r="B22415"/>
    </row>
    <row r="22416" spans="2:2" x14ac:dyDescent="0.25">
      <c r="B22416"/>
    </row>
    <row r="22417" spans="2:2" x14ac:dyDescent="0.25">
      <c r="B22417"/>
    </row>
    <row r="22418" spans="2:2" x14ac:dyDescent="0.25">
      <c r="B22418"/>
    </row>
    <row r="22419" spans="2:2" x14ac:dyDescent="0.25">
      <c r="B22419"/>
    </row>
    <row r="22420" spans="2:2" x14ac:dyDescent="0.25">
      <c r="B22420"/>
    </row>
    <row r="22421" spans="2:2" x14ac:dyDescent="0.25">
      <c r="B22421"/>
    </row>
    <row r="22422" spans="2:2" x14ac:dyDescent="0.25">
      <c r="B22422"/>
    </row>
    <row r="22423" spans="2:2" x14ac:dyDescent="0.25">
      <c r="B22423"/>
    </row>
    <row r="22424" spans="2:2" x14ac:dyDescent="0.25">
      <c r="B22424"/>
    </row>
    <row r="22425" spans="2:2" x14ac:dyDescent="0.25">
      <c r="B22425"/>
    </row>
    <row r="22426" spans="2:2" x14ac:dyDescent="0.25">
      <c r="B22426"/>
    </row>
    <row r="22427" spans="2:2" x14ac:dyDescent="0.25">
      <c r="B22427"/>
    </row>
    <row r="22428" spans="2:2" x14ac:dyDescent="0.25">
      <c r="B22428"/>
    </row>
    <row r="22429" spans="2:2" x14ac:dyDescent="0.25">
      <c r="B22429"/>
    </row>
    <row r="22430" spans="2:2" x14ac:dyDescent="0.25">
      <c r="B22430"/>
    </row>
    <row r="22431" spans="2:2" x14ac:dyDescent="0.25">
      <c r="B22431"/>
    </row>
    <row r="22432" spans="2:2" x14ac:dyDescent="0.25">
      <c r="B22432"/>
    </row>
    <row r="22433" spans="2:2" x14ac:dyDescent="0.25">
      <c r="B22433"/>
    </row>
    <row r="22434" spans="2:2" x14ac:dyDescent="0.25">
      <c r="B22434"/>
    </row>
    <row r="22435" spans="2:2" x14ac:dyDescent="0.25">
      <c r="B22435"/>
    </row>
    <row r="22436" spans="2:2" x14ac:dyDescent="0.25">
      <c r="B22436"/>
    </row>
    <row r="22437" spans="2:2" x14ac:dyDescent="0.25">
      <c r="B22437"/>
    </row>
    <row r="22438" spans="2:2" x14ac:dyDescent="0.25">
      <c r="B22438"/>
    </row>
    <row r="22439" spans="2:2" x14ac:dyDescent="0.25">
      <c r="B22439"/>
    </row>
    <row r="22440" spans="2:2" x14ac:dyDescent="0.25">
      <c r="B22440"/>
    </row>
    <row r="22441" spans="2:2" x14ac:dyDescent="0.25">
      <c r="B22441"/>
    </row>
    <row r="22442" spans="2:2" x14ac:dyDescent="0.25">
      <c r="B22442"/>
    </row>
    <row r="22443" spans="2:2" x14ac:dyDescent="0.25">
      <c r="B22443"/>
    </row>
    <row r="22444" spans="2:2" x14ac:dyDescent="0.25">
      <c r="B22444"/>
    </row>
    <row r="22445" spans="2:2" x14ac:dyDescent="0.25">
      <c r="B22445"/>
    </row>
    <row r="22446" spans="2:2" x14ac:dyDescent="0.25">
      <c r="B22446"/>
    </row>
    <row r="22447" spans="2:2" x14ac:dyDescent="0.25">
      <c r="B22447"/>
    </row>
    <row r="22448" spans="2:2" x14ac:dyDescent="0.25">
      <c r="B22448"/>
    </row>
    <row r="22449" spans="2:2" x14ac:dyDescent="0.25">
      <c r="B22449"/>
    </row>
    <row r="22450" spans="2:2" x14ac:dyDescent="0.25">
      <c r="B22450"/>
    </row>
    <row r="22451" spans="2:2" x14ac:dyDescent="0.25">
      <c r="B22451"/>
    </row>
    <row r="22452" spans="2:2" x14ac:dyDescent="0.25">
      <c r="B22452"/>
    </row>
    <row r="22453" spans="2:2" x14ac:dyDescent="0.25">
      <c r="B22453"/>
    </row>
    <row r="22454" spans="2:2" x14ac:dyDescent="0.25">
      <c r="B22454"/>
    </row>
    <row r="22455" spans="2:2" x14ac:dyDescent="0.25">
      <c r="B22455"/>
    </row>
    <row r="22456" spans="2:2" x14ac:dyDescent="0.25">
      <c r="B22456"/>
    </row>
    <row r="22457" spans="2:2" x14ac:dyDescent="0.25">
      <c r="B22457"/>
    </row>
    <row r="22458" spans="2:2" x14ac:dyDescent="0.25">
      <c r="B22458"/>
    </row>
    <row r="22459" spans="2:2" x14ac:dyDescent="0.25">
      <c r="B22459"/>
    </row>
    <row r="22460" spans="2:2" x14ac:dyDescent="0.25">
      <c r="B22460"/>
    </row>
    <row r="22461" spans="2:2" x14ac:dyDescent="0.25">
      <c r="B22461"/>
    </row>
    <row r="22462" spans="2:2" x14ac:dyDescent="0.25">
      <c r="B22462"/>
    </row>
    <row r="22463" spans="2:2" x14ac:dyDescent="0.25">
      <c r="B22463"/>
    </row>
    <row r="22464" spans="2:2" x14ac:dyDescent="0.25">
      <c r="B22464"/>
    </row>
    <row r="22465" spans="2:2" x14ac:dyDescent="0.25">
      <c r="B22465"/>
    </row>
    <row r="22466" spans="2:2" x14ac:dyDescent="0.25">
      <c r="B22466"/>
    </row>
    <row r="22467" spans="2:2" x14ac:dyDescent="0.25">
      <c r="B22467"/>
    </row>
    <row r="22468" spans="2:2" x14ac:dyDescent="0.25">
      <c r="B22468"/>
    </row>
    <row r="22469" spans="2:2" x14ac:dyDescent="0.25">
      <c r="B22469"/>
    </row>
    <row r="22470" spans="2:2" x14ac:dyDescent="0.25">
      <c r="B22470"/>
    </row>
    <row r="22471" spans="2:2" x14ac:dyDescent="0.25">
      <c r="B22471"/>
    </row>
    <row r="22472" spans="2:2" x14ac:dyDescent="0.25">
      <c r="B22472"/>
    </row>
    <row r="22473" spans="2:2" x14ac:dyDescent="0.25">
      <c r="B22473"/>
    </row>
    <row r="22474" spans="2:2" x14ac:dyDescent="0.25">
      <c r="B22474"/>
    </row>
    <row r="22475" spans="2:2" x14ac:dyDescent="0.25">
      <c r="B22475"/>
    </row>
    <row r="22476" spans="2:2" x14ac:dyDescent="0.25">
      <c r="B22476"/>
    </row>
    <row r="22477" spans="2:2" x14ac:dyDescent="0.25">
      <c r="B22477"/>
    </row>
    <row r="22478" spans="2:2" x14ac:dyDescent="0.25">
      <c r="B22478"/>
    </row>
    <row r="22479" spans="2:2" x14ac:dyDescent="0.25">
      <c r="B22479"/>
    </row>
    <row r="22480" spans="2:2" x14ac:dyDescent="0.25">
      <c r="B22480"/>
    </row>
    <row r="22481" spans="2:2" x14ac:dyDescent="0.25">
      <c r="B22481"/>
    </row>
    <row r="22482" spans="2:2" x14ac:dyDescent="0.25">
      <c r="B22482"/>
    </row>
    <row r="22483" spans="2:2" x14ac:dyDescent="0.25">
      <c r="B22483"/>
    </row>
    <row r="22484" spans="2:2" x14ac:dyDescent="0.25">
      <c r="B22484"/>
    </row>
    <row r="22485" spans="2:2" x14ac:dyDescent="0.25">
      <c r="B22485"/>
    </row>
    <row r="22486" spans="2:2" x14ac:dyDescent="0.25">
      <c r="B22486"/>
    </row>
    <row r="22487" spans="2:2" x14ac:dyDescent="0.25">
      <c r="B22487"/>
    </row>
    <row r="22488" spans="2:2" x14ac:dyDescent="0.25">
      <c r="B22488"/>
    </row>
    <row r="22489" spans="2:2" x14ac:dyDescent="0.25">
      <c r="B22489"/>
    </row>
    <row r="22490" spans="2:2" x14ac:dyDescent="0.25">
      <c r="B22490"/>
    </row>
    <row r="22491" spans="2:2" x14ac:dyDescent="0.25">
      <c r="B22491"/>
    </row>
    <row r="22492" spans="2:2" x14ac:dyDescent="0.25">
      <c r="B22492"/>
    </row>
    <row r="22493" spans="2:2" x14ac:dyDescent="0.25">
      <c r="B22493"/>
    </row>
    <row r="22494" spans="2:2" x14ac:dyDescent="0.25">
      <c r="B22494"/>
    </row>
    <row r="22495" spans="2:2" x14ac:dyDescent="0.25">
      <c r="B22495"/>
    </row>
    <row r="22496" spans="2:2" x14ac:dyDescent="0.25">
      <c r="B22496"/>
    </row>
    <row r="22497" spans="2:2" x14ac:dyDescent="0.25">
      <c r="B22497"/>
    </row>
    <row r="22498" spans="2:2" x14ac:dyDescent="0.25">
      <c r="B22498"/>
    </row>
    <row r="22499" spans="2:2" x14ac:dyDescent="0.25">
      <c r="B22499"/>
    </row>
    <row r="22500" spans="2:2" x14ac:dyDescent="0.25">
      <c r="B22500"/>
    </row>
    <row r="22501" spans="2:2" x14ac:dyDescent="0.25">
      <c r="B22501"/>
    </row>
    <row r="22502" spans="2:2" x14ac:dyDescent="0.25">
      <c r="B22502"/>
    </row>
    <row r="22503" spans="2:2" x14ac:dyDescent="0.25">
      <c r="B22503"/>
    </row>
    <row r="22504" spans="2:2" x14ac:dyDescent="0.25">
      <c r="B22504"/>
    </row>
    <row r="22505" spans="2:2" x14ac:dyDescent="0.25">
      <c r="B22505"/>
    </row>
    <row r="22506" spans="2:2" x14ac:dyDescent="0.25">
      <c r="B22506"/>
    </row>
    <row r="22507" spans="2:2" x14ac:dyDescent="0.25">
      <c r="B22507"/>
    </row>
    <row r="22508" spans="2:2" x14ac:dyDescent="0.25">
      <c r="B22508"/>
    </row>
    <row r="22509" spans="2:2" x14ac:dyDescent="0.25">
      <c r="B22509"/>
    </row>
    <row r="22510" spans="2:2" x14ac:dyDescent="0.25">
      <c r="B22510"/>
    </row>
    <row r="22511" spans="2:2" x14ac:dyDescent="0.25">
      <c r="B22511"/>
    </row>
    <row r="22512" spans="2:2" x14ac:dyDescent="0.25">
      <c r="B22512"/>
    </row>
    <row r="22513" spans="2:2" x14ac:dyDescent="0.25">
      <c r="B22513"/>
    </row>
    <row r="22514" spans="2:2" x14ac:dyDescent="0.25">
      <c r="B22514"/>
    </row>
    <row r="22515" spans="2:2" x14ac:dyDescent="0.25">
      <c r="B22515"/>
    </row>
    <row r="22516" spans="2:2" x14ac:dyDescent="0.25">
      <c r="B22516"/>
    </row>
    <row r="22517" spans="2:2" x14ac:dyDescent="0.25">
      <c r="B22517"/>
    </row>
    <row r="22518" spans="2:2" x14ac:dyDescent="0.25">
      <c r="B22518"/>
    </row>
    <row r="22519" spans="2:2" x14ac:dyDescent="0.25">
      <c r="B22519"/>
    </row>
    <row r="22520" spans="2:2" x14ac:dyDescent="0.25">
      <c r="B22520"/>
    </row>
    <row r="22521" spans="2:2" x14ac:dyDescent="0.25">
      <c r="B22521"/>
    </row>
    <row r="22522" spans="2:2" x14ac:dyDescent="0.25">
      <c r="B22522"/>
    </row>
    <row r="22523" spans="2:2" x14ac:dyDescent="0.25">
      <c r="B22523"/>
    </row>
    <row r="22524" spans="2:2" x14ac:dyDescent="0.25">
      <c r="B22524"/>
    </row>
    <row r="22525" spans="2:2" x14ac:dyDescent="0.25">
      <c r="B22525"/>
    </row>
    <row r="22526" spans="2:2" x14ac:dyDescent="0.25">
      <c r="B22526"/>
    </row>
    <row r="22527" spans="2:2" x14ac:dyDescent="0.25">
      <c r="B22527"/>
    </row>
    <row r="22528" spans="2:2" x14ac:dyDescent="0.25">
      <c r="B22528"/>
    </row>
    <row r="22529" spans="2:2" x14ac:dyDescent="0.25">
      <c r="B22529"/>
    </row>
    <row r="22530" spans="2:2" x14ac:dyDescent="0.25">
      <c r="B22530"/>
    </row>
    <row r="22531" spans="2:2" x14ac:dyDescent="0.25">
      <c r="B22531"/>
    </row>
    <row r="22532" spans="2:2" x14ac:dyDescent="0.25">
      <c r="B22532"/>
    </row>
    <row r="22533" spans="2:2" x14ac:dyDescent="0.25">
      <c r="B22533"/>
    </row>
    <row r="22534" spans="2:2" x14ac:dyDescent="0.25">
      <c r="B22534"/>
    </row>
    <row r="22535" spans="2:2" x14ac:dyDescent="0.25">
      <c r="B22535"/>
    </row>
    <row r="22536" spans="2:2" x14ac:dyDescent="0.25">
      <c r="B22536"/>
    </row>
    <row r="22537" spans="2:2" x14ac:dyDescent="0.25">
      <c r="B22537"/>
    </row>
    <row r="22538" spans="2:2" x14ac:dyDescent="0.25">
      <c r="B22538"/>
    </row>
    <row r="22539" spans="2:2" x14ac:dyDescent="0.25">
      <c r="B22539"/>
    </row>
    <row r="22540" spans="2:2" x14ac:dyDescent="0.25">
      <c r="B22540"/>
    </row>
    <row r="22541" spans="2:2" x14ac:dyDescent="0.25">
      <c r="B22541"/>
    </row>
    <row r="22542" spans="2:2" x14ac:dyDescent="0.25">
      <c r="B22542"/>
    </row>
    <row r="22543" spans="2:2" x14ac:dyDescent="0.25">
      <c r="B22543"/>
    </row>
    <row r="22544" spans="2:2" x14ac:dyDescent="0.25">
      <c r="B22544"/>
    </row>
    <row r="22545" spans="2:2" x14ac:dyDescent="0.25">
      <c r="B22545"/>
    </row>
    <row r="22546" spans="2:2" x14ac:dyDescent="0.25">
      <c r="B22546"/>
    </row>
    <row r="22547" spans="2:2" x14ac:dyDescent="0.25">
      <c r="B22547"/>
    </row>
    <row r="22548" spans="2:2" x14ac:dyDescent="0.25">
      <c r="B22548"/>
    </row>
    <row r="22549" spans="2:2" x14ac:dyDescent="0.25">
      <c r="B22549"/>
    </row>
    <row r="22550" spans="2:2" x14ac:dyDescent="0.25">
      <c r="B22550"/>
    </row>
    <row r="22551" spans="2:2" x14ac:dyDescent="0.25">
      <c r="B22551"/>
    </row>
    <row r="22552" spans="2:2" x14ac:dyDescent="0.25">
      <c r="B22552"/>
    </row>
    <row r="22553" spans="2:2" x14ac:dyDescent="0.25">
      <c r="B22553"/>
    </row>
    <row r="22554" spans="2:2" x14ac:dyDescent="0.25">
      <c r="B22554"/>
    </row>
    <row r="22555" spans="2:2" x14ac:dyDescent="0.25">
      <c r="B22555"/>
    </row>
    <row r="22556" spans="2:2" x14ac:dyDescent="0.25">
      <c r="B22556"/>
    </row>
    <row r="22557" spans="2:2" x14ac:dyDescent="0.25">
      <c r="B22557"/>
    </row>
    <row r="22558" spans="2:2" x14ac:dyDescent="0.25">
      <c r="B22558"/>
    </row>
    <row r="22559" spans="2:2" x14ac:dyDescent="0.25">
      <c r="B22559"/>
    </row>
    <row r="22560" spans="2:2" x14ac:dyDescent="0.25">
      <c r="B22560"/>
    </row>
    <row r="22561" spans="2:2" x14ac:dyDescent="0.25">
      <c r="B22561"/>
    </row>
    <row r="22562" spans="2:2" x14ac:dyDescent="0.25">
      <c r="B22562"/>
    </row>
    <row r="22563" spans="2:2" x14ac:dyDescent="0.25">
      <c r="B22563"/>
    </row>
    <row r="22564" spans="2:2" x14ac:dyDescent="0.25">
      <c r="B22564"/>
    </row>
    <row r="22565" spans="2:2" x14ac:dyDescent="0.25">
      <c r="B22565"/>
    </row>
    <row r="22566" spans="2:2" x14ac:dyDescent="0.25">
      <c r="B22566"/>
    </row>
    <row r="22567" spans="2:2" x14ac:dyDescent="0.25">
      <c r="B22567"/>
    </row>
    <row r="22568" spans="2:2" x14ac:dyDescent="0.25">
      <c r="B22568"/>
    </row>
    <row r="22569" spans="2:2" x14ac:dyDescent="0.25">
      <c r="B22569"/>
    </row>
    <row r="22570" spans="2:2" x14ac:dyDescent="0.25">
      <c r="B22570"/>
    </row>
    <row r="22571" spans="2:2" x14ac:dyDescent="0.25">
      <c r="B22571"/>
    </row>
    <row r="22572" spans="2:2" x14ac:dyDescent="0.25">
      <c r="B22572"/>
    </row>
    <row r="22573" spans="2:2" x14ac:dyDescent="0.25">
      <c r="B22573"/>
    </row>
    <row r="22574" spans="2:2" x14ac:dyDescent="0.25">
      <c r="B22574"/>
    </row>
    <row r="22575" spans="2:2" x14ac:dyDescent="0.25">
      <c r="B22575"/>
    </row>
    <row r="22576" spans="2:2" x14ac:dyDescent="0.25">
      <c r="B22576"/>
    </row>
    <row r="22577" spans="2:2" x14ac:dyDescent="0.25">
      <c r="B22577"/>
    </row>
    <row r="22578" spans="2:2" x14ac:dyDescent="0.25">
      <c r="B22578"/>
    </row>
    <row r="22579" spans="2:2" x14ac:dyDescent="0.25">
      <c r="B22579"/>
    </row>
    <row r="22580" spans="2:2" x14ac:dyDescent="0.25">
      <c r="B22580"/>
    </row>
    <row r="22581" spans="2:2" x14ac:dyDescent="0.25">
      <c r="B22581"/>
    </row>
    <row r="22582" spans="2:2" x14ac:dyDescent="0.25">
      <c r="B22582"/>
    </row>
    <row r="22583" spans="2:2" x14ac:dyDescent="0.25">
      <c r="B22583"/>
    </row>
    <row r="22584" spans="2:2" x14ac:dyDescent="0.25">
      <c r="B22584"/>
    </row>
    <row r="22585" spans="2:2" x14ac:dyDescent="0.25">
      <c r="B22585"/>
    </row>
    <row r="22586" spans="2:2" x14ac:dyDescent="0.25">
      <c r="B22586"/>
    </row>
    <row r="22587" spans="2:2" x14ac:dyDescent="0.25">
      <c r="B22587"/>
    </row>
    <row r="22588" spans="2:2" x14ac:dyDescent="0.25">
      <c r="B22588"/>
    </row>
    <row r="22589" spans="2:2" x14ac:dyDescent="0.25">
      <c r="B22589"/>
    </row>
    <row r="22590" spans="2:2" x14ac:dyDescent="0.25">
      <c r="B22590"/>
    </row>
    <row r="22591" spans="2:2" x14ac:dyDescent="0.25">
      <c r="B22591"/>
    </row>
    <row r="22592" spans="2:2" x14ac:dyDescent="0.25">
      <c r="B22592"/>
    </row>
    <row r="22593" spans="2:2" x14ac:dyDescent="0.25">
      <c r="B22593"/>
    </row>
    <row r="22594" spans="2:2" x14ac:dyDescent="0.25">
      <c r="B22594"/>
    </row>
    <row r="22595" spans="2:2" x14ac:dyDescent="0.25">
      <c r="B22595"/>
    </row>
    <row r="22596" spans="2:2" x14ac:dyDescent="0.25">
      <c r="B22596"/>
    </row>
    <row r="22597" spans="2:2" x14ac:dyDescent="0.25">
      <c r="B22597"/>
    </row>
    <row r="22598" spans="2:2" x14ac:dyDescent="0.25">
      <c r="B22598"/>
    </row>
    <row r="22599" spans="2:2" x14ac:dyDescent="0.25">
      <c r="B22599"/>
    </row>
    <row r="22600" spans="2:2" x14ac:dyDescent="0.25">
      <c r="B22600"/>
    </row>
    <row r="22601" spans="2:2" x14ac:dyDescent="0.25">
      <c r="B22601"/>
    </row>
    <row r="22602" spans="2:2" x14ac:dyDescent="0.25">
      <c r="B22602"/>
    </row>
    <row r="22603" spans="2:2" x14ac:dyDescent="0.25">
      <c r="B22603"/>
    </row>
    <row r="22604" spans="2:2" x14ac:dyDescent="0.25">
      <c r="B22604"/>
    </row>
    <row r="22605" spans="2:2" x14ac:dyDescent="0.25">
      <c r="B22605"/>
    </row>
    <row r="22606" spans="2:2" x14ac:dyDescent="0.25">
      <c r="B22606"/>
    </row>
    <row r="22607" spans="2:2" x14ac:dyDescent="0.25">
      <c r="B22607"/>
    </row>
    <row r="22608" spans="2:2" x14ac:dyDescent="0.25">
      <c r="B22608"/>
    </row>
    <row r="22609" spans="2:2" x14ac:dyDescent="0.25">
      <c r="B22609"/>
    </row>
    <row r="22610" spans="2:2" x14ac:dyDescent="0.25">
      <c r="B22610"/>
    </row>
    <row r="22611" spans="2:2" x14ac:dyDescent="0.25">
      <c r="B22611"/>
    </row>
    <row r="22612" spans="2:2" x14ac:dyDescent="0.25">
      <c r="B22612"/>
    </row>
    <row r="22613" spans="2:2" x14ac:dyDescent="0.25">
      <c r="B22613"/>
    </row>
    <row r="22614" spans="2:2" x14ac:dyDescent="0.25">
      <c r="B22614"/>
    </row>
    <row r="22615" spans="2:2" x14ac:dyDescent="0.25">
      <c r="B22615"/>
    </row>
    <row r="22616" spans="2:2" x14ac:dyDescent="0.25">
      <c r="B22616"/>
    </row>
    <row r="22617" spans="2:2" x14ac:dyDescent="0.25">
      <c r="B22617"/>
    </row>
    <row r="22618" spans="2:2" x14ac:dyDescent="0.25">
      <c r="B22618"/>
    </row>
    <row r="22619" spans="2:2" x14ac:dyDescent="0.25">
      <c r="B22619"/>
    </row>
    <row r="22620" spans="2:2" x14ac:dyDescent="0.25">
      <c r="B22620"/>
    </row>
    <row r="22621" spans="2:2" x14ac:dyDescent="0.25">
      <c r="B22621"/>
    </row>
    <row r="22622" spans="2:2" x14ac:dyDescent="0.25">
      <c r="B22622"/>
    </row>
    <row r="22623" spans="2:2" x14ac:dyDescent="0.25">
      <c r="B22623"/>
    </row>
    <row r="22624" spans="2:2" x14ac:dyDescent="0.25">
      <c r="B22624"/>
    </row>
    <row r="22625" spans="2:2" x14ac:dyDescent="0.25">
      <c r="B22625"/>
    </row>
    <row r="22626" spans="2:2" x14ac:dyDescent="0.25">
      <c r="B22626"/>
    </row>
    <row r="22627" spans="2:2" x14ac:dyDescent="0.25">
      <c r="B22627"/>
    </row>
    <row r="22628" spans="2:2" x14ac:dyDescent="0.25">
      <c r="B22628"/>
    </row>
    <row r="22629" spans="2:2" x14ac:dyDescent="0.25">
      <c r="B22629"/>
    </row>
    <row r="22630" spans="2:2" x14ac:dyDescent="0.25">
      <c r="B22630"/>
    </row>
    <row r="22631" spans="2:2" x14ac:dyDescent="0.25">
      <c r="B22631"/>
    </row>
    <row r="22632" spans="2:2" x14ac:dyDescent="0.25">
      <c r="B22632"/>
    </row>
    <row r="22633" spans="2:2" x14ac:dyDescent="0.25">
      <c r="B22633"/>
    </row>
    <row r="22634" spans="2:2" x14ac:dyDescent="0.25">
      <c r="B22634"/>
    </row>
    <row r="22635" spans="2:2" x14ac:dyDescent="0.25">
      <c r="B22635"/>
    </row>
    <row r="22636" spans="2:2" x14ac:dyDescent="0.25">
      <c r="B22636"/>
    </row>
    <row r="22637" spans="2:2" x14ac:dyDescent="0.25">
      <c r="B22637"/>
    </row>
    <row r="22638" spans="2:2" x14ac:dyDescent="0.25">
      <c r="B22638"/>
    </row>
    <row r="22639" spans="2:2" x14ac:dyDescent="0.25">
      <c r="B22639"/>
    </row>
    <row r="22640" spans="2:2" x14ac:dyDescent="0.25">
      <c r="B22640"/>
    </row>
    <row r="22641" spans="2:2" x14ac:dyDescent="0.25">
      <c r="B22641"/>
    </row>
    <row r="22642" spans="2:2" x14ac:dyDescent="0.25">
      <c r="B22642"/>
    </row>
    <row r="22643" spans="2:2" x14ac:dyDescent="0.25">
      <c r="B22643"/>
    </row>
    <row r="22644" spans="2:2" x14ac:dyDescent="0.25">
      <c r="B22644"/>
    </row>
    <row r="22645" spans="2:2" x14ac:dyDescent="0.25">
      <c r="B22645"/>
    </row>
    <row r="22646" spans="2:2" x14ac:dyDescent="0.25">
      <c r="B22646"/>
    </row>
    <row r="22647" spans="2:2" x14ac:dyDescent="0.25">
      <c r="B22647"/>
    </row>
    <row r="22648" spans="2:2" x14ac:dyDescent="0.25">
      <c r="B22648"/>
    </row>
    <row r="22649" spans="2:2" x14ac:dyDescent="0.25">
      <c r="B22649"/>
    </row>
    <row r="22650" spans="2:2" x14ac:dyDescent="0.25">
      <c r="B22650"/>
    </row>
    <row r="22651" spans="2:2" x14ac:dyDescent="0.25">
      <c r="B22651"/>
    </row>
    <row r="22652" spans="2:2" x14ac:dyDescent="0.25">
      <c r="B22652"/>
    </row>
    <row r="22653" spans="2:2" x14ac:dyDescent="0.25">
      <c r="B22653"/>
    </row>
    <row r="22654" spans="2:2" x14ac:dyDescent="0.25">
      <c r="B22654"/>
    </row>
    <row r="22655" spans="2:2" x14ac:dyDescent="0.25">
      <c r="B22655"/>
    </row>
    <row r="22656" spans="2:2" x14ac:dyDescent="0.25">
      <c r="B22656"/>
    </row>
    <row r="22657" spans="2:2" x14ac:dyDescent="0.25">
      <c r="B22657"/>
    </row>
    <row r="22658" spans="2:2" x14ac:dyDescent="0.25">
      <c r="B22658"/>
    </row>
    <row r="22659" spans="2:2" x14ac:dyDescent="0.25">
      <c r="B22659"/>
    </row>
    <row r="22660" spans="2:2" x14ac:dyDescent="0.25">
      <c r="B22660"/>
    </row>
    <row r="22661" spans="2:2" x14ac:dyDescent="0.25">
      <c r="B22661"/>
    </row>
    <row r="22662" spans="2:2" x14ac:dyDescent="0.25">
      <c r="B22662"/>
    </row>
    <row r="22663" spans="2:2" x14ac:dyDescent="0.25">
      <c r="B22663"/>
    </row>
    <row r="22664" spans="2:2" x14ac:dyDescent="0.25">
      <c r="B22664"/>
    </row>
    <row r="22665" spans="2:2" x14ac:dyDescent="0.25">
      <c r="B22665"/>
    </row>
    <row r="22666" spans="2:2" x14ac:dyDescent="0.25">
      <c r="B22666"/>
    </row>
    <row r="22667" spans="2:2" x14ac:dyDescent="0.25">
      <c r="B22667"/>
    </row>
    <row r="22668" spans="2:2" x14ac:dyDescent="0.25">
      <c r="B22668"/>
    </row>
    <row r="22669" spans="2:2" x14ac:dyDescent="0.25">
      <c r="B22669"/>
    </row>
    <row r="22670" spans="2:2" x14ac:dyDescent="0.25">
      <c r="B22670"/>
    </row>
    <row r="22671" spans="2:2" x14ac:dyDescent="0.25">
      <c r="B22671"/>
    </row>
    <row r="22672" spans="2:2" x14ac:dyDescent="0.25">
      <c r="B22672"/>
    </row>
    <row r="22673" spans="2:2" x14ac:dyDescent="0.25">
      <c r="B22673"/>
    </row>
    <row r="22674" spans="2:2" x14ac:dyDescent="0.25">
      <c r="B22674"/>
    </row>
    <row r="22675" spans="2:2" x14ac:dyDescent="0.25">
      <c r="B22675"/>
    </row>
    <row r="22676" spans="2:2" x14ac:dyDescent="0.25">
      <c r="B22676"/>
    </row>
    <row r="22677" spans="2:2" x14ac:dyDescent="0.25">
      <c r="B22677"/>
    </row>
    <row r="22678" spans="2:2" x14ac:dyDescent="0.25">
      <c r="B22678"/>
    </row>
    <row r="22679" spans="2:2" x14ac:dyDescent="0.25">
      <c r="B22679"/>
    </row>
    <row r="22680" spans="2:2" x14ac:dyDescent="0.25">
      <c r="B22680"/>
    </row>
    <row r="22681" spans="2:2" x14ac:dyDescent="0.25">
      <c r="B22681"/>
    </row>
    <row r="22682" spans="2:2" x14ac:dyDescent="0.25">
      <c r="B22682"/>
    </row>
    <row r="22683" spans="2:2" x14ac:dyDescent="0.25">
      <c r="B22683"/>
    </row>
    <row r="22684" spans="2:2" x14ac:dyDescent="0.25">
      <c r="B22684"/>
    </row>
    <row r="22685" spans="2:2" x14ac:dyDescent="0.25">
      <c r="B22685"/>
    </row>
    <row r="22686" spans="2:2" x14ac:dyDescent="0.25">
      <c r="B22686"/>
    </row>
    <row r="22687" spans="2:2" x14ac:dyDescent="0.25">
      <c r="B22687"/>
    </row>
    <row r="22688" spans="2:2" x14ac:dyDescent="0.25">
      <c r="B22688"/>
    </row>
    <row r="22689" spans="2:2" x14ac:dyDescent="0.25">
      <c r="B22689"/>
    </row>
    <row r="22690" spans="2:2" x14ac:dyDescent="0.25">
      <c r="B22690"/>
    </row>
    <row r="22691" spans="2:2" x14ac:dyDescent="0.25">
      <c r="B22691"/>
    </row>
    <row r="22692" spans="2:2" x14ac:dyDescent="0.25">
      <c r="B22692"/>
    </row>
    <row r="22693" spans="2:2" x14ac:dyDescent="0.25">
      <c r="B22693"/>
    </row>
    <row r="22694" spans="2:2" x14ac:dyDescent="0.25">
      <c r="B22694"/>
    </row>
    <row r="22695" spans="2:2" x14ac:dyDescent="0.25">
      <c r="B22695"/>
    </row>
    <row r="22696" spans="2:2" x14ac:dyDescent="0.25">
      <c r="B22696"/>
    </row>
    <row r="22697" spans="2:2" x14ac:dyDescent="0.25">
      <c r="B22697"/>
    </row>
    <row r="22698" spans="2:2" x14ac:dyDescent="0.25">
      <c r="B22698"/>
    </row>
    <row r="22699" spans="2:2" x14ac:dyDescent="0.25">
      <c r="B22699"/>
    </row>
    <row r="22700" spans="2:2" x14ac:dyDescent="0.25">
      <c r="B22700"/>
    </row>
    <row r="22701" spans="2:2" x14ac:dyDescent="0.25">
      <c r="B22701"/>
    </row>
    <row r="22702" spans="2:2" x14ac:dyDescent="0.25">
      <c r="B22702"/>
    </row>
    <row r="22703" spans="2:2" x14ac:dyDescent="0.25">
      <c r="B22703"/>
    </row>
    <row r="22704" spans="2:2" x14ac:dyDescent="0.25">
      <c r="B22704"/>
    </row>
    <row r="22705" spans="2:2" x14ac:dyDescent="0.25">
      <c r="B22705"/>
    </row>
    <row r="22706" spans="2:2" x14ac:dyDescent="0.25">
      <c r="B22706"/>
    </row>
    <row r="22707" spans="2:2" x14ac:dyDescent="0.25">
      <c r="B22707"/>
    </row>
    <row r="22708" spans="2:2" x14ac:dyDescent="0.25">
      <c r="B22708"/>
    </row>
    <row r="22709" spans="2:2" x14ac:dyDescent="0.25">
      <c r="B22709"/>
    </row>
    <row r="22710" spans="2:2" x14ac:dyDescent="0.25">
      <c r="B22710"/>
    </row>
    <row r="22711" spans="2:2" x14ac:dyDescent="0.25">
      <c r="B22711"/>
    </row>
    <row r="22712" spans="2:2" x14ac:dyDescent="0.25">
      <c r="B22712"/>
    </row>
    <row r="22713" spans="2:2" x14ac:dyDescent="0.25">
      <c r="B22713"/>
    </row>
    <row r="22714" spans="2:2" x14ac:dyDescent="0.25">
      <c r="B22714"/>
    </row>
    <row r="22715" spans="2:2" x14ac:dyDescent="0.25">
      <c r="B22715"/>
    </row>
    <row r="22716" spans="2:2" x14ac:dyDescent="0.25">
      <c r="B22716"/>
    </row>
    <row r="22717" spans="2:2" x14ac:dyDescent="0.25">
      <c r="B22717"/>
    </row>
    <row r="22718" spans="2:2" x14ac:dyDescent="0.25">
      <c r="B22718"/>
    </row>
    <row r="22719" spans="2:2" x14ac:dyDescent="0.25">
      <c r="B22719"/>
    </row>
    <row r="22720" spans="2:2" x14ac:dyDescent="0.25">
      <c r="B22720"/>
    </row>
    <row r="22721" spans="2:2" x14ac:dyDescent="0.25">
      <c r="B22721"/>
    </row>
    <row r="22722" spans="2:2" x14ac:dyDescent="0.25">
      <c r="B22722"/>
    </row>
    <row r="22723" spans="2:2" x14ac:dyDescent="0.25">
      <c r="B22723"/>
    </row>
    <row r="22724" spans="2:2" x14ac:dyDescent="0.25">
      <c r="B22724"/>
    </row>
    <row r="22725" spans="2:2" x14ac:dyDescent="0.25">
      <c r="B22725"/>
    </row>
    <row r="22726" spans="2:2" x14ac:dyDescent="0.25">
      <c r="B22726"/>
    </row>
    <row r="22727" spans="2:2" x14ac:dyDescent="0.25">
      <c r="B22727"/>
    </row>
    <row r="22728" spans="2:2" x14ac:dyDescent="0.25">
      <c r="B22728"/>
    </row>
    <row r="22729" spans="2:2" x14ac:dyDescent="0.25">
      <c r="B22729"/>
    </row>
    <row r="22730" spans="2:2" x14ac:dyDescent="0.25">
      <c r="B22730"/>
    </row>
    <row r="22731" spans="2:2" x14ac:dyDescent="0.25">
      <c r="B22731"/>
    </row>
    <row r="22732" spans="2:2" x14ac:dyDescent="0.25">
      <c r="B22732"/>
    </row>
    <row r="22733" spans="2:2" x14ac:dyDescent="0.25">
      <c r="B22733"/>
    </row>
    <row r="22734" spans="2:2" x14ac:dyDescent="0.25">
      <c r="B22734"/>
    </row>
    <row r="22735" spans="2:2" x14ac:dyDescent="0.25">
      <c r="B22735"/>
    </row>
    <row r="22736" spans="2:2" x14ac:dyDescent="0.25">
      <c r="B22736"/>
    </row>
    <row r="22737" spans="2:2" x14ac:dyDescent="0.25">
      <c r="B22737"/>
    </row>
    <row r="22738" spans="2:2" x14ac:dyDescent="0.25">
      <c r="B22738"/>
    </row>
    <row r="22739" spans="2:2" x14ac:dyDescent="0.25">
      <c r="B22739"/>
    </row>
    <row r="22740" spans="2:2" x14ac:dyDescent="0.25">
      <c r="B22740"/>
    </row>
    <row r="22741" spans="2:2" x14ac:dyDescent="0.25">
      <c r="B22741"/>
    </row>
    <row r="22742" spans="2:2" x14ac:dyDescent="0.25">
      <c r="B22742"/>
    </row>
    <row r="22743" spans="2:2" x14ac:dyDescent="0.25">
      <c r="B22743"/>
    </row>
    <row r="22744" spans="2:2" x14ac:dyDescent="0.25">
      <c r="B22744"/>
    </row>
    <row r="22745" spans="2:2" x14ac:dyDescent="0.25">
      <c r="B22745"/>
    </row>
    <row r="22746" spans="2:2" x14ac:dyDescent="0.25">
      <c r="B22746"/>
    </row>
    <row r="22747" spans="2:2" x14ac:dyDescent="0.25">
      <c r="B22747"/>
    </row>
    <row r="22748" spans="2:2" x14ac:dyDescent="0.25">
      <c r="B22748"/>
    </row>
    <row r="22749" spans="2:2" x14ac:dyDescent="0.25">
      <c r="B22749"/>
    </row>
    <row r="22750" spans="2:2" x14ac:dyDescent="0.25">
      <c r="B22750"/>
    </row>
    <row r="22751" spans="2:2" x14ac:dyDescent="0.25">
      <c r="B22751"/>
    </row>
    <row r="22752" spans="2:2" x14ac:dyDescent="0.25">
      <c r="B22752"/>
    </row>
    <row r="22753" spans="2:2" x14ac:dyDescent="0.25">
      <c r="B22753"/>
    </row>
    <row r="22754" spans="2:2" x14ac:dyDescent="0.25">
      <c r="B22754"/>
    </row>
    <row r="22755" spans="2:2" x14ac:dyDescent="0.25">
      <c r="B22755"/>
    </row>
    <row r="22756" spans="2:2" x14ac:dyDescent="0.25">
      <c r="B22756"/>
    </row>
    <row r="22757" spans="2:2" x14ac:dyDescent="0.25">
      <c r="B22757"/>
    </row>
    <row r="22758" spans="2:2" x14ac:dyDescent="0.25">
      <c r="B22758"/>
    </row>
    <row r="22759" spans="2:2" x14ac:dyDescent="0.25">
      <c r="B22759"/>
    </row>
    <row r="22760" spans="2:2" x14ac:dyDescent="0.25">
      <c r="B22760"/>
    </row>
    <row r="22761" spans="2:2" x14ac:dyDescent="0.25">
      <c r="B22761"/>
    </row>
    <row r="22762" spans="2:2" x14ac:dyDescent="0.25">
      <c r="B22762"/>
    </row>
    <row r="22763" spans="2:2" x14ac:dyDescent="0.25">
      <c r="B22763"/>
    </row>
    <row r="22764" spans="2:2" x14ac:dyDescent="0.25">
      <c r="B22764"/>
    </row>
    <row r="22765" spans="2:2" x14ac:dyDescent="0.25">
      <c r="B22765"/>
    </row>
    <row r="22766" spans="2:2" x14ac:dyDescent="0.25">
      <c r="B22766"/>
    </row>
    <row r="22767" spans="2:2" x14ac:dyDescent="0.25">
      <c r="B22767"/>
    </row>
    <row r="22768" spans="2:2" x14ac:dyDescent="0.25">
      <c r="B22768"/>
    </row>
    <row r="22769" spans="2:2" x14ac:dyDescent="0.25">
      <c r="B22769"/>
    </row>
    <row r="22770" spans="2:2" x14ac:dyDescent="0.25">
      <c r="B22770"/>
    </row>
    <row r="22771" spans="2:2" x14ac:dyDescent="0.25">
      <c r="B22771"/>
    </row>
    <row r="22772" spans="2:2" x14ac:dyDescent="0.25">
      <c r="B22772"/>
    </row>
    <row r="22773" spans="2:2" x14ac:dyDescent="0.25">
      <c r="B22773"/>
    </row>
    <row r="22774" spans="2:2" x14ac:dyDescent="0.25">
      <c r="B22774"/>
    </row>
    <row r="22775" spans="2:2" x14ac:dyDescent="0.25">
      <c r="B22775"/>
    </row>
    <row r="22776" spans="2:2" x14ac:dyDescent="0.25">
      <c r="B22776"/>
    </row>
    <row r="22777" spans="2:2" x14ac:dyDescent="0.25">
      <c r="B22777"/>
    </row>
    <row r="22778" spans="2:2" x14ac:dyDescent="0.25">
      <c r="B22778"/>
    </row>
    <row r="22779" spans="2:2" x14ac:dyDescent="0.25">
      <c r="B22779"/>
    </row>
    <row r="22780" spans="2:2" x14ac:dyDescent="0.25">
      <c r="B22780"/>
    </row>
    <row r="22781" spans="2:2" x14ac:dyDescent="0.25">
      <c r="B22781"/>
    </row>
    <row r="22782" spans="2:2" x14ac:dyDescent="0.25">
      <c r="B22782"/>
    </row>
    <row r="22783" spans="2:2" x14ac:dyDescent="0.25">
      <c r="B22783"/>
    </row>
    <row r="22784" spans="2:2" x14ac:dyDescent="0.25">
      <c r="B22784"/>
    </row>
    <row r="22785" spans="2:2" x14ac:dyDescent="0.25">
      <c r="B22785"/>
    </row>
    <row r="22786" spans="2:2" x14ac:dyDescent="0.25">
      <c r="B22786"/>
    </row>
    <row r="22787" spans="2:2" x14ac:dyDescent="0.25">
      <c r="B22787"/>
    </row>
    <row r="22788" spans="2:2" x14ac:dyDescent="0.25">
      <c r="B22788"/>
    </row>
    <row r="22789" spans="2:2" x14ac:dyDescent="0.25">
      <c r="B22789"/>
    </row>
    <row r="22790" spans="2:2" x14ac:dyDescent="0.25">
      <c r="B22790"/>
    </row>
    <row r="22791" spans="2:2" x14ac:dyDescent="0.25">
      <c r="B22791"/>
    </row>
    <row r="22792" spans="2:2" x14ac:dyDescent="0.25">
      <c r="B22792"/>
    </row>
    <row r="22793" spans="2:2" x14ac:dyDescent="0.25">
      <c r="B22793"/>
    </row>
    <row r="22794" spans="2:2" x14ac:dyDescent="0.25">
      <c r="B22794"/>
    </row>
    <row r="22795" spans="2:2" x14ac:dyDescent="0.25">
      <c r="B22795"/>
    </row>
    <row r="22796" spans="2:2" x14ac:dyDescent="0.25">
      <c r="B22796"/>
    </row>
    <row r="22797" spans="2:2" x14ac:dyDescent="0.25">
      <c r="B22797"/>
    </row>
    <row r="22798" spans="2:2" x14ac:dyDescent="0.25">
      <c r="B22798"/>
    </row>
    <row r="22799" spans="2:2" x14ac:dyDescent="0.25">
      <c r="B22799"/>
    </row>
    <row r="22800" spans="2:2" x14ac:dyDescent="0.25">
      <c r="B22800"/>
    </row>
    <row r="22801" spans="2:2" x14ac:dyDescent="0.25">
      <c r="B22801"/>
    </row>
    <row r="22802" spans="2:2" x14ac:dyDescent="0.25">
      <c r="B22802"/>
    </row>
    <row r="22803" spans="2:2" x14ac:dyDescent="0.25">
      <c r="B22803"/>
    </row>
    <row r="22804" spans="2:2" x14ac:dyDescent="0.25">
      <c r="B22804"/>
    </row>
    <row r="22805" spans="2:2" x14ac:dyDescent="0.25">
      <c r="B22805"/>
    </row>
    <row r="22806" spans="2:2" x14ac:dyDescent="0.25">
      <c r="B22806"/>
    </row>
    <row r="22807" spans="2:2" x14ac:dyDescent="0.25">
      <c r="B22807"/>
    </row>
    <row r="22808" spans="2:2" x14ac:dyDescent="0.25">
      <c r="B22808"/>
    </row>
    <row r="22809" spans="2:2" x14ac:dyDescent="0.25">
      <c r="B22809"/>
    </row>
    <row r="22810" spans="2:2" x14ac:dyDescent="0.25">
      <c r="B22810"/>
    </row>
    <row r="22811" spans="2:2" x14ac:dyDescent="0.25">
      <c r="B22811"/>
    </row>
    <row r="22812" spans="2:2" x14ac:dyDescent="0.25">
      <c r="B22812"/>
    </row>
    <row r="22813" spans="2:2" x14ac:dyDescent="0.25">
      <c r="B22813"/>
    </row>
    <row r="22814" spans="2:2" x14ac:dyDescent="0.25">
      <c r="B22814"/>
    </row>
    <row r="22815" spans="2:2" x14ac:dyDescent="0.25">
      <c r="B22815"/>
    </row>
    <row r="22816" spans="2:2" x14ac:dyDescent="0.25">
      <c r="B22816"/>
    </row>
    <row r="22817" spans="2:2" x14ac:dyDescent="0.25">
      <c r="B22817"/>
    </row>
    <row r="22818" spans="2:2" x14ac:dyDescent="0.25">
      <c r="B22818"/>
    </row>
    <row r="22819" spans="2:2" x14ac:dyDescent="0.25">
      <c r="B22819"/>
    </row>
    <row r="22820" spans="2:2" x14ac:dyDescent="0.25">
      <c r="B22820"/>
    </row>
    <row r="22821" spans="2:2" x14ac:dyDescent="0.25">
      <c r="B22821"/>
    </row>
    <row r="22822" spans="2:2" x14ac:dyDescent="0.25">
      <c r="B22822"/>
    </row>
    <row r="22823" spans="2:2" x14ac:dyDescent="0.25">
      <c r="B22823"/>
    </row>
    <row r="22824" spans="2:2" x14ac:dyDescent="0.25">
      <c r="B22824"/>
    </row>
    <row r="22825" spans="2:2" x14ac:dyDescent="0.25">
      <c r="B22825"/>
    </row>
    <row r="22826" spans="2:2" x14ac:dyDescent="0.25">
      <c r="B22826"/>
    </row>
    <row r="22827" spans="2:2" x14ac:dyDescent="0.25">
      <c r="B22827"/>
    </row>
    <row r="22828" spans="2:2" x14ac:dyDescent="0.25">
      <c r="B22828"/>
    </row>
    <row r="22829" spans="2:2" x14ac:dyDescent="0.25">
      <c r="B22829"/>
    </row>
    <row r="22830" spans="2:2" x14ac:dyDescent="0.25">
      <c r="B22830"/>
    </row>
    <row r="22831" spans="2:2" x14ac:dyDescent="0.25">
      <c r="B22831"/>
    </row>
    <row r="22832" spans="2:2" x14ac:dyDescent="0.25">
      <c r="B22832"/>
    </row>
    <row r="22833" spans="2:2" x14ac:dyDescent="0.25">
      <c r="B22833"/>
    </row>
    <row r="22834" spans="2:2" x14ac:dyDescent="0.25">
      <c r="B22834"/>
    </row>
    <row r="22835" spans="2:2" x14ac:dyDescent="0.25">
      <c r="B22835"/>
    </row>
    <row r="22836" spans="2:2" x14ac:dyDescent="0.25">
      <c r="B22836"/>
    </row>
    <row r="22837" spans="2:2" x14ac:dyDescent="0.25">
      <c r="B22837"/>
    </row>
    <row r="22838" spans="2:2" x14ac:dyDescent="0.25">
      <c r="B22838"/>
    </row>
    <row r="22839" spans="2:2" x14ac:dyDescent="0.25">
      <c r="B22839"/>
    </row>
    <row r="22840" spans="2:2" x14ac:dyDescent="0.25">
      <c r="B22840"/>
    </row>
    <row r="22841" spans="2:2" x14ac:dyDescent="0.25">
      <c r="B22841"/>
    </row>
    <row r="22842" spans="2:2" x14ac:dyDescent="0.25">
      <c r="B22842"/>
    </row>
    <row r="22843" spans="2:2" x14ac:dyDescent="0.25">
      <c r="B22843"/>
    </row>
    <row r="22844" spans="2:2" x14ac:dyDescent="0.25">
      <c r="B22844"/>
    </row>
    <row r="22845" spans="2:2" x14ac:dyDescent="0.25">
      <c r="B22845"/>
    </row>
    <row r="22846" spans="2:2" x14ac:dyDescent="0.25">
      <c r="B22846"/>
    </row>
    <row r="22847" spans="2:2" x14ac:dyDescent="0.25">
      <c r="B22847"/>
    </row>
    <row r="22848" spans="2:2" x14ac:dyDescent="0.25">
      <c r="B22848"/>
    </row>
    <row r="22849" spans="2:2" x14ac:dyDescent="0.25">
      <c r="B22849"/>
    </row>
    <row r="22850" spans="2:2" x14ac:dyDescent="0.25">
      <c r="B22850"/>
    </row>
    <row r="22851" spans="2:2" x14ac:dyDescent="0.25">
      <c r="B22851"/>
    </row>
    <row r="22852" spans="2:2" x14ac:dyDescent="0.25">
      <c r="B22852"/>
    </row>
    <row r="22853" spans="2:2" x14ac:dyDescent="0.25">
      <c r="B22853"/>
    </row>
    <row r="22854" spans="2:2" x14ac:dyDescent="0.25">
      <c r="B22854"/>
    </row>
    <row r="22855" spans="2:2" x14ac:dyDescent="0.25">
      <c r="B22855"/>
    </row>
    <row r="22856" spans="2:2" x14ac:dyDescent="0.25">
      <c r="B22856"/>
    </row>
    <row r="22857" spans="2:2" x14ac:dyDescent="0.25">
      <c r="B22857"/>
    </row>
    <row r="22858" spans="2:2" x14ac:dyDescent="0.25">
      <c r="B22858"/>
    </row>
    <row r="22859" spans="2:2" x14ac:dyDescent="0.25">
      <c r="B22859"/>
    </row>
    <row r="22860" spans="2:2" x14ac:dyDescent="0.25">
      <c r="B22860"/>
    </row>
    <row r="22861" spans="2:2" x14ac:dyDescent="0.25">
      <c r="B22861"/>
    </row>
    <row r="22862" spans="2:2" x14ac:dyDescent="0.25">
      <c r="B22862"/>
    </row>
    <row r="22863" spans="2:2" x14ac:dyDescent="0.25">
      <c r="B22863"/>
    </row>
    <row r="22864" spans="2:2" x14ac:dyDescent="0.25">
      <c r="B22864"/>
    </row>
    <row r="22865" spans="2:2" x14ac:dyDescent="0.25">
      <c r="B22865"/>
    </row>
    <row r="22866" spans="2:2" x14ac:dyDescent="0.25">
      <c r="B22866"/>
    </row>
    <row r="22867" spans="2:2" x14ac:dyDescent="0.25">
      <c r="B22867"/>
    </row>
    <row r="22868" spans="2:2" x14ac:dyDescent="0.25">
      <c r="B22868"/>
    </row>
    <row r="22869" spans="2:2" x14ac:dyDescent="0.25">
      <c r="B22869"/>
    </row>
    <row r="22870" spans="2:2" x14ac:dyDescent="0.25">
      <c r="B22870"/>
    </row>
    <row r="22871" spans="2:2" x14ac:dyDescent="0.25">
      <c r="B22871"/>
    </row>
    <row r="22872" spans="2:2" x14ac:dyDescent="0.25">
      <c r="B22872"/>
    </row>
    <row r="22873" spans="2:2" x14ac:dyDescent="0.25">
      <c r="B22873"/>
    </row>
    <row r="22874" spans="2:2" x14ac:dyDescent="0.25">
      <c r="B22874"/>
    </row>
    <row r="22875" spans="2:2" x14ac:dyDescent="0.25">
      <c r="B22875"/>
    </row>
    <row r="22876" spans="2:2" x14ac:dyDescent="0.25">
      <c r="B22876"/>
    </row>
    <row r="22877" spans="2:2" x14ac:dyDescent="0.25">
      <c r="B22877"/>
    </row>
    <row r="22878" spans="2:2" x14ac:dyDescent="0.25">
      <c r="B22878"/>
    </row>
    <row r="22879" spans="2:2" x14ac:dyDescent="0.25">
      <c r="B22879"/>
    </row>
    <row r="22880" spans="2:2" x14ac:dyDescent="0.25">
      <c r="B22880"/>
    </row>
    <row r="22881" spans="2:2" x14ac:dyDescent="0.25">
      <c r="B22881"/>
    </row>
    <row r="22882" spans="2:2" x14ac:dyDescent="0.25">
      <c r="B22882"/>
    </row>
    <row r="22883" spans="2:2" x14ac:dyDescent="0.25">
      <c r="B22883"/>
    </row>
    <row r="22884" spans="2:2" x14ac:dyDescent="0.25">
      <c r="B22884"/>
    </row>
    <row r="22885" spans="2:2" x14ac:dyDescent="0.25">
      <c r="B22885"/>
    </row>
    <row r="22886" spans="2:2" x14ac:dyDescent="0.25">
      <c r="B22886"/>
    </row>
    <row r="22887" spans="2:2" x14ac:dyDescent="0.25">
      <c r="B22887"/>
    </row>
    <row r="22888" spans="2:2" x14ac:dyDescent="0.25">
      <c r="B22888"/>
    </row>
    <row r="22889" spans="2:2" x14ac:dyDescent="0.25">
      <c r="B22889"/>
    </row>
    <row r="22890" spans="2:2" x14ac:dyDescent="0.25">
      <c r="B22890"/>
    </row>
    <row r="22891" spans="2:2" x14ac:dyDescent="0.25">
      <c r="B22891"/>
    </row>
    <row r="22892" spans="2:2" x14ac:dyDescent="0.25">
      <c r="B22892"/>
    </row>
    <row r="22893" spans="2:2" x14ac:dyDescent="0.25">
      <c r="B22893"/>
    </row>
    <row r="22894" spans="2:2" x14ac:dyDescent="0.25">
      <c r="B22894"/>
    </row>
    <row r="22895" spans="2:2" x14ac:dyDescent="0.25">
      <c r="B22895"/>
    </row>
    <row r="22896" spans="2:2" x14ac:dyDescent="0.25">
      <c r="B22896"/>
    </row>
    <row r="22897" spans="2:2" x14ac:dyDescent="0.25">
      <c r="B22897"/>
    </row>
    <row r="22898" spans="2:2" x14ac:dyDescent="0.25">
      <c r="B22898"/>
    </row>
    <row r="22899" spans="2:2" x14ac:dyDescent="0.25">
      <c r="B22899"/>
    </row>
    <row r="22900" spans="2:2" x14ac:dyDescent="0.25">
      <c r="B22900"/>
    </row>
    <row r="22901" spans="2:2" x14ac:dyDescent="0.25">
      <c r="B22901"/>
    </row>
    <row r="22902" spans="2:2" x14ac:dyDescent="0.25">
      <c r="B22902"/>
    </row>
    <row r="22903" spans="2:2" x14ac:dyDescent="0.25">
      <c r="B22903"/>
    </row>
    <row r="22904" spans="2:2" x14ac:dyDescent="0.25">
      <c r="B22904"/>
    </row>
    <row r="22905" spans="2:2" x14ac:dyDescent="0.25">
      <c r="B22905"/>
    </row>
    <row r="22906" spans="2:2" x14ac:dyDescent="0.25">
      <c r="B22906"/>
    </row>
    <row r="22907" spans="2:2" x14ac:dyDescent="0.25">
      <c r="B22907"/>
    </row>
    <row r="22908" spans="2:2" x14ac:dyDescent="0.25">
      <c r="B22908"/>
    </row>
    <row r="22909" spans="2:2" x14ac:dyDescent="0.25">
      <c r="B22909"/>
    </row>
    <row r="22910" spans="2:2" x14ac:dyDescent="0.25">
      <c r="B22910"/>
    </row>
    <row r="22911" spans="2:2" x14ac:dyDescent="0.25">
      <c r="B22911"/>
    </row>
    <row r="22912" spans="2:2" x14ac:dyDescent="0.25">
      <c r="B22912"/>
    </row>
    <row r="22913" spans="2:2" x14ac:dyDescent="0.25">
      <c r="B22913"/>
    </row>
    <row r="22914" spans="2:2" x14ac:dyDescent="0.25">
      <c r="B22914"/>
    </row>
    <row r="22915" spans="2:2" x14ac:dyDescent="0.25">
      <c r="B22915"/>
    </row>
    <row r="22916" spans="2:2" x14ac:dyDescent="0.25">
      <c r="B22916"/>
    </row>
    <row r="22917" spans="2:2" x14ac:dyDescent="0.25">
      <c r="B22917"/>
    </row>
    <row r="22918" spans="2:2" x14ac:dyDescent="0.25">
      <c r="B22918"/>
    </row>
    <row r="22919" spans="2:2" x14ac:dyDescent="0.25">
      <c r="B22919"/>
    </row>
    <row r="22920" spans="2:2" x14ac:dyDescent="0.25">
      <c r="B22920"/>
    </row>
    <row r="22921" spans="2:2" x14ac:dyDescent="0.25">
      <c r="B22921"/>
    </row>
    <row r="22922" spans="2:2" x14ac:dyDescent="0.25">
      <c r="B22922"/>
    </row>
    <row r="22923" spans="2:2" x14ac:dyDescent="0.25">
      <c r="B22923"/>
    </row>
    <row r="22924" spans="2:2" x14ac:dyDescent="0.25">
      <c r="B22924"/>
    </row>
    <row r="22925" spans="2:2" x14ac:dyDescent="0.25">
      <c r="B22925"/>
    </row>
    <row r="22926" spans="2:2" x14ac:dyDescent="0.25">
      <c r="B22926"/>
    </row>
    <row r="22927" spans="2:2" x14ac:dyDescent="0.25">
      <c r="B22927"/>
    </row>
    <row r="22928" spans="2:2" x14ac:dyDescent="0.25">
      <c r="B22928"/>
    </row>
    <row r="22929" spans="2:2" x14ac:dyDescent="0.25">
      <c r="B22929"/>
    </row>
    <row r="22930" spans="2:2" x14ac:dyDescent="0.25">
      <c r="B22930"/>
    </row>
    <row r="22931" spans="2:2" x14ac:dyDescent="0.25">
      <c r="B22931"/>
    </row>
    <row r="22932" spans="2:2" x14ac:dyDescent="0.25">
      <c r="B22932"/>
    </row>
    <row r="22933" spans="2:2" x14ac:dyDescent="0.25">
      <c r="B22933"/>
    </row>
    <row r="22934" spans="2:2" x14ac:dyDescent="0.25">
      <c r="B22934"/>
    </row>
    <row r="22935" spans="2:2" x14ac:dyDescent="0.25">
      <c r="B22935"/>
    </row>
    <row r="22936" spans="2:2" x14ac:dyDescent="0.25">
      <c r="B22936"/>
    </row>
    <row r="22937" spans="2:2" x14ac:dyDescent="0.25">
      <c r="B22937"/>
    </row>
    <row r="22938" spans="2:2" x14ac:dyDescent="0.25">
      <c r="B22938"/>
    </row>
    <row r="22939" spans="2:2" x14ac:dyDescent="0.25">
      <c r="B22939"/>
    </row>
    <row r="22940" spans="2:2" x14ac:dyDescent="0.25">
      <c r="B22940"/>
    </row>
    <row r="22941" spans="2:2" x14ac:dyDescent="0.25">
      <c r="B22941"/>
    </row>
    <row r="22942" spans="2:2" x14ac:dyDescent="0.25">
      <c r="B22942"/>
    </row>
    <row r="22943" spans="2:2" x14ac:dyDescent="0.25">
      <c r="B22943"/>
    </row>
    <row r="22944" spans="2:2" x14ac:dyDescent="0.25">
      <c r="B22944"/>
    </row>
    <row r="22945" spans="2:2" x14ac:dyDescent="0.25">
      <c r="B22945"/>
    </row>
    <row r="22946" spans="2:2" x14ac:dyDescent="0.25">
      <c r="B22946"/>
    </row>
    <row r="22947" spans="2:2" x14ac:dyDescent="0.25">
      <c r="B22947"/>
    </row>
    <row r="22948" spans="2:2" x14ac:dyDescent="0.25">
      <c r="B22948"/>
    </row>
    <row r="22949" spans="2:2" x14ac:dyDescent="0.25">
      <c r="B22949"/>
    </row>
    <row r="22950" spans="2:2" x14ac:dyDescent="0.25">
      <c r="B22950"/>
    </row>
    <row r="22951" spans="2:2" x14ac:dyDescent="0.25">
      <c r="B22951"/>
    </row>
    <row r="22952" spans="2:2" x14ac:dyDescent="0.25">
      <c r="B22952"/>
    </row>
    <row r="22953" spans="2:2" x14ac:dyDescent="0.25">
      <c r="B22953"/>
    </row>
    <row r="22954" spans="2:2" x14ac:dyDescent="0.25">
      <c r="B22954"/>
    </row>
    <row r="22955" spans="2:2" x14ac:dyDescent="0.25">
      <c r="B22955"/>
    </row>
    <row r="22956" spans="2:2" x14ac:dyDescent="0.25">
      <c r="B22956"/>
    </row>
    <row r="22957" spans="2:2" x14ac:dyDescent="0.25">
      <c r="B22957"/>
    </row>
    <row r="22958" spans="2:2" x14ac:dyDescent="0.25">
      <c r="B22958"/>
    </row>
    <row r="22959" spans="2:2" x14ac:dyDescent="0.25">
      <c r="B22959"/>
    </row>
    <row r="22960" spans="2:2" x14ac:dyDescent="0.25">
      <c r="B22960"/>
    </row>
    <row r="22961" spans="2:2" x14ac:dyDescent="0.25">
      <c r="B22961"/>
    </row>
    <row r="22962" spans="2:2" x14ac:dyDescent="0.25">
      <c r="B22962"/>
    </row>
    <row r="22963" spans="2:2" x14ac:dyDescent="0.25">
      <c r="B22963"/>
    </row>
    <row r="22964" spans="2:2" x14ac:dyDescent="0.25">
      <c r="B22964"/>
    </row>
    <row r="22965" spans="2:2" x14ac:dyDescent="0.25">
      <c r="B22965"/>
    </row>
    <row r="22966" spans="2:2" x14ac:dyDescent="0.25">
      <c r="B22966"/>
    </row>
    <row r="22967" spans="2:2" x14ac:dyDescent="0.25">
      <c r="B22967"/>
    </row>
    <row r="22968" spans="2:2" x14ac:dyDescent="0.25">
      <c r="B22968"/>
    </row>
    <row r="22969" spans="2:2" x14ac:dyDescent="0.25">
      <c r="B22969"/>
    </row>
    <row r="22970" spans="2:2" x14ac:dyDescent="0.25">
      <c r="B22970"/>
    </row>
    <row r="22971" spans="2:2" x14ac:dyDescent="0.25">
      <c r="B22971"/>
    </row>
    <row r="22972" spans="2:2" x14ac:dyDescent="0.25">
      <c r="B22972"/>
    </row>
    <row r="22973" spans="2:2" x14ac:dyDescent="0.25">
      <c r="B22973"/>
    </row>
    <row r="22974" spans="2:2" x14ac:dyDescent="0.25">
      <c r="B22974"/>
    </row>
    <row r="22975" spans="2:2" x14ac:dyDescent="0.25">
      <c r="B22975"/>
    </row>
    <row r="22976" spans="2:2" x14ac:dyDescent="0.25">
      <c r="B22976"/>
    </row>
    <row r="22977" spans="2:2" x14ac:dyDescent="0.25">
      <c r="B22977"/>
    </row>
    <row r="22978" spans="2:2" x14ac:dyDescent="0.25">
      <c r="B22978"/>
    </row>
    <row r="22979" spans="2:2" x14ac:dyDescent="0.25">
      <c r="B22979"/>
    </row>
    <row r="22980" spans="2:2" x14ac:dyDescent="0.25">
      <c r="B22980"/>
    </row>
    <row r="22981" spans="2:2" x14ac:dyDescent="0.25">
      <c r="B22981"/>
    </row>
    <row r="22982" spans="2:2" x14ac:dyDescent="0.25">
      <c r="B22982"/>
    </row>
    <row r="22983" spans="2:2" x14ac:dyDescent="0.25">
      <c r="B22983"/>
    </row>
    <row r="22984" spans="2:2" x14ac:dyDescent="0.25">
      <c r="B22984"/>
    </row>
    <row r="22985" spans="2:2" x14ac:dyDescent="0.25">
      <c r="B22985"/>
    </row>
    <row r="22986" spans="2:2" x14ac:dyDescent="0.25">
      <c r="B22986"/>
    </row>
    <row r="22987" spans="2:2" x14ac:dyDescent="0.25">
      <c r="B22987"/>
    </row>
    <row r="22988" spans="2:2" x14ac:dyDescent="0.25">
      <c r="B22988"/>
    </row>
    <row r="22989" spans="2:2" x14ac:dyDescent="0.25">
      <c r="B22989"/>
    </row>
    <row r="22990" spans="2:2" x14ac:dyDescent="0.25">
      <c r="B22990"/>
    </row>
    <row r="22991" spans="2:2" x14ac:dyDescent="0.25">
      <c r="B22991"/>
    </row>
    <row r="22992" spans="2:2" x14ac:dyDescent="0.25">
      <c r="B22992"/>
    </row>
    <row r="22993" spans="2:2" x14ac:dyDescent="0.25">
      <c r="B22993"/>
    </row>
    <row r="22994" spans="2:2" x14ac:dyDescent="0.25">
      <c r="B22994"/>
    </row>
    <row r="22995" spans="2:2" x14ac:dyDescent="0.25">
      <c r="B22995"/>
    </row>
    <row r="22996" spans="2:2" x14ac:dyDescent="0.25">
      <c r="B22996"/>
    </row>
    <row r="22997" spans="2:2" x14ac:dyDescent="0.25">
      <c r="B22997"/>
    </row>
    <row r="22998" spans="2:2" x14ac:dyDescent="0.25">
      <c r="B22998"/>
    </row>
    <row r="22999" spans="2:2" x14ac:dyDescent="0.25">
      <c r="B22999"/>
    </row>
    <row r="23000" spans="2:2" x14ac:dyDescent="0.25">
      <c r="B23000"/>
    </row>
    <row r="23001" spans="2:2" x14ac:dyDescent="0.25">
      <c r="B23001"/>
    </row>
    <row r="23002" spans="2:2" x14ac:dyDescent="0.25">
      <c r="B23002"/>
    </row>
    <row r="23003" spans="2:2" x14ac:dyDescent="0.25">
      <c r="B23003"/>
    </row>
    <row r="23004" spans="2:2" x14ac:dyDescent="0.25">
      <c r="B23004"/>
    </row>
    <row r="23005" spans="2:2" x14ac:dyDescent="0.25">
      <c r="B23005"/>
    </row>
    <row r="23006" spans="2:2" x14ac:dyDescent="0.25">
      <c r="B23006"/>
    </row>
    <row r="23007" spans="2:2" x14ac:dyDescent="0.25">
      <c r="B23007"/>
    </row>
    <row r="23008" spans="2:2" x14ac:dyDescent="0.25">
      <c r="B23008"/>
    </row>
    <row r="23009" spans="2:2" x14ac:dyDescent="0.25">
      <c r="B23009"/>
    </row>
    <row r="23010" spans="2:2" x14ac:dyDescent="0.25">
      <c r="B23010"/>
    </row>
    <row r="23011" spans="2:2" x14ac:dyDescent="0.25">
      <c r="B23011"/>
    </row>
    <row r="23012" spans="2:2" x14ac:dyDescent="0.25">
      <c r="B23012"/>
    </row>
    <row r="23013" spans="2:2" x14ac:dyDescent="0.25">
      <c r="B23013"/>
    </row>
    <row r="23014" spans="2:2" x14ac:dyDescent="0.25">
      <c r="B23014"/>
    </row>
    <row r="23015" spans="2:2" x14ac:dyDescent="0.25">
      <c r="B23015"/>
    </row>
    <row r="23016" spans="2:2" x14ac:dyDescent="0.25">
      <c r="B23016"/>
    </row>
    <row r="23017" spans="2:2" x14ac:dyDescent="0.25">
      <c r="B23017"/>
    </row>
    <row r="23018" spans="2:2" x14ac:dyDescent="0.25">
      <c r="B23018"/>
    </row>
    <row r="23019" spans="2:2" x14ac:dyDescent="0.25">
      <c r="B23019"/>
    </row>
    <row r="23020" spans="2:2" x14ac:dyDescent="0.25">
      <c r="B23020"/>
    </row>
    <row r="23021" spans="2:2" x14ac:dyDescent="0.25">
      <c r="B23021"/>
    </row>
    <row r="23022" spans="2:2" x14ac:dyDescent="0.25">
      <c r="B23022"/>
    </row>
    <row r="23023" spans="2:2" x14ac:dyDescent="0.25">
      <c r="B23023"/>
    </row>
    <row r="23024" spans="2:2" x14ac:dyDescent="0.25">
      <c r="B23024"/>
    </row>
    <row r="23025" spans="2:2" x14ac:dyDescent="0.25">
      <c r="B23025"/>
    </row>
    <row r="23026" spans="2:2" x14ac:dyDescent="0.25">
      <c r="B23026"/>
    </row>
    <row r="23027" spans="2:2" x14ac:dyDescent="0.25">
      <c r="B23027"/>
    </row>
    <row r="23028" spans="2:2" x14ac:dyDescent="0.25">
      <c r="B23028"/>
    </row>
    <row r="23029" spans="2:2" x14ac:dyDescent="0.25">
      <c r="B23029"/>
    </row>
    <row r="23030" spans="2:2" x14ac:dyDescent="0.25">
      <c r="B23030"/>
    </row>
    <row r="23031" spans="2:2" x14ac:dyDescent="0.25">
      <c r="B23031"/>
    </row>
    <row r="23032" spans="2:2" x14ac:dyDescent="0.25">
      <c r="B23032"/>
    </row>
    <row r="23033" spans="2:2" x14ac:dyDescent="0.25">
      <c r="B23033"/>
    </row>
    <row r="23034" spans="2:2" x14ac:dyDescent="0.25">
      <c r="B23034"/>
    </row>
    <row r="23035" spans="2:2" x14ac:dyDescent="0.25">
      <c r="B23035"/>
    </row>
    <row r="23036" spans="2:2" x14ac:dyDescent="0.25">
      <c r="B23036"/>
    </row>
    <row r="23037" spans="2:2" x14ac:dyDescent="0.25">
      <c r="B23037"/>
    </row>
    <row r="23038" spans="2:2" x14ac:dyDescent="0.25">
      <c r="B23038"/>
    </row>
    <row r="23039" spans="2:2" x14ac:dyDescent="0.25">
      <c r="B23039"/>
    </row>
    <row r="23040" spans="2:2" x14ac:dyDescent="0.25">
      <c r="B23040"/>
    </row>
    <row r="23041" spans="2:2" x14ac:dyDescent="0.25">
      <c r="B23041"/>
    </row>
    <row r="23042" spans="2:2" x14ac:dyDescent="0.25">
      <c r="B23042"/>
    </row>
    <row r="23043" spans="2:2" x14ac:dyDescent="0.25">
      <c r="B23043"/>
    </row>
    <row r="23044" spans="2:2" x14ac:dyDescent="0.25">
      <c r="B23044"/>
    </row>
    <row r="23045" spans="2:2" x14ac:dyDescent="0.25">
      <c r="B23045"/>
    </row>
    <row r="23046" spans="2:2" x14ac:dyDescent="0.25">
      <c r="B23046"/>
    </row>
    <row r="23047" spans="2:2" x14ac:dyDescent="0.25">
      <c r="B23047"/>
    </row>
    <row r="23048" spans="2:2" x14ac:dyDescent="0.25">
      <c r="B23048"/>
    </row>
    <row r="23049" spans="2:2" x14ac:dyDescent="0.25">
      <c r="B23049"/>
    </row>
    <row r="23050" spans="2:2" x14ac:dyDescent="0.25">
      <c r="B23050"/>
    </row>
    <row r="23051" spans="2:2" x14ac:dyDescent="0.25">
      <c r="B23051"/>
    </row>
    <row r="23052" spans="2:2" x14ac:dyDescent="0.25">
      <c r="B23052"/>
    </row>
    <row r="23053" spans="2:2" x14ac:dyDescent="0.25">
      <c r="B23053"/>
    </row>
    <row r="23054" spans="2:2" x14ac:dyDescent="0.25">
      <c r="B23054"/>
    </row>
    <row r="23055" spans="2:2" x14ac:dyDescent="0.25">
      <c r="B23055"/>
    </row>
    <row r="23056" spans="2:2" x14ac:dyDescent="0.25">
      <c r="B23056"/>
    </row>
    <row r="23057" spans="2:2" x14ac:dyDescent="0.25">
      <c r="B23057"/>
    </row>
    <row r="23058" spans="2:2" x14ac:dyDescent="0.25">
      <c r="B23058"/>
    </row>
    <row r="23059" spans="2:2" x14ac:dyDescent="0.25">
      <c r="B23059"/>
    </row>
    <row r="23060" spans="2:2" x14ac:dyDescent="0.25">
      <c r="B23060"/>
    </row>
    <row r="23061" spans="2:2" x14ac:dyDescent="0.25">
      <c r="B23061"/>
    </row>
    <row r="23062" spans="2:2" x14ac:dyDescent="0.25">
      <c r="B23062"/>
    </row>
    <row r="23063" spans="2:2" x14ac:dyDescent="0.25">
      <c r="B23063"/>
    </row>
    <row r="23064" spans="2:2" x14ac:dyDescent="0.25">
      <c r="B23064"/>
    </row>
    <row r="23065" spans="2:2" x14ac:dyDescent="0.25">
      <c r="B23065"/>
    </row>
    <row r="23066" spans="2:2" x14ac:dyDescent="0.25">
      <c r="B23066"/>
    </row>
    <row r="23067" spans="2:2" x14ac:dyDescent="0.25">
      <c r="B23067"/>
    </row>
    <row r="23068" spans="2:2" x14ac:dyDescent="0.25">
      <c r="B23068"/>
    </row>
    <row r="23069" spans="2:2" x14ac:dyDescent="0.25">
      <c r="B23069"/>
    </row>
    <row r="23070" spans="2:2" x14ac:dyDescent="0.25">
      <c r="B23070"/>
    </row>
    <row r="23071" spans="2:2" x14ac:dyDescent="0.25">
      <c r="B23071"/>
    </row>
    <row r="23072" spans="2:2" x14ac:dyDescent="0.25">
      <c r="B23072"/>
    </row>
    <row r="23073" spans="2:2" x14ac:dyDescent="0.25">
      <c r="B23073"/>
    </row>
    <row r="23074" spans="2:2" x14ac:dyDescent="0.25">
      <c r="B23074"/>
    </row>
    <row r="23075" spans="2:2" x14ac:dyDescent="0.25">
      <c r="B23075"/>
    </row>
    <row r="23076" spans="2:2" x14ac:dyDescent="0.25">
      <c r="B23076"/>
    </row>
    <row r="23077" spans="2:2" x14ac:dyDescent="0.25">
      <c r="B23077"/>
    </row>
    <row r="23078" spans="2:2" x14ac:dyDescent="0.25">
      <c r="B23078"/>
    </row>
    <row r="23079" spans="2:2" x14ac:dyDescent="0.25">
      <c r="B23079"/>
    </row>
    <row r="23080" spans="2:2" x14ac:dyDescent="0.25">
      <c r="B23080"/>
    </row>
    <row r="23081" spans="2:2" x14ac:dyDescent="0.25">
      <c r="B23081"/>
    </row>
    <row r="23082" spans="2:2" x14ac:dyDescent="0.25">
      <c r="B23082"/>
    </row>
    <row r="23083" spans="2:2" x14ac:dyDescent="0.25">
      <c r="B23083"/>
    </row>
    <row r="23084" spans="2:2" x14ac:dyDescent="0.25">
      <c r="B23084"/>
    </row>
    <row r="23085" spans="2:2" x14ac:dyDescent="0.25">
      <c r="B23085"/>
    </row>
    <row r="23086" spans="2:2" x14ac:dyDescent="0.25">
      <c r="B23086"/>
    </row>
    <row r="23087" spans="2:2" x14ac:dyDescent="0.25">
      <c r="B23087"/>
    </row>
    <row r="23088" spans="2:2" x14ac:dyDescent="0.25">
      <c r="B23088"/>
    </row>
    <row r="23089" spans="2:2" x14ac:dyDescent="0.25">
      <c r="B23089"/>
    </row>
    <row r="23090" spans="2:2" x14ac:dyDescent="0.25">
      <c r="B23090"/>
    </row>
    <row r="23091" spans="2:2" x14ac:dyDescent="0.25">
      <c r="B23091"/>
    </row>
    <row r="23092" spans="2:2" x14ac:dyDescent="0.25">
      <c r="B23092"/>
    </row>
    <row r="23093" spans="2:2" x14ac:dyDescent="0.25">
      <c r="B23093"/>
    </row>
    <row r="23094" spans="2:2" x14ac:dyDescent="0.25">
      <c r="B23094"/>
    </row>
    <row r="23095" spans="2:2" x14ac:dyDescent="0.25">
      <c r="B23095"/>
    </row>
    <row r="23096" spans="2:2" x14ac:dyDescent="0.25">
      <c r="B23096"/>
    </row>
    <row r="23097" spans="2:2" x14ac:dyDescent="0.25">
      <c r="B23097"/>
    </row>
    <row r="23098" spans="2:2" x14ac:dyDescent="0.25">
      <c r="B23098"/>
    </row>
    <row r="23099" spans="2:2" x14ac:dyDescent="0.25">
      <c r="B23099"/>
    </row>
    <row r="23100" spans="2:2" x14ac:dyDescent="0.25">
      <c r="B23100"/>
    </row>
    <row r="23101" spans="2:2" x14ac:dyDescent="0.25">
      <c r="B23101"/>
    </row>
    <row r="23102" spans="2:2" x14ac:dyDescent="0.25">
      <c r="B23102"/>
    </row>
    <row r="23103" spans="2:2" x14ac:dyDescent="0.25">
      <c r="B23103"/>
    </row>
    <row r="23104" spans="2:2" x14ac:dyDescent="0.25">
      <c r="B23104"/>
    </row>
    <row r="23105" spans="2:2" x14ac:dyDescent="0.25">
      <c r="B23105"/>
    </row>
    <row r="23106" spans="2:2" x14ac:dyDescent="0.25">
      <c r="B23106"/>
    </row>
    <row r="23107" spans="2:2" x14ac:dyDescent="0.25">
      <c r="B23107"/>
    </row>
    <row r="23108" spans="2:2" x14ac:dyDescent="0.25">
      <c r="B23108"/>
    </row>
    <row r="23109" spans="2:2" x14ac:dyDescent="0.25">
      <c r="B23109"/>
    </row>
    <row r="23110" spans="2:2" x14ac:dyDescent="0.25">
      <c r="B23110"/>
    </row>
    <row r="23111" spans="2:2" x14ac:dyDescent="0.25">
      <c r="B23111"/>
    </row>
    <row r="23112" spans="2:2" x14ac:dyDescent="0.25">
      <c r="B23112"/>
    </row>
    <row r="23113" spans="2:2" x14ac:dyDescent="0.25">
      <c r="B23113"/>
    </row>
    <row r="23114" spans="2:2" x14ac:dyDescent="0.25">
      <c r="B23114"/>
    </row>
    <row r="23115" spans="2:2" x14ac:dyDescent="0.25">
      <c r="B23115"/>
    </row>
    <row r="23116" spans="2:2" x14ac:dyDescent="0.25">
      <c r="B23116"/>
    </row>
    <row r="23117" spans="2:2" x14ac:dyDescent="0.25">
      <c r="B23117"/>
    </row>
    <row r="23118" spans="2:2" x14ac:dyDescent="0.25">
      <c r="B23118"/>
    </row>
    <row r="23119" spans="2:2" x14ac:dyDescent="0.25">
      <c r="B23119"/>
    </row>
    <row r="23120" spans="2:2" x14ac:dyDescent="0.25">
      <c r="B23120"/>
    </row>
    <row r="23121" spans="2:2" x14ac:dyDescent="0.25">
      <c r="B23121"/>
    </row>
    <row r="23122" spans="2:2" x14ac:dyDescent="0.25">
      <c r="B23122"/>
    </row>
    <row r="23123" spans="2:2" x14ac:dyDescent="0.25">
      <c r="B23123"/>
    </row>
    <row r="23124" spans="2:2" x14ac:dyDescent="0.25">
      <c r="B23124"/>
    </row>
    <row r="23125" spans="2:2" x14ac:dyDescent="0.25">
      <c r="B23125"/>
    </row>
    <row r="23126" spans="2:2" x14ac:dyDescent="0.25">
      <c r="B23126"/>
    </row>
    <row r="23127" spans="2:2" x14ac:dyDescent="0.25">
      <c r="B23127"/>
    </row>
    <row r="23128" spans="2:2" x14ac:dyDescent="0.25">
      <c r="B23128"/>
    </row>
    <row r="23129" spans="2:2" x14ac:dyDescent="0.25">
      <c r="B23129"/>
    </row>
    <row r="23130" spans="2:2" x14ac:dyDescent="0.25">
      <c r="B23130"/>
    </row>
    <row r="23131" spans="2:2" x14ac:dyDescent="0.25">
      <c r="B23131"/>
    </row>
    <row r="23132" spans="2:2" x14ac:dyDescent="0.25">
      <c r="B23132"/>
    </row>
    <row r="23133" spans="2:2" x14ac:dyDescent="0.25">
      <c r="B23133"/>
    </row>
    <row r="23134" spans="2:2" x14ac:dyDescent="0.25">
      <c r="B23134"/>
    </row>
    <row r="23135" spans="2:2" x14ac:dyDescent="0.25">
      <c r="B23135"/>
    </row>
    <row r="23136" spans="2:2" x14ac:dyDescent="0.25">
      <c r="B23136"/>
    </row>
    <row r="23137" spans="2:2" x14ac:dyDescent="0.25">
      <c r="B23137"/>
    </row>
    <row r="23138" spans="2:2" x14ac:dyDescent="0.25">
      <c r="B23138"/>
    </row>
    <row r="23139" spans="2:2" x14ac:dyDescent="0.25">
      <c r="B23139"/>
    </row>
    <row r="23140" spans="2:2" x14ac:dyDescent="0.25">
      <c r="B23140"/>
    </row>
    <row r="23141" spans="2:2" x14ac:dyDescent="0.25">
      <c r="B23141"/>
    </row>
    <row r="23142" spans="2:2" x14ac:dyDescent="0.25">
      <c r="B23142"/>
    </row>
    <row r="23143" spans="2:2" x14ac:dyDescent="0.25">
      <c r="B23143"/>
    </row>
    <row r="23144" spans="2:2" x14ac:dyDescent="0.25">
      <c r="B23144"/>
    </row>
    <row r="23145" spans="2:2" x14ac:dyDescent="0.25">
      <c r="B23145"/>
    </row>
    <row r="23146" spans="2:2" x14ac:dyDescent="0.25">
      <c r="B23146"/>
    </row>
    <row r="23147" spans="2:2" x14ac:dyDescent="0.25">
      <c r="B23147"/>
    </row>
    <row r="23148" spans="2:2" x14ac:dyDescent="0.25">
      <c r="B23148"/>
    </row>
    <row r="23149" spans="2:2" x14ac:dyDescent="0.25">
      <c r="B23149"/>
    </row>
    <row r="23150" spans="2:2" x14ac:dyDescent="0.25">
      <c r="B23150"/>
    </row>
    <row r="23151" spans="2:2" x14ac:dyDescent="0.25">
      <c r="B23151"/>
    </row>
    <row r="23152" spans="2:2" x14ac:dyDescent="0.25">
      <c r="B23152"/>
    </row>
    <row r="23153" spans="2:2" x14ac:dyDescent="0.25">
      <c r="B23153"/>
    </row>
    <row r="23154" spans="2:2" x14ac:dyDescent="0.25">
      <c r="B23154"/>
    </row>
    <row r="23155" spans="2:2" x14ac:dyDescent="0.25">
      <c r="B23155"/>
    </row>
    <row r="23156" spans="2:2" x14ac:dyDescent="0.25">
      <c r="B23156"/>
    </row>
    <row r="23157" spans="2:2" x14ac:dyDescent="0.25">
      <c r="B23157"/>
    </row>
    <row r="23158" spans="2:2" x14ac:dyDescent="0.25">
      <c r="B23158"/>
    </row>
    <row r="23159" spans="2:2" x14ac:dyDescent="0.25">
      <c r="B23159"/>
    </row>
    <row r="23160" spans="2:2" x14ac:dyDescent="0.25">
      <c r="B23160"/>
    </row>
    <row r="23161" spans="2:2" x14ac:dyDescent="0.25">
      <c r="B23161"/>
    </row>
    <row r="23162" spans="2:2" x14ac:dyDescent="0.25">
      <c r="B23162"/>
    </row>
    <row r="23163" spans="2:2" x14ac:dyDescent="0.25">
      <c r="B23163"/>
    </row>
    <row r="23164" spans="2:2" x14ac:dyDescent="0.25">
      <c r="B23164"/>
    </row>
    <row r="23165" spans="2:2" x14ac:dyDescent="0.25">
      <c r="B23165"/>
    </row>
    <row r="23166" spans="2:2" x14ac:dyDescent="0.25">
      <c r="B23166"/>
    </row>
    <row r="23167" spans="2:2" x14ac:dyDescent="0.25">
      <c r="B23167"/>
    </row>
    <row r="23168" spans="2:2" x14ac:dyDescent="0.25">
      <c r="B23168"/>
    </row>
    <row r="23169" spans="2:2" x14ac:dyDescent="0.25">
      <c r="B23169"/>
    </row>
    <row r="23170" spans="2:2" x14ac:dyDescent="0.25">
      <c r="B23170"/>
    </row>
    <row r="23171" spans="2:2" x14ac:dyDescent="0.25">
      <c r="B23171"/>
    </row>
    <row r="23172" spans="2:2" x14ac:dyDescent="0.25">
      <c r="B23172"/>
    </row>
    <row r="23173" spans="2:2" x14ac:dyDescent="0.25">
      <c r="B23173"/>
    </row>
    <row r="23174" spans="2:2" x14ac:dyDescent="0.25">
      <c r="B23174"/>
    </row>
    <row r="23175" spans="2:2" x14ac:dyDescent="0.25">
      <c r="B23175"/>
    </row>
    <row r="23176" spans="2:2" x14ac:dyDescent="0.25">
      <c r="B23176"/>
    </row>
    <row r="23177" spans="2:2" x14ac:dyDescent="0.25">
      <c r="B23177"/>
    </row>
    <row r="23178" spans="2:2" x14ac:dyDescent="0.25">
      <c r="B23178"/>
    </row>
    <row r="23179" spans="2:2" x14ac:dyDescent="0.25">
      <c r="B23179"/>
    </row>
    <row r="23180" spans="2:2" x14ac:dyDescent="0.25">
      <c r="B23180"/>
    </row>
    <row r="23181" spans="2:2" x14ac:dyDescent="0.25">
      <c r="B23181"/>
    </row>
    <row r="23182" spans="2:2" x14ac:dyDescent="0.25">
      <c r="B23182"/>
    </row>
    <row r="23183" spans="2:2" x14ac:dyDescent="0.25">
      <c r="B23183"/>
    </row>
    <row r="23184" spans="2:2" x14ac:dyDescent="0.25">
      <c r="B23184"/>
    </row>
    <row r="23185" spans="2:2" x14ac:dyDescent="0.25">
      <c r="B23185"/>
    </row>
    <row r="23186" spans="2:2" x14ac:dyDescent="0.25">
      <c r="B23186"/>
    </row>
    <row r="23187" spans="2:2" x14ac:dyDescent="0.25">
      <c r="B23187"/>
    </row>
    <row r="23188" spans="2:2" x14ac:dyDescent="0.25">
      <c r="B23188"/>
    </row>
    <row r="23189" spans="2:2" x14ac:dyDescent="0.25">
      <c r="B23189"/>
    </row>
    <row r="23190" spans="2:2" x14ac:dyDescent="0.25">
      <c r="B23190"/>
    </row>
    <row r="23191" spans="2:2" x14ac:dyDescent="0.25">
      <c r="B23191"/>
    </row>
    <row r="23192" spans="2:2" x14ac:dyDescent="0.25">
      <c r="B23192"/>
    </row>
    <row r="23193" spans="2:2" x14ac:dyDescent="0.25">
      <c r="B23193"/>
    </row>
    <row r="23194" spans="2:2" x14ac:dyDescent="0.25">
      <c r="B23194"/>
    </row>
    <row r="23195" spans="2:2" x14ac:dyDescent="0.25">
      <c r="B23195"/>
    </row>
    <row r="23196" spans="2:2" x14ac:dyDescent="0.25">
      <c r="B23196"/>
    </row>
    <row r="23197" spans="2:2" x14ac:dyDescent="0.25">
      <c r="B23197"/>
    </row>
    <row r="23198" spans="2:2" x14ac:dyDescent="0.25">
      <c r="B23198"/>
    </row>
    <row r="23199" spans="2:2" x14ac:dyDescent="0.25">
      <c r="B23199"/>
    </row>
    <row r="23200" spans="2:2" x14ac:dyDescent="0.25">
      <c r="B23200"/>
    </row>
    <row r="23201" spans="2:2" x14ac:dyDescent="0.25">
      <c r="B23201"/>
    </row>
    <row r="23202" spans="2:2" x14ac:dyDescent="0.25">
      <c r="B23202"/>
    </row>
    <row r="23203" spans="2:2" x14ac:dyDescent="0.25">
      <c r="B23203"/>
    </row>
    <row r="23204" spans="2:2" x14ac:dyDescent="0.25">
      <c r="B23204"/>
    </row>
    <row r="23205" spans="2:2" x14ac:dyDescent="0.25">
      <c r="B23205"/>
    </row>
    <row r="23206" spans="2:2" x14ac:dyDescent="0.25">
      <c r="B23206"/>
    </row>
    <row r="23207" spans="2:2" x14ac:dyDescent="0.25">
      <c r="B23207"/>
    </row>
    <row r="23208" spans="2:2" x14ac:dyDescent="0.25">
      <c r="B23208"/>
    </row>
    <row r="23209" spans="2:2" x14ac:dyDescent="0.25">
      <c r="B23209"/>
    </row>
    <row r="23210" spans="2:2" x14ac:dyDescent="0.25">
      <c r="B23210"/>
    </row>
    <row r="23211" spans="2:2" x14ac:dyDescent="0.25">
      <c r="B23211"/>
    </row>
    <row r="23212" spans="2:2" x14ac:dyDescent="0.25">
      <c r="B23212"/>
    </row>
    <row r="23213" spans="2:2" x14ac:dyDescent="0.25">
      <c r="B23213"/>
    </row>
    <row r="23214" spans="2:2" x14ac:dyDescent="0.25">
      <c r="B23214"/>
    </row>
    <row r="23215" spans="2:2" x14ac:dyDescent="0.25">
      <c r="B23215"/>
    </row>
    <row r="23216" spans="2:2" x14ac:dyDescent="0.25">
      <c r="B23216"/>
    </row>
    <row r="23217" spans="2:2" x14ac:dyDescent="0.25">
      <c r="B23217"/>
    </row>
    <row r="23218" spans="2:2" x14ac:dyDescent="0.25">
      <c r="B23218"/>
    </row>
    <row r="23219" spans="2:2" x14ac:dyDescent="0.25">
      <c r="B23219"/>
    </row>
    <row r="23220" spans="2:2" x14ac:dyDescent="0.25">
      <c r="B23220"/>
    </row>
    <row r="23221" spans="2:2" x14ac:dyDescent="0.25">
      <c r="B23221"/>
    </row>
    <row r="23222" spans="2:2" x14ac:dyDescent="0.25">
      <c r="B23222"/>
    </row>
    <row r="23223" spans="2:2" x14ac:dyDescent="0.25">
      <c r="B23223"/>
    </row>
    <row r="23224" spans="2:2" x14ac:dyDescent="0.25">
      <c r="B23224"/>
    </row>
    <row r="23225" spans="2:2" x14ac:dyDescent="0.25">
      <c r="B23225"/>
    </row>
    <row r="23226" spans="2:2" x14ac:dyDescent="0.25">
      <c r="B23226"/>
    </row>
    <row r="23227" spans="2:2" x14ac:dyDescent="0.25">
      <c r="B23227"/>
    </row>
    <row r="23228" spans="2:2" x14ac:dyDescent="0.25">
      <c r="B23228"/>
    </row>
    <row r="23229" spans="2:2" x14ac:dyDescent="0.25">
      <c r="B23229"/>
    </row>
    <row r="23230" spans="2:2" x14ac:dyDescent="0.25">
      <c r="B23230"/>
    </row>
    <row r="23231" spans="2:2" x14ac:dyDescent="0.25">
      <c r="B23231"/>
    </row>
    <row r="23232" spans="2:2" x14ac:dyDescent="0.25">
      <c r="B23232"/>
    </row>
    <row r="23233" spans="2:2" x14ac:dyDescent="0.25">
      <c r="B23233"/>
    </row>
    <row r="23234" spans="2:2" x14ac:dyDescent="0.25">
      <c r="B23234"/>
    </row>
    <row r="23235" spans="2:2" x14ac:dyDescent="0.25">
      <c r="B23235"/>
    </row>
    <row r="23236" spans="2:2" x14ac:dyDescent="0.25">
      <c r="B23236"/>
    </row>
    <row r="23237" spans="2:2" x14ac:dyDescent="0.25">
      <c r="B23237"/>
    </row>
    <row r="23238" spans="2:2" x14ac:dyDescent="0.25">
      <c r="B23238"/>
    </row>
    <row r="23239" spans="2:2" x14ac:dyDescent="0.25">
      <c r="B23239"/>
    </row>
    <row r="23240" spans="2:2" x14ac:dyDescent="0.25">
      <c r="B23240"/>
    </row>
    <row r="23241" spans="2:2" x14ac:dyDescent="0.25">
      <c r="B23241"/>
    </row>
    <row r="23242" spans="2:2" x14ac:dyDescent="0.25">
      <c r="B23242"/>
    </row>
    <row r="23243" spans="2:2" x14ac:dyDescent="0.25">
      <c r="B23243"/>
    </row>
    <row r="23244" spans="2:2" x14ac:dyDescent="0.25">
      <c r="B23244"/>
    </row>
    <row r="23245" spans="2:2" x14ac:dyDescent="0.25">
      <c r="B23245"/>
    </row>
    <row r="23246" spans="2:2" x14ac:dyDescent="0.25">
      <c r="B23246"/>
    </row>
    <row r="23247" spans="2:2" x14ac:dyDescent="0.25">
      <c r="B23247"/>
    </row>
    <row r="23248" spans="2:2" x14ac:dyDescent="0.25">
      <c r="B23248"/>
    </row>
    <row r="23249" spans="2:2" x14ac:dyDescent="0.25">
      <c r="B23249"/>
    </row>
    <row r="23250" spans="2:2" x14ac:dyDescent="0.25">
      <c r="B23250"/>
    </row>
    <row r="23251" spans="2:2" x14ac:dyDescent="0.25">
      <c r="B23251"/>
    </row>
    <row r="23252" spans="2:2" x14ac:dyDescent="0.25">
      <c r="B23252"/>
    </row>
    <row r="23253" spans="2:2" x14ac:dyDescent="0.25">
      <c r="B23253"/>
    </row>
    <row r="23254" spans="2:2" x14ac:dyDescent="0.25">
      <c r="B23254"/>
    </row>
    <row r="23255" spans="2:2" x14ac:dyDescent="0.25">
      <c r="B23255"/>
    </row>
    <row r="23256" spans="2:2" x14ac:dyDescent="0.25">
      <c r="B23256"/>
    </row>
    <row r="23257" spans="2:2" x14ac:dyDescent="0.25">
      <c r="B23257"/>
    </row>
    <row r="23258" spans="2:2" x14ac:dyDescent="0.25">
      <c r="B23258"/>
    </row>
    <row r="23259" spans="2:2" x14ac:dyDescent="0.25">
      <c r="B23259"/>
    </row>
    <row r="23260" spans="2:2" x14ac:dyDescent="0.25">
      <c r="B23260"/>
    </row>
    <row r="23261" spans="2:2" x14ac:dyDescent="0.25">
      <c r="B23261"/>
    </row>
    <row r="23262" spans="2:2" x14ac:dyDescent="0.25">
      <c r="B23262"/>
    </row>
    <row r="23263" spans="2:2" x14ac:dyDescent="0.25">
      <c r="B23263"/>
    </row>
    <row r="23264" spans="2:2" x14ac:dyDescent="0.25">
      <c r="B23264"/>
    </row>
    <row r="23265" spans="2:2" x14ac:dyDescent="0.25">
      <c r="B23265"/>
    </row>
    <row r="23266" spans="2:2" x14ac:dyDescent="0.25">
      <c r="B23266"/>
    </row>
    <row r="23267" spans="2:2" x14ac:dyDescent="0.25">
      <c r="B23267"/>
    </row>
    <row r="23268" spans="2:2" x14ac:dyDescent="0.25">
      <c r="B23268"/>
    </row>
    <row r="23269" spans="2:2" x14ac:dyDescent="0.25">
      <c r="B23269"/>
    </row>
    <row r="23270" spans="2:2" x14ac:dyDescent="0.25">
      <c r="B23270"/>
    </row>
    <row r="23271" spans="2:2" x14ac:dyDescent="0.25">
      <c r="B23271"/>
    </row>
    <row r="23272" spans="2:2" x14ac:dyDescent="0.25">
      <c r="B23272"/>
    </row>
    <row r="23273" spans="2:2" x14ac:dyDescent="0.25">
      <c r="B23273"/>
    </row>
    <row r="23274" spans="2:2" x14ac:dyDescent="0.25">
      <c r="B23274"/>
    </row>
    <row r="23275" spans="2:2" x14ac:dyDescent="0.25">
      <c r="B23275"/>
    </row>
    <row r="23276" spans="2:2" x14ac:dyDescent="0.25">
      <c r="B23276"/>
    </row>
    <row r="23277" spans="2:2" x14ac:dyDescent="0.25">
      <c r="B23277"/>
    </row>
    <row r="23278" spans="2:2" x14ac:dyDescent="0.25">
      <c r="B23278"/>
    </row>
    <row r="23279" spans="2:2" x14ac:dyDescent="0.25">
      <c r="B23279"/>
    </row>
    <row r="23280" spans="2:2" x14ac:dyDescent="0.25">
      <c r="B23280"/>
    </row>
    <row r="23281" spans="2:2" x14ac:dyDescent="0.25">
      <c r="B23281"/>
    </row>
    <row r="23282" spans="2:2" x14ac:dyDescent="0.25">
      <c r="B23282"/>
    </row>
    <row r="23283" spans="2:2" x14ac:dyDescent="0.25">
      <c r="B23283"/>
    </row>
    <row r="23284" spans="2:2" x14ac:dyDescent="0.25">
      <c r="B23284"/>
    </row>
    <row r="23285" spans="2:2" x14ac:dyDescent="0.25">
      <c r="B23285"/>
    </row>
    <row r="23286" spans="2:2" x14ac:dyDescent="0.25">
      <c r="B23286"/>
    </row>
    <row r="23287" spans="2:2" x14ac:dyDescent="0.25">
      <c r="B23287"/>
    </row>
    <row r="23288" spans="2:2" x14ac:dyDescent="0.25">
      <c r="B23288"/>
    </row>
    <row r="23289" spans="2:2" x14ac:dyDescent="0.25">
      <c r="B23289"/>
    </row>
    <row r="23290" spans="2:2" x14ac:dyDescent="0.25">
      <c r="B23290"/>
    </row>
    <row r="23291" spans="2:2" x14ac:dyDescent="0.25">
      <c r="B23291"/>
    </row>
    <row r="23292" spans="2:2" x14ac:dyDescent="0.25">
      <c r="B23292"/>
    </row>
    <row r="23293" spans="2:2" x14ac:dyDescent="0.25">
      <c r="B23293"/>
    </row>
    <row r="23294" spans="2:2" x14ac:dyDescent="0.25">
      <c r="B23294"/>
    </row>
    <row r="23295" spans="2:2" x14ac:dyDescent="0.25">
      <c r="B23295"/>
    </row>
    <row r="23296" spans="2:2" x14ac:dyDescent="0.25">
      <c r="B23296"/>
    </row>
    <row r="23297" spans="2:2" x14ac:dyDescent="0.25">
      <c r="B23297"/>
    </row>
    <row r="23298" spans="2:2" x14ac:dyDescent="0.25">
      <c r="B23298"/>
    </row>
    <row r="23299" spans="2:2" x14ac:dyDescent="0.25">
      <c r="B23299"/>
    </row>
    <row r="23300" spans="2:2" x14ac:dyDescent="0.25">
      <c r="B23300"/>
    </row>
    <row r="23301" spans="2:2" x14ac:dyDescent="0.25">
      <c r="B23301"/>
    </row>
    <row r="23302" spans="2:2" x14ac:dyDescent="0.25">
      <c r="B23302"/>
    </row>
    <row r="23303" spans="2:2" x14ac:dyDescent="0.25">
      <c r="B23303"/>
    </row>
    <row r="23304" spans="2:2" x14ac:dyDescent="0.25">
      <c r="B23304"/>
    </row>
    <row r="23305" spans="2:2" x14ac:dyDescent="0.25">
      <c r="B23305"/>
    </row>
    <row r="23306" spans="2:2" x14ac:dyDescent="0.25">
      <c r="B23306"/>
    </row>
    <row r="23307" spans="2:2" x14ac:dyDescent="0.25">
      <c r="B23307"/>
    </row>
    <row r="23308" spans="2:2" x14ac:dyDescent="0.25">
      <c r="B23308"/>
    </row>
    <row r="23309" spans="2:2" x14ac:dyDescent="0.25">
      <c r="B23309"/>
    </row>
    <row r="23310" spans="2:2" x14ac:dyDescent="0.25">
      <c r="B23310"/>
    </row>
    <row r="23311" spans="2:2" x14ac:dyDescent="0.25">
      <c r="B23311"/>
    </row>
    <row r="23312" spans="2:2" x14ac:dyDescent="0.25">
      <c r="B23312"/>
    </row>
    <row r="23313" spans="2:2" x14ac:dyDescent="0.25">
      <c r="B23313"/>
    </row>
    <row r="23314" spans="2:2" x14ac:dyDescent="0.25">
      <c r="B23314"/>
    </row>
    <row r="23315" spans="2:2" x14ac:dyDescent="0.25">
      <c r="B23315"/>
    </row>
    <row r="23316" spans="2:2" x14ac:dyDescent="0.25">
      <c r="B23316"/>
    </row>
    <row r="23317" spans="2:2" x14ac:dyDescent="0.25">
      <c r="B23317"/>
    </row>
    <row r="23318" spans="2:2" x14ac:dyDescent="0.25">
      <c r="B23318"/>
    </row>
    <row r="23319" spans="2:2" x14ac:dyDescent="0.25">
      <c r="B23319"/>
    </row>
    <row r="23320" spans="2:2" x14ac:dyDescent="0.25">
      <c r="B23320"/>
    </row>
    <row r="23321" spans="2:2" x14ac:dyDescent="0.25">
      <c r="B23321"/>
    </row>
    <row r="23322" spans="2:2" x14ac:dyDescent="0.25">
      <c r="B23322"/>
    </row>
    <row r="23323" spans="2:2" x14ac:dyDescent="0.25">
      <c r="B23323"/>
    </row>
    <row r="23324" spans="2:2" x14ac:dyDescent="0.25">
      <c r="B23324"/>
    </row>
    <row r="23325" spans="2:2" x14ac:dyDescent="0.25">
      <c r="B23325"/>
    </row>
    <row r="23326" spans="2:2" x14ac:dyDescent="0.25">
      <c r="B23326"/>
    </row>
    <row r="23327" spans="2:2" x14ac:dyDescent="0.25">
      <c r="B23327"/>
    </row>
    <row r="23328" spans="2:2" x14ac:dyDescent="0.25">
      <c r="B23328"/>
    </row>
    <row r="23329" spans="2:2" x14ac:dyDescent="0.25">
      <c r="B23329"/>
    </row>
    <row r="23330" spans="2:2" x14ac:dyDescent="0.25">
      <c r="B23330"/>
    </row>
    <row r="23331" spans="2:2" x14ac:dyDescent="0.25">
      <c r="B23331"/>
    </row>
    <row r="23332" spans="2:2" x14ac:dyDescent="0.25">
      <c r="B23332"/>
    </row>
    <row r="23333" spans="2:2" x14ac:dyDescent="0.25">
      <c r="B23333"/>
    </row>
    <row r="23334" spans="2:2" x14ac:dyDescent="0.25">
      <c r="B23334"/>
    </row>
    <row r="23335" spans="2:2" x14ac:dyDescent="0.25">
      <c r="B23335"/>
    </row>
    <row r="23336" spans="2:2" x14ac:dyDescent="0.25">
      <c r="B23336"/>
    </row>
    <row r="23337" spans="2:2" x14ac:dyDescent="0.25">
      <c r="B23337"/>
    </row>
    <row r="23338" spans="2:2" x14ac:dyDescent="0.25">
      <c r="B23338"/>
    </row>
    <row r="23339" spans="2:2" x14ac:dyDescent="0.25">
      <c r="B23339"/>
    </row>
    <row r="23340" spans="2:2" x14ac:dyDescent="0.25">
      <c r="B23340"/>
    </row>
    <row r="23341" spans="2:2" x14ac:dyDescent="0.25">
      <c r="B23341"/>
    </row>
    <row r="23342" spans="2:2" x14ac:dyDescent="0.25">
      <c r="B23342"/>
    </row>
    <row r="23343" spans="2:2" x14ac:dyDescent="0.25">
      <c r="B23343"/>
    </row>
    <row r="23344" spans="2:2" x14ac:dyDescent="0.25">
      <c r="B23344"/>
    </row>
    <row r="23345" spans="2:2" x14ac:dyDescent="0.25">
      <c r="B23345"/>
    </row>
    <row r="23346" spans="2:2" x14ac:dyDescent="0.25">
      <c r="B23346"/>
    </row>
    <row r="23347" spans="2:2" x14ac:dyDescent="0.25">
      <c r="B23347"/>
    </row>
    <row r="23348" spans="2:2" x14ac:dyDescent="0.25">
      <c r="B23348"/>
    </row>
    <row r="23349" spans="2:2" x14ac:dyDescent="0.25">
      <c r="B23349"/>
    </row>
    <row r="23350" spans="2:2" x14ac:dyDescent="0.25">
      <c r="B23350"/>
    </row>
    <row r="23351" spans="2:2" x14ac:dyDescent="0.25">
      <c r="B23351"/>
    </row>
    <row r="23352" spans="2:2" x14ac:dyDescent="0.25">
      <c r="B23352"/>
    </row>
    <row r="23353" spans="2:2" x14ac:dyDescent="0.25">
      <c r="B23353"/>
    </row>
    <row r="23354" spans="2:2" x14ac:dyDescent="0.25">
      <c r="B23354"/>
    </row>
    <row r="23355" spans="2:2" x14ac:dyDescent="0.25">
      <c r="B23355"/>
    </row>
    <row r="23356" spans="2:2" x14ac:dyDescent="0.25">
      <c r="B23356"/>
    </row>
    <row r="23357" spans="2:2" x14ac:dyDescent="0.25">
      <c r="B23357"/>
    </row>
    <row r="23358" spans="2:2" x14ac:dyDescent="0.25">
      <c r="B23358"/>
    </row>
    <row r="23359" spans="2:2" x14ac:dyDescent="0.25">
      <c r="B23359"/>
    </row>
    <row r="23360" spans="2:2" x14ac:dyDescent="0.25">
      <c r="B23360"/>
    </row>
    <row r="23361" spans="2:2" x14ac:dyDescent="0.25">
      <c r="B23361"/>
    </row>
    <row r="23362" spans="2:2" x14ac:dyDescent="0.25">
      <c r="B23362"/>
    </row>
    <row r="23363" spans="2:2" x14ac:dyDescent="0.25">
      <c r="B23363"/>
    </row>
    <row r="23364" spans="2:2" x14ac:dyDescent="0.25">
      <c r="B23364"/>
    </row>
    <row r="23365" spans="2:2" x14ac:dyDescent="0.25">
      <c r="B23365"/>
    </row>
    <row r="23366" spans="2:2" x14ac:dyDescent="0.25">
      <c r="B23366"/>
    </row>
    <row r="23367" spans="2:2" x14ac:dyDescent="0.25">
      <c r="B23367"/>
    </row>
    <row r="23368" spans="2:2" x14ac:dyDescent="0.25">
      <c r="B23368"/>
    </row>
    <row r="23369" spans="2:2" x14ac:dyDescent="0.25">
      <c r="B23369"/>
    </row>
    <row r="23370" spans="2:2" x14ac:dyDescent="0.25">
      <c r="B23370"/>
    </row>
    <row r="23371" spans="2:2" x14ac:dyDescent="0.25">
      <c r="B23371"/>
    </row>
    <row r="23372" spans="2:2" x14ac:dyDescent="0.25">
      <c r="B23372"/>
    </row>
    <row r="23373" spans="2:2" x14ac:dyDescent="0.25">
      <c r="B23373"/>
    </row>
    <row r="23374" spans="2:2" x14ac:dyDescent="0.25">
      <c r="B23374"/>
    </row>
    <row r="23375" spans="2:2" x14ac:dyDescent="0.25">
      <c r="B23375"/>
    </row>
    <row r="23376" spans="2:2" x14ac:dyDescent="0.25">
      <c r="B23376"/>
    </row>
    <row r="23377" spans="2:2" x14ac:dyDescent="0.25">
      <c r="B23377"/>
    </row>
    <row r="23378" spans="2:2" x14ac:dyDescent="0.25">
      <c r="B23378"/>
    </row>
    <row r="23379" spans="2:2" x14ac:dyDescent="0.25">
      <c r="B23379"/>
    </row>
    <row r="23380" spans="2:2" x14ac:dyDescent="0.25">
      <c r="B23380"/>
    </row>
    <row r="23381" spans="2:2" x14ac:dyDescent="0.25">
      <c r="B23381"/>
    </row>
    <row r="23382" spans="2:2" x14ac:dyDescent="0.25">
      <c r="B23382"/>
    </row>
    <row r="23383" spans="2:2" x14ac:dyDescent="0.25">
      <c r="B23383"/>
    </row>
    <row r="23384" spans="2:2" x14ac:dyDescent="0.25">
      <c r="B23384"/>
    </row>
    <row r="23385" spans="2:2" x14ac:dyDescent="0.25">
      <c r="B23385"/>
    </row>
    <row r="23386" spans="2:2" x14ac:dyDescent="0.25">
      <c r="B23386"/>
    </row>
    <row r="23387" spans="2:2" x14ac:dyDescent="0.25">
      <c r="B23387"/>
    </row>
    <row r="23388" spans="2:2" x14ac:dyDescent="0.25">
      <c r="B23388"/>
    </row>
    <row r="23389" spans="2:2" x14ac:dyDescent="0.25">
      <c r="B23389"/>
    </row>
    <row r="23390" spans="2:2" x14ac:dyDescent="0.25">
      <c r="B23390"/>
    </row>
    <row r="23391" spans="2:2" x14ac:dyDescent="0.25">
      <c r="B23391"/>
    </row>
    <row r="23392" spans="2:2" x14ac:dyDescent="0.25">
      <c r="B23392"/>
    </row>
    <row r="23393" spans="2:2" x14ac:dyDescent="0.25">
      <c r="B23393"/>
    </row>
    <row r="23394" spans="2:2" x14ac:dyDescent="0.25">
      <c r="B23394"/>
    </row>
    <row r="23395" spans="2:2" x14ac:dyDescent="0.25">
      <c r="B23395"/>
    </row>
    <row r="23396" spans="2:2" x14ac:dyDescent="0.25">
      <c r="B23396"/>
    </row>
    <row r="23397" spans="2:2" x14ac:dyDescent="0.25">
      <c r="B23397"/>
    </row>
    <row r="23398" spans="2:2" x14ac:dyDescent="0.25">
      <c r="B23398"/>
    </row>
    <row r="23399" spans="2:2" x14ac:dyDescent="0.25">
      <c r="B23399"/>
    </row>
    <row r="23400" spans="2:2" x14ac:dyDescent="0.25">
      <c r="B23400"/>
    </row>
    <row r="23401" spans="2:2" x14ac:dyDescent="0.25">
      <c r="B23401"/>
    </row>
    <row r="23402" spans="2:2" x14ac:dyDescent="0.25">
      <c r="B23402"/>
    </row>
    <row r="23403" spans="2:2" x14ac:dyDescent="0.25">
      <c r="B23403"/>
    </row>
    <row r="23404" spans="2:2" x14ac:dyDescent="0.25">
      <c r="B23404"/>
    </row>
    <row r="23405" spans="2:2" x14ac:dyDescent="0.25">
      <c r="B23405"/>
    </row>
    <row r="23406" spans="2:2" x14ac:dyDescent="0.25">
      <c r="B23406"/>
    </row>
    <row r="23407" spans="2:2" x14ac:dyDescent="0.25">
      <c r="B23407"/>
    </row>
    <row r="23408" spans="2:2" x14ac:dyDescent="0.25">
      <c r="B23408"/>
    </row>
    <row r="23409" spans="2:2" x14ac:dyDescent="0.25">
      <c r="B23409"/>
    </row>
    <row r="23410" spans="2:2" x14ac:dyDescent="0.25">
      <c r="B23410"/>
    </row>
    <row r="23411" spans="2:2" x14ac:dyDescent="0.25">
      <c r="B23411"/>
    </row>
    <row r="23412" spans="2:2" x14ac:dyDescent="0.25">
      <c r="B23412"/>
    </row>
    <row r="23413" spans="2:2" x14ac:dyDescent="0.25">
      <c r="B23413"/>
    </row>
    <row r="23414" spans="2:2" x14ac:dyDescent="0.25">
      <c r="B23414"/>
    </row>
    <row r="23415" spans="2:2" x14ac:dyDescent="0.25">
      <c r="B23415"/>
    </row>
    <row r="23416" spans="2:2" x14ac:dyDescent="0.25">
      <c r="B23416"/>
    </row>
    <row r="23417" spans="2:2" x14ac:dyDescent="0.25">
      <c r="B23417"/>
    </row>
    <row r="23418" spans="2:2" x14ac:dyDescent="0.25">
      <c r="B23418"/>
    </row>
    <row r="23419" spans="2:2" x14ac:dyDescent="0.25">
      <c r="B23419"/>
    </row>
    <row r="23420" spans="2:2" x14ac:dyDescent="0.25">
      <c r="B23420"/>
    </row>
    <row r="23421" spans="2:2" x14ac:dyDescent="0.25">
      <c r="B23421"/>
    </row>
    <row r="23422" spans="2:2" x14ac:dyDescent="0.25">
      <c r="B23422"/>
    </row>
    <row r="23423" spans="2:2" x14ac:dyDescent="0.25">
      <c r="B23423"/>
    </row>
    <row r="23424" spans="2:2" x14ac:dyDescent="0.25">
      <c r="B23424"/>
    </row>
    <row r="23425" spans="2:2" x14ac:dyDescent="0.25">
      <c r="B23425"/>
    </row>
    <row r="23426" spans="2:2" x14ac:dyDescent="0.25">
      <c r="B23426"/>
    </row>
    <row r="23427" spans="2:2" x14ac:dyDescent="0.25">
      <c r="B23427"/>
    </row>
    <row r="23428" spans="2:2" x14ac:dyDescent="0.25">
      <c r="B23428"/>
    </row>
    <row r="23429" spans="2:2" x14ac:dyDescent="0.25">
      <c r="B23429"/>
    </row>
    <row r="23430" spans="2:2" x14ac:dyDescent="0.25">
      <c r="B23430"/>
    </row>
    <row r="23431" spans="2:2" x14ac:dyDescent="0.25">
      <c r="B23431"/>
    </row>
    <row r="23432" spans="2:2" x14ac:dyDescent="0.25">
      <c r="B23432"/>
    </row>
    <row r="23433" spans="2:2" x14ac:dyDescent="0.25">
      <c r="B23433"/>
    </row>
    <row r="23434" spans="2:2" x14ac:dyDescent="0.25">
      <c r="B23434"/>
    </row>
    <row r="23435" spans="2:2" x14ac:dyDescent="0.25">
      <c r="B23435"/>
    </row>
    <row r="23436" spans="2:2" x14ac:dyDescent="0.25">
      <c r="B23436"/>
    </row>
    <row r="23437" spans="2:2" x14ac:dyDescent="0.25">
      <c r="B23437"/>
    </row>
    <row r="23438" spans="2:2" x14ac:dyDescent="0.25">
      <c r="B23438"/>
    </row>
    <row r="23439" spans="2:2" x14ac:dyDescent="0.25">
      <c r="B23439"/>
    </row>
    <row r="23440" spans="2:2" x14ac:dyDescent="0.25">
      <c r="B23440"/>
    </row>
    <row r="23441" spans="2:2" x14ac:dyDescent="0.25">
      <c r="B23441"/>
    </row>
    <row r="23442" spans="2:2" x14ac:dyDescent="0.25">
      <c r="B23442"/>
    </row>
    <row r="23443" spans="2:2" x14ac:dyDescent="0.25">
      <c r="B23443"/>
    </row>
    <row r="23444" spans="2:2" x14ac:dyDescent="0.25">
      <c r="B23444"/>
    </row>
    <row r="23445" spans="2:2" x14ac:dyDescent="0.25">
      <c r="B23445"/>
    </row>
    <row r="23446" spans="2:2" x14ac:dyDescent="0.25">
      <c r="B23446"/>
    </row>
    <row r="23447" spans="2:2" x14ac:dyDescent="0.25">
      <c r="B23447"/>
    </row>
    <row r="23448" spans="2:2" x14ac:dyDescent="0.25">
      <c r="B23448"/>
    </row>
    <row r="23449" spans="2:2" x14ac:dyDescent="0.25">
      <c r="B23449"/>
    </row>
    <row r="23450" spans="2:2" x14ac:dyDescent="0.25">
      <c r="B23450"/>
    </row>
    <row r="23451" spans="2:2" x14ac:dyDescent="0.25">
      <c r="B23451"/>
    </row>
    <row r="23452" spans="2:2" x14ac:dyDescent="0.25">
      <c r="B23452"/>
    </row>
    <row r="23453" spans="2:2" x14ac:dyDescent="0.25">
      <c r="B23453"/>
    </row>
    <row r="23454" spans="2:2" x14ac:dyDescent="0.25">
      <c r="B23454"/>
    </row>
    <row r="23455" spans="2:2" x14ac:dyDescent="0.25">
      <c r="B23455"/>
    </row>
    <row r="23456" spans="2:2" x14ac:dyDescent="0.25">
      <c r="B23456"/>
    </row>
    <row r="23457" spans="2:2" x14ac:dyDescent="0.25">
      <c r="B23457"/>
    </row>
    <row r="23458" spans="2:2" x14ac:dyDescent="0.25">
      <c r="B23458"/>
    </row>
    <row r="23459" spans="2:2" x14ac:dyDescent="0.25">
      <c r="B23459"/>
    </row>
    <row r="23460" spans="2:2" x14ac:dyDescent="0.25">
      <c r="B23460"/>
    </row>
    <row r="23461" spans="2:2" x14ac:dyDescent="0.25">
      <c r="B23461"/>
    </row>
    <row r="23462" spans="2:2" x14ac:dyDescent="0.25">
      <c r="B23462"/>
    </row>
    <row r="23463" spans="2:2" x14ac:dyDescent="0.25">
      <c r="B23463"/>
    </row>
    <row r="23464" spans="2:2" x14ac:dyDescent="0.25">
      <c r="B23464"/>
    </row>
    <row r="23465" spans="2:2" x14ac:dyDescent="0.25">
      <c r="B23465"/>
    </row>
    <row r="23466" spans="2:2" x14ac:dyDescent="0.25">
      <c r="B23466"/>
    </row>
    <row r="23467" spans="2:2" x14ac:dyDescent="0.25">
      <c r="B23467"/>
    </row>
    <row r="23468" spans="2:2" x14ac:dyDescent="0.25">
      <c r="B23468"/>
    </row>
    <row r="23469" spans="2:2" x14ac:dyDescent="0.25">
      <c r="B23469"/>
    </row>
    <row r="23470" spans="2:2" x14ac:dyDescent="0.25">
      <c r="B23470"/>
    </row>
    <row r="23471" spans="2:2" x14ac:dyDescent="0.25">
      <c r="B23471"/>
    </row>
    <row r="23472" spans="2:2" x14ac:dyDescent="0.25">
      <c r="B23472"/>
    </row>
    <row r="23473" spans="2:2" x14ac:dyDescent="0.25">
      <c r="B23473"/>
    </row>
    <row r="23474" spans="2:2" x14ac:dyDescent="0.25">
      <c r="B23474"/>
    </row>
    <row r="23475" spans="2:2" x14ac:dyDescent="0.25">
      <c r="B23475"/>
    </row>
    <row r="23476" spans="2:2" x14ac:dyDescent="0.25">
      <c r="B23476"/>
    </row>
    <row r="23477" spans="2:2" x14ac:dyDescent="0.25">
      <c r="B23477"/>
    </row>
    <row r="23478" spans="2:2" x14ac:dyDescent="0.25">
      <c r="B23478"/>
    </row>
    <row r="23479" spans="2:2" x14ac:dyDescent="0.25">
      <c r="B23479"/>
    </row>
    <row r="23480" spans="2:2" x14ac:dyDescent="0.25">
      <c r="B23480"/>
    </row>
    <row r="23481" spans="2:2" x14ac:dyDescent="0.25">
      <c r="B23481"/>
    </row>
    <row r="23482" spans="2:2" x14ac:dyDescent="0.25">
      <c r="B23482"/>
    </row>
    <row r="23483" spans="2:2" x14ac:dyDescent="0.25">
      <c r="B23483"/>
    </row>
    <row r="23484" spans="2:2" x14ac:dyDescent="0.25">
      <c r="B23484"/>
    </row>
    <row r="23485" spans="2:2" x14ac:dyDescent="0.25">
      <c r="B23485"/>
    </row>
    <row r="23486" spans="2:2" x14ac:dyDescent="0.25">
      <c r="B23486"/>
    </row>
    <row r="23487" spans="2:2" x14ac:dyDescent="0.25">
      <c r="B23487"/>
    </row>
    <row r="23488" spans="2:2" x14ac:dyDescent="0.25">
      <c r="B23488"/>
    </row>
    <row r="23489" spans="2:2" x14ac:dyDescent="0.25">
      <c r="B23489"/>
    </row>
    <row r="23490" spans="2:2" x14ac:dyDescent="0.25">
      <c r="B23490"/>
    </row>
    <row r="23491" spans="2:2" x14ac:dyDescent="0.25">
      <c r="B23491"/>
    </row>
    <row r="23492" spans="2:2" x14ac:dyDescent="0.25">
      <c r="B23492"/>
    </row>
    <row r="23493" spans="2:2" x14ac:dyDescent="0.25">
      <c r="B23493"/>
    </row>
    <row r="23494" spans="2:2" x14ac:dyDescent="0.25">
      <c r="B23494"/>
    </row>
    <row r="23495" spans="2:2" x14ac:dyDescent="0.25">
      <c r="B23495"/>
    </row>
    <row r="23496" spans="2:2" x14ac:dyDescent="0.25">
      <c r="B23496"/>
    </row>
    <row r="23497" spans="2:2" x14ac:dyDescent="0.25">
      <c r="B23497"/>
    </row>
    <row r="23498" spans="2:2" x14ac:dyDescent="0.25">
      <c r="B23498"/>
    </row>
    <row r="23499" spans="2:2" x14ac:dyDescent="0.25">
      <c r="B23499"/>
    </row>
    <row r="23500" spans="2:2" x14ac:dyDescent="0.25">
      <c r="B23500"/>
    </row>
    <row r="23501" spans="2:2" x14ac:dyDescent="0.25">
      <c r="B23501"/>
    </row>
    <row r="23502" spans="2:2" x14ac:dyDescent="0.25">
      <c r="B23502"/>
    </row>
    <row r="23503" spans="2:2" x14ac:dyDescent="0.25">
      <c r="B23503"/>
    </row>
    <row r="23504" spans="2:2" x14ac:dyDescent="0.25">
      <c r="B23504"/>
    </row>
    <row r="23505" spans="2:2" x14ac:dyDescent="0.25">
      <c r="B23505"/>
    </row>
    <row r="23506" spans="2:2" x14ac:dyDescent="0.25">
      <c r="B23506"/>
    </row>
    <row r="23507" spans="2:2" x14ac:dyDescent="0.25">
      <c r="B23507"/>
    </row>
    <row r="23508" spans="2:2" x14ac:dyDescent="0.25">
      <c r="B23508"/>
    </row>
    <row r="23509" spans="2:2" x14ac:dyDescent="0.25">
      <c r="B23509"/>
    </row>
    <row r="23510" spans="2:2" x14ac:dyDescent="0.25">
      <c r="B23510"/>
    </row>
    <row r="23511" spans="2:2" x14ac:dyDescent="0.25">
      <c r="B23511"/>
    </row>
    <row r="23512" spans="2:2" x14ac:dyDescent="0.25">
      <c r="B23512"/>
    </row>
    <row r="23513" spans="2:2" x14ac:dyDescent="0.25">
      <c r="B23513"/>
    </row>
    <row r="23514" spans="2:2" x14ac:dyDescent="0.25">
      <c r="B23514"/>
    </row>
    <row r="23515" spans="2:2" x14ac:dyDescent="0.25">
      <c r="B23515"/>
    </row>
    <row r="23516" spans="2:2" x14ac:dyDescent="0.25">
      <c r="B23516"/>
    </row>
    <row r="23517" spans="2:2" x14ac:dyDescent="0.25">
      <c r="B23517"/>
    </row>
    <row r="23518" spans="2:2" x14ac:dyDescent="0.25">
      <c r="B23518"/>
    </row>
    <row r="23519" spans="2:2" x14ac:dyDescent="0.25">
      <c r="B23519"/>
    </row>
    <row r="23520" spans="2:2" x14ac:dyDescent="0.25">
      <c r="B23520"/>
    </row>
    <row r="23521" spans="2:2" x14ac:dyDescent="0.25">
      <c r="B23521"/>
    </row>
    <row r="23522" spans="2:2" x14ac:dyDescent="0.25">
      <c r="B23522"/>
    </row>
    <row r="23523" spans="2:2" x14ac:dyDescent="0.25">
      <c r="B23523"/>
    </row>
    <row r="23524" spans="2:2" x14ac:dyDescent="0.25">
      <c r="B23524"/>
    </row>
    <row r="23525" spans="2:2" x14ac:dyDescent="0.25">
      <c r="B23525"/>
    </row>
    <row r="23526" spans="2:2" x14ac:dyDescent="0.25">
      <c r="B23526"/>
    </row>
    <row r="23527" spans="2:2" x14ac:dyDescent="0.25">
      <c r="B23527"/>
    </row>
    <row r="23528" spans="2:2" x14ac:dyDescent="0.25">
      <c r="B23528"/>
    </row>
    <row r="23529" spans="2:2" x14ac:dyDescent="0.25">
      <c r="B23529"/>
    </row>
    <row r="23530" spans="2:2" x14ac:dyDescent="0.25">
      <c r="B23530"/>
    </row>
    <row r="23531" spans="2:2" x14ac:dyDescent="0.25">
      <c r="B23531"/>
    </row>
    <row r="23532" spans="2:2" x14ac:dyDescent="0.25">
      <c r="B23532"/>
    </row>
    <row r="23533" spans="2:2" x14ac:dyDescent="0.25">
      <c r="B23533"/>
    </row>
    <row r="23534" spans="2:2" x14ac:dyDescent="0.25">
      <c r="B23534"/>
    </row>
    <row r="23535" spans="2:2" x14ac:dyDescent="0.25">
      <c r="B23535"/>
    </row>
    <row r="23536" spans="2:2" x14ac:dyDescent="0.25">
      <c r="B23536"/>
    </row>
    <row r="23537" spans="2:2" x14ac:dyDescent="0.25">
      <c r="B23537"/>
    </row>
    <row r="23538" spans="2:2" x14ac:dyDescent="0.25">
      <c r="B23538"/>
    </row>
    <row r="23539" spans="2:2" x14ac:dyDescent="0.25">
      <c r="B23539"/>
    </row>
    <row r="23540" spans="2:2" x14ac:dyDescent="0.25">
      <c r="B23540"/>
    </row>
    <row r="23541" spans="2:2" x14ac:dyDescent="0.25">
      <c r="B23541"/>
    </row>
    <row r="23542" spans="2:2" x14ac:dyDescent="0.25">
      <c r="B23542"/>
    </row>
    <row r="23543" spans="2:2" x14ac:dyDescent="0.25">
      <c r="B23543"/>
    </row>
    <row r="23544" spans="2:2" x14ac:dyDescent="0.25">
      <c r="B23544"/>
    </row>
    <row r="23545" spans="2:2" x14ac:dyDescent="0.25">
      <c r="B23545"/>
    </row>
    <row r="23546" spans="2:2" x14ac:dyDescent="0.25">
      <c r="B23546"/>
    </row>
    <row r="23547" spans="2:2" x14ac:dyDescent="0.25">
      <c r="B23547"/>
    </row>
    <row r="23548" spans="2:2" x14ac:dyDescent="0.25">
      <c r="B23548"/>
    </row>
    <row r="23549" spans="2:2" x14ac:dyDescent="0.25">
      <c r="B23549"/>
    </row>
    <row r="23550" spans="2:2" x14ac:dyDescent="0.25">
      <c r="B23550"/>
    </row>
    <row r="23551" spans="2:2" x14ac:dyDescent="0.25">
      <c r="B23551"/>
    </row>
    <row r="23552" spans="2:2" x14ac:dyDescent="0.25">
      <c r="B23552"/>
    </row>
    <row r="23553" spans="2:2" x14ac:dyDescent="0.25">
      <c r="B23553"/>
    </row>
    <row r="23554" spans="2:2" x14ac:dyDescent="0.25">
      <c r="B23554"/>
    </row>
    <row r="23555" spans="2:2" x14ac:dyDescent="0.25">
      <c r="B23555"/>
    </row>
    <row r="23556" spans="2:2" x14ac:dyDescent="0.25">
      <c r="B23556"/>
    </row>
    <row r="23557" spans="2:2" x14ac:dyDescent="0.25">
      <c r="B23557"/>
    </row>
    <row r="23558" spans="2:2" x14ac:dyDescent="0.25">
      <c r="B23558"/>
    </row>
    <row r="23559" spans="2:2" x14ac:dyDescent="0.25">
      <c r="B23559"/>
    </row>
    <row r="23560" spans="2:2" x14ac:dyDescent="0.25">
      <c r="B23560"/>
    </row>
    <row r="23561" spans="2:2" x14ac:dyDescent="0.25">
      <c r="B23561"/>
    </row>
    <row r="23562" spans="2:2" x14ac:dyDescent="0.25">
      <c r="B23562"/>
    </row>
    <row r="23563" spans="2:2" x14ac:dyDescent="0.25">
      <c r="B23563"/>
    </row>
    <row r="23564" spans="2:2" x14ac:dyDescent="0.25">
      <c r="B23564"/>
    </row>
    <row r="23565" spans="2:2" x14ac:dyDescent="0.25">
      <c r="B23565"/>
    </row>
    <row r="23566" spans="2:2" x14ac:dyDescent="0.25">
      <c r="B23566"/>
    </row>
    <row r="23567" spans="2:2" x14ac:dyDescent="0.25">
      <c r="B23567"/>
    </row>
    <row r="23568" spans="2:2" x14ac:dyDescent="0.25">
      <c r="B23568"/>
    </row>
    <row r="23569" spans="2:2" x14ac:dyDescent="0.25">
      <c r="B23569"/>
    </row>
    <row r="23570" spans="2:2" x14ac:dyDescent="0.25">
      <c r="B23570"/>
    </row>
    <row r="23571" spans="2:2" x14ac:dyDescent="0.25">
      <c r="B23571"/>
    </row>
    <row r="23572" spans="2:2" x14ac:dyDescent="0.25">
      <c r="B23572"/>
    </row>
    <row r="23573" spans="2:2" x14ac:dyDescent="0.25">
      <c r="B23573"/>
    </row>
    <row r="23574" spans="2:2" x14ac:dyDescent="0.25">
      <c r="B23574"/>
    </row>
    <row r="23575" spans="2:2" x14ac:dyDescent="0.25">
      <c r="B23575"/>
    </row>
    <row r="23576" spans="2:2" x14ac:dyDescent="0.25">
      <c r="B23576"/>
    </row>
    <row r="23577" spans="2:2" x14ac:dyDescent="0.25">
      <c r="B23577"/>
    </row>
    <row r="23578" spans="2:2" x14ac:dyDescent="0.25">
      <c r="B23578"/>
    </row>
    <row r="23579" spans="2:2" x14ac:dyDescent="0.25">
      <c r="B23579"/>
    </row>
    <row r="23580" spans="2:2" x14ac:dyDescent="0.25">
      <c r="B23580"/>
    </row>
    <row r="23581" spans="2:2" x14ac:dyDescent="0.25">
      <c r="B23581"/>
    </row>
    <row r="23582" spans="2:2" x14ac:dyDescent="0.25">
      <c r="B23582"/>
    </row>
    <row r="23583" spans="2:2" x14ac:dyDescent="0.25">
      <c r="B23583"/>
    </row>
    <row r="23584" spans="2:2" x14ac:dyDescent="0.25">
      <c r="B23584"/>
    </row>
    <row r="23585" spans="2:2" x14ac:dyDescent="0.25">
      <c r="B23585"/>
    </row>
    <row r="23586" spans="2:2" x14ac:dyDescent="0.25">
      <c r="B23586"/>
    </row>
    <row r="23587" spans="2:2" x14ac:dyDescent="0.25">
      <c r="B23587"/>
    </row>
    <row r="23588" spans="2:2" x14ac:dyDescent="0.25">
      <c r="B23588"/>
    </row>
    <row r="23589" spans="2:2" x14ac:dyDescent="0.25">
      <c r="B23589"/>
    </row>
    <row r="23590" spans="2:2" x14ac:dyDescent="0.25">
      <c r="B23590"/>
    </row>
    <row r="23591" spans="2:2" x14ac:dyDescent="0.25">
      <c r="B23591"/>
    </row>
    <row r="23592" spans="2:2" x14ac:dyDescent="0.25">
      <c r="B23592"/>
    </row>
    <row r="23593" spans="2:2" x14ac:dyDescent="0.25">
      <c r="B23593"/>
    </row>
    <row r="23594" spans="2:2" x14ac:dyDescent="0.25">
      <c r="B23594"/>
    </row>
    <row r="23595" spans="2:2" x14ac:dyDescent="0.25">
      <c r="B23595"/>
    </row>
    <row r="23596" spans="2:2" x14ac:dyDescent="0.25">
      <c r="B23596"/>
    </row>
    <row r="23597" spans="2:2" x14ac:dyDescent="0.25">
      <c r="B23597"/>
    </row>
    <row r="23598" spans="2:2" x14ac:dyDescent="0.25">
      <c r="B23598"/>
    </row>
    <row r="23599" spans="2:2" x14ac:dyDescent="0.25">
      <c r="B23599"/>
    </row>
    <row r="23600" spans="2:2" x14ac:dyDescent="0.25">
      <c r="B23600"/>
    </row>
    <row r="23601" spans="2:2" x14ac:dyDescent="0.25">
      <c r="B23601"/>
    </row>
    <row r="23602" spans="2:2" x14ac:dyDescent="0.25">
      <c r="B23602"/>
    </row>
    <row r="23603" spans="2:2" x14ac:dyDescent="0.25">
      <c r="B23603"/>
    </row>
    <row r="23604" spans="2:2" x14ac:dyDescent="0.25">
      <c r="B23604"/>
    </row>
    <row r="23605" spans="2:2" x14ac:dyDescent="0.25">
      <c r="B23605"/>
    </row>
    <row r="23606" spans="2:2" x14ac:dyDescent="0.25">
      <c r="B23606"/>
    </row>
    <row r="23607" spans="2:2" x14ac:dyDescent="0.25">
      <c r="B23607"/>
    </row>
    <row r="23608" spans="2:2" x14ac:dyDescent="0.25">
      <c r="B23608"/>
    </row>
    <row r="23609" spans="2:2" x14ac:dyDescent="0.25">
      <c r="B23609"/>
    </row>
    <row r="23610" spans="2:2" x14ac:dyDescent="0.25">
      <c r="B23610"/>
    </row>
    <row r="23611" spans="2:2" x14ac:dyDescent="0.25">
      <c r="B23611"/>
    </row>
    <row r="23612" spans="2:2" x14ac:dyDescent="0.25">
      <c r="B23612"/>
    </row>
    <row r="23613" spans="2:2" x14ac:dyDescent="0.25">
      <c r="B23613"/>
    </row>
    <row r="23614" spans="2:2" x14ac:dyDescent="0.25">
      <c r="B23614"/>
    </row>
    <row r="23615" spans="2:2" x14ac:dyDescent="0.25">
      <c r="B23615"/>
    </row>
    <row r="23616" spans="2:2" x14ac:dyDescent="0.25">
      <c r="B23616"/>
    </row>
    <row r="23617" spans="2:2" x14ac:dyDescent="0.25">
      <c r="B23617"/>
    </row>
    <row r="23618" spans="2:2" x14ac:dyDescent="0.25">
      <c r="B23618"/>
    </row>
    <row r="23619" spans="2:2" x14ac:dyDescent="0.25">
      <c r="B23619"/>
    </row>
    <row r="23620" spans="2:2" x14ac:dyDescent="0.25">
      <c r="B23620"/>
    </row>
    <row r="23621" spans="2:2" x14ac:dyDescent="0.25">
      <c r="B23621"/>
    </row>
    <row r="23622" spans="2:2" x14ac:dyDescent="0.25">
      <c r="B23622"/>
    </row>
    <row r="23623" spans="2:2" x14ac:dyDescent="0.25">
      <c r="B23623"/>
    </row>
    <row r="23624" spans="2:2" x14ac:dyDescent="0.25">
      <c r="B23624"/>
    </row>
    <row r="23625" spans="2:2" x14ac:dyDescent="0.25">
      <c r="B23625"/>
    </row>
    <row r="23626" spans="2:2" x14ac:dyDescent="0.25">
      <c r="B23626"/>
    </row>
    <row r="23627" spans="2:2" x14ac:dyDescent="0.25">
      <c r="B23627"/>
    </row>
    <row r="23628" spans="2:2" x14ac:dyDescent="0.25">
      <c r="B23628"/>
    </row>
    <row r="23629" spans="2:2" x14ac:dyDescent="0.25">
      <c r="B23629"/>
    </row>
    <row r="23630" spans="2:2" x14ac:dyDescent="0.25">
      <c r="B23630"/>
    </row>
    <row r="23631" spans="2:2" x14ac:dyDescent="0.25">
      <c r="B23631"/>
    </row>
    <row r="23632" spans="2:2" x14ac:dyDescent="0.25">
      <c r="B23632"/>
    </row>
    <row r="23633" spans="2:2" x14ac:dyDescent="0.25">
      <c r="B23633"/>
    </row>
    <row r="23634" spans="2:2" x14ac:dyDescent="0.25">
      <c r="B23634"/>
    </row>
    <row r="23635" spans="2:2" x14ac:dyDescent="0.25">
      <c r="B23635"/>
    </row>
    <row r="23636" spans="2:2" x14ac:dyDescent="0.25">
      <c r="B23636"/>
    </row>
    <row r="23637" spans="2:2" x14ac:dyDescent="0.25">
      <c r="B23637"/>
    </row>
    <row r="23638" spans="2:2" x14ac:dyDescent="0.25">
      <c r="B23638"/>
    </row>
    <row r="23639" spans="2:2" x14ac:dyDescent="0.25">
      <c r="B23639"/>
    </row>
    <row r="23640" spans="2:2" x14ac:dyDescent="0.25">
      <c r="B23640"/>
    </row>
    <row r="23641" spans="2:2" x14ac:dyDescent="0.25">
      <c r="B23641"/>
    </row>
    <row r="23642" spans="2:2" x14ac:dyDescent="0.25">
      <c r="B23642"/>
    </row>
    <row r="23643" spans="2:2" x14ac:dyDescent="0.25">
      <c r="B23643"/>
    </row>
    <row r="23644" spans="2:2" x14ac:dyDescent="0.25">
      <c r="B23644"/>
    </row>
    <row r="23645" spans="2:2" x14ac:dyDescent="0.25">
      <c r="B23645"/>
    </row>
    <row r="23646" spans="2:2" x14ac:dyDescent="0.25">
      <c r="B23646"/>
    </row>
    <row r="23647" spans="2:2" x14ac:dyDescent="0.25">
      <c r="B23647"/>
    </row>
    <row r="23648" spans="2:2" x14ac:dyDescent="0.25">
      <c r="B23648"/>
    </row>
    <row r="23649" spans="2:2" x14ac:dyDescent="0.25">
      <c r="B23649"/>
    </row>
    <row r="23650" spans="2:2" x14ac:dyDescent="0.25">
      <c r="B23650"/>
    </row>
    <row r="23651" spans="2:2" x14ac:dyDescent="0.25">
      <c r="B23651"/>
    </row>
    <row r="23652" spans="2:2" x14ac:dyDescent="0.25">
      <c r="B23652"/>
    </row>
    <row r="23653" spans="2:2" x14ac:dyDescent="0.25">
      <c r="B23653"/>
    </row>
    <row r="23654" spans="2:2" x14ac:dyDescent="0.25">
      <c r="B23654"/>
    </row>
    <row r="23655" spans="2:2" x14ac:dyDescent="0.25">
      <c r="B23655"/>
    </row>
    <row r="23656" spans="2:2" x14ac:dyDescent="0.25">
      <c r="B23656"/>
    </row>
    <row r="23657" spans="2:2" x14ac:dyDescent="0.25">
      <c r="B23657"/>
    </row>
    <row r="23658" spans="2:2" x14ac:dyDescent="0.25">
      <c r="B23658"/>
    </row>
    <row r="23659" spans="2:2" x14ac:dyDescent="0.25">
      <c r="B23659"/>
    </row>
    <row r="23660" spans="2:2" x14ac:dyDescent="0.25">
      <c r="B23660"/>
    </row>
    <row r="23661" spans="2:2" x14ac:dyDescent="0.25">
      <c r="B23661"/>
    </row>
    <row r="23662" spans="2:2" x14ac:dyDescent="0.25">
      <c r="B23662"/>
    </row>
    <row r="23663" spans="2:2" x14ac:dyDescent="0.25">
      <c r="B23663"/>
    </row>
    <row r="23664" spans="2:2" x14ac:dyDescent="0.25">
      <c r="B23664"/>
    </row>
    <row r="23665" spans="2:2" x14ac:dyDescent="0.25">
      <c r="B23665"/>
    </row>
    <row r="23666" spans="2:2" x14ac:dyDescent="0.25">
      <c r="B23666"/>
    </row>
    <row r="23667" spans="2:2" x14ac:dyDescent="0.25">
      <c r="B23667"/>
    </row>
    <row r="23668" spans="2:2" x14ac:dyDescent="0.25">
      <c r="B23668"/>
    </row>
    <row r="23669" spans="2:2" x14ac:dyDescent="0.25">
      <c r="B23669"/>
    </row>
    <row r="23670" spans="2:2" x14ac:dyDescent="0.25">
      <c r="B23670"/>
    </row>
    <row r="23671" spans="2:2" x14ac:dyDescent="0.25">
      <c r="B23671"/>
    </row>
    <row r="23672" spans="2:2" x14ac:dyDescent="0.25">
      <c r="B23672"/>
    </row>
    <row r="23673" spans="2:2" x14ac:dyDescent="0.25">
      <c r="B23673"/>
    </row>
    <row r="23674" spans="2:2" x14ac:dyDescent="0.25">
      <c r="B23674"/>
    </row>
    <row r="23675" spans="2:2" x14ac:dyDescent="0.25">
      <c r="B23675"/>
    </row>
    <row r="23676" spans="2:2" x14ac:dyDescent="0.25">
      <c r="B23676"/>
    </row>
    <row r="23677" spans="2:2" x14ac:dyDescent="0.25">
      <c r="B23677"/>
    </row>
    <row r="23678" spans="2:2" x14ac:dyDescent="0.25">
      <c r="B23678"/>
    </row>
    <row r="23679" spans="2:2" x14ac:dyDescent="0.25">
      <c r="B23679"/>
    </row>
    <row r="23680" spans="2:2" x14ac:dyDescent="0.25">
      <c r="B23680"/>
    </row>
    <row r="23681" spans="2:2" x14ac:dyDescent="0.25">
      <c r="B23681"/>
    </row>
    <row r="23682" spans="2:2" x14ac:dyDescent="0.25">
      <c r="B23682"/>
    </row>
    <row r="23683" spans="2:2" x14ac:dyDescent="0.25">
      <c r="B23683"/>
    </row>
    <row r="23684" spans="2:2" x14ac:dyDescent="0.25">
      <c r="B23684"/>
    </row>
    <row r="23685" spans="2:2" x14ac:dyDescent="0.25">
      <c r="B23685"/>
    </row>
    <row r="23686" spans="2:2" x14ac:dyDescent="0.25">
      <c r="B23686"/>
    </row>
    <row r="23687" spans="2:2" x14ac:dyDescent="0.25">
      <c r="B23687"/>
    </row>
    <row r="23688" spans="2:2" x14ac:dyDescent="0.25">
      <c r="B23688"/>
    </row>
    <row r="23689" spans="2:2" x14ac:dyDescent="0.25">
      <c r="B23689"/>
    </row>
    <row r="23690" spans="2:2" x14ac:dyDescent="0.25">
      <c r="B23690"/>
    </row>
    <row r="23691" spans="2:2" x14ac:dyDescent="0.25">
      <c r="B23691"/>
    </row>
    <row r="23692" spans="2:2" x14ac:dyDescent="0.25">
      <c r="B23692"/>
    </row>
    <row r="23693" spans="2:2" x14ac:dyDescent="0.25">
      <c r="B23693"/>
    </row>
    <row r="23694" spans="2:2" x14ac:dyDescent="0.25">
      <c r="B23694"/>
    </row>
    <row r="23695" spans="2:2" x14ac:dyDescent="0.25">
      <c r="B23695"/>
    </row>
    <row r="23696" spans="2:2" x14ac:dyDescent="0.25">
      <c r="B23696"/>
    </row>
    <row r="23697" spans="2:2" x14ac:dyDescent="0.25">
      <c r="B23697"/>
    </row>
    <row r="23698" spans="2:2" x14ac:dyDescent="0.25">
      <c r="B23698"/>
    </row>
    <row r="23699" spans="2:2" x14ac:dyDescent="0.25">
      <c r="B23699"/>
    </row>
    <row r="23700" spans="2:2" x14ac:dyDescent="0.25">
      <c r="B23700"/>
    </row>
    <row r="23701" spans="2:2" x14ac:dyDescent="0.25">
      <c r="B23701"/>
    </row>
    <row r="23702" spans="2:2" x14ac:dyDescent="0.25">
      <c r="B23702"/>
    </row>
    <row r="23703" spans="2:2" x14ac:dyDescent="0.25">
      <c r="B23703"/>
    </row>
    <row r="23704" spans="2:2" x14ac:dyDescent="0.25">
      <c r="B23704"/>
    </row>
    <row r="23705" spans="2:2" x14ac:dyDescent="0.25">
      <c r="B23705"/>
    </row>
    <row r="23706" spans="2:2" x14ac:dyDescent="0.25">
      <c r="B23706"/>
    </row>
    <row r="23707" spans="2:2" x14ac:dyDescent="0.25">
      <c r="B23707"/>
    </row>
    <row r="23708" spans="2:2" x14ac:dyDescent="0.25">
      <c r="B23708"/>
    </row>
    <row r="23709" spans="2:2" x14ac:dyDescent="0.25">
      <c r="B23709"/>
    </row>
    <row r="23710" spans="2:2" x14ac:dyDescent="0.25">
      <c r="B23710"/>
    </row>
    <row r="23711" spans="2:2" x14ac:dyDescent="0.25">
      <c r="B23711"/>
    </row>
    <row r="23712" spans="2:2" x14ac:dyDescent="0.25">
      <c r="B23712"/>
    </row>
    <row r="23713" spans="2:2" x14ac:dyDescent="0.25">
      <c r="B23713"/>
    </row>
    <row r="23714" spans="2:2" x14ac:dyDescent="0.25">
      <c r="B23714"/>
    </row>
    <row r="23715" spans="2:2" x14ac:dyDescent="0.25">
      <c r="B23715"/>
    </row>
    <row r="23716" spans="2:2" x14ac:dyDescent="0.25">
      <c r="B23716"/>
    </row>
    <row r="23717" spans="2:2" x14ac:dyDescent="0.25">
      <c r="B23717"/>
    </row>
    <row r="23718" spans="2:2" x14ac:dyDescent="0.25">
      <c r="B23718"/>
    </row>
    <row r="23719" spans="2:2" x14ac:dyDescent="0.25">
      <c r="B23719"/>
    </row>
    <row r="23720" spans="2:2" x14ac:dyDescent="0.25">
      <c r="B23720"/>
    </row>
    <row r="23721" spans="2:2" x14ac:dyDescent="0.25">
      <c r="B23721"/>
    </row>
    <row r="23722" spans="2:2" x14ac:dyDescent="0.25">
      <c r="B23722"/>
    </row>
    <row r="23723" spans="2:2" x14ac:dyDescent="0.25">
      <c r="B23723"/>
    </row>
    <row r="23724" spans="2:2" x14ac:dyDescent="0.25">
      <c r="B23724"/>
    </row>
    <row r="23725" spans="2:2" x14ac:dyDescent="0.25">
      <c r="B23725"/>
    </row>
    <row r="23726" spans="2:2" x14ac:dyDescent="0.25">
      <c r="B23726"/>
    </row>
    <row r="23727" spans="2:2" x14ac:dyDescent="0.25">
      <c r="B23727"/>
    </row>
    <row r="23728" spans="2:2" x14ac:dyDescent="0.25">
      <c r="B23728"/>
    </row>
    <row r="23729" spans="2:2" x14ac:dyDescent="0.25">
      <c r="B23729"/>
    </row>
    <row r="23730" spans="2:2" x14ac:dyDescent="0.25">
      <c r="B23730"/>
    </row>
    <row r="23731" spans="2:2" x14ac:dyDescent="0.25">
      <c r="B23731"/>
    </row>
    <row r="23732" spans="2:2" x14ac:dyDescent="0.25">
      <c r="B23732"/>
    </row>
    <row r="23733" spans="2:2" x14ac:dyDescent="0.25">
      <c r="B23733"/>
    </row>
    <row r="23734" spans="2:2" x14ac:dyDescent="0.25">
      <c r="B23734"/>
    </row>
    <row r="23735" spans="2:2" x14ac:dyDescent="0.25">
      <c r="B23735"/>
    </row>
    <row r="23736" spans="2:2" x14ac:dyDescent="0.25">
      <c r="B23736"/>
    </row>
    <row r="23737" spans="2:2" x14ac:dyDescent="0.25">
      <c r="B23737"/>
    </row>
    <row r="23738" spans="2:2" x14ac:dyDescent="0.25">
      <c r="B23738"/>
    </row>
    <row r="23739" spans="2:2" x14ac:dyDescent="0.25">
      <c r="B23739"/>
    </row>
    <row r="23740" spans="2:2" x14ac:dyDescent="0.25">
      <c r="B23740"/>
    </row>
    <row r="23741" spans="2:2" x14ac:dyDescent="0.25">
      <c r="B23741"/>
    </row>
    <row r="23742" spans="2:2" x14ac:dyDescent="0.25">
      <c r="B23742"/>
    </row>
    <row r="23743" spans="2:2" x14ac:dyDescent="0.25">
      <c r="B23743"/>
    </row>
    <row r="23744" spans="2:2" x14ac:dyDescent="0.25">
      <c r="B23744"/>
    </row>
    <row r="23745" spans="2:2" x14ac:dyDescent="0.25">
      <c r="B23745"/>
    </row>
    <row r="23746" spans="2:2" x14ac:dyDescent="0.25">
      <c r="B23746"/>
    </row>
    <row r="23747" spans="2:2" x14ac:dyDescent="0.25">
      <c r="B23747"/>
    </row>
    <row r="23748" spans="2:2" x14ac:dyDescent="0.25">
      <c r="B23748"/>
    </row>
    <row r="23749" spans="2:2" x14ac:dyDescent="0.25">
      <c r="B23749"/>
    </row>
    <row r="23750" spans="2:2" x14ac:dyDescent="0.25">
      <c r="B23750"/>
    </row>
    <row r="23751" spans="2:2" x14ac:dyDescent="0.25">
      <c r="B23751"/>
    </row>
    <row r="23752" spans="2:2" x14ac:dyDescent="0.25">
      <c r="B23752"/>
    </row>
    <row r="23753" spans="2:2" x14ac:dyDescent="0.25">
      <c r="B23753"/>
    </row>
    <row r="23754" spans="2:2" x14ac:dyDescent="0.25">
      <c r="B23754"/>
    </row>
    <row r="23755" spans="2:2" x14ac:dyDescent="0.25">
      <c r="B23755"/>
    </row>
    <row r="23756" spans="2:2" x14ac:dyDescent="0.25">
      <c r="B23756"/>
    </row>
    <row r="23757" spans="2:2" x14ac:dyDescent="0.25">
      <c r="B23757"/>
    </row>
    <row r="23758" spans="2:2" x14ac:dyDescent="0.25">
      <c r="B23758"/>
    </row>
    <row r="23759" spans="2:2" x14ac:dyDescent="0.25">
      <c r="B23759"/>
    </row>
    <row r="23760" spans="2:2" x14ac:dyDescent="0.25">
      <c r="B23760"/>
    </row>
    <row r="23761" spans="2:2" x14ac:dyDescent="0.25">
      <c r="B23761"/>
    </row>
    <row r="23762" spans="2:2" x14ac:dyDescent="0.25">
      <c r="B23762"/>
    </row>
    <row r="23763" spans="2:2" x14ac:dyDescent="0.25">
      <c r="B23763"/>
    </row>
    <row r="23764" spans="2:2" x14ac:dyDescent="0.25">
      <c r="B23764"/>
    </row>
    <row r="23765" spans="2:2" x14ac:dyDescent="0.25">
      <c r="B23765"/>
    </row>
    <row r="23766" spans="2:2" x14ac:dyDescent="0.25">
      <c r="B23766"/>
    </row>
    <row r="23767" spans="2:2" x14ac:dyDescent="0.25">
      <c r="B23767"/>
    </row>
    <row r="23768" spans="2:2" x14ac:dyDescent="0.25">
      <c r="B23768"/>
    </row>
    <row r="23769" spans="2:2" x14ac:dyDescent="0.25">
      <c r="B23769"/>
    </row>
    <row r="23770" spans="2:2" x14ac:dyDescent="0.25">
      <c r="B23770"/>
    </row>
    <row r="23771" spans="2:2" x14ac:dyDescent="0.25">
      <c r="B23771"/>
    </row>
    <row r="23772" spans="2:2" x14ac:dyDescent="0.25">
      <c r="B23772"/>
    </row>
    <row r="23773" spans="2:2" x14ac:dyDescent="0.25">
      <c r="B23773"/>
    </row>
    <row r="23774" spans="2:2" x14ac:dyDescent="0.25">
      <c r="B23774"/>
    </row>
    <row r="23775" spans="2:2" x14ac:dyDescent="0.25">
      <c r="B23775"/>
    </row>
    <row r="23776" spans="2:2" x14ac:dyDescent="0.25">
      <c r="B23776"/>
    </row>
    <row r="23777" spans="2:2" x14ac:dyDescent="0.25">
      <c r="B23777"/>
    </row>
    <row r="23778" spans="2:2" x14ac:dyDescent="0.25">
      <c r="B23778"/>
    </row>
    <row r="23779" spans="2:2" x14ac:dyDescent="0.25">
      <c r="B23779"/>
    </row>
    <row r="23780" spans="2:2" x14ac:dyDescent="0.25">
      <c r="B23780"/>
    </row>
    <row r="23781" spans="2:2" x14ac:dyDescent="0.25">
      <c r="B23781"/>
    </row>
    <row r="23782" spans="2:2" x14ac:dyDescent="0.25">
      <c r="B23782"/>
    </row>
    <row r="23783" spans="2:2" x14ac:dyDescent="0.25">
      <c r="B23783"/>
    </row>
    <row r="23784" spans="2:2" x14ac:dyDescent="0.25">
      <c r="B23784"/>
    </row>
    <row r="23785" spans="2:2" x14ac:dyDescent="0.25">
      <c r="B23785"/>
    </row>
    <row r="23786" spans="2:2" x14ac:dyDescent="0.25">
      <c r="B23786"/>
    </row>
    <row r="23787" spans="2:2" x14ac:dyDescent="0.25">
      <c r="B23787"/>
    </row>
    <row r="23788" spans="2:2" x14ac:dyDescent="0.25">
      <c r="B23788"/>
    </row>
    <row r="23789" spans="2:2" x14ac:dyDescent="0.25">
      <c r="B23789"/>
    </row>
    <row r="23790" spans="2:2" x14ac:dyDescent="0.25">
      <c r="B23790"/>
    </row>
    <row r="23791" spans="2:2" x14ac:dyDescent="0.25">
      <c r="B23791"/>
    </row>
    <row r="23792" spans="2:2" x14ac:dyDescent="0.25">
      <c r="B23792"/>
    </row>
    <row r="23793" spans="2:2" x14ac:dyDescent="0.25">
      <c r="B23793"/>
    </row>
    <row r="23794" spans="2:2" x14ac:dyDescent="0.25">
      <c r="B23794"/>
    </row>
    <row r="23795" spans="2:2" x14ac:dyDescent="0.25">
      <c r="B23795"/>
    </row>
    <row r="23796" spans="2:2" x14ac:dyDescent="0.25">
      <c r="B23796"/>
    </row>
    <row r="23797" spans="2:2" x14ac:dyDescent="0.25">
      <c r="B23797"/>
    </row>
    <row r="23798" spans="2:2" x14ac:dyDescent="0.25">
      <c r="B23798"/>
    </row>
    <row r="23799" spans="2:2" x14ac:dyDescent="0.25">
      <c r="B23799"/>
    </row>
    <row r="23800" spans="2:2" x14ac:dyDescent="0.25">
      <c r="B23800"/>
    </row>
    <row r="23801" spans="2:2" x14ac:dyDescent="0.25">
      <c r="B23801"/>
    </row>
    <row r="23802" spans="2:2" x14ac:dyDescent="0.25">
      <c r="B23802"/>
    </row>
    <row r="23803" spans="2:2" x14ac:dyDescent="0.25">
      <c r="B23803"/>
    </row>
    <row r="23804" spans="2:2" x14ac:dyDescent="0.25">
      <c r="B23804"/>
    </row>
    <row r="23805" spans="2:2" x14ac:dyDescent="0.25">
      <c r="B23805"/>
    </row>
    <row r="23806" spans="2:2" x14ac:dyDescent="0.25">
      <c r="B23806"/>
    </row>
    <row r="23807" spans="2:2" x14ac:dyDescent="0.25">
      <c r="B23807"/>
    </row>
    <row r="23808" spans="2:2" x14ac:dyDescent="0.25">
      <c r="B23808"/>
    </row>
    <row r="23809" spans="2:2" x14ac:dyDescent="0.25">
      <c r="B23809"/>
    </row>
    <row r="23810" spans="2:2" x14ac:dyDescent="0.25">
      <c r="B23810"/>
    </row>
    <row r="23811" spans="2:2" x14ac:dyDescent="0.25">
      <c r="B23811"/>
    </row>
    <row r="23812" spans="2:2" x14ac:dyDescent="0.25">
      <c r="B23812"/>
    </row>
    <row r="23813" spans="2:2" x14ac:dyDescent="0.25">
      <c r="B23813"/>
    </row>
    <row r="23814" spans="2:2" x14ac:dyDescent="0.25">
      <c r="B23814"/>
    </row>
    <row r="23815" spans="2:2" x14ac:dyDescent="0.25">
      <c r="B23815"/>
    </row>
    <row r="23816" spans="2:2" x14ac:dyDescent="0.25">
      <c r="B23816"/>
    </row>
    <row r="23817" spans="2:2" x14ac:dyDescent="0.25">
      <c r="B23817"/>
    </row>
    <row r="23818" spans="2:2" x14ac:dyDescent="0.25">
      <c r="B23818"/>
    </row>
    <row r="23819" spans="2:2" x14ac:dyDescent="0.25">
      <c r="B23819"/>
    </row>
    <row r="23820" spans="2:2" x14ac:dyDescent="0.25">
      <c r="B23820"/>
    </row>
    <row r="23821" spans="2:2" x14ac:dyDescent="0.25">
      <c r="B23821"/>
    </row>
    <row r="23822" spans="2:2" x14ac:dyDescent="0.25">
      <c r="B23822"/>
    </row>
    <row r="23823" spans="2:2" x14ac:dyDescent="0.25">
      <c r="B23823"/>
    </row>
    <row r="23824" spans="2:2" x14ac:dyDescent="0.25">
      <c r="B23824"/>
    </row>
    <row r="23825" spans="2:2" x14ac:dyDescent="0.25">
      <c r="B23825"/>
    </row>
    <row r="23826" spans="2:2" x14ac:dyDescent="0.25">
      <c r="B23826"/>
    </row>
    <row r="23827" spans="2:2" x14ac:dyDescent="0.25">
      <c r="B23827"/>
    </row>
    <row r="23828" spans="2:2" x14ac:dyDescent="0.25">
      <c r="B23828"/>
    </row>
    <row r="23829" spans="2:2" x14ac:dyDescent="0.25">
      <c r="B23829"/>
    </row>
    <row r="23830" spans="2:2" x14ac:dyDescent="0.25">
      <c r="B23830"/>
    </row>
    <row r="23831" spans="2:2" x14ac:dyDescent="0.25">
      <c r="B23831"/>
    </row>
    <row r="23832" spans="2:2" x14ac:dyDescent="0.25">
      <c r="B23832"/>
    </row>
    <row r="23833" spans="2:2" x14ac:dyDescent="0.25">
      <c r="B23833"/>
    </row>
    <row r="23834" spans="2:2" x14ac:dyDescent="0.25">
      <c r="B23834"/>
    </row>
    <row r="23835" spans="2:2" x14ac:dyDescent="0.25">
      <c r="B23835"/>
    </row>
    <row r="23836" spans="2:2" x14ac:dyDescent="0.25">
      <c r="B23836"/>
    </row>
    <row r="23837" spans="2:2" x14ac:dyDescent="0.25">
      <c r="B23837"/>
    </row>
    <row r="23838" spans="2:2" x14ac:dyDescent="0.25">
      <c r="B23838"/>
    </row>
    <row r="23839" spans="2:2" x14ac:dyDescent="0.25">
      <c r="B23839"/>
    </row>
    <row r="23840" spans="2:2" x14ac:dyDescent="0.25">
      <c r="B23840"/>
    </row>
    <row r="23841" spans="2:2" x14ac:dyDescent="0.25">
      <c r="B23841"/>
    </row>
    <row r="23842" spans="2:2" x14ac:dyDescent="0.25">
      <c r="B23842"/>
    </row>
    <row r="23843" spans="2:2" x14ac:dyDescent="0.25">
      <c r="B23843"/>
    </row>
    <row r="23844" spans="2:2" x14ac:dyDescent="0.25">
      <c r="B23844"/>
    </row>
    <row r="23845" spans="2:2" x14ac:dyDescent="0.25">
      <c r="B23845"/>
    </row>
    <row r="23846" spans="2:2" x14ac:dyDescent="0.25">
      <c r="B23846"/>
    </row>
    <row r="23847" spans="2:2" x14ac:dyDescent="0.25">
      <c r="B23847"/>
    </row>
    <row r="23848" spans="2:2" x14ac:dyDescent="0.25">
      <c r="B23848"/>
    </row>
    <row r="23849" spans="2:2" x14ac:dyDescent="0.25">
      <c r="B23849"/>
    </row>
    <row r="23850" spans="2:2" x14ac:dyDescent="0.25">
      <c r="B23850"/>
    </row>
    <row r="23851" spans="2:2" x14ac:dyDescent="0.25">
      <c r="B23851"/>
    </row>
    <row r="23852" spans="2:2" x14ac:dyDescent="0.25">
      <c r="B23852"/>
    </row>
    <row r="23853" spans="2:2" x14ac:dyDescent="0.25">
      <c r="B23853"/>
    </row>
    <row r="23854" spans="2:2" x14ac:dyDescent="0.25">
      <c r="B23854"/>
    </row>
    <row r="23855" spans="2:2" x14ac:dyDescent="0.25">
      <c r="B23855"/>
    </row>
    <row r="23856" spans="2:2" x14ac:dyDescent="0.25">
      <c r="B23856"/>
    </row>
    <row r="23857" spans="2:2" x14ac:dyDescent="0.25">
      <c r="B23857"/>
    </row>
    <row r="23858" spans="2:2" x14ac:dyDescent="0.25">
      <c r="B23858"/>
    </row>
    <row r="23859" spans="2:2" x14ac:dyDescent="0.25">
      <c r="B23859"/>
    </row>
    <row r="23860" spans="2:2" x14ac:dyDescent="0.25">
      <c r="B23860"/>
    </row>
    <row r="23861" spans="2:2" x14ac:dyDescent="0.25">
      <c r="B23861"/>
    </row>
    <row r="23862" spans="2:2" x14ac:dyDescent="0.25">
      <c r="B23862"/>
    </row>
    <row r="23863" spans="2:2" x14ac:dyDescent="0.25">
      <c r="B23863"/>
    </row>
    <row r="23864" spans="2:2" x14ac:dyDescent="0.25">
      <c r="B23864"/>
    </row>
    <row r="23865" spans="2:2" x14ac:dyDescent="0.25">
      <c r="B23865"/>
    </row>
    <row r="23866" spans="2:2" x14ac:dyDescent="0.25">
      <c r="B23866"/>
    </row>
    <row r="23867" spans="2:2" x14ac:dyDescent="0.25">
      <c r="B23867"/>
    </row>
    <row r="23868" spans="2:2" x14ac:dyDescent="0.25">
      <c r="B23868"/>
    </row>
    <row r="23869" spans="2:2" x14ac:dyDescent="0.25">
      <c r="B23869"/>
    </row>
    <row r="23870" spans="2:2" x14ac:dyDescent="0.25">
      <c r="B23870"/>
    </row>
    <row r="23871" spans="2:2" x14ac:dyDescent="0.25">
      <c r="B23871"/>
    </row>
    <row r="23872" spans="2:2" x14ac:dyDescent="0.25">
      <c r="B23872"/>
    </row>
    <row r="23873" spans="2:2" x14ac:dyDescent="0.25">
      <c r="B23873"/>
    </row>
    <row r="23874" spans="2:2" x14ac:dyDescent="0.25">
      <c r="B23874"/>
    </row>
    <row r="23875" spans="2:2" x14ac:dyDescent="0.25">
      <c r="B23875"/>
    </row>
    <row r="23876" spans="2:2" x14ac:dyDescent="0.25">
      <c r="B23876"/>
    </row>
    <row r="23877" spans="2:2" x14ac:dyDescent="0.25">
      <c r="B23877"/>
    </row>
    <row r="23878" spans="2:2" x14ac:dyDescent="0.25">
      <c r="B23878"/>
    </row>
    <row r="23879" spans="2:2" x14ac:dyDescent="0.25">
      <c r="B23879"/>
    </row>
    <row r="23880" spans="2:2" x14ac:dyDescent="0.25">
      <c r="B23880"/>
    </row>
    <row r="23881" spans="2:2" x14ac:dyDescent="0.25">
      <c r="B23881"/>
    </row>
    <row r="23882" spans="2:2" x14ac:dyDescent="0.25">
      <c r="B23882"/>
    </row>
    <row r="23883" spans="2:2" x14ac:dyDescent="0.25">
      <c r="B23883"/>
    </row>
    <row r="23884" spans="2:2" x14ac:dyDescent="0.25">
      <c r="B23884"/>
    </row>
    <row r="23885" spans="2:2" x14ac:dyDescent="0.25">
      <c r="B23885"/>
    </row>
    <row r="23886" spans="2:2" x14ac:dyDescent="0.25">
      <c r="B23886"/>
    </row>
    <row r="23887" spans="2:2" x14ac:dyDescent="0.25">
      <c r="B23887"/>
    </row>
    <row r="23888" spans="2:2" x14ac:dyDescent="0.25">
      <c r="B23888"/>
    </row>
    <row r="23889" spans="2:2" x14ac:dyDescent="0.25">
      <c r="B23889"/>
    </row>
    <row r="23890" spans="2:2" x14ac:dyDescent="0.25">
      <c r="B23890"/>
    </row>
    <row r="23891" spans="2:2" x14ac:dyDescent="0.25">
      <c r="B23891"/>
    </row>
    <row r="23892" spans="2:2" x14ac:dyDescent="0.25">
      <c r="B23892"/>
    </row>
    <row r="23893" spans="2:2" x14ac:dyDescent="0.25">
      <c r="B23893"/>
    </row>
    <row r="23894" spans="2:2" x14ac:dyDescent="0.25">
      <c r="B23894"/>
    </row>
    <row r="23895" spans="2:2" x14ac:dyDescent="0.25">
      <c r="B23895"/>
    </row>
    <row r="23896" spans="2:2" x14ac:dyDescent="0.25">
      <c r="B23896"/>
    </row>
    <row r="23897" spans="2:2" x14ac:dyDescent="0.25">
      <c r="B23897"/>
    </row>
    <row r="23898" spans="2:2" x14ac:dyDescent="0.25">
      <c r="B23898"/>
    </row>
    <row r="23899" spans="2:2" x14ac:dyDescent="0.25">
      <c r="B23899"/>
    </row>
    <row r="23900" spans="2:2" x14ac:dyDescent="0.25">
      <c r="B23900"/>
    </row>
    <row r="23901" spans="2:2" x14ac:dyDescent="0.25">
      <c r="B23901"/>
    </row>
    <row r="23902" spans="2:2" x14ac:dyDescent="0.25">
      <c r="B23902"/>
    </row>
    <row r="23903" spans="2:2" x14ac:dyDescent="0.25">
      <c r="B23903"/>
    </row>
    <row r="23904" spans="2:2" x14ac:dyDescent="0.25">
      <c r="B23904"/>
    </row>
    <row r="23905" spans="2:2" x14ac:dyDescent="0.25">
      <c r="B23905"/>
    </row>
    <row r="23906" spans="2:2" x14ac:dyDescent="0.25">
      <c r="B23906"/>
    </row>
    <row r="23907" spans="2:2" x14ac:dyDescent="0.25">
      <c r="B23907"/>
    </row>
    <row r="23908" spans="2:2" x14ac:dyDescent="0.25">
      <c r="B23908"/>
    </row>
    <row r="23909" spans="2:2" x14ac:dyDescent="0.25">
      <c r="B23909"/>
    </row>
    <row r="23910" spans="2:2" x14ac:dyDescent="0.25">
      <c r="B23910"/>
    </row>
    <row r="23911" spans="2:2" x14ac:dyDescent="0.25">
      <c r="B23911"/>
    </row>
    <row r="23912" spans="2:2" x14ac:dyDescent="0.25">
      <c r="B23912"/>
    </row>
    <row r="23913" spans="2:2" x14ac:dyDescent="0.25">
      <c r="B23913"/>
    </row>
    <row r="23914" spans="2:2" x14ac:dyDescent="0.25">
      <c r="B23914"/>
    </row>
    <row r="23915" spans="2:2" x14ac:dyDescent="0.25">
      <c r="B23915"/>
    </row>
    <row r="23916" spans="2:2" x14ac:dyDescent="0.25">
      <c r="B23916"/>
    </row>
    <row r="23917" spans="2:2" x14ac:dyDescent="0.25">
      <c r="B23917"/>
    </row>
    <row r="23918" spans="2:2" x14ac:dyDescent="0.25">
      <c r="B23918"/>
    </row>
    <row r="23919" spans="2:2" x14ac:dyDescent="0.25">
      <c r="B23919"/>
    </row>
    <row r="23920" spans="2:2" x14ac:dyDescent="0.25">
      <c r="B23920"/>
    </row>
    <row r="23921" spans="2:2" x14ac:dyDescent="0.25">
      <c r="B23921"/>
    </row>
    <row r="23922" spans="2:2" x14ac:dyDescent="0.25">
      <c r="B23922"/>
    </row>
    <row r="23923" spans="2:2" x14ac:dyDescent="0.25">
      <c r="B23923"/>
    </row>
    <row r="23924" spans="2:2" x14ac:dyDescent="0.25">
      <c r="B23924"/>
    </row>
    <row r="23925" spans="2:2" x14ac:dyDescent="0.25">
      <c r="B23925"/>
    </row>
    <row r="23926" spans="2:2" x14ac:dyDescent="0.25">
      <c r="B23926"/>
    </row>
    <row r="23927" spans="2:2" x14ac:dyDescent="0.25">
      <c r="B23927"/>
    </row>
    <row r="23928" spans="2:2" x14ac:dyDescent="0.25">
      <c r="B23928"/>
    </row>
    <row r="23929" spans="2:2" x14ac:dyDescent="0.25">
      <c r="B23929"/>
    </row>
    <row r="23930" spans="2:2" x14ac:dyDescent="0.25">
      <c r="B23930"/>
    </row>
    <row r="23931" spans="2:2" x14ac:dyDescent="0.25">
      <c r="B23931"/>
    </row>
    <row r="23932" spans="2:2" x14ac:dyDescent="0.25">
      <c r="B23932"/>
    </row>
    <row r="23933" spans="2:2" x14ac:dyDescent="0.25">
      <c r="B23933"/>
    </row>
    <row r="23934" spans="2:2" x14ac:dyDescent="0.25">
      <c r="B23934"/>
    </row>
    <row r="23935" spans="2:2" x14ac:dyDescent="0.25">
      <c r="B23935"/>
    </row>
    <row r="23936" spans="2:2" x14ac:dyDescent="0.25">
      <c r="B23936"/>
    </row>
    <row r="23937" spans="2:2" x14ac:dyDescent="0.25">
      <c r="B23937"/>
    </row>
    <row r="23938" spans="2:2" x14ac:dyDescent="0.25">
      <c r="B23938"/>
    </row>
    <row r="23939" spans="2:2" x14ac:dyDescent="0.25">
      <c r="B23939"/>
    </row>
    <row r="23940" spans="2:2" x14ac:dyDescent="0.25">
      <c r="B23940"/>
    </row>
    <row r="23941" spans="2:2" x14ac:dyDescent="0.25">
      <c r="B23941"/>
    </row>
    <row r="23942" spans="2:2" x14ac:dyDescent="0.25">
      <c r="B23942"/>
    </row>
    <row r="23943" spans="2:2" x14ac:dyDescent="0.25">
      <c r="B23943"/>
    </row>
    <row r="23944" spans="2:2" x14ac:dyDescent="0.25">
      <c r="B23944"/>
    </row>
    <row r="23945" spans="2:2" x14ac:dyDescent="0.25">
      <c r="B23945"/>
    </row>
    <row r="23946" spans="2:2" x14ac:dyDescent="0.25">
      <c r="B23946"/>
    </row>
    <row r="23947" spans="2:2" x14ac:dyDescent="0.25">
      <c r="B23947"/>
    </row>
    <row r="23948" spans="2:2" x14ac:dyDescent="0.25">
      <c r="B23948"/>
    </row>
    <row r="23949" spans="2:2" x14ac:dyDescent="0.25">
      <c r="B23949"/>
    </row>
    <row r="23950" spans="2:2" x14ac:dyDescent="0.25">
      <c r="B23950"/>
    </row>
    <row r="23951" spans="2:2" x14ac:dyDescent="0.25">
      <c r="B23951"/>
    </row>
    <row r="23952" spans="2:2" x14ac:dyDescent="0.25">
      <c r="B23952"/>
    </row>
    <row r="23953" spans="2:2" x14ac:dyDescent="0.25">
      <c r="B23953"/>
    </row>
    <row r="23954" spans="2:2" x14ac:dyDescent="0.25">
      <c r="B23954"/>
    </row>
    <row r="23955" spans="2:2" x14ac:dyDescent="0.25">
      <c r="B23955"/>
    </row>
    <row r="23956" spans="2:2" x14ac:dyDescent="0.25">
      <c r="B23956"/>
    </row>
    <row r="23957" spans="2:2" x14ac:dyDescent="0.25">
      <c r="B23957"/>
    </row>
    <row r="23958" spans="2:2" x14ac:dyDescent="0.25">
      <c r="B23958"/>
    </row>
    <row r="23959" spans="2:2" x14ac:dyDescent="0.25">
      <c r="B23959"/>
    </row>
    <row r="23960" spans="2:2" x14ac:dyDescent="0.25">
      <c r="B23960"/>
    </row>
    <row r="23961" spans="2:2" x14ac:dyDescent="0.25">
      <c r="B23961"/>
    </row>
    <row r="23962" spans="2:2" x14ac:dyDescent="0.25">
      <c r="B23962"/>
    </row>
    <row r="23963" spans="2:2" x14ac:dyDescent="0.25">
      <c r="B23963"/>
    </row>
    <row r="23964" spans="2:2" x14ac:dyDescent="0.25">
      <c r="B23964"/>
    </row>
    <row r="23965" spans="2:2" x14ac:dyDescent="0.25">
      <c r="B23965"/>
    </row>
    <row r="23966" spans="2:2" x14ac:dyDescent="0.25">
      <c r="B23966"/>
    </row>
    <row r="23967" spans="2:2" x14ac:dyDescent="0.25">
      <c r="B23967"/>
    </row>
    <row r="23968" spans="2:2" x14ac:dyDescent="0.25">
      <c r="B23968"/>
    </row>
    <row r="23969" spans="2:2" x14ac:dyDescent="0.25">
      <c r="B23969"/>
    </row>
    <row r="23970" spans="2:2" x14ac:dyDescent="0.25">
      <c r="B23970"/>
    </row>
    <row r="23971" spans="2:2" x14ac:dyDescent="0.25">
      <c r="B23971"/>
    </row>
    <row r="23972" spans="2:2" x14ac:dyDescent="0.25">
      <c r="B23972"/>
    </row>
    <row r="23973" spans="2:2" x14ac:dyDescent="0.25">
      <c r="B23973"/>
    </row>
    <row r="23974" spans="2:2" x14ac:dyDescent="0.25">
      <c r="B23974"/>
    </row>
    <row r="23975" spans="2:2" x14ac:dyDescent="0.25">
      <c r="B23975"/>
    </row>
    <row r="23976" spans="2:2" x14ac:dyDescent="0.25">
      <c r="B23976"/>
    </row>
    <row r="23977" spans="2:2" x14ac:dyDescent="0.25">
      <c r="B23977"/>
    </row>
    <row r="23978" spans="2:2" x14ac:dyDescent="0.25">
      <c r="B23978"/>
    </row>
    <row r="23979" spans="2:2" x14ac:dyDescent="0.25">
      <c r="B23979"/>
    </row>
    <row r="23980" spans="2:2" x14ac:dyDescent="0.25">
      <c r="B23980"/>
    </row>
    <row r="23981" spans="2:2" x14ac:dyDescent="0.25">
      <c r="B23981"/>
    </row>
    <row r="23982" spans="2:2" x14ac:dyDescent="0.25">
      <c r="B23982"/>
    </row>
    <row r="23983" spans="2:2" x14ac:dyDescent="0.25">
      <c r="B23983"/>
    </row>
    <row r="23984" spans="2:2" x14ac:dyDescent="0.25">
      <c r="B23984"/>
    </row>
    <row r="23985" spans="2:2" x14ac:dyDescent="0.25">
      <c r="B23985"/>
    </row>
    <row r="23986" spans="2:2" x14ac:dyDescent="0.25">
      <c r="B23986"/>
    </row>
    <row r="23987" spans="2:2" x14ac:dyDescent="0.25">
      <c r="B23987"/>
    </row>
    <row r="23988" spans="2:2" x14ac:dyDescent="0.25">
      <c r="B23988"/>
    </row>
    <row r="23989" spans="2:2" x14ac:dyDescent="0.25">
      <c r="B23989"/>
    </row>
    <row r="23990" spans="2:2" x14ac:dyDescent="0.25">
      <c r="B23990"/>
    </row>
    <row r="23991" spans="2:2" x14ac:dyDescent="0.25">
      <c r="B23991"/>
    </row>
    <row r="23992" spans="2:2" x14ac:dyDescent="0.25">
      <c r="B23992"/>
    </row>
    <row r="23993" spans="2:2" x14ac:dyDescent="0.25">
      <c r="B23993"/>
    </row>
    <row r="23994" spans="2:2" x14ac:dyDescent="0.25">
      <c r="B23994"/>
    </row>
    <row r="23995" spans="2:2" x14ac:dyDescent="0.25">
      <c r="B23995"/>
    </row>
    <row r="23996" spans="2:2" x14ac:dyDescent="0.25">
      <c r="B23996"/>
    </row>
    <row r="23997" spans="2:2" x14ac:dyDescent="0.25">
      <c r="B23997"/>
    </row>
    <row r="23998" spans="2:2" x14ac:dyDescent="0.25">
      <c r="B23998"/>
    </row>
    <row r="23999" spans="2:2" x14ac:dyDescent="0.25">
      <c r="B23999"/>
    </row>
    <row r="24000" spans="2:2" x14ac:dyDescent="0.25">
      <c r="B24000"/>
    </row>
    <row r="24001" spans="2:2" x14ac:dyDescent="0.25">
      <c r="B24001"/>
    </row>
    <row r="24002" spans="2:2" x14ac:dyDescent="0.25">
      <c r="B24002"/>
    </row>
    <row r="24003" spans="2:2" x14ac:dyDescent="0.25">
      <c r="B24003"/>
    </row>
    <row r="24004" spans="2:2" x14ac:dyDescent="0.25">
      <c r="B24004"/>
    </row>
    <row r="24005" spans="2:2" x14ac:dyDescent="0.25">
      <c r="B24005"/>
    </row>
    <row r="24006" spans="2:2" x14ac:dyDescent="0.25">
      <c r="B24006"/>
    </row>
    <row r="24007" spans="2:2" x14ac:dyDescent="0.25">
      <c r="B24007"/>
    </row>
    <row r="24008" spans="2:2" x14ac:dyDescent="0.25">
      <c r="B24008"/>
    </row>
    <row r="24009" spans="2:2" x14ac:dyDescent="0.25">
      <c r="B24009"/>
    </row>
    <row r="24010" spans="2:2" x14ac:dyDescent="0.25">
      <c r="B24010"/>
    </row>
    <row r="24011" spans="2:2" x14ac:dyDescent="0.25">
      <c r="B24011"/>
    </row>
    <row r="24012" spans="2:2" x14ac:dyDescent="0.25">
      <c r="B24012"/>
    </row>
    <row r="24013" spans="2:2" x14ac:dyDescent="0.25">
      <c r="B24013"/>
    </row>
    <row r="24014" spans="2:2" x14ac:dyDescent="0.25">
      <c r="B24014"/>
    </row>
    <row r="24015" spans="2:2" x14ac:dyDescent="0.25">
      <c r="B24015"/>
    </row>
    <row r="24016" spans="2:2" x14ac:dyDescent="0.25">
      <c r="B24016"/>
    </row>
    <row r="24017" spans="2:2" x14ac:dyDescent="0.25">
      <c r="B24017"/>
    </row>
    <row r="24018" spans="2:2" x14ac:dyDescent="0.25">
      <c r="B24018"/>
    </row>
    <row r="24019" spans="2:2" x14ac:dyDescent="0.25">
      <c r="B24019"/>
    </row>
    <row r="24020" spans="2:2" x14ac:dyDescent="0.25">
      <c r="B24020"/>
    </row>
    <row r="24021" spans="2:2" x14ac:dyDescent="0.25">
      <c r="B24021"/>
    </row>
    <row r="24022" spans="2:2" x14ac:dyDescent="0.25">
      <c r="B24022"/>
    </row>
    <row r="24023" spans="2:2" x14ac:dyDescent="0.25">
      <c r="B24023"/>
    </row>
    <row r="24024" spans="2:2" x14ac:dyDescent="0.25">
      <c r="B24024"/>
    </row>
    <row r="24025" spans="2:2" x14ac:dyDescent="0.25">
      <c r="B24025"/>
    </row>
    <row r="24026" spans="2:2" x14ac:dyDescent="0.25">
      <c r="B24026"/>
    </row>
    <row r="24027" spans="2:2" x14ac:dyDescent="0.25">
      <c r="B24027"/>
    </row>
    <row r="24028" spans="2:2" x14ac:dyDescent="0.25">
      <c r="B24028"/>
    </row>
    <row r="24029" spans="2:2" x14ac:dyDescent="0.25">
      <c r="B24029"/>
    </row>
    <row r="24030" spans="2:2" x14ac:dyDescent="0.25">
      <c r="B24030"/>
    </row>
    <row r="24031" spans="2:2" x14ac:dyDescent="0.25">
      <c r="B24031"/>
    </row>
    <row r="24032" spans="2:2" x14ac:dyDescent="0.25">
      <c r="B24032"/>
    </row>
    <row r="24033" spans="2:2" x14ac:dyDescent="0.25">
      <c r="B24033"/>
    </row>
    <row r="24034" spans="2:2" x14ac:dyDescent="0.25">
      <c r="B24034"/>
    </row>
    <row r="24035" spans="2:2" x14ac:dyDescent="0.25">
      <c r="B24035"/>
    </row>
    <row r="24036" spans="2:2" x14ac:dyDescent="0.25">
      <c r="B24036"/>
    </row>
    <row r="24037" spans="2:2" x14ac:dyDescent="0.25">
      <c r="B24037"/>
    </row>
    <row r="24038" spans="2:2" x14ac:dyDescent="0.25">
      <c r="B24038"/>
    </row>
    <row r="24039" spans="2:2" x14ac:dyDescent="0.25">
      <c r="B24039"/>
    </row>
    <row r="24040" spans="2:2" x14ac:dyDescent="0.25">
      <c r="B24040"/>
    </row>
    <row r="24041" spans="2:2" x14ac:dyDescent="0.25">
      <c r="B24041"/>
    </row>
    <row r="24042" spans="2:2" x14ac:dyDescent="0.25">
      <c r="B24042"/>
    </row>
    <row r="24043" spans="2:2" x14ac:dyDescent="0.25">
      <c r="B24043"/>
    </row>
    <row r="24044" spans="2:2" x14ac:dyDescent="0.25">
      <c r="B24044"/>
    </row>
    <row r="24045" spans="2:2" x14ac:dyDescent="0.25">
      <c r="B24045"/>
    </row>
    <row r="24046" spans="2:2" x14ac:dyDescent="0.25">
      <c r="B24046"/>
    </row>
    <row r="24047" spans="2:2" x14ac:dyDescent="0.25">
      <c r="B24047"/>
    </row>
    <row r="24048" spans="2:2" x14ac:dyDescent="0.25">
      <c r="B24048"/>
    </row>
    <row r="24049" spans="2:2" x14ac:dyDescent="0.25">
      <c r="B24049"/>
    </row>
    <row r="24050" spans="2:2" x14ac:dyDescent="0.25">
      <c r="B24050"/>
    </row>
    <row r="24051" spans="2:2" x14ac:dyDescent="0.25">
      <c r="B24051"/>
    </row>
    <row r="24052" spans="2:2" x14ac:dyDescent="0.25">
      <c r="B24052"/>
    </row>
    <row r="24053" spans="2:2" x14ac:dyDescent="0.25">
      <c r="B24053"/>
    </row>
    <row r="24054" spans="2:2" x14ac:dyDescent="0.25">
      <c r="B24054"/>
    </row>
    <row r="24055" spans="2:2" x14ac:dyDescent="0.25">
      <c r="B24055"/>
    </row>
    <row r="24056" spans="2:2" x14ac:dyDescent="0.25">
      <c r="B24056"/>
    </row>
    <row r="24057" spans="2:2" x14ac:dyDescent="0.25">
      <c r="B24057"/>
    </row>
    <row r="24058" spans="2:2" x14ac:dyDescent="0.25">
      <c r="B24058"/>
    </row>
    <row r="24059" spans="2:2" x14ac:dyDescent="0.25">
      <c r="B24059"/>
    </row>
    <row r="24060" spans="2:2" x14ac:dyDescent="0.25">
      <c r="B24060"/>
    </row>
    <row r="24061" spans="2:2" x14ac:dyDescent="0.25">
      <c r="B24061"/>
    </row>
    <row r="24062" spans="2:2" x14ac:dyDescent="0.25">
      <c r="B24062"/>
    </row>
    <row r="24063" spans="2:2" x14ac:dyDescent="0.25">
      <c r="B24063"/>
    </row>
    <row r="24064" spans="2:2" x14ac:dyDescent="0.25">
      <c r="B24064"/>
    </row>
    <row r="24065" spans="2:2" x14ac:dyDescent="0.25">
      <c r="B24065"/>
    </row>
    <row r="24066" spans="2:2" x14ac:dyDescent="0.25">
      <c r="B24066"/>
    </row>
    <row r="24067" spans="2:2" x14ac:dyDescent="0.25">
      <c r="B24067"/>
    </row>
    <row r="24068" spans="2:2" x14ac:dyDescent="0.25">
      <c r="B24068"/>
    </row>
    <row r="24069" spans="2:2" x14ac:dyDescent="0.25">
      <c r="B24069"/>
    </row>
    <row r="24070" spans="2:2" x14ac:dyDescent="0.25">
      <c r="B24070"/>
    </row>
    <row r="24071" spans="2:2" x14ac:dyDescent="0.25">
      <c r="B24071"/>
    </row>
    <row r="24072" spans="2:2" x14ac:dyDescent="0.25">
      <c r="B24072"/>
    </row>
    <row r="24073" spans="2:2" x14ac:dyDescent="0.25">
      <c r="B24073"/>
    </row>
    <row r="24074" spans="2:2" x14ac:dyDescent="0.25">
      <c r="B24074"/>
    </row>
    <row r="24075" spans="2:2" x14ac:dyDescent="0.25">
      <c r="B24075"/>
    </row>
    <row r="24076" spans="2:2" x14ac:dyDescent="0.25">
      <c r="B24076"/>
    </row>
    <row r="24077" spans="2:2" x14ac:dyDescent="0.25">
      <c r="B24077"/>
    </row>
    <row r="24078" spans="2:2" x14ac:dyDescent="0.25">
      <c r="B24078"/>
    </row>
    <row r="24079" spans="2:2" x14ac:dyDescent="0.25">
      <c r="B24079"/>
    </row>
    <row r="24080" spans="2:2" x14ac:dyDescent="0.25">
      <c r="B24080"/>
    </row>
    <row r="24081" spans="2:2" x14ac:dyDescent="0.25">
      <c r="B24081"/>
    </row>
    <row r="24082" spans="2:2" x14ac:dyDescent="0.25">
      <c r="B24082"/>
    </row>
    <row r="24083" spans="2:2" x14ac:dyDescent="0.25">
      <c r="B24083"/>
    </row>
    <row r="24084" spans="2:2" x14ac:dyDescent="0.25">
      <c r="B24084"/>
    </row>
    <row r="24085" spans="2:2" x14ac:dyDescent="0.25">
      <c r="B24085"/>
    </row>
    <row r="24086" spans="2:2" x14ac:dyDescent="0.25">
      <c r="B24086"/>
    </row>
    <row r="24087" spans="2:2" x14ac:dyDescent="0.25">
      <c r="B24087"/>
    </row>
    <row r="24088" spans="2:2" x14ac:dyDescent="0.25">
      <c r="B24088"/>
    </row>
    <row r="24089" spans="2:2" x14ac:dyDescent="0.25">
      <c r="B24089"/>
    </row>
    <row r="24090" spans="2:2" x14ac:dyDescent="0.25">
      <c r="B24090"/>
    </row>
    <row r="24091" spans="2:2" x14ac:dyDescent="0.25">
      <c r="B24091"/>
    </row>
    <row r="24092" spans="2:2" x14ac:dyDescent="0.25">
      <c r="B24092"/>
    </row>
    <row r="24093" spans="2:2" x14ac:dyDescent="0.25">
      <c r="B24093"/>
    </row>
    <row r="24094" spans="2:2" x14ac:dyDescent="0.25">
      <c r="B24094"/>
    </row>
    <row r="24095" spans="2:2" x14ac:dyDescent="0.25">
      <c r="B24095"/>
    </row>
    <row r="24096" spans="2:2" x14ac:dyDescent="0.25">
      <c r="B24096"/>
    </row>
    <row r="24097" spans="2:2" x14ac:dyDescent="0.25">
      <c r="B24097"/>
    </row>
    <row r="24098" spans="2:2" x14ac:dyDescent="0.25">
      <c r="B24098"/>
    </row>
    <row r="24099" spans="2:2" x14ac:dyDescent="0.25">
      <c r="B24099"/>
    </row>
    <row r="24100" spans="2:2" x14ac:dyDescent="0.25">
      <c r="B24100"/>
    </row>
    <row r="24101" spans="2:2" x14ac:dyDescent="0.25">
      <c r="B24101"/>
    </row>
    <row r="24102" spans="2:2" x14ac:dyDescent="0.25">
      <c r="B24102"/>
    </row>
    <row r="24103" spans="2:2" x14ac:dyDescent="0.25">
      <c r="B24103"/>
    </row>
    <row r="24104" spans="2:2" x14ac:dyDescent="0.25">
      <c r="B24104"/>
    </row>
    <row r="24105" spans="2:2" x14ac:dyDescent="0.25">
      <c r="B24105"/>
    </row>
    <row r="24106" spans="2:2" x14ac:dyDescent="0.25">
      <c r="B24106"/>
    </row>
    <row r="24107" spans="2:2" x14ac:dyDescent="0.25">
      <c r="B24107"/>
    </row>
    <row r="24108" spans="2:2" x14ac:dyDescent="0.25">
      <c r="B24108"/>
    </row>
    <row r="24109" spans="2:2" x14ac:dyDescent="0.25">
      <c r="B24109"/>
    </row>
    <row r="24110" spans="2:2" x14ac:dyDescent="0.25">
      <c r="B24110"/>
    </row>
    <row r="24111" spans="2:2" x14ac:dyDescent="0.25">
      <c r="B24111"/>
    </row>
    <row r="24112" spans="2:2" x14ac:dyDescent="0.25">
      <c r="B24112"/>
    </row>
    <row r="24113" spans="2:2" x14ac:dyDescent="0.25">
      <c r="B24113"/>
    </row>
    <row r="24114" spans="2:2" x14ac:dyDescent="0.25">
      <c r="B24114"/>
    </row>
    <row r="24115" spans="2:2" x14ac:dyDescent="0.25">
      <c r="B24115"/>
    </row>
    <row r="24116" spans="2:2" x14ac:dyDescent="0.25">
      <c r="B24116"/>
    </row>
    <row r="24117" spans="2:2" x14ac:dyDescent="0.25">
      <c r="B24117"/>
    </row>
    <row r="24118" spans="2:2" x14ac:dyDescent="0.25">
      <c r="B24118"/>
    </row>
    <row r="24119" spans="2:2" x14ac:dyDescent="0.25">
      <c r="B24119"/>
    </row>
    <row r="24120" spans="2:2" x14ac:dyDescent="0.25">
      <c r="B24120"/>
    </row>
    <row r="24121" spans="2:2" x14ac:dyDescent="0.25">
      <c r="B24121"/>
    </row>
    <row r="24122" spans="2:2" x14ac:dyDescent="0.25">
      <c r="B24122"/>
    </row>
    <row r="24123" spans="2:2" x14ac:dyDescent="0.25">
      <c r="B24123"/>
    </row>
    <row r="24124" spans="2:2" x14ac:dyDescent="0.25">
      <c r="B24124"/>
    </row>
    <row r="24125" spans="2:2" x14ac:dyDescent="0.25">
      <c r="B24125"/>
    </row>
    <row r="24126" spans="2:2" x14ac:dyDescent="0.25">
      <c r="B24126"/>
    </row>
    <row r="24127" spans="2:2" x14ac:dyDescent="0.25">
      <c r="B24127"/>
    </row>
    <row r="24128" spans="2:2" x14ac:dyDescent="0.25">
      <c r="B24128"/>
    </row>
    <row r="24129" spans="2:2" x14ac:dyDescent="0.25">
      <c r="B24129"/>
    </row>
    <row r="24130" spans="2:2" x14ac:dyDescent="0.25">
      <c r="B24130"/>
    </row>
    <row r="24131" spans="2:2" x14ac:dyDescent="0.25">
      <c r="B24131"/>
    </row>
    <row r="24132" spans="2:2" x14ac:dyDescent="0.25">
      <c r="B24132"/>
    </row>
    <row r="24133" spans="2:2" x14ac:dyDescent="0.25">
      <c r="B24133"/>
    </row>
    <row r="24134" spans="2:2" x14ac:dyDescent="0.25">
      <c r="B24134"/>
    </row>
    <row r="24135" spans="2:2" x14ac:dyDescent="0.25">
      <c r="B24135"/>
    </row>
    <row r="24136" spans="2:2" x14ac:dyDescent="0.25">
      <c r="B24136"/>
    </row>
    <row r="24137" spans="2:2" x14ac:dyDescent="0.25">
      <c r="B24137"/>
    </row>
    <row r="24138" spans="2:2" x14ac:dyDescent="0.25">
      <c r="B24138"/>
    </row>
    <row r="24139" spans="2:2" x14ac:dyDescent="0.25">
      <c r="B24139"/>
    </row>
    <row r="24140" spans="2:2" x14ac:dyDescent="0.25">
      <c r="B24140"/>
    </row>
    <row r="24141" spans="2:2" x14ac:dyDescent="0.25">
      <c r="B24141"/>
    </row>
    <row r="24142" spans="2:2" x14ac:dyDescent="0.25">
      <c r="B24142"/>
    </row>
    <row r="24143" spans="2:2" x14ac:dyDescent="0.25">
      <c r="B24143"/>
    </row>
    <row r="24144" spans="2:2" x14ac:dyDescent="0.25">
      <c r="B24144"/>
    </row>
    <row r="24145" spans="2:2" x14ac:dyDescent="0.25">
      <c r="B24145"/>
    </row>
    <row r="24146" spans="2:2" x14ac:dyDescent="0.25">
      <c r="B24146"/>
    </row>
    <row r="24147" spans="2:2" x14ac:dyDescent="0.25">
      <c r="B24147"/>
    </row>
    <row r="24148" spans="2:2" x14ac:dyDescent="0.25">
      <c r="B24148"/>
    </row>
    <row r="24149" spans="2:2" x14ac:dyDescent="0.25">
      <c r="B24149"/>
    </row>
    <row r="24150" spans="2:2" x14ac:dyDescent="0.25">
      <c r="B24150"/>
    </row>
    <row r="24151" spans="2:2" x14ac:dyDescent="0.25">
      <c r="B24151"/>
    </row>
    <row r="24152" spans="2:2" x14ac:dyDescent="0.25">
      <c r="B24152"/>
    </row>
    <row r="24153" spans="2:2" x14ac:dyDescent="0.25">
      <c r="B24153"/>
    </row>
    <row r="24154" spans="2:2" x14ac:dyDescent="0.25">
      <c r="B24154"/>
    </row>
    <row r="24155" spans="2:2" x14ac:dyDescent="0.25">
      <c r="B24155"/>
    </row>
    <row r="24156" spans="2:2" x14ac:dyDescent="0.25">
      <c r="B24156"/>
    </row>
    <row r="24157" spans="2:2" x14ac:dyDescent="0.25">
      <c r="B24157"/>
    </row>
    <row r="24158" spans="2:2" x14ac:dyDescent="0.25">
      <c r="B24158"/>
    </row>
    <row r="24159" spans="2:2" x14ac:dyDescent="0.25">
      <c r="B24159"/>
    </row>
    <row r="24160" spans="2:2" x14ac:dyDescent="0.25">
      <c r="B24160"/>
    </row>
    <row r="24161" spans="2:2" x14ac:dyDescent="0.25">
      <c r="B24161"/>
    </row>
    <row r="24162" spans="2:2" x14ac:dyDescent="0.25">
      <c r="B24162"/>
    </row>
    <row r="24163" spans="2:2" x14ac:dyDescent="0.25">
      <c r="B24163"/>
    </row>
    <row r="24164" spans="2:2" x14ac:dyDescent="0.25">
      <c r="B24164"/>
    </row>
    <row r="24165" spans="2:2" x14ac:dyDescent="0.25">
      <c r="B24165"/>
    </row>
    <row r="24166" spans="2:2" x14ac:dyDescent="0.25">
      <c r="B24166"/>
    </row>
    <row r="24167" spans="2:2" x14ac:dyDescent="0.25">
      <c r="B24167"/>
    </row>
    <row r="24168" spans="2:2" x14ac:dyDescent="0.25">
      <c r="B24168"/>
    </row>
    <row r="24169" spans="2:2" x14ac:dyDescent="0.25">
      <c r="B24169"/>
    </row>
    <row r="24170" spans="2:2" x14ac:dyDescent="0.25">
      <c r="B24170"/>
    </row>
    <row r="24171" spans="2:2" x14ac:dyDescent="0.25">
      <c r="B24171"/>
    </row>
    <row r="24172" spans="2:2" x14ac:dyDescent="0.25">
      <c r="B24172"/>
    </row>
    <row r="24173" spans="2:2" x14ac:dyDescent="0.25">
      <c r="B24173"/>
    </row>
    <row r="24174" spans="2:2" x14ac:dyDescent="0.25">
      <c r="B24174"/>
    </row>
    <row r="24175" spans="2:2" x14ac:dyDescent="0.25">
      <c r="B24175"/>
    </row>
    <row r="24176" spans="2:2" x14ac:dyDescent="0.25">
      <c r="B24176"/>
    </row>
    <row r="24177" spans="2:2" x14ac:dyDescent="0.25">
      <c r="B24177"/>
    </row>
    <row r="24178" spans="2:2" x14ac:dyDescent="0.25">
      <c r="B24178"/>
    </row>
    <row r="24179" spans="2:2" x14ac:dyDescent="0.25">
      <c r="B24179"/>
    </row>
    <row r="24180" spans="2:2" x14ac:dyDescent="0.25">
      <c r="B24180"/>
    </row>
    <row r="24181" spans="2:2" x14ac:dyDescent="0.25">
      <c r="B24181"/>
    </row>
    <row r="24182" spans="2:2" x14ac:dyDescent="0.25">
      <c r="B24182"/>
    </row>
    <row r="24183" spans="2:2" x14ac:dyDescent="0.25">
      <c r="B24183"/>
    </row>
    <row r="24184" spans="2:2" x14ac:dyDescent="0.25">
      <c r="B24184"/>
    </row>
    <row r="24185" spans="2:2" x14ac:dyDescent="0.25">
      <c r="B24185"/>
    </row>
    <row r="24186" spans="2:2" x14ac:dyDescent="0.25">
      <c r="B24186"/>
    </row>
    <row r="24187" spans="2:2" x14ac:dyDescent="0.25">
      <c r="B24187"/>
    </row>
    <row r="24188" spans="2:2" x14ac:dyDescent="0.25">
      <c r="B24188"/>
    </row>
    <row r="24189" spans="2:2" x14ac:dyDescent="0.25">
      <c r="B24189"/>
    </row>
    <row r="24190" spans="2:2" x14ac:dyDescent="0.25">
      <c r="B24190"/>
    </row>
    <row r="24191" spans="2:2" x14ac:dyDescent="0.25">
      <c r="B24191"/>
    </row>
    <row r="24192" spans="2:2" x14ac:dyDescent="0.25">
      <c r="B24192"/>
    </row>
    <row r="24193" spans="2:2" x14ac:dyDescent="0.25">
      <c r="B24193"/>
    </row>
    <row r="24194" spans="2:2" x14ac:dyDescent="0.25">
      <c r="B24194"/>
    </row>
    <row r="24195" spans="2:2" x14ac:dyDescent="0.25">
      <c r="B24195"/>
    </row>
    <row r="24196" spans="2:2" x14ac:dyDescent="0.25">
      <c r="B24196"/>
    </row>
    <row r="24197" spans="2:2" x14ac:dyDescent="0.25">
      <c r="B24197"/>
    </row>
    <row r="24198" spans="2:2" x14ac:dyDescent="0.25">
      <c r="B24198"/>
    </row>
    <row r="24199" spans="2:2" x14ac:dyDescent="0.25">
      <c r="B24199"/>
    </row>
    <row r="24200" spans="2:2" x14ac:dyDescent="0.25">
      <c r="B24200"/>
    </row>
    <row r="24201" spans="2:2" x14ac:dyDescent="0.25">
      <c r="B24201"/>
    </row>
    <row r="24202" spans="2:2" x14ac:dyDescent="0.25">
      <c r="B24202"/>
    </row>
    <row r="24203" spans="2:2" x14ac:dyDescent="0.25">
      <c r="B24203"/>
    </row>
    <row r="24204" spans="2:2" x14ac:dyDescent="0.25">
      <c r="B24204"/>
    </row>
    <row r="24205" spans="2:2" x14ac:dyDescent="0.25">
      <c r="B24205"/>
    </row>
    <row r="24206" spans="2:2" x14ac:dyDescent="0.25">
      <c r="B24206"/>
    </row>
    <row r="24207" spans="2:2" x14ac:dyDescent="0.25">
      <c r="B24207"/>
    </row>
    <row r="24208" spans="2:2" x14ac:dyDescent="0.25">
      <c r="B24208"/>
    </row>
    <row r="24209" spans="2:2" x14ac:dyDescent="0.25">
      <c r="B24209"/>
    </row>
    <row r="24210" spans="2:2" x14ac:dyDescent="0.25">
      <c r="B24210"/>
    </row>
    <row r="24211" spans="2:2" x14ac:dyDescent="0.25">
      <c r="B24211"/>
    </row>
    <row r="24212" spans="2:2" x14ac:dyDescent="0.25">
      <c r="B24212"/>
    </row>
    <row r="24213" spans="2:2" x14ac:dyDescent="0.25">
      <c r="B24213"/>
    </row>
    <row r="24214" spans="2:2" x14ac:dyDescent="0.25">
      <c r="B24214"/>
    </row>
    <row r="24215" spans="2:2" x14ac:dyDescent="0.25">
      <c r="B24215"/>
    </row>
    <row r="24216" spans="2:2" x14ac:dyDescent="0.25">
      <c r="B24216"/>
    </row>
    <row r="24217" spans="2:2" x14ac:dyDescent="0.25">
      <c r="B24217"/>
    </row>
    <row r="24218" spans="2:2" x14ac:dyDescent="0.25">
      <c r="B24218"/>
    </row>
    <row r="24219" spans="2:2" x14ac:dyDescent="0.25">
      <c r="B24219"/>
    </row>
    <row r="24220" spans="2:2" x14ac:dyDescent="0.25">
      <c r="B24220"/>
    </row>
    <row r="24221" spans="2:2" x14ac:dyDescent="0.25">
      <c r="B24221"/>
    </row>
    <row r="24222" spans="2:2" x14ac:dyDescent="0.25">
      <c r="B24222"/>
    </row>
    <row r="24223" spans="2:2" x14ac:dyDescent="0.25">
      <c r="B24223"/>
    </row>
    <row r="24224" spans="2:2" x14ac:dyDescent="0.25">
      <c r="B24224"/>
    </row>
    <row r="24225" spans="2:2" x14ac:dyDescent="0.25">
      <c r="B24225"/>
    </row>
    <row r="24226" spans="2:2" x14ac:dyDescent="0.25">
      <c r="B24226"/>
    </row>
    <row r="24227" spans="2:2" x14ac:dyDescent="0.25">
      <c r="B24227"/>
    </row>
    <row r="24228" spans="2:2" x14ac:dyDescent="0.25">
      <c r="B24228"/>
    </row>
    <row r="24229" spans="2:2" x14ac:dyDescent="0.25">
      <c r="B24229"/>
    </row>
    <row r="24230" spans="2:2" x14ac:dyDescent="0.25">
      <c r="B24230"/>
    </row>
    <row r="24231" spans="2:2" x14ac:dyDescent="0.25">
      <c r="B24231"/>
    </row>
    <row r="24232" spans="2:2" x14ac:dyDescent="0.25">
      <c r="B24232"/>
    </row>
    <row r="24233" spans="2:2" x14ac:dyDescent="0.25">
      <c r="B24233"/>
    </row>
    <row r="24234" spans="2:2" x14ac:dyDescent="0.25">
      <c r="B24234"/>
    </row>
    <row r="24235" spans="2:2" x14ac:dyDescent="0.25">
      <c r="B24235"/>
    </row>
    <row r="24236" spans="2:2" x14ac:dyDescent="0.25">
      <c r="B24236"/>
    </row>
    <row r="24237" spans="2:2" x14ac:dyDescent="0.25">
      <c r="B24237"/>
    </row>
    <row r="24238" spans="2:2" x14ac:dyDescent="0.25">
      <c r="B24238"/>
    </row>
    <row r="24239" spans="2:2" x14ac:dyDescent="0.25">
      <c r="B24239"/>
    </row>
    <row r="24240" spans="2:2" x14ac:dyDescent="0.25">
      <c r="B24240"/>
    </row>
    <row r="24241" spans="2:2" x14ac:dyDescent="0.25">
      <c r="B24241"/>
    </row>
    <row r="24242" spans="2:2" x14ac:dyDescent="0.25">
      <c r="B24242"/>
    </row>
    <row r="24243" spans="2:2" x14ac:dyDescent="0.25">
      <c r="B24243"/>
    </row>
    <row r="24244" spans="2:2" x14ac:dyDescent="0.25">
      <c r="B24244"/>
    </row>
    <row r="24245" spans="2:2" x14ac:dyDescent="0.25">
      <c r="B24245"/>
    </row>
    <row r="24246" spans="2:2" x14ac:dyDescent="0.25">
      <c r="B24246"/>
    </row>
    <row r="24247" spans="2:2" x14ac:dyDescent="0.25">
      <c r="B24247"/>
    </row>
    <row r="24248" spans="2:2" x14ac:dyDescent="0.25">
      <c r="B24248"/>
    </row>
    <row r="24249" spans="2:2" x14ac:dyDescent="0.25">
      <c r="B24249"/>
    </row>
    <row r="24250" spans="2:2" x14ac:dyDescent="0.25">
      <c r="B24250"/>
    </row>
    <row r="24251" spans="2:2" x14ac:dyDescent="0.25">
      <c r="B24251"/>
    </row>
    <row r="24252" spans="2:2" x14ac:dyDescent="0.25">
      <c r="B24252"/>
    </row>
    <row r="24253" spans="2:2" x14ac:dyDescent="0.25">
      <c r="B24253"/>
    </row>
    <row r="24254" spans="2:2" x14ac:dyDescent="0.25">
      <c r="B24254"/>
    </row>
    <row r="24255" spans="2:2" x14ac:dyDescent="0.25">
      <c r="B24255"/>
    </row>
    <row r="24256" spans="2:2" x14ac:dyDescent="0.25">
      <c r="B24256"/>
    </row>
    <row r="24257" spans="2:2" x14ac:dyDescent="0.25">
      <c r="B24257"/>
    </row>
    <row r="24258" spans="2:2" x14ac:dyDescent="0.25">
      <c r="B24258"/>
    </row>
    <row r="24259" spans="2:2" x14ac:dyDescent="0.25">
      <c r="B24259"/>
    </row>
    <row r="24260" spans="2:2" x14ac:dyDescent="0.25">
      <c r="B24260"/>
    </row>
    <row r="24261" spans="2:2" x14ac:dyDescent="0.25">
      <c r="B24261"/>
    </row>
    <row r="24262" spans="2:2" x14ac:dyDescent="0.25">
      <c r="B24262"/>
    </row>
    <row r="24263" spans="2:2" x14ac:dyDescent="0.25">
      <c r="B24263"/>
    </row>
    <row r="24264" spans="2:2" x14ac:dyDescent="0.25">
      <c r="B24264"/>
    </row>
    <row r="24265" spans="2:2" x14ac:dyDescent="0.25">
      <c r="B24265"/>
    </row>
    <row r="24266" spans="2:2" x14ac:dyDescent="0.25">
      <c r="B24266"/>
    </row>
    <row r="24267" spans="2:2" x14ac:dyDescent="0.25">
      <c r="B24267"/>
    </row>
    <row r="24268" spans="2:2" x14ac:dyDescent="0.25">
      <c r="B24268"/>
    </row>
    <row r="24269" spans="2:2" x14ac:dyDescent="0.25">
      <c r="B24269"/>
    </row>
    <row r="24270" spans="2:2" x14ac:dyDescent="0.25">
      <c r="B24270"/>
    </row>
    <row r="24271" spans="2:2" x14ac:dyDescent="0.25">
      <c r="B24271"/>
    </row>
    <row r="24272" spans="2:2" x14ac:dyDescent="0.25">
      <c r="B24272"/>
    </row>
    <row r="24273" spans="2:2" x14ac:dyDescent="0.25">
      <c r="B24273"/>
    </row>
    <row r="24274" spans="2:2" x14ac:dyDescent="0.25">
      <c r="B24274"/>
    </row>
    <row r="24275" spans="2:2" x14ac:dyDescent="0.25">
      <c r="B24275"/>
    </row>
    <row r="24276" spans="2:2" x14ac:dyDescent="0.25">
      <c r="B24276"/>
    </row>
    <row r="24277" spans="2:2" x14ac:dyDescent="0.25">
      <c r="B24277"/>
    </row>
    <row r="24278" spans="2:2" x14ac:dyDescent="0.25">
      <c r="B24278"/>
    </row>
    <row r="24279" spans="2:2" x14ac:dyDescent="0.25">
      <c r="B24279"/>
    </row>
    <row r="24280" spans="2:2" x14ac:dyDescent="0.25">
      <c r="B24280"/>
    </row>
    <row r="24281" spans="2:2" x14ac:dyDescent="0.25">
      <c r="B24281"/>
    </row>
    <row r="24282" spans="2:2" x14ac:dyDescent="0.25">
      <c r="B24282"/>
    </row>
    <row r="24283" spans="2:2" x14ac:dyDescent="0.25">
      <c r="B24283"/>
    </row>
    <row r="24284" spans="2:2" x14ac:dyDescent="0.25">
      <c r="B24284"/>
    </row>
    <row r="24285" spans="2:2" x14ac:dyDescent="0.25">
      <c r="B24285"/>
    </row>
    <row r="24286" spans="2:2" x14ac:dyDescent="0.25">
      <c r="B24286"/>
    </row>
    <row r="24287" spans="2:2" x14ac:dyDescent="0.25">
      <c r="B24287"/>
    </row>
    <row r="24288" spans="2:2" x14ac:dyDescent="0.25">
      <c r="B24288"/>
    </row>
    <row r="24289" spans="2:2" x14ac:dyDescent="0.25">
      <c r="B24289"/>
    </row>
    <row r="24290" spans="2:2" x14ac:dyDescent="0.25">
      <c r="B24290"/>
    </row>
    <row r="24291" spans="2:2" x14ac:dyDescent="0.25">
      <c r="B24291"/>
    </row>
    <row r="24292" spans="2:2" x14ac:dyDescent="0.25">
      <c r="B24292"/>
    </row>
    <row r="24293" spans="2:2" x14ac:dyDescent="0.25">
      <c r="B24293"/>
    </row>
    <row r="24294" spans="2:2" x14ac:dyDescent="0.25">
      <c r="B24294"/>
    </row>
    <row r="24295" spans="2:2" x14ac:dyDescent="0.25">
      <c r="B24295"/>
    </row>
    <row r="24296" spans="2:2" x14ac:dyDescent="0.25">
      <c r="B24296"/>
    </row>
    <row r="24297" spans="2:2" x14ac:dyDescent="0.25">
      <c r="B24297"/>
    </row>
    <row r="24298" spans="2:2" x14ac:dyDescent="0.25">
      <c r="B24298"/>
    </row>
    <row r="24299" spans="2:2" x14ac:dyDescent="0.25">
      <c r="B24299"/>
    </row>
    <row r="24300" spans="2:2" x14ac:dyDescent="0.25">
      <c r="B24300"/>
    </row>
    <row r="24301" spans="2:2" x14ac:dyDescent="0.25">
      <c r="B24301"/>
    </row>
    <row r="24302" spans="2:2" x14ac:dyDescent="0.25">
      <c r="B24302"/>
    </row>
    <row r="24303" spans="2:2" x14ac:dyDescent="0.25">
      <c r="B24303"/>
    </row>
    <row r="24304" spans="2:2" x14ac:dyDescent="0.25">
      <c r="B24304"/>
    </row>
    <row r="24305" spans="2:2" x14ac:dyDescent="0.25">
      <c r="B24305"/>
    </row>
    <row r="24306" spans="2:2" x14ac:dyDescent="0.25">
      <c r="B24306"/>
    </row>
    <row r="24307" spans="2:2" x14ac:dyDescent="0.25">
      <c r="B24307"/>
    </row>
    <row r="24308" spans="2:2" x14ac:dyDescent="0.25">
      <c r="B24308"/>
    </row>
    <row r="24309" spans="2:2" x14ac:dyDescent="0.25">
      <c r="B24309"/>
    </row>
    <row r="24310" spans="2:2" x14ac:dyDescent="0.25">
      <c r="B24310"/>
    </row>
    <row r="24311" spans="2:2" x14ac:dyDescent="0.25">
      <c r="B24311"/>
    </row>
    <row r="24312" spans="2:2" x14ac:dyDescent="0.25">
      <c r="B24312"/>
    </row>
    <row r="24313" spans="2:2" x14ac:dyDescent="0.25">
      <c r="B24313"/>
    </row>
    <row r="24314" spans="2:2" x14ac:dyDescent="0.25">
      <c r="B24314"/>
    </row>
    <row r="24315" spans="2:2" x14ac:dyDescent="0.25">
      <c r="B24315"/>
    </row>
    <row r="24316" spans="2:2" x14ac:dyDescent="0.25">
      <c r="B24316"/>
    </row>
    <row r="24317" spans="2:2" x14ac:dyDescent="0.25">
      <c r="B24317"/>
    </row>
    <row r="24318" spans="2:2" x14ac:dyDescent="0.25">
      <c r="B24318"/>
    </row>
    <row r="24319" spans="2:2" x14ac:dyDescent="0.25">
      <c r="B24319"/>
    </row>
    <row r="24320" spans="2:2" x14ac:dyDescent="0.25">
      <c r="B24320"/>
    </row>
    <row r="24321" spans="2:2" x14ac:dyDescent="0.25">
      <c r="B24321"/>
    </row>
    <row r="24322" spans="2:2" x14ac:dyDescent="0.25">
      <c r="B24322"/>
    </row>
    <row r="24323" spans="2:2" x14ac:dyDescent="0.25">
      <c r="B24323"/>
    </row>
    <row r="24324" spans="2:2" x14ac:dyDescent="0.25">
      <c r="B24324"/>
    </row>
    <row r="24325" spans="2:2" x14ac:dyDescent="0.25">
      <c r="B24325"/>
    </row>
    <row r="24326" spans="2:2" x14ac:dyDescent="0.25">
      <c r="B24326"/>
    </row>
    <row r="24327" spans="2:2" x14ac:dyDescent="0.25">
      <c r="B24327"/>
    </row>
    <row r="24328" spans="2:2" x14ac:dyDescent="0.25">
      <c r="B24328"/>
    </row>
    <row r="24329" spans="2:2" x14ac:dyDescent="0.25">
      <c r="B24329"/>
    </row>
    <row r="24330" spans="2:2" x14ac:dyDescent="0.25">
      <c r="B24330"/>
    </row>
    <row r="24331" spans="2:2" x14ac:dyDescent="0.25">
      <c r="B24331"/>
    </row>
    <row r="24332" spans="2:2" x14ac:dyDescent="0.25">
      <c r="B24332"/>
    </row>
    <row r="24333" spans="2:2" x14ac:dyDescent="0.25">
      <c r="B24333"/>
    </row>
    <row r="24334" spans="2:2" x14ac:dyDescent="0.25">
      <c r="B24334"/>
    </row>
    <row r="24335" spans="2:2" x14ac:dyDescent="0.25">
      <c r="B24335"/>
    </row>
    <row r="24336" spans="2:2" x14ac:dyDescent="0.25">
      <c r="B24336"/>
    </row>
    <row r="24337" spans="2:2" x14ac:dyDescent="0.25">
      <c r="B24337"/>
    </row>
    <row r="24338" spans="2:2" x14ac:dyDescent="0.25">
      <c r="B24338"/>
    </row>
    <row r="24339" spans="2:2" x14ac:dyDescent="0.25">
      <c r="B24339"/>
    </row>
    <row r="24340" spans="2:2" x14ac:dyDescent="0.25">
      <c r="B24340"/>
    </row>
    <row r="24341" spans="2:2" x14ac:dyDescent="0.25">
      <c r="B24341"/>
    </row>
    <row r="24342" spans="2:2" x14ac:dyDescent="0.25">
      <c r="B24342"/>
    </row>
    <row r="24343" spans="2:2" x14ac:dyDescent="0.25">
      <c r="B24343"/>
    </row>
    <row r="24344" spans="2:2" x14ac:dyDescent="0.25">
      <c r="B24344"/>
    </row>
    <row r="24345" spans="2:2" x14ac:dyDescent="0.25">
      <c r="B24345"/>
    </row>
    <row r="24346" spans="2:2" x14ac:dyDescent="0.25">
      <c r="B24346"/>
    </row>
    <row r="24347" spans="2:2" x14ac:dyDescent="0.25">
      <c r="B24347"/>
    </row>
    <row r="24348" spans="2:2" x14ac:dyDescent="0.25">
      <c r="B24348"/>
    </row>
    <row r="24349" spans="2:2" x14ac:dyDescent="0.25">
      <c r="B24349"/>
    </row>
    <row r="24350" spans="2:2" x14ac:dyDescent="0.25">
      <c r="B24350"/>
    </row>
    <row r="24351" spans="2:2" x14ac:dyDescent="0.25">
      <c r="B24351"/>
    </row>
    <row r="24352" spans="2:2" x14ac:dyDescent="0.25">
      <c r="B24352"/>
    </row>
    <row r="24353" spans="2:2" x14ac:dyDescent="0.25">
      <c r="B24353"/>
    </row>
    <row r="24354" spans="2:2" x14ac:dyDescent="0.25">
      <c r="B24354"/>
    </row>
    <row r="24355" spans="2:2" x14ac:dyDescent="0.25">
      <c r="B24355"/>
    </row>
    <row r="24356" spans="2:2" x14ac:dyDescent="0.25">
      <c r="B24356"/>
    </row>
    <row r="24357" spans="2:2" x14ac:dyDescent="0.25">
      <c r="B24357"/>
    </row>
    <row r="24358" spans="2:2" x14ac:dyDescent="0.25">
      <c r="B24358"/>
    </row>
    <row r="24359" spans="2:2" x14ac:dyDescent="0.25">
      <c r="B24359"/>
    </row>
    <row r="24360" spans="2:2" x14ac:dyDescent="0.25">
      <c r="B24360"/>
    </row>
    <row r="24361" spans="2:2" x14ac:dyDescent="0.25">
      <c r="B24361"/>
    </row>
    <row r="24362" spans="2:2" x14ac:dyDescent="0.25">
      <c r="B24362"/>
    </row>
    <row r="24363" spans="2:2" x14ac:dyDescent="0.25">
      <c r="B24363"/>
    </row>
    <row r="24364" spans="2:2" x14ac:dyDescent="0.25">
      <c r="B24364"/>
    </row>
    <row r="24365" spans="2:2" x14ac:dyDescent="0.25">
      <c r="B24365"/>
    </row>
    <row r="24366" spans="2:2" x14ac:dyDescent="0.25">
      <c r="B24366"/>
    </row>
    <row r="24367" spans="2:2" x14ac:dyDescent="0.25">
      <c r="B24367"/>
    </row>
    <row r="24368" spans="2:2" x14ac:dyDescent="0.25">
      <c r="B24368"/>
    </row>
    <row r="24369" spans="2:2" x14ac:dyDescent="0.25">
      <c r="B24369"/>
    </row>
    <row r="24370" spans="2:2" x14ac:dyDescent="0.25">
      <c r="B24370"/>
    </row>
    <row r="24371" spans="2:2" x14ac:dyDescent="0.25">
      <c r="B24371"/>
    </row>
    <row r="24372" spans="2:2" x14ac:dyDescent="0.25">
      <c r="B24372"/>
    </row>
    <row r="24373" spans="2:2" x14ac:dyDescent="0.25">
      <c r="B24373"/>
    </row>
    <row r="24374" spans="2:2" x14ac:dyDescent="0.25">
      <c r="B24374"/>
    </row>
    <row r="24375" spans="2:2" x14ac:dyDescent="0.25">
      <c r="B24375"/>
    </row>
    <row r="24376" spans="2:2" x14ac:dyDescent="0.25">
      <c r="B24376"/>
    </row>
    <row r="24377" spans="2:2" x14ac:dyDescent="0.25">
      <c r="B24377"/>
    </row>
    <row r="24378" spans="2:2" x14ac:dyDescent="0.25">
      <c r="B24378"/>
    </row>
    <row r="24379" spans="2:2" x14ac:dyDescent="0.25">
      <c r="B24379"/>
    </row>
    <row r="24380" spans="2:2" x14ac:dyDescent="0.25">
      <c r="B24380"/>
    </row>
    <row r="24381" spans="2:2" x14ac:dyDescent="0.25">
      <c r="B24381"/>
    </row>
    <row r="24382" spans="2:2" x14ac:dyDescent="0.25">
      <c r="B24382"/>
    </row>
    <row r="24383" spans="2:2" x14ac:dyDescent="0.25">
      <c r="B24383"/>
    </row>
    <row r="24384" spans="2:2" x14ac:dyDescent="0.25">
      <c r="B24384"/>
    </row>
    <row r="24385" spans="2:2" x14ac:dyDescent="0.25">
      <c r="B24385"/>
    </row>
    <row r="24386" spans="2:2" x14ac:dyDescent="0.25">
      <c r="B24386"/>
    </row>
    <row r="24387" spans="2:2" x14ac:dyDescent="0.25">
      <c r="B24387"/>
    </row>
    <row r="24388" spans="2:2" x14ac:dyDescent="0.25">
      <c r="B24388"/>
    </row>
    <row r="24389" spans="2:2" x14ac:dyDescent="0.25">
      <c r="B24389"/>
    </row>
    <row r="24390" spans="2:2" x14ac:dyDescent="0.25">
      <c r="B24390"/>
    </row>
    <row r="24391" spans="2:2" x14ac:dyDescent="0.25">
      <c r="B24391"/>
    </row>
    <row r="24392" spans="2:2" x14ac:dyDescent="0.25">
      <c r="B24392"/>
    </row>
    <row r="24393" spans="2:2" x14ac:dyDescent="0.25">
      <c r="B24393"/>
    </row>
    <row r="24394" spans="2:2" x14ac:dyDescent="0.25">
      <c r="B24394"/>
    </row>
    <row r="24395" spans="2:2" x14ac:dyDescent="0.25">
      <c r="B24395"/>
    </row>
    <row r="24396" spans="2:2" x14ac:dyDescent="0.25">
      <c r="B24396"/>
    </row>
    <row r="24397" spans="2:2" x14ac:dyDescent="0.25">
      <c r="B24397"/>
    </row>
    <row r="24398" spans="2:2" x14ac:dyDescent="0.25">
      <c r="B24398"/>
    </row>
    <row r="24399" spans="2:2" x14ac:dyDescent="0.25">
      <c r="B24399"/>
    </row>
    <row r="24400" spans="2:2" x14ac:dyDescent="0.25">
      <c r="B24400"/>
    </row>
    <row r="24401" spans="2:2" x14ac:dyDescent="0.25">
      <c r="B24401"/>
    </row>
    <row r="24402" spans="2:2" x14ac:dyDescent="0.25">
      <c r="B24402"/>
    </row>
    <row r="24403" spans="2:2" x14ac:dyDescent="0.25">
      <c r="B24403"/>
    </row>
    <row r="24404" spans="2:2" x14ac:dyDescent="0.25">
      <c r="B24404"/>
    </row>
    <row r="24405" spans="2:2" x14ac:dyDescent="0.25">
      <c r="B24405"/>
    </row>
    <row r="24406" spans="2:2" x14ac:dyDescent="0.25">
      <c r="B24406"/>
    </row>
    <row r="24407" spans="2:2" x14ac:dyDescent="0.25">
      <c r="B24407"/>
    </row>
    <row r="24408" spans="2:2" x14ac:dyDescent="0.25">
      <c r="B24408"/>
    </row>
    <row r="24409" spans="2:2" x14ac:dyDescent="0.25">
      <c r="B24409"/>
    </row>
    <row r="24410" spans="2:2" x14ac:dyDescent="0.25">
      <c r="B24410"/>
    </row>
    <row r="24411" spans="2:2" x14ac:dyDescent="0.25">
      <c r="B24411"/>
    </row>
    <row r="24412" spans="2:2" x14ac:dyDescent="0.25">
      <c r="B24412"/>
    </row>
    <row r="24413" spans="2:2" x14ac:dyDescent="0.25">
      <c r="B24413"/>
    </row>
    <row r="24414" spans="2:2" x14ac:dyDescent="0.25">
      <c r="B24414"/>
    </row>
    <row r="24415" spans="2:2" x14ac:dyDescent="0.25">
      <c r="B24415"/>
    </row>
    <row r="24416" spans="2:2" x14ac:dyDescent="0.25">
      <c r="B24416"/>
    </row>
    <row r="24417" spans="2:2" x14ac:dyDescent="0.25">
      <c r="B24417"/>
    </row>
    <row r="24418" spans="2:2" x14ac:dyDescent="0.25">
      <c r="B24418"/>
    </row>
    <row r="24419" spans="2:2" x14ac:dyDescent="0.25">
      <c r="B24419"/>
    </row>
    <row r="24420" spans="2:2" x14ac:dyDescent="0.25">
      <c r="B24420"/>
    </row>
    <row r="24421" spans="2:2" x14ac:dyDescent="0.25">
      <c r="B24421"/>
    </row>
    <row r="24422" spans="2:2" x14ac:dyDescent="0.25">
      <c r="B24422"/>
    </row>
    <row r="24423" spans="2:2" x14ac:dyDescent="0.25">
      <c r="B24423"/>
    </row>
    <row r="24424" spans="2:2" x14ac:dyDescent="0.25">
      <c r="B24424"/>
    </row>
    <row r="24425" spans="2:2" x14ac:dyDescent="0.25">
      <c r="B24425"/>
    </row>
    <row r="24426" spans="2:2" x14ac:dyDescent="0.25">
      <c r="B24426"/>
    </row>
    <row r="24427" spans="2:2" x14ac:dyDescent="0.25">
      <c r="B24427"/>
    </row>
    <row r="24428" spans="2:2" x14ac:dyDescent="0.25">
      <c r="B24428"/>
    </row>
    <row r="24429" spans="2:2" x14ac:dyDescent="0.25">
      <c r="B24429"/>
    </row>
    <row r="24430" spans="2:2" x14ac:dyDescent="0.25">
      <c r="B24430"/>
    </row>
    <row r="24431" spans="2:2" x14ac:dyDescent="0.25">
      <c r="B24431"/>
    </row>
    <row r="24432" spans="2:2" x14ac:dyDescent="0.25">
      <c r="B24432"/>
    </row>
    <row r="24433" spans="2:2" x14ac:dyDescent="0.25">
      <c r="B24433"/>
    </row>
    <row r="24434" spans="2:2" x14ac:dyDescent="0.25">
      <c r="B24434"/>
    </row>
    <row r="24435" spans="2:2" x14ac:dyDescent="0.25">
      <c r="B24435"/>
    </row>
    <row r="24436" spans="2:2" x14ac:dyDescent="0.25">
      <c r="B24436"/>
    </row>
    <row r="24437" spans="2:2" x14ac:dyDescent="0.25">
      <c r="B24437"/>
    </row>
    <row r="24438" spans="2:2" x14ac:dyDescent="0.25">
      <c r="B24438"/>
    </row>
    <row r="24439" spans="2:2" x14ac:dyDescent="0.25">
      <c r="B24439"/>
    </row>
    <row r="24440" spans="2:2" x14ac:dyDescent="0.25">
      <c r="B24440"/>
    </row>
    <row r="24441" spans="2:2" x14ac:dyDescent="0.25">
      <c r="B24441"/>
    </row>
    <row r="24442" spans="2:2" x14ac:dyDescent="0.25">
      <c r="B24442"/>
    </row>
    <row r="24443" spans="2:2" x14ac:dyDescent="0.25">
      <c r="B24443"/>
    </row>
    <row r="24444" spans="2:2" x14ac:dyDescent="0.25">
      <c r="B24444"/>
    </row>
    <row r="24445" spans="2:2" x14ac:dyDescent="0.25">
      <c r="B24445"/>
    </row>
    <row r="24446" spans="2:2" x14ac:dyDescent="0.25">
      <c r="B24446"/>
    </row>
    <row r="24447" spans="2:2" x14ac:dyDescent="0.25">
      <c r="B24447"/>
    </row>
    <row r="24448" spans="2:2" x14ac:dyDescent="0.25">
      <c r="B24448"/>
    </row>
    <row r="24449" spans="2:2" x14ac:dyDescent="0.25">
      <c r="B24449"/>
    </row>
    <row r="24450" spans="2:2" x14ac:dyDescent="0.25">
      <c r="B24450"/>
    </row>
    <row r="24451" spans="2:2" x14ac:dyDescent="0.25">
      <c r="B24451"/>
    </row>
    <row r="24452" spans="2:2" x14ac:dyDescent="0.25">
      <c r="B24452"/>
    </row>
    <row r="24453" spans="2:2" x14ac:dyDescent="0.25">
      <c r="B24453"/>
    </row>
    <row r="24454" spans="2:2" x14ac:dyDescent="0.25">
      <c r="B24454"/>
    </row>
    <row r="24455" spans="2:2" x14ac:dyDescent="0.25">
      <c r="B24455"/>
    </row>
    <row r="24456" spans="2:2" x14ac:dyDescent="0.25">
      <c r="B24456"/>
    </row>
    <row r="24457" spans="2:2" x14ac:dyDescent="0.25">
      <c r="B24457"/>
    </row>
    <row r="24458" spans="2:2" x14ac:dyDescent="0.25">
      <c r="B24458"/>
    </row>
    <row r="24459" spans="2:2" x14ac:dyDescent="0.25">
      <c r="B24459"/>
    </row>
    <row r="24460" spans="2:2" x14ac:dyDescent="0.25">
      <c r="B24460"/>
    </row>
    <row r="24461" spans="2:2" x14ac:dyDescent="0.25">
      <c r="B24461"/>
    </row>
    <row r="24462" spans="2:2" x14ac:dyDescent="0.25">
      <c r="B24462"/>
    </row>
    <row r="24463" spans="2:2" x14ac:dyDescent="0.25">
      <c r="B24463"/>
    </row>
    <row r="24464" spans="2:2" x14ac:dyDescent="0.25">
      <c r="B24464"/>
    </row>
    <row r="24465" spans="2:2" x14ac:dyDescent="0.25">
      <c r="B24465"/>
    </row>
    <row r="24466" spans="2:2" x14ac:dyDescent="0.25">
      <c r="B24466"/>
    </row>
    <row r="24467" spans="2:2" x14ac:dyDescent="0.25">
      <c r="B24467"/>
    </row>
    <row r="24468" spans="2:2" x14ac:dyDescent="0.25">
      <c r="B24468"/>
    </row>
    <row r="24469" spans="2:2" x14ac:dyDescent="0.25">
      <c r="B24469"/>
    </row>
    <row r="24470" spans="2:2" x14ac:dyDescent="0.25">
      <c r="B24470"/>
    </row>
    <row r="24471" spans="2:2" x14ac:dyDescent="0.25">
      <c r="B24471"/>
    </row>
    <row r="24472" spans="2:2" x14ac:dyDescent="0.25">
      <c r="B24472"/>
    </row>
    <row r="24473" spans="2:2" x14ac:dyDescent="0.25">
      <c r="B24473"/>
    </row>
    <row r="24474" spans="2:2" x14ac:dyDescent="0.25">
      <c r="B24474"/>
    </row>
    <row r="24475" spans="2:2" x14ac:dyDescent="0.25">
      <c r="B24475"/>
    </row>
    <row r="24476" spans="2:2" x14ac:dyDescent="0.25">
      <c r="B24476"/>
    </row>
    <row r="24477" spans="2:2" x14ac:dyDescent="0.25">
      <c r="B24477"/>
    </row>
    <row r="24478" spans="2:2" x14ac:dyDescent="0.25">
      <c r="B24478"/>
    </row>
    <row r="24479" spans="2:2" x14ac:dyDescent="0.25">
      <c r="B24479"/>
    </row>
    <row r="24480" spans="2:2" x14ac:dyDescent="0.25">
      <c r="B24480"/>
    </row>
    <row r="24481" spans="2:2" x14ac:dyDescent="0.25">
      <c r="B24481"/>
    </row>
    <row r="24482" spans="2:2" x14ac:dyDescent="0.25">
      <c r="B24482"/>
    </row>
    <row r="24483" spans="2:2" x14ac:dyDescent="0.25">
      <c r="B24483"/>
    </row>
    <row r="24484" spans="2:2" x14ac:dyDescent="0.25">
      <c r="B24484"/>
    </row>
    <row r="24485" spans="2:2" x14ac:dyDescent="0.25">
      <c r="B24485"/>
    </row>
    <row r="24486" spans="2:2" x14ac:dyDescent="0.25">
      <c r="B24486"/>
    </row>
    <row r="24487" spans="2:2" x14ac:dyDescent="0.25">
      <c r="B24487"/>
    </row>
    <row r="24488" spans="2:2" x14ac:dyDescent="0.25">
      <c r="B24488"/>
    </row>
    <row r="24489" spans="2:2" x14ac:dyDescent="0.25">
      <c r="B24489"/>
    </row>
    <row r="24490" spans="2:2" x14ac:dyDescent="0.25">
      <c r="B24490"/>
    </row>
    <row r="24491" spans="2:2" x14ac:dyDescent="0.25">
      <c r="B24491"/>
    </row>
    <row r="24492" spans="2:2" x14ac:dyDescent="0.25">
      <c r="B24492"/>
    </row>
    <row r="24493" spans="2:2" x14ac:dyDescent="0.25">
      <c r="B24493"/>
    </row>
    <row r="24494" spans="2:2" x14ac:dyDescent="0.25">
      <c r="B24494"/>
    </row>
    <row r="24495" spans="2:2" x14ac:dyDescent="0.25">
      <c r="B24495"/>
    </row>
    <row r="24496" spans="2:2" x14ac:dyDescent="0.25">
      <c r="B24496"/>
    </row>
    <row r="24497" spans="2:2" x14ac:dyDescent="0.25">
      <c r="B24497"/>
    </row>
    <row r="24498" spans="2:2" x14ac:dyDescent="0.25">
      <c r="B24498"/>
    </row>
    <row r="24499" spans="2:2" x14ac:dyDescent="0.25">
      <c r="B24499"/>
    </row>
    <row r="24500" spans="2:2" x14ac:dyDescent="0.25">
      <c r="B24500"/>
    </row>
    <row r="24501" spans="2:2" x14ac:dyDescent="0.25">
      <c r="B24501"/>
    </row>
    <row r="24502" spans="2:2" x14ac:dyDescent="0.25">
      <c r="B24502"/>
    </row>
    <row r="24503" spans="2:2" x14ac:dyDescent="0.25">
      <c r="B24503"/>
    </row>
    <row r="24504" spans="2:2" x14ac:dyDescent="0.25">
      <c r="B24504"/>
    </row>
    <row r="24505" spans="2:2" x14ac:dyDescent="0.25">
      <c r="B24505"/>
    </row>
    <row r="24506" spans="2:2" x14ac:dyDescent="0.25">
      <c r="B24506"/>
    </row>
    <row r="24507" spans="2:2" x14ac:dyDescent="0.25">
      <c r="B24507"/>
    </row>
    <row r="24508" spans="2:2" x14ac:dyDescent="0.25">
      <c r="B24508"/>
    </row>
    <row r="24509" spans="2:2" x14ac:dyDescent="0.25">
      <c r="B24509"/>
    </row>
    <row r="24510" spans="2:2" x14ac:dyDescent="0.25">
      <c r="B24510"/>
    </row>
    <row r="24511" spans="2:2" x14ac:dyDescent="0.25">
      <c r="B24511"/>
    </row>
    <row r="24512" spans="2:2" x14ac:dyDescent="0.25">
      <c r="B24512"/>
    </row>
    <row r="24513" spans="2:2" x14ac:dyDescent="0.25">
      <c r="B24513"/>
    </row>
    <row r="24514" spans="2:2" x14ac:dyDescent="0.25">
      <c r="B24514"/>
    </row>
    <row r="24515" spans="2:2" x14ac:dyDescent="0.25">
      <c r="B24515"/>
    </row>
    <row r="24516" spans="2:2" x14ac:dyDescent="0.25">
      <c r="B24516"/>
    </row>
    <row r="24517" spans="2:2" x14ac:dyDescent="0.25">
      <c r="B24517"/>
    </row>
    <row r="24518" spans="2:2" x14ac:dyDescent="0.25">
      <c r="B24518"/>
    </row>
    <row r="24519" spans="2:2" x14ac:dyDescent="0.25">
      <c r="B24519"/>
    </row>
    <row r="24520" spans="2:2" x14ac:dyDescent="0.25">
      <c r="B24520"/>
    </row>
    <row r="24521" spans="2:2" x14ac:dyDescent="0.25">
      <c r="B24521"/>
    </row>
    <row r="24522" spans="2:2" x14ac:dyDescent="0.25">
      <c r="B24522"/>
    </row>
    <row r="24523" spans="2:2" x14ac:dyDescent="0.25">
      <c r="B24523"/>
    </row>
    <row r="24524" spans="2:2" x14ac:dyDescent="0.25">
      <c r="B24524"/>
    </row>
    <row r="24525" spans="2:2" x14ac:dyDescent="0.25">
      <c r="B24525"/>
    </row>
    <row r="24526" spans="2:2" x14ac:dyDescent="0.25">
      <c r="B24526"/>
    </row>
    <row r="24527" spans="2:2" x14ac:dyDescent="0.25">
      <c r="B24527"/>
    </row>
    <row r="24528" spans="2:2" x14ac:dyDescent="0.25">
      <c r="B24528"/>
    </row>
    <row r="24529" spans="2:2" x14ac:dyDescent="0.25">
      <c r="B24529"/>
    </row>
    <row r="24530" spans="2:2" x14ac:dyDescent="0.25">
      <c r="B24530"/>
    </row>
    <row r="24531" spans="2:2" x14ac:dyDescent="0.25">
      <c r="B24531"/>
    </row>
    <row r="24532" spans="2:2" x14ac:dyDescent="0.25">
      <c r="B24532"/>
    </row>
    <row r="24533" spans="2:2" x14ac:dyDescent="0.25">
      <c r="B24533"/>
    </row>
    <row r="24534" spans="2:2" x14ac:dyDescent="0.25">
      <c r="B24534"/>
    </row>
    <row r="24535" spans="2:2" x14ac:dyDescent="0.25">
      <c r="B24535"/>
    </row>
    <row r="24536" spans="2:2" x14ac:dyDescent="0.25">
      <c r="B24536"/>
    </row>
    <row r="24537" spans="2:2" x14ac:dyDescent="0.25">
      <c r="B24537"/>
    </row>
    <row r="24538" spans="2:2" x14ac:dyDescent="0.25">
      <c r="B24538"/>
    </row>
    <row r="24539" spans="2:2" x14ac:dyDescent="0.25">
      <c r="B24539"/>
    </row>
    <row r="24540" spans="2:2" x14ac:dyDescent="0.25">
      <c r="B24540"/>
    </row>
    <row r="24541" spans="2:2" x14ac:dyDescent="0.25">
      <c r="B24541"/>
    </row>
    <row r="24542" spans="2:2" x14ac:dyDescent="0.25">
      <c r="B24542"/>
    </row>
    <row r="24543" spans="2:2" x14ac:dyDescent="0.25">
      <c r="B24543"/>
    </row>
    <row r="24544" spans="2:2" x14ac:dyDescent="0.25">
      <c r="B24544"/>
    </row>
    <row r="24545" spans="2:2" x14ac:dyDescent="0.25">
      <c r="B24545"/>
    </row>
    <row r="24546" spans="2:2" x14ac:dyDescent="0.25">
      <c r="B24546"/>
    </row>
    <row r="24547" spans="2:2" x14ac:dyDescent="0.25">
      <c r="B24547"/>
    </row>
    <row r="24548" spans="2:2" x14ac:dyDescent="0.25">
      <c r="B24548"/>
    </row>
    <row r="24549" spans="2:2" x14ac:dyDescent="0.25">
      <c r="B24549"/>
    </row>
    <row r="24550" spans="2:2" x14ac:dyDescent="0.25">
      <c r="B24550"/>
    </row>
    <row r="24551" spans="2:2" x14ac:dyDescent="0.25">
      <c r="B24551"/>
    </row>
    <row r="24552" spans="2:2" x14ac:dyDescent="0.25">
      <c r="B24552"/>
    </row>
    <row r="24553" spans="2:2" x14ac:dyDescent="0.25">
      <c r="B24553"/>
    </row>
    <row r="24554" spans="2:2" x14ac:dyDescent="0.25">
      <c r="B24554"/>
    </row>
    <row r="24555" spans="2:2" x14ac:dyDescent="0.25">
      <c r="B24555"/>
    </row>
    <row r="24556" spans="2:2" x14ac:dyDescent="0.25">
      <c r="B24556"/>
    </row>
    <row r="24557" spans="2:2" x14ac:dyDescent="0.25">
      <c r="B24557"/>
    </row>
    <row r="24558" spans="2:2" x14ac:dyDescent="0.25">
      <c r="B24558"/>
    </row>
    <row r="24559" spans="2:2" x14ac:dyDescent="0.25">
      <c r="B24559"/>
    </row>
    <row r="24560" spans="2:2" x14ac:dyDescent="0.25">
      <c r="B24560"/>
    </row>
    <row r="24561" spans="2:2" x14ac:dyDescent="0.25">
      <c r="B24561"/>
    </row>
    <row r="24562" spans="2:2" x14ac:dyDescent="0.25">
      <c r="B24562"/>
    </row>
    <row r="24563" spans="2:2" x14ac:dyDescent="0.25">
      <c r="B24563"/>
    </row>
    <row r="24564" spans="2:2" x14ac:dyDescent="0.25">
      <c r="B24564"/>
    </row>
    <row r="24565" spans="2:2" x14ac:dyDescent="0.25">
      <c r="B24565"/>
    </row>
    <row r="24566" spans="2:2" x14ac:dyDescent="0.25">
      <c r="B24566"/>
    </row>
    <row r="24567" spans="2:2" x14ac:dyDescent="0.25">
      <c r="B24567"/>
    </row>
    <row r="24568" spans="2:2" x14ac:dyDescent="0.25">
      <c r="B24568"/>
    </row>
    <row r="24569" spans="2:2" x14ac:dyDescent="0.25">
      <c r="B24569"/>
    </row>
    <row r="24570" spans="2:2" x14ac:dyDescent="0.25">
      <c r="B24570"/>
    </row>
    <row r="24571" spans="2:2" x14ac:dyDescent="0.25">
      <c r="B24571"/>
    </row>
    <row r="24572" spans="2:2" x14ac:dyDescent="0.25">
      <c r="B24572"/>
    </row>
    <row r="24573" spans="2:2" x14ac:dyDescent="0.25">
      <c r="B24573"/>
    </row>
    <row r="24574" spans="2:2" x14ac:dyDescent="0.25">
      <c r="B24574"/>
    </row>
    <row r="24575" spans="2:2" x14ac:dyDescent="0.25">
      <c r="B24575"/>
    </row>
    <row r="24576" spans="2:2" x14ac:dyDescent="0.25">
      <c r="B24576"/>
    </row>
    <row r="24577" spans="2:2" x14ac:dyDescent="0.25">
      <c r="B24577"/>
    </row>
    <row r="24578" spans="2:2" x14ac:dyDescent="0.25">
      <c r="B24578"/>
    </row>
    <row r="24579" spans="2:2" x14ac:dyDescent="0.25">
      <c r="B24579"/>
    </row>
    <row r="24580" spans="2:2" x14ac:dyDescent="0.25">
      <c r="B24580"/>
    </row>
    <row r="24581" spans="2:2" x14ac:dyDescent="0.25">
      <c r="B24581"/>
    </row>
    <row r="24582" spans="2:2" x14ac:dyDescent="0.25">
      <c r="B24582"/>
    </row>
    <row r="24583" spans="2:2" x14ac:dyDescent="0.25">
      <c r="B24583"/>
    </row>
    <row r="24584" spans="2:2" x14ac:dyDescent="0.25">
      <c r="B24584"/>
    </row>
    <row r="24585" spans="2:2" x14ac:dyDescent="0.25">
      <c r="B24585"/>
    </row>
    <row r="24586" spans="2:2" x14ac:dyDescent="0.25">
      <c r="B24586"/>
    </row>
    <row r="24587" spans="2:2" x14ac:dyDescent="0.25">
      <c r="B24587"/>
    </row>
    <row r="24588" spans="2:2" x14ac:dyDescent="0.25">
      <c r="B24588"/>
    </row>
    <row r="24589" spans="2:2" x14ac:dyDescent="0.25">
      <c r="B24589"/>
    </row>
    <row r="24590" spans="2:2" x14ac:dyDescent="0.25">
      <c r="B24590"/>
    </row>
    <row r="24591" spans="2:2" x14ac:dyDescent="0.25">
      <c r="B24591"/>
    </row>
    <row r="24592" spans="2:2" x14ac:dyDescent="0.25">
      <c r="B24592"/>
    </row>
    <row r="24593" spans="2:2" x14ac:dyDescent="0.25">
      <c r="B24593"/>
    </row>
    <row r="24594" spans="2:2" x14ac:dyDescent="0.25">
      <c r="B24594"/>
    </row>
    <row r="24595" spans="2:2" x14ac:dyDescent="0.25">
      <c r="B24595"/>
    </row>
    <row r="24596" spans="2:2" x14ac:dyDescent="0.25">
      <c r="B24596"/>
    </row>
    <row r="24597" spans="2:2" x14ac:dyDescent="0.25">
      <c r="B24597"/>
    </row>
    <row r="24598" spans="2:2" x14ac:dyDescent="0.25">
      <c r="B24598"/>
    </row>
    <row r="24599" spans="2:2" x14ac:dyDescent="0.25">
      <c r="B24599"/>
    </row>
    <row r="24600" spans="2:2" x14ac:dyDescent="0.25">
      <c r="B24600"/>
    </row>
    <row r="24601" spans="2:2" x14ac:dyDescent="0.25">
      <c r="B24601"/>
    </row>
    <row r="24602" spans="2:2" x14ac:dyDescent="0.25">
      <c r="B24602"/>
    </row>
    <row r="24603" spans="2:2" x14ac:dyDescent="0.25">
      <c r="B24603"/>
    </row>
    <row r="24604" spans="2:2" x14ac:dyDescent="0.25">
      <c r="B24604"/>
    </row>
    <row r="24605" spans="2:2" x14ac:dyDescent="0.25">
      <c r="B24605"/>
    </row>
    <row r="24606" spans="2:2" x14ac:dyDescent="0.25">
      <c r="B24606"/>
    </row>
    <row r="24607" spans="2:2" x14ac:dyDescent="0.25">
      <c r="B24607"/>
    </row>
    <row r="24608" spans="2:2" x14ac:dyDescent="0.25">
      <c r="B24608"/>
    </row>
    <row r="24609" spans="2:2" x14ac:dyDescent="0.25">
      <c r="B24609"/>
    </row>
    <row r="24610" spans="2:2" x14ac:dyDescent="0.25">
      <c r="B24610"/>
    </row>
    <row r="24611" spans="2:2" x14ac:dyDescent="0.25">
      <c r="B24611"/>
    </row>
    <row r="24612" spans="2:2" x14ac:dyDescent="0.25">
      <c r="B24612"/>
    </row>
    <row r="24613" spans="2:2" x14ac:dyDescent="0.25">
      <c r="B24613"/>
    </row>
    <row r="24614" spans="2:2" x14ac:dyDescent="0.25">
      <c r="B24614"/>
    </row>
    <row r="24615" spans="2:2" x14ac:dyDescent="0.25">
      <c r="B24615"/>
    </row>
    <row r="24616" spans="2:2" x14ac:dyDescent="0.25">
      <c r="B24616"/>
    </row>
    <row r="24617" spans="2:2" x14ac:dyDescent="0.25">
      <c r="B24617"/>
    </row>
    <row r="24618" spans="2:2" x14ac:dyDescent="0.25">
      <c r="B24618"/>
    </row>
    <row r="24619" spans="2:2" x14ac:dyDescent="0.25">
      <c r="B24619"/>
    </row>
    <row r="24620" spans="2:2" x14ac:dyDescent="0.25">
      <c r="B24620"/>
    </row>
    <row r="24621" spans="2:2" x14ac:dyDescent="0.25">
      <c r="B24621"/>
    </row>
    <row r="24622" spans="2:2" x14ac:dyDescent="0.25">
      <c r="B24622"/>
    </row>
    <row r="24623" spans="2:2" x14ac:dyDescent="0.25">
      <c r="B24623"/>
    </row>
    <row r="24624" spans="2:2" x14ac:dyDescent="0.25">
      <c r="B24624"/>
    </row>
    <row r="24625" spans="2:2" x14ac:dyDescent="0.25">
      <c r="B24625"/>
    </row>
    <row r="24626" spans="2:2" x14ac:dyDescent="0.25">
      <c r="B24626"/>
    </row>
    <row r="24627" spans="2:2" x14ac:dyDescent="0.25">
      <c r="B24627"/>
    </row>
    <row r="24628" spans="2:2" x14ac:dyDescent="0.25">
      <c r="B24628"/>
    </row>
    <row r="24629" spans="2:2" x14ac:dyDescent="0.25">
      <c r="B24629"/>
    </row>
    <row r="24630" spans="2:2" x14ac:dyDescent="0.25">
      <c r="B24630"/>
    </row>
    <row r="24631" spans="2:2" x14ac:dyDescent="0.25">
      <c r="B24631"/>
    </row>
    <row r="24632" spans="2:2" x14ac:dyDescent="0.25">
      <c r="B24632"/>
    </row>
    <row r="24633" spans="2:2" x14ac:dyDescent="0.25">
      <c r="B24633"/>
    </row>
    <row r="24634" spans="2:2" x14ac:dyDescent="0.25">
      <c r="B24634"/>
    </row>
    <row r="24635" spans="2:2" x14ac:dyDescent="0.25">
      <c r="B24635"/>
    </row>
    <row r="24636" spans="2:2" x14ac:dyDescent="0.25">
      <c r="B24636"/>
    </row>
    <row r="24637" spans="2:2" x14ac:dyDescent="0.25">
      <c r="B24637"/>
    </row>
    <row r="24638" spans="2:2" x14ac:dyDescent="0.25">
      <c r="B24638"/>
    </row>
    <row r="24639" spans="2:2" x14ac:dyDescent="0.25">
      <c r="B24639"/>
    </row>
    <row r="24640" spans="2:2" x14ac:dyDescent="0.25">
      <c r="B24640"/>
    </row>
    <row r="24641" spans="2:2" x14ac:dyDescent="0.25">
      <c r="B24641"/>
    </row>
    <row r="24642" spans="2:2" x14ac:dyDescent="0.25">
      <c r="B24642"/>
    </row>
    <row r="24643" spans="2:2" x14ac:dyDescent="0.25">
      <c r="B24643"/>
    </row>
    <row r="24644" spans="2:2" x14ac:dyDescent="0.25">
      <c r="B24644"/>
    </row>
    <row r="24645" spans="2:2" x14ac:dyDescent="0.25">
      <c r="B24645"/>
    </row>
    <row r="24646" spans="2:2" x14ac:dyDescent="0.25">
      <c r="B24646"/>
    </row>
    <row r="24647" spans="2:2" x14ac:dyDescent="0.25">
      <c r="B24647"/>
    </row>
    <row r="24648" spans="2:2" x14ac:dyDescent="0.25">
      <c r="B24648"/>
    </row>
    <row r="24649" spans="2:2" x14ac:dyDescent="0.25">
      <c r="B24649"/>
    </row>
    <row r="24650" spans="2:2" x14ac:dyDescent="0.25">
      <c r="B24650"/>
    </row>
    <row r="24651" spans="2:2" x14ac:dyDescent="0.25">
      <c r="B24651"/>
    </row>
    <row r="24652" spans="2:2" x14ac:dyDescent="0.25">
      <c r="B24652"/>
    </row>
    <row r="24653" spans="2:2" x14ac:dyDescent="0.25">
      <c r="B24653"/>
    </row>
    <row r="24654" spans="2:2" x14ac:dyDescent="0.25">
      <c r="B24654"/>
    </row>
    <row r="24655" spans="2:2" x14ac:dyDescent="0.25">
      <c r="B24655"/>
    </row>
    <row r="24656" spans="2:2" x14ac:dyDescent="0.25">
      <c r="B24656"/>
    </row>
    <row r="24657" spans="2:2" x14ac:dyDescent="0.25">
      <c r="B24657"/>
    </row>
    <row r="24658" spans="2:2" x14ac:dyDescent="0.25">
      <c r="B24658"/>
    </row>
    <row r="24659" spans="2:2" x14ac:dyDescent="0.25">
      <c r="B24659"/>
    </row>
    <row r="24660" spans="2:2" x14ac:dyDescent="0.25">
      <c r="B24660"/>
    </row>
    <row r="24661" spans="2:2" x14ac:dyDescent="0.25">
      <c r="B24661"/>
    </row>
    <row r="24662" spans="2:2" x14ac:dyDescent="0.25">
      <c r="B24662"/>
    </row>
    <row r="24663" spans="2:2" x14ac:dyDescent="0.25">
      <c r="B24663"/>
    </row>
    <row r="24664" spans="2:2" x14ac:dyDescent="0.25">
      <c r="B24664"/>
    </row>
    <row r="24665" spans="2:2" x14ac:dyDescent="0.25">
      <c r="B24665"/>
    </row>
    <row r="24666" spans="2:2" x14ac:dyDescent="0.25">
      <c r="B24666"/>
    </row>
    <row r="24667" spans="2:2" x14ac:dyDescent="0.25">
      <c r="B24667"/>
    </row>
    <row r="24668" spans="2:2" x14ac:dyDescent="0.25">
      <c r="B24668"/>
    </row>
    <row r="24669" spans="2:2" x14ac:dyDescent="0.25">
      <c r="B24669"/>
    </row>
    <row r="24670" spans="2:2" x14ac:dyDescent="0.25">
      <c r="B24670"/>
    </row>
    <row r="24671" spans="2:2" x14ac:dyDescent="0.25">
      <c r="B24671"/>
    </row>
    <row r="24672" spans="2:2" x14ac:dyDescent="0.25">
      <c r="B24672"/>
    </row>
    <row r="24673" spans="2:2" x14ac:dyDescent="0.25">
      <c r="B24673"/>
    </row>
    <row r="24674" spans="2:2" x14ac:dyDescent="0.25">
      <c r="B24674"/>
    </row>
    <row r="24675" spans="2:2" x14ac:dyDescent="0.25">
      <c r="B24675"/>
    </row>
    <row r="24676" spans="2:2" x14ac:dyDescent="0.25">
      <c r="B24676"/>
    </row>
    <row r="24677" spans="2:2" x14ac:dyDescent="0.25">
      <c r="B24677"/>
    </row>
    <row r="24678" spans="2:2" x14ac:dyDescent="0.25">
      <c r="B24678"/>
    </row>
    <row r="24679" spans="2:2" x14ac:dyDescent="0.25">
      <c r="B24679"/>
    </row>
    <row r="24680" spans="2:2" x14ac:dyDescent="0.25">
      <c r="B24680"/>
    </row>
    <row r="24681" spans="2:2" x14ac:dyDescent="0.25">
      <c r="B24681"/>
    </row>
    <row r="24682" spans="2:2" x14ac:dyDescent="0.25">
      <c r="B24682"/>
    </row>
    <row r="24683" spans="2:2" x14ac:dyDescent="0.25">
      <c r="B24683"/>
    </row>
    <row r="24684" spans="2:2" x14ac:dyDescent="0.25">
      <c r="B24684"/>
    </row>
    <row r="24685" spans="2:2" x14ac:dyDescent="0.25">
      <c r="B24685"/>
    </row>
    <row r="24686" spans="2:2" x14ac:dyDescent="0.25">
      <c r="B24686"/>
    </row>
    <row r="24687" spans="2:2" x14ac:dyDescent="0.25">
      <c r="B24687"/>
    </row>
    <row r="24688" spans="2:2" x14ac:dyDescent="0.25">
      <c r="B24688"/>
    </row>
    <row r="24689" spans="2:2" x14ac:dyDescent="0.25">
      <c r="B24689"/>
    </row>
    <row r="24690" spans="2:2" x14ac:dyDescent="0.25">
      <c r="B24690"/>
    </row>
    <row r="24691" spans="2:2" x14ac:dyDescent="0.25">
      <c r="B24691"/>
    </row>
    <row r="24692" spans="2:2" x14ac:dyDescent="0.25">
      <c r="B24692"/>
    </row>
    <row r="24693" spans="2:2" x14ac:dyDescent="0.25">
      <c r="B24693"/>
    </row>
    <row r="24694" spans="2:2" x14ac:dyDescent="0.25">
      <c r="B24694"/>
    </row>
    <row r="24695" spans="2:2" x14ac:dyDescent="0.25">
      <c r="B24695"/>
    </row>
    <row r="24696" spans="2:2" x14ac:dyDescent="0.25">
      <c r="B24696"/>
    </row>
    <row r="24697" spans="2:2" x14ac:dyDescent="0.25">
      <c r="B24697"/>
    </row>
    <row r="24698" spans="2:2" x14ac:dyDescent="0.25">
      <c r="B24698"/>
    </row>
    <row r="24699" spans="2:2" x14ac:dyDescent="0.25">
      <c r="B24699"/>
    </row>
    <row r="24700" spans="2:2" x14ac:dyDescent="0.25">
      <c r="B24700"/>
    </row>
    <row r="24701" spans="2:2" x14ac:dyDescent="0.25">
      <c r="B24701"/>
    </row>
    <row r="24702" spans="2:2" x14ac:dyDescent="0.25">
      <c r="B24702"/>
    </row>
    <row r="24703" spans="2:2" x14ac:dyDescent="0.25">
      <c r="B24703"/>
    </row>
    <row r="24704" spans="2:2" x14ac:dyDescent="0.25">
      <c r="B24704"/>
    </row>
    <row r="24705" spans="2:2" x14ac:dyDescent="0.25">
      <c r="B24705"/>
    </row>
    <row r="24706" spans="2:2" x14ac:dyDescent="0.25">
      <c r="B24706"/>
    </row>
    <row r="24707" spans="2:2" x14ac:dyDescent="0.25">
      <c r="B24707"/>
    </row>
    <row r="24708" spans="2:2" x14ac:dyDescent="0.25">
      <c r="B24708"/>
    </row>
    <row r="24709" spans="2:2" x14ac:dyDescent="0.25">
      <c r="B24709"/>
    </row>
    <row r="24710" spans="2:2" x14ac:dyDescent="0.25">
      <c r="B24710"/>
    </row>
    <row r="24711" spans="2:2" x14ac:dyDescent="0.25">
      <c r="B24711"/>
    </row>
    <row r="24712" spans="2:2" x14ac:dyDescent="0.25">
      <c r="B24712"/>
    </row>
    <row r="24713" spans="2:2" x14ac:dyDescent="0.25">
      <c r="B24713"/>
    </row>
    <row r="24714" spans="2:2" x14ac:dyDescent="0.25">
      <c r="B24714"/>
    </row>
    <row r="24715" spans="2:2" x14ac:dyDescent="0.25">
      <c r="B24715"/>
    </row>
    <row r="24716" spans="2:2" x14ac:dyDescent="0.25">
      <c r="B24716"/>
    </row>
    <row r="24717" spans="2:2" x14ac:dyDescent="0.25">
      <c r="B24717"/>
    </row>
    <row r="24718" spans="2:2" x14ac:dyDescent="0.25">
      <c r="B24718"/>
    </row>
    <row r="24719" spans="2:2" x14ac:dyDescent="0.25">
      <c r="B24719"/>
    </row>
    <row r="24720" spans="2:2" x14ac:dyDescent="0.25">
      <c r="B24720"/>
    </row>
    <row r="24721" spans="2:2" x14ac:dyDescent="0.25">
      <c r="B24721"/>
    </row>
    <row r="24722" spans="2:2" x14ac:dyDescent="0.25">
      <c r="B24722"/>
    </row>
    <row r="24723" spans="2:2" x14ac:dyDescent="0.25">
      <c r="B24723"/>
    </row>
    <row r="24724" spans="2:2" x14ac:dyDescent="0.25">
      <c r="B24724"/>
    </row>
    <row r="24725" spans="2:2" x14ac:dyDescent="0.25">
      <c r="B24725"/>
    </row>
    <row r="24726" spans="2:2" x14ac:dyDescent="0.25">
      <c r="B24726"/>
    </row>
    <row r="24727" spans="2:2" x14ac:dyDescent="0.25">
      <c r="B24727"/>
    </row>
    <row r="24728" spans="2:2" x14ac:dyDescent="0.25">
      <c r="B24728"/>
    </row>
    <row r="24729" spans="2:2" x14ac:dyDescent="0.25">
      <c r="B24729"/>
    </row>
    <row r="24730" spans="2:2" x14ac:dyDescent="0.25">
      <c r="B24730"/>
    </row>
    <row r="24731" spans="2:2" x14ac:dyDescent="0.25">
      <c r="B24731"/>
    </row>
    <row r="24732" spans="2:2" x14ac:dyDescent="0.25">
      <c r="B24732"/>
    </row>
    <row r="24733" spans="2:2" x14ac:dyDescent="0.25">
      <c r="B24733"/>
    </row>
    <row r="24734" spans="2:2" x14ac:dyDescent="0.25">
      <c r="B24734"/>
    </row>
    <row r="24735" spans="2:2" x14ac:dyDescent="0.25">
      <c r="B24735"/>
    </row>
    <row r="24736" spans="2:2" x14ac:dyDescent="0.25">
      <c r="B24736"/>
    </row>
    <row r="24737" spans="2:2" x14ac:dyDescent="0.25">
      <c r="B24737"/>
    </row>
    <row r="24738" spans="2:2" x14ac:dyDescent="0.25">
      <c r="B24738"/>
    </row>
    <row r="24739" spans="2:2" x14ac:dyDescent="0.25">
      <c r="B24739"/>
    </row>
    <row r="24740" spans="2:2" x14ac:dyDescent="0.25">
      <c r="B24740"/>
    </row>
    <row r="24741" spans="2:2" x14ac:dyDescent="0.25">
      <c r="B24741"/>
    </row>
    <row r="24742" spans="2:2" x14ac:dyDescent="0.25">
      <c r="B24742"/>
    </row>
    <row r="24743" spans="2:2" x14ac:dyDescent="0.25">
      <c r="B24743"/>
    </row>
    <row r="24744" spans="2:2" x14ac:dyDescent="0.25">
      <c r="B24744"/>
    </row>
    <row r="24745" spans="2:2" x14ac:dyDescent="0.25">
      <c r="B24745"/>
    </row>
    <row r="24746" spans="2:2" x14ac:dyDescent="0.25">
      <c r="B24746"/>
    </row>
    <row r="24747" spans="2:2" x14ac:dyDescent="0.25">
      <c r="B24747"/>
    </row>
    <row r="24748" spans="2:2" x14ac:dyDescent="0.25">
      <c r="B24748"/>
    </row>
    <row r="24749" spans="2:2" x14ac:dyDescent="0.25">
      <c r="B24749"/>
    </row>
    <row r="24750" spans="2:2" x14ac:dyDescent="0.25">
      <c r="B24750"/>
    </row>
    <row r="24751" spans="2:2" x14ac:dyDescent="0.25">
      <c r="B24751"/>
    </row>
    <row r="24752" spans="2:2" x14ac:dyDescent="0.25">
      <c r="B24752"/>
    </row>
    <row r="24753" spans="2:2" x14ac:dyDescent="0.25">
      <c r="B24753"/>
    </row>
    <row r="24754" spans="2:2" x14ac:dyDescent="0.25">
      <c r="B24754"/>
    </row>
    <row r="24755" spans="2:2" x14ac:dyDescent="0.25">
      <c r="B24755"/>
    </row>
    <row r="24756" spans="2:2" x14ac:dyDescent="0.25">
      <c r="B24756"/>
    </row>
    <row r="24757" spans="2:2" x14ac:dyDescent="0.25">
      <c r="B24757"/>
    </row>
    <row r="24758" spans="2:2" x14ac:dyDescent="0.25">
      <c r="B24758"/>
    </row>
    <row r="24759" spans="2:2" x14ac:dyDescent="0.25">
      <c r="B24759"/>
    </row>
    <row r="24760" spans="2:2" x14ac:dyDescent="0.25">
      <c r="B24760"/>
    </row>
    <row r="24761" spans="2:2" x14ac:dyDescent="0.25">
      <c r="B24761"/>
    </row>
    <row r="24762" spans="2:2" x14ac:dyDescent="0.25">
      <c r="B24762"/>
    </row>
    <row r="24763" spans="2:2" x14ac:dyDescent="0.25">
      <c r="B24763"/>
    </row>
    <row r="24764" spans="2:2" x14ac:dyDescent="0.25">
      <c r="B24764"/>
    </row>
    <row r="24765" spans="2:2" x14ac:dyDescent="0.25">
      <c r="B24765"/>
    </row>
    <row r="24766" spans="2:2" x14ac:dyDescent="0.25">
      <c r="B24766"/>
    </row>
    <row r="24767" spans="2:2" x14ac:dyDescent="0.25">
      <c r="B24767"/>
    </row>
    <row r="24768" spans="2:2" x14ac:dyDescent="0.25">
      <c r="B24768"/>
    </row>
    <row r="24769" spans="2:2" x14ac:dyDescent="0.25">
      <c r="B24769"/>
    </row>
    <row r="24770" spans="2:2" x14ac:dyDescent="0.25">
      <c r="B24770"/>
    </row>
    <row r="24771" spans="2:2" x14ac:dyDescent="0.25">
      <c r="B24771"/>
    </row>
    <row r="24772" spans="2:2" x14ac:dyDescent="0.25">
      <c r="B24772"/>
    </row>
    <row r="24773" spans="2:2" x14ac:dyDescent="0.25">
      <c r="B24773"/>
    </row>
    <row r="24774" spans="2:2" x14ac:dyDescent="0.25">
      <c r="B24774"/>
    </row>
    <row r="24775" spans="2:2" x14ac:dyDescent="0.25">
      <c r="B24775"/>
    </row>
    <row r="24776" spans="2:2" x14ac:dyDescent="0.25">
      <c r="B24776"/>
    </row>
    <row r="24777" spans="2:2" x14ac:dyDescent="0.25">
      <c r="B24777"/>
    </row>
    <row r="24778" spans="2:2" x14ac:dyDescent="0.25">
      <c r="B24778"/>
    </row>
    <row r="24779" spans="2:2" x14ac:dyDescent="0.25">
      <c r="B24779"/>
    </row>
    <row r="24780" spans="2:2" x14ac:dyDescent="0.25">
      <c r="B24780"/>
    </row>
    <row r="24781" spans="2:2" x14ac:dyDescent="0.25">
      <c r="B24781"/>
    </row>
    <row r="24782" spans="2:2" x14ac:dyDescent="0.25">
      <c r="B24782"/>
    </row>
    <row r="24783" spans="2:2" x14ac:dyDescent="0.25">
      <c r="B24783"/>
    </row>
    <row r="24784" spans="2:2" x14ac:dyDescent="0.25">
      <c r="B24784"/>
    </row>
    <row r="24785" spans="2:2" x14ac:dyDescent="0.25">
      <c r="B24785"/>
    </row>
    <row r="24786" spans="2:2" x14ac:dyDescent="0.25">
      <c r="B24786"/>
    </row>
    <row r="24787" spans="2:2" x14ac:dyDescent="0.25">
      <c r="B24787"/>
    </row>
    <row r="24788" spans="2:2" x14ac:dyDescent="0.25">
      <c r="B24788"/>
    </row>
    <row r="24789" spans="2:2" x14ac:dyDescent="0.25">
      <c r="B24789"/>
    </row>
    <row r="24790" spans="2:2" x14ac:dyDescent="0.25">
      <c r="B24790"/>
    </row>
    <row r="24791" spans="2:2" x14ac:dyDescent="0.25">
      <c r="B24791"/>
    </row>
    <row r="24792" spans="2:2" x14ac:dyDescent="0.25">
      <c r="B24792"/>
    </row>
    <row r="24793" spans="2:2" x14ac:dyDescent="0.25">
      <c r="B24793"/>
    </row>
    <row r="24794" spans="2:2" x14ac:dyDescent="0.25">
      <c r="B24794"/>
    </row>
    <row r="24795" spans="2:2" x14ac:dyDescent="0.25">
      <c r="B24795"/>
    </row>
    <row r="24796" spans="2:2" x14ac:dyDescent="0.25">
      <c r="B24796"/>
    </row>
    <row r="24797" spans="2:2" x14ac:dyDescent="0.25">
      <c r="B24797"/>
    </row>
    <row r="24798" spans="2:2" x14ac:dyDescent="0.25">
      <c r="B24798"/>
    </row>
    <row r="24799" spans="2:2" x14ac:dyDescent="0.25">
      <c r="B24799"/>
    </row>
    <row r="24800" spans="2:2" x14ac:dyDescent="0.25">
      <c r="B24800"/>
    </row>
    <row r="24801" spans="2:2" x14ac:dyDescent="0.25">
      <c r="B24801"/>
    </row>
    <row r="24802" spans="2:2" x14ac:dyDescent="0.25">
      <c r="B24802"/>
    </row>
    <row r="24803" spans="2:2" x14ac:dyDescent="0.25">
      <c r="B24803"/>
    </row>
    <row r="24804" spans="2:2" x14ac:dyDescent="0.25">
      <c r="B24804"/>
    </row>
    <row r="24805" spans="2:2" x14ac:dyDescent="0.25">
      <c r="B24805"/>
    </row>
    <row r="24806" spans="2:2" x14ac:dyDescent="0.25">
      <c r="B24806"/>
    </row>
    <row r="24807" spans="2:2" x14ac:dyDescent="0.25">
      <c r="B24807"/>
    </row>
    <row r="24808" spans="2:2" x14ac:dyDescent="0.25">
      <c r="B24808"/>
    </row>
    <row r="24809" spans="2:2" x14ac:dyDescent="0.25">
      <c r="B24809"/>
    </row>
    <row r="24810" spans="2:2" x14ac:dyDescent="0.25">
      <c r="B24810"/>
    </row>
    <row r="24811" spans="2:2" x14ac:dyDescent="0.25">
      <c r="B24811"/>
    </row>
    <row r="24812" spans="2:2" x14ac:dyDescent="0.25">
      <c r="B24812"/>
    </row>
    <row r="24813" spans="2:2" x14ac:dyDescent="0.25">
      <c r="B24813"/>
    </row>
    <row r="24814" spans="2:2" x14ac:dyDescent="0.25">
      <c r="B24814"/>
    </row>
    <row r="24815" spans="2:2" x14ac:dyDescent="0.25">
      <c r="B24815"/>
    </row>
    <row r="24816" spans="2:2" x14ac:dyDescent="0.25">
      <c r="B24816"/>
    </row>
    <row r="24817" spans="2:2" x14ac:dyDescent="0.25">
      <c r="B24817"/>
    </row>
    <row r="24818" spans="2:2" x14ac:dyDescent="0.25">
      <c r="B24818"/>
    </row>
    <row r="24819" spans="2:2" x14ac:dyDescent="0.25">
      <c r="B24819"/>
    </row>
    <row r="24820" spans="2:2" x14ac:dyDescent="0.25">
      <c r="B24820"/>
    </row>
    <row r="24821" spans="2:2" x14ac:dyDescent="0.25">
      <c r="B24821"/>
    </row>
    <row r="24822" spans="2:2" x14ac:dyDescent="0.25">
      <c r="B24822"/>
    </row>
    <row r="24823" spans="2:2" x14ac:dyDescent="0.25">
      <c r="B24823"/>
    </row>
    <row r="24824" spans="2:2" x14ac:dyDescent="0.25">
      <c r="B24824"/>
    </row>
    <row r="24825" spans="2:2" x14ac:dyDescent="0.25">
      <c r="B24825"/>
    </row>
    <row r="24826" spans="2:2" x14ac:dyDescent="0.25">
      <c r="B24826"/>
    </row>
    <row r="24827" spans="2:2" x14ac:dyDescent="0.25">
      <c r="B24827"/>
    </row>
    <row r="24828" spans="2:2" x14ac:dyDescent="0.25">
      <c r="B24828"/>
    </row>
    <row r="24829" spans="2:2" x14ac:dyDescent="0.25">
      <c r="B24829"/>
    </row>
    <row r="24830" spans="2:2" x14ac:dyDescent="0.25">
      <c r="B24830"/>
    </row>
    <row r="24831" spans="2:2" x14ac:dyDescent="0.25">
      <c r="B24831"/>
    </row>
    <row r="24832" spans="2:2" x14ac:dyDescent="0.25">
      <c r="B24832"/>
    </row>
    <row r="24833" spans="2:2" x14ac:dyDescent="0.25">
      <c r="B24833"/>
    </row>
    <row r="24834" spans="2:2" x14ac:dyDescent="0.25">
      <c r="B24834"/>
    </row>
    <row r="24835" spans="2:2" x14ac:dyDescent="0.25">
      <c r="B24835"/>
    </row>
    <row r="24836" spans="2:2" x14ac:dyDescent="0.25">
      <c r="B24836"/>
    </row>
    <row r="24837" spans="2:2" x14ac:dyDescent="0.25">
      <c r="B24837"/>
    </row>
    <row r="24838" spans="2:2" x14ac:dyDescent="0.25">
      <c r="B24838"/>
    </row>
    <row r="24839" spans="2:2" x14ac:dyDescent="0.25">
      <c r="B24839"/>
    </row>
    <row r="24840" spans="2:2" x14ac:dyDescent="0.25">
      <c r="B24840"/>
    </row>
    <row r="24841" spans="2:2" x14ac:dyDescent="0.25">
      <c r="B24841"/>
    </row>
    <row r="24842" spans="2:2" x14ac:dyDescent="0.25">
      <c r="B24842"/>
    </row>
    <row r="24843" spans="2:2" x14ac:dyDescent="0.25">
      <c r="B24843"/>
    </row>
    <row r="24844" spans="2:2" x14ac:dyDescent="0.25">
      <c r="B24844"/>
    </row>
    <row r="24845" spans="2:2" x14ac:dyDescent="0.25">
      <c r="B24845"/>
    </row>
    <row r="24846" spans="2:2" x14ac:dyDescent="0.25">
      <c r="B24846"/>
    </row>
    <row r="24847" spans="2:2" x14ac:dyDescent="0.25">
      <c r="B24847"/>
    </row>
    <row r="24848" spans="2:2" x14ac:dyDescent="0.25">
      <c r="B24848"/>
    </row>
    <row r="24849" spans="2:2" x14ac:dyDescent="0.25">
      <c r="B24849"/>
    </row>
    <row r="24850" spans="2:2" x14ac:dyDescent="0.25">
      <c r="B24850"/>
    </row>
    <row r="24851" spans="2:2" x14ac:dyDescent="0.25">
      <c r="B24851"/>
    </row>
    <row r="24852" spans="2:2" x14ac:dyDescent="0.25">
      <c r="B24852"/>
    </row>
    <row r="24853" spans="2:2" x14ac:dyDescent="0.25">
      <c r="B24853"/>
    </row>
    <row r="24854" spans="2:2" x14ac:dyDescent="0.25">
      <c r="B24854"/>
    </row>
    <row r="24855" spans="2:2" x14ac:dyDescent="0.25">
      <c r="B24855"/>
    </row>
    <row r="24856" spans="2:2" x14ac:dyDescent="0.25">
      <c r="B24856"/>
    </row>
    <row r="24857" spans="2:2" x14ac:dyDescent="0.25">
      <c r="B24857"/>
    </row>
    <row r="24858" spans="2:2" x14ac:dyDescent="0.25">
      <c r="B24858"/>
    </row>
    <row r="24859" spans="2:2" x14ac:dyDescent="0.25">
      <c r="B24859"/>
    </row>
    <row r="24860" spans="2:2" x14ac:dyDescent="0.25">
      <c r="B24860"/>
    </row>
    <row r="24861" spans="2:2" x14ac:dyDescent="0.25">
      <c r="B24861"/>
    </row>
    <row r="24862" spans="2:2" x14ac:dyDescent="0.25">
      <c r="B24862"/>
    </row>
    <row r="24863" spans="2:2" x14ac:dyDescent="0.25">
      <c r="B24863"/>
    </row>
    <row r="24864" spans="2:2" x14ac:dyDescent="0.25">
      <c r="B24864"/>
    </row>
    <row r="24865" spans="2:2" x14ac:dyDescent="0.25">
      <c r="B24865"/>
    </row>
    <row r="24866" spans="2:2" x14ac:dyDescent="0.25">
      <c r="B24866"/>
    </row>
    <row r="24867" spans="2:2" x14ac:dyDescent="0.25">
      <c r="B24867"/>
    </row>
    <row r="24868" spans="2:2" x14ac:dyDescent="0.25">
      <c r="B24868"/>
    </row>
    <row r="24869" spans="2:2" x14ac:dyDescent="0.25">
      <c r="B24869"/>
    </row>
    <row r="24870" spans="2:2" x14ac:dyDescent="0.25">
      <c r="B24870"/>
    </row>
    <row r="24871" spans="2:2" x14ac:dyDescent="0.25">
      <c r="B24871"/>
    </row>
    <row r="24872" spans="2:2" x14ac:dyDescent="0.25">
      <c r="B24872"/>
    </row>
    <row r="24873" spans="2:2" x14ac:dyDescent="0.25">
      <c r="B24873"/>
    </row>
    <row r="24874" spans="2:2" x14ac:dyDescent="0.25">
      <c r="B24874"/>
    </row>
    <row r="24875" spans="2:2" x14ac:dyDescent="0.25">
      <c r="B24875"/>
    </row>
    <row r="24876" spans="2:2" x14ac:dyDescent="0.25">
      <c r="B24876"/>
    </row>
    <row r="24877" spans="2:2" x14ac:dyDescent="0.25">
      <c r="B24877"/>
    </row>
    <row r="24878" spans="2:2" x14ac:dyDescent="0.25">
      <c r="B24878"/>
    </row>
    <row r="24879" spans="2:2" x14ac:dyDescent="0.25">
      <c r="B24879"/>
    </row>
    <row r="24880" spans="2:2" x14ac:dyDescent="0.25">
      <c r="B24880"/>
    </row>
    <row r="24881" spans="2:2" x14ac:dyDescent="0.25">
      <c r="B24881"/>
    </row>
    <row r="24882" spans="2:2" x14ac:dyDescent="0.25">
      <c r="B24882"/>
    </row>
    <row r="24883" spans="2:2" x14ac:dyDescent="0.25">
      <c r="B24883"/>
    </row>
    <row r="24884" spans="2:2" x14ac:dyDescent="0.25">
      <c r="B24884"/>
    </row>
    <row r="24885" spans="2:2" x14ac:dyDescent="0.25">
      <c r="B24885"/>
    </row>
    <row r="24886" spans="2:2" x14ac:dyDescent="0.25">
      <c r="B24886"/>
    </row>
    <row r="24887" spans="2:2" x14ac:dyDescent="0.25">
      <c r="B24887"/>
    </row>
    <row r="24888" spans="2:2" x14ac:dyDescent="0.25">
      <c r="B24888"/>
    </row>
    <row r="24889" spans="2:2" x14ac:dyDescent="0.25">
      <c r="B24889"/>
    </row>
    <row r="24890" spans="2:2" x14ac:dyDescent="0.25">
      <c r="B24890"/>
    </row>
    <row r="24891" spans="2:2" x14ac:dyDescent="0.25">
      <c r="B24891"/>
    </row>
    <row r="24892" spans="2:2" x14ac:dyDescent="0.25">
      <c r="B24892"/>
    </row>
    <row r="24893" spans="2:2" x14ac:dyDescent="0.25">
      <c r="B24893"/>
    </row>
    <row r="24894" spans="2:2" x14ac:dyDescent="0.25">
      <c r="B24894"/>
    </row>
    <row r="24895" spans="2:2" x14ac:dyDescent="0.25">
      <c r="B24895"/>
    </row>
    <row r="24896" spans="2:2" x14ac:dyDescent="0.25">
      <c r="B24896"/>
    </row>
    <row r="24897" spans="2:2" x14ac:dyDescent="0.25">
      <c r="B24897"/>
    </row>
    <row r="24898" spans="2:2" x14ac:dyDescent="0.25">
      <c r="B24898"/>
    </row>
    <row r="24899" spans="2:2" x14ac:dyDescent="0.25">
      <c r="B24899"/>
    </row>
    <row r="24900" spans="2:2" x14ac:dyDescent="0.25">
      <c r="B24900"/>
    </row>
    <row r="24901" spans="2:2" x14ac:dyDescent="0.25">
      <c r="B24901"/>
    </row>
    <row r="24902" spans="2:2" x14ac:dyDescent="0.25">
      <c r="B24902"/>
    </row>
    <row r="24903" spans="2:2" x14ac:dyDescent="0.25">
      <c r="B24903"/>
    </row>
    <row r="24904" spans="2:2" x14ac:dyDescent="0.25">
      <c r="B24904"/>
    </row>
    <row r="24905" spans="2:2" x14ac:dyDescent="0.25">
      <c r="B24905"/>
    </row>
    <row r="24906" spans="2:2" x14ac:dyDescent="0.25">
      <c r="B24906"/>
    </row>
    <row r="24907" spans="2:2" x14ac:dyDescent="0.25">
      <c r="B24907"/>
    </row>
    <row r="24908" spans="2:2" x14ac:dyDescent="0.25">
      <c r="B24908"/>
    </row>
    <row r="24909" spans="2:2" x14ac:dyDescent="0.25">
      <c r="B24909"/>
    </row>
    <row r="24910" spans="2:2" x14ac:dyDescent="0.25">
      <c r="B24910"/>
    </row>
    <row r="24911" spans="2:2" x14ac:dyDescent="0.25">
      <c r="B24911"/>
    </row>
    <row r="24912" spans="2:2" x14ac:dyDescent="0.25">
      <c r="B24912"/>
    </row>
    <row r="24913" spans="2:2" x14ac:dyDescent="0.25">
      <c r="B24913"/>
    </row>
    <row r="24914" spans="2:2" x14ac:dyDescent="0.25">
      <c r="B24914"/>
    </row>
    <row r="24915" spans="2:2" x14ac:dyDescent="0.25">
      <c r="B24915"/>
    </row>
    <row r="24916" spans="2:2" x14ac:dyDescent="0.25">
      <c r="B24916"/>
    </row>
    <row r="24917" spans="2:2" x14ac:dyDescent="0.25">
      <c r="B24917"/>
    </row>
    <row r="24918" spans="2:2" x14ac:dyDescent="0.25">
      <c r="B24918"/>
    </row>
    <row r="24919" spans="2:2" x14ac:dyDescent="0.25">
      <c r="B24919"/>
    </row>
    <row r="24920" spans="2:2" x14ac:dyDescent="0.25">
      <c r="B24920"/>
    </row>
    <row r="24921" spans="2:2" x14ac:dyDescent="0.25">
      <c r="B24921"/>
    </row>
    <row r="24922" spans="2:2" x14ac:dyDescent="0.25">
      <c r="B24922"/>
    </row>
    <row r="24923" spans="2:2" x14ac:dyDescent="0.25">
      <c r="B24923"/>
    </row>
    <row r="24924" spans="2:2" x14ac:dyDescent="0.25">
      <c r="B24924"/>
    </row>
    <row r="24925" spans="2:2" x14ac:dyDescent="0.25">
      <c r="B24925"/>
    </row>
    <row r="24926" spans="2:2" x14ac:dyDescent="0.25">
      <c r="B24926"/>
    </row>
    <row r="24927" spans="2:2" x14ac:dyDescent="0.25">
      <c r="B24927"/>
    </row>
    <row r="24928" spans="2:2" x14ac:dyDescent="0.25">
      <c r="B24928"/>
    </row>
    <row r="24929" spans="2:2" x14ac:dyDescent="0.25">
      <c r="B24929"/>
    </row>
    <row r="24930" spans="2:2" x14ac:dyDescent="0.25">
      <c r="B24930"/>
    </row>
    <row r="24931" spans="2:2" x14ac:dyDescent="0.25">
      <c r="B24931"/>
    </row>
    <row r="24932" spans="2:2" x14ac:dyDescent="0.25">
      <c r="B24932"/>
    </row>
    <row r="24933" spans="2:2" x14ac:dyDescent="0.25">
      <c r="B24933"/>
    </row>
    <row r="24934" spans="2:2" x14ac:dyDescent="0.25">
      <c r="B24934"/>
    </row>
    <row r="24935" spans="2:2" x14ac:dyDescent="0.25">
      <c r="B24935"/>
    </row>
    <row r="24936" spans="2:2" x14ac:dyDescent="0.25">
      <c r="B24936"/>
    </row>
    <row r="24937" spans="2:2" x14ac:dyDescent="0.25">
      <c r="B24937"/>
    </row>
    <row r="24938" spans="2:2" x14ac:dyDescent="0.25">
      <c r="B24938"/>
    </row>
    <row r="24939" spans="2:2" x14ac:dyDescent="0.25">
      <c r="B24939"/>
    </row>
    <row r="24940" spans="2:2" x14ac:dyDescent="0.25">
      <c r="B24940"/>
    </row>
    <row r="24941" spans="2:2" x14ac:dyDescent="0.25">
      <c r="B24941"/>
    </row>
    <row r="24942" spans="2:2" x14ac:dyDescent="0.25">
      <c r="B24942"/>
    </row>
    <row r="24943" spans="2:2" x14ac:dyDescent="0.25">
      <c r="B24943"/>
    </row>
    <row r="24944" spans="2:2" x14ac:dyDescent="0.25">
      <c r="B24944"/>
    </row>
    <row r="24945" spans="2:2" x14ac:dyDescent="0.25">
      <c r="B24945"/>
    </row>
    <row r="24946" spans="2:2" x14ac:dyDescent="0.25">
      <c r="B24946"/>
    </row>
    <row r="24947" spans="2:2" x14ac:dyDescent="0.25">
      <c r="B24947"/>
    </row>
    <row r="24948" spans="2:2" x14ac:dyDescent="0.25">
      <c r="B24948"/>
    </row>
    <row r="24949" spans="2:2" x14ac:dyDescent="0.25">
      <c r="B24949"/>
    </row>
    <row r="24950" spans="2:2" x14ac:dyDescent="0.25">
      <c r="B24950"/>
    </row>
    <row r="24951" spans="2:2" x14ac:dyDescent="0.25">
      <c r="B24951"/>
    </row>
    <row r="24952" spans="2:2" x14ac:dyDescent="0.25">
      <c r="B24952"/>
    </row>
    <row r="24953" spans="2:2" x14ac:dyDescent="0.25">
      <c r="B24953"/>
    </row>
    <row r="24954" spans="2:2" x14ac:dyDescent="0.25">
      <c r="B24954"/>
    </row>
    <row r="24955" spans="2:2" x14ac:dyDescent="0.25">
      <c r="B24955"/>
    </row>
    <row r="24956" spans="2:2" x14ac:dyDescent="0.25">
      <c r="B24956"/>
    </row>
    <row r="24957" spans="2:2" x14ac:dyDescent="0.25">
      <c r="B24957"/>
    </row>
    <row r="24958" spans="2:2" x14ac:dyDescent="0.25">
      <c r="B24958"/>
    </row>
    <row r="24959" spans="2:2" x14ac:dyDescent="0.25">
      <c r="B24959"/>
    </row>
    <row r="24960" spans="2:2" x14ac:dyDescent="0.25">
      <c r="B24960"/>
    </row>
    <row r="24961" spans="2:2" x14ac:dyDescent="0.25">
      <c r="B24961"/>
    </row>
    <row r="24962" spans="2:2" x14ac:dyDescent="0.25">
      <c r="B24962"/>
    </row>
    <row r="24963" spans="2:2" x14ac:dyDescent="0.25">
      <c r="B24963"/>
    </row>
    <row r="24964" spans="2:2" x14ac:dyDescent="0.25">
      <c r="B24964"/>
    </row>
    <row r="24965" spans="2:2" x14ac:dyDescent="0.25">
      <c r="B24965"/>
    </row>
    <row r="24966" spans="2:2" x14ac:dyDescent="0.25">
      <c r="B24966"/>
    </row>
    <row r="24967" spans="2:2" x14ac:dyDescent="0.25">
      <c r="B24967"/>
    </row>
    <row r="24968" spans="2:2" x14ac:dyDescent="0.25">
      <c r="B24968"/>
    </row>
    <row r="24969" spans="2:2" x14ac:dyDescent="0.25">
      <c r="B24969"/>
    </row>
    <row r="24970" spans="2:2" x14ac:dyDescent="0.25">
      <c r="B24970"/>
    </row>
    <row r="24971" spans="2:2" x14ac:dyDescent="0.25">
      <c r="B24971"/>
    </row>
    <row r="24972" spans="2:2" x14ac:dyDescent="0.25">
      <c r="B24972"/>
    </row>
    <row r="24973" spans="2:2" x14ac:dyDescent="0.25">
      <c r="B24973"/>
    </row>
    <row r="24974" spans="2:2" x14ac:dyDescent="0.25">
      <c r="B24974"/>
    </row>
    <row r="24975" spans="2:2" x14ac:dyDescent="0.25">
      <c r="B24975"/>
    </row>
    <row r="24976" spans="2:2" x14ac:dyDescent="0.25">
      <c r="B24976"/>
    </row>
    <row r="24977" spans="2:2" x14ac:dyDescent="0.25">
      <c r="B24977"/>
    </row>
    <row r="24978" spans="2:2" x14ac:dyDescent="0.25">
      <c r="B24978"/>
    </row>
    <row r="24979" spans="2:2" x14ac:dyDescent="0.25">
      <c r="B24979"/>
    </row>
    <row r="24980" spans="2:2" x14ac:dyDescent="0.25">
      <c r="B24980"/>
    </row>
    <row r="24981" spans="2:2" x14ac:dyDescent="0.25">
      <c r="B24981"/>
    </row>
    <row r="24982" spans="2:2" x14ac:dyDescent="0.25">
      <c r="B24982"/>
    </row>
    <row r="24983" spans="2:2" x14ac:dyDescent="0.25">
      <c r="B24983"/>
    </row>
    <row r="24984" spans="2:2" x14ac:dyDescent="0.25">
      <c r="B24984"/>
    </row>
    <row r="24985" spans="2:2" x14ac:dyDescent="0.25">
      <c r="B24985"/>
    </row>
    <row r="24986" spans="2:2" x14ac:dyDescent="0.25">
      <c r="B24986"/>
    </row>
    <row r="24987" spans="2:2" x14ac:dyDescent="0.25">
      <c r="B24987"/>
    </row>
    <row r="24988" spans="2:2" x14ac:dyDescent="0.25">
      <c r="B24988"/>
    </row>
    <row r="24989" spans="2:2" x14ac:dyDescent="0.25">
      <c r="B24989"/>
    </row>
    <row r="24990" spans="2:2" x14ac:dyDescent="0.25">
      <c r="B24990"/>
    </row>
    <row r="24991" spans="2:2" x14ac:dyDescent="0.25">
      <c r="B24991"/>
    </row>
    <row r="24992" spans="2:2" x14ac:dyDescent="0.25">
      <c r="B24992"/>
    </row>
    <row r="24993" spans="2:2" x14ac:dyDescent="0.25">
      <c r="B24993"/>
    </row>
    <row r="24994" spans="2:2" x14ac:dyDescent="0.25">
      <c r="B24994"/>
    </row>
    <row r="24995" spans="2:2" x14ac:dyDescent="0.25">
      <c r="B24995"/>
    </row>
    <row r="24996" spans="2:2" x14ac:dyDescent="0.25">
      <c r="B24996"/>
    </row>
    <row r="24997" spans="2:2" x14ac:dyDescent="0.25">
      <c r="B24997"/>
    </row>
    <row r="24998" spans="2:2" x14ac:dyDescent="0.25">
      <c r="B24998"/>
    </row>
    <row r="24999" spans="2:2" x14ac:dyDescent="0.25">
      <c r="B24999"/>
    </row>
    <row r="25000" spans="2:2" x14ac:dyDescent="0.25">
      <c r="B25000"/>
    </row>
    <row r="25001" spans="2:2" x14ac:dyDescent="0.25">
      <c r="B25001"/>
    </row>
    <row r="25002" spans="2:2" x14ac:dyDescent="0.25">
      <c r="B25002"/>
    </row>
    <row r="25003" spans="2:2" x14ac:dyDescent="0.25">
      <c r="B25003"/>
    </row>
    <row r="25004" spans="2:2" x14ac:dyDescent="0.25">
      <c r="B25004"/>
    </row>
    <row r="25005" spans="2:2" x14ac:dyDescent="0.25">
      <c r="B25005"/>
    </row>
    <row r="25006" spans="2:2" x14ac:dyDescent="0.25">
      <c r="B25006"/>
    </row>
    <row r="25007" spans="2:2" x14ac:dyDescent="0.25">
      <c r="B25007"/>
    </row>
    <row r="25008" spans="2:2" x14ac:dyDescent="0.25">
      <c r="B25008"/>
    </row>
    <row r="25009" spans="2:2" x14ac:dyDescent="0.25">
      <c r="B25009"/>
    </row>
    <row r="25010" spans="2:2" x14ac:dyDescent="0.25">
      <c r="B25010"/>
    </row>
    <row r="25011" spans="2:2" x14ac:dyDescent="0.25">
      <c r="B25011"/>
    </row>
    <row r="25012" spans="2:2" x14ac:dyDescent="0.25">
      <c r="B25012"/>
    </row>
    <row r="25013" spans="2:2" x14ac:dyDescent="0.25">
      <c r="B25013"/>
    </row>
    <row r="25014" spans="2:2" x14ac:dyDescent="0.25">
      <c r="B25014"/>
    </row>
    <row r="25015" spans="2:2" x14ac:dyDescent="0.25">
      <c r="B25015"/>
    </row>
    <row r="25016" spans="2:2" x14ac:dyDescent="0.25">
      <c r="B25016"/>
    </row>
    <row r="25017" spans="2:2" x14ac:dyDescent="0.25">
      <c r="B25017"/>
    </row>
    <row r="25018" spans="2:2" x14ac:dyDescent="0.25">
      <c r="B25018"/>
    </row>
    <row r="25019" spans="2:2" x14ac:dyDescent="0.25">
      <c r="B25019"/>
    </row>
    <row r="25020" spans="2:2" x14ac:dyDescent="0.25">
      <c r="B25020"/>
    </row>
    <row r="25021" spans="2:2" x14ac:dyDescent="0.25">
      <c r="B25021"/>
    </row>
    <row r="25022" spans="2:2" x14ac:dyDescent="0.25">
      <c r="B25022"/>
    </row>
    <row r="25023" spans="2:2" x14ac:dyDescent="0.25">
      <c r="B25023"/>
    </row>
    <row r="25024" spans="2:2" x14ac:dyDescent="0.25">
      <c r="B25024"/>
    </row>
    <row r="25025" spans="2:2" x14ac:dyDescent="0.25">
      <c r="B25025"/>
    </row>
    <row r="25026" spans="2:2" x14ac:dyDescent="0.25">
      <c r="B25026"/>
    </row>
    <row r="25027" spans="2:2" x14ac:dyDescent="0.25">
      <c r="B25027"/>
    </row>
    <row r="25028" spans="2:2" x14ac:dyDescent="0.25">
      <c r="B25028"/>
    </row>
    <row r="25029" spans="2:2" x14ac:dyDescent="0.25">
      <c r="B25029"/>
    </row>
    <row r="25030" spans="2:2" x14ac:dyDescent="0.25">
      <c r="B25030"/>
    </row>
    <row r="25031" spans="2:2" x14ac:dyDescent="0.25">
      <c r="B25031"/>
    </row>
    <row r="25032" spans="2:2" x14ac:dyDescent="0.25">
      <c r="B25032"/>
    </row>
    <row r="25033" spans="2:2" x14ac:dyDescent="0.25">
      <c r="B25033"/>
    </row>
    <row r="25034" spans="2:2" x14ac:dyDescent="0.25">
      <c r="B25034"/>
    </row>
    <row r="25035" spans="2:2" x14ac:dyDescent="0.25">
      <c r="B25035"/>
    </row>
    <row r="25036" spans="2:2" x14ac:dyDescent="0.25">
      <c r="B25036"/>
    </row>
    <row r="25037" spans="2:2" x14ac:dyDescent="0.25">
      <c r="B25037"/>
    </row>
    <row r="25038" spans="2:2" x14ac:dyDescent="0.25">
      <c r="B25038"/>
    </row>
    <row r="25039" spans="2:2" x14ac:dyDescent="0.25">
      <c r="B25039"/>
    </row>
    <row r="25040" spans="2:2" x14ac:dyDescent="0.25">
      <c r="B25040"/>
    </row>
    <row r="25041" spans="2:2" x14ac:dyDescent="0.25">
      <c r="B25041"/>
    </row>
    <row r="25042" spans="2:2" x14ac:dyDescent="0.25">
      <c r="B25042"/>
    </row>
    <row r="25043" spans="2:2" x14ac:dyDescent="0.25">
      <c r="B25043"/>
    </row>
    <row r="25044" spans="2:2" x14ac:dyDescent="0.25">
      <c r="B25044"/>
    </row>
    <row r="25045" spans="2:2" x14ac:dyDescent="0.25">
      <c r="B25045"/>
    </row>
    <row r="25046" spans="2:2" x14ac:dyDescent="0.25">
      <c r="B25046"/>
    </row>
    <row r="25047" spans="2:2" x14ac:dyDescent="0.25">
      <c r="B25047"/>
    </row>
    <row r="25048" spans="2:2" x14ac:dyDescent="0.25">
      <c r="B25048"/>
    </row>
    <row r="25049" spans="2:2" x14ac:dyDescent="0.25">
      <c r="B25049"/>
    </row>
    <row r="25050" spans="2:2" x14ac:dyDescent="0.25">
      <c r="B25050"/>
    </row>
    <row r="25051" spans="2:2" x14ac:dyDescent="0.25">
      <c r="B25051"/>
    </row>
    <row r="25052" spans="2:2" x14ac:dyDescent="0.25">
      <c r="B25052"/>
    </row>
    <row r="25053" spans="2:2" x14ac:dyDescent="0.25">
      <c r="B25053"/>
    </row>
    <row r="25054" spans="2:2" x14ac:dyDescent="0.25">
      <c r="B25054"/>
    </row>
    <row r="25055" spans="2:2" x14ac:dyDescent="0.25">
      <c r="B25055"/>
    </row>
    <row r="25056" spans="2:2" x14ac:dyDescent="0.25">
      <c r="B25056"/>
    </row>
    <row r="25057" spans="2:2" x14ac:dyDescent="0.25">
      <c r="B25057"/>
    </row>
    <row r="25058" spans="2:2" x14ac:dyDescent="0.25">
      <c r="B25058"/>
    </row>
    <row r="25059" spans="2:2" x14ac:dyDescent="0.25">
      <c r="B25059"/>
    </row>
    <row r="25060" spans="2:2" x14ac:dyDescent="0.25">
      <c r="B25060"/>
    </row>
    <row r="25061" spans="2:2" x14ac:dyDescent="0.25">
      <c r="B25061"/>
    </row>
    <row r="25062" spans="2:2" x14ac:dyDescent="0.25">
      <c r="B25062"/>
    </row>
    <row r="25063" spans="2:2" x14ac:dyDescent="0.25">
      <c r="B25063"/>
    </row>
    <row r="25064" spans="2:2" x14ac:dyDescent="0.25">
      <c r="B25064"/>
    </row>
    <row r="25065" spans="2:2" x14ac:dyDescent="0.25">
      <c r="B25065"/>
    </row>
    <row r="25066" spans="2:2" x14ac:dyDescent="0.25">
      <c r="B25066"/>
    </row>
    <row r="25067" spans="2:2" x14ac:dyDescent="0.25">
      <c r="B25067"/>
    </row>
    <row r="25068" spans="2:2" x14ac:dyDescent="0.25">
      <c r="B25068"/>
    </row>
    <row r="25069" spans="2:2" x14ac:dyDescent="0.25">
      <c r="B25069"/>
    </row>
    <row r="25070" spans="2:2" x14ac:dyDescent="0.25">
      <c r="B25070"/>
    </row>
    <row r="25071" spans="2:2" x14ac:dyDescent="0.25">
      <c r="B25071"/>
    </row>
    <row r="25072" spans="2:2" x14ac:dyDescent="0.25">
      <c r="B25072"/>
    </row>
    <row r="25073" spans="2:2" x14ac:dyDescent="0.25">
      <c r="B25073"/>
    </row>
    <row r="25074" spans="2:2" x14ac:dyDescent="0.25">
      <c r="B25074"/>
    </row>
    <row r="25075" spans="2:2" x14ac:dyDescent="0.25">
      <c r="B25075"/>
    </row>
    <row r="25076" spans="2:2" x14ac:dyDescent="0.25">
      <c r="B25076"/>
    </row>
    <row r="25077" spans="2:2" x14ac:dyDescent="0.25">
      <c r="B25077"/>
    </row>
    <row r="25078" spans="2:2" x14ac:dyDescent="0.25">
      <c r="B25078"/>
    </row>
    <row r="25079" spans="2:2" x14ac:dyDescent="0.25">
      <c r="B25079"/>
    </row>
    <row r="25080" spans="2:2" x14ac:dyDescent="0.25">
      <c r="B25080"/>
    </row>
    <row r="25081" spans="2:2" x14ac:dyDescent="0.25">
      <c r="B25081"/>
    </row>
    <row r="25082" spans="2:2" x14ac:dyDescent="0.25">
      <c r="B25082"/>
    </row>
    <row r="25083" spans="2:2" x14ac:dyDescent="0.25">
      <c r="B25083"/>
    </row>
    <row r="25084" spans="2:2" x14ac:dyDescent="0.25">
      <c r="B25084"/>
    </row>
    <row r="25085" spans="2:2" x14ac:dyDescent="0.25">
      <c r="B25085"/>
    </row>
    <row r="25086" spans="2:2" x14ac:dyDescent="0.25">
      <c r="B25086"/>
    </row>
    <row r="25087" spans="2:2" x14ac:dyDescent="0.25">
      <c r="B25087"/>
    </row>
    <row r="25088" spans="2:2" x14ac:dyDescent="0.25">
      <c r="B25088"/>
    </row>
    <row r="25089" spans="2:2" x14ac:dyDescent="0.25">
      <c r="B25089"/>
    </row>
    <row r="25090" spans="2:2" x14ac:dyDescent="0.25">
      <c r="B25090"/>
    </row>
    <row r="25091" spans="2:2" x14ac:dyDescent="0.25">
      <c r="B25091"/>
    </row>
    <row r="25092" spans="2:2" x14ac:dyDescent="0.25">
      <c r="B25092"/>
    </row>
    <row r="25093" spans="2:2" x14ac:dyDescent="0.25">
      <c r="B25093"/>
    </row>
    <row r="25094" spans="2:2" x14ac:dyDescent="0.25">
      <c r="B25094"/>
    </row>
    <row r="25095" spans="2:2" x14ac:dyDescent="0.25">
      <c r="B25095"/>
    </row>
    <row r="25096" spans="2:2" x14ac:dyDescent="0.25">
      <c r="B25096"/>
    </row>
    <row r="25097" spans="2:2" x14ac:dyDescent="0.25">
      <c r="B25097"/>
    </row>
    <row r="25098" spans="2:2" x14ac:dyDescent="0.25">
      <c r="B25098"/>
    </row>
    <row r="25099" spans="2:2" x14ac:dyDescent="0.25">
      <c r="B25099"/>
    </row>
    <row r="25100" spans="2:2" x14ac:dyDescent="0.25">
      <c r="B25100"/>
    </row>
    <row r="25101" spans="2:2" x14ac:dyDescent="0.25">
      <c r="B25101"/>
    </row>
    <row r="25102" spans="2:2" x14ac:dyDescent="0.25">
      <c r="B25102"/>
    </row>
    <row r="25103" spans="2:2" x14ac:dyDescent="0.25">
      <c r="B25103"/>
    </row>
    <row r="25104" spans="2:2" x14ac:dyDescent="0.25">
      <c r="B25104"/>
    </row>
    <row r="25105" spans="2:2" x14ac:dyDescent="0.25">
      <c r="B25105"/>
    </row>
    <row r="25106" spans="2:2" x14ac:dyDescent="0.25">
      <c r="B25106"/>
    </row>
    <row r="25107" spans="2:2" x14ac:dyDescent="0.25">
      <c r="B25107"/>
    </row>
    <row r="25108" spans="2:2" x14ac:dyDescent="0.25">
      <c r="B25108"/>
    </row>
    <row r="25109" spans="2:2" x14ac:dyDescent="0.25">
      <c r="B25109"/>
    </row>
    <row r="25110" spans="2:2" x14ac:dyDescent="0.25">
      <c r="B25110"/>
    </row>
    <row r="25111" spans="2:2" x14ac:dyDescent="0.25">
      <c r="B25111"/>
    </row>
    <row r="25112" spans="2:2" x14ac:dyDescent="0.25">
      <c r="B25112"/>
    </row>
    <row r="25113" spans="2:2" x14ac:dyDescent="0.25">
      <c r="B25113"/>
    </row>
    <row r="25114" spans="2:2" x14ac:dyDescent="0.25">
      <c r="B25114"/>
    </row>
    <row r="25115" spans="2:2" x14ac:dyDescent="0.25">
      <c r="B25115"/>
    </row>
    <row r="25116" spans="2:2" x14ac:dyDescent="0.25">
      <c r="B25116"/>
    </row>
    <row r="25117" spans="2:2" x14ac:dyDescent="0.25">
      <c r="B25117"/>
    </row>
    <row r="25118" spans="2:2" x14ac:dyDescent="0.25">
      <c r="B25118"/>
    </row>
    <row r="25119" spans="2:2" x14ac:dyDescent="0.25">
      <c r="B25119"/>
    </row>
    <row r="25120" spans="2:2" x14ac:dyDescent="0.25">
      <c r="B25120"/>
    </row>
    <row r="25121" spans="2:2" x14ac:dyDescent="0.25">
      <c r="B25121"/>
    </row>
    <row r="25122" spans="2:2" x14ac:dyDescent="0.25">
      <c r="B25122"/>
    </row>
    <row r="25123" spans="2:2" x14ac:dyDescent="0.25">
      <c r="B25123"/>
    </row>
    <row r="25124" spans="2:2" x14ac:dyDescent="0.25">
      <c r="B25124"/>
    </row>
    <row r="25125" spans="2:2" x14ac:dyDescent="0.25">
      <c r="B25125"/>
    </row>
    <row r="25126" spans="2:2" x14ac:dyDescent="0.25">
      <c r="B25126"/>
    </row>
    <row r="25127" spans="2:2" x14ac:dyDescent="0.25">
      <c r="B25127"/>
    </row>
    <row r="25128" spans="2:2" x14ac:dyDescent="0.25">
      <c r="B25128"/>
    </row>
    <row r="25129" spans="2:2" x14ac:dyDescent="0.25">
      <c r="B25129"/>
    </row>
    <row r="25130" spans="2:2" x14ac:dyDescent="0.25">
      <c r="B25130"/>
    </row>
    <row r="25131" spans="2:2" x14ac:dyDescent="0.25">
      <c r="B25131"/>
    </row>
    <row r="25132" spans="2:2" x14ac:dyDescent="0.25">
      <c r="B25132"/>
    </row>
    <row r="25133" spans="2:2" x14ac:dyDescent="0.25">
      <c r="B25133"/>
    </row>
    <row r="25134" spans="2:2" x14ac:dyDescent="0.25">
      <c r="B25134"/>
    </row>
    <row r="25135" spans="2:2" x14ac:dyDescent="0.25">
      <c r="B25135"/>
    </row>
    <row r="25136" spans="2:2" x14ac:dyDescent="0.25">
      <c r="B25136"/>
    </row>
    <row r="25137" spans="2:2" x14ac:dyDescent="0.25">
      <c r="B25137"/>
    </row>
    <row r="25138" spans="2:2" x14ac:dyDescent="0.25">
      <c r="B25138"/>
    </row>
    <row r="25139" spans="2:2" x14ac:dyDescent="0.25">
      <c r="B25139"/>
    </row>
    <row r="25140" spans="2:2" x14ac:dyDescent="0.25">
      <c r="B25140"/>
    </row>
    <row r="25141" spans="2:2" x14ac:dyDescent="0.25">
      <c r="B25141"/>
    </row>
    <row r="25142" spans="2:2" x14ac:dyDescent="0.25">
      <c r="B25142"/>
    </row>
    <row r="25143" spans="2:2" x14ac:dyDescent="0.25">
      <c r="B25143"/>
    </row>
    <row r="25144" spans="2:2" x14ac:dyDescent="0.25">
      <c r="B25144"/>
    </row>
    <row r="25145" spans="2:2" x14ac:dyDescent="0.25">
      <c r="B25145"/>
    </row>
    <row r="25146" spans="2:2" x14ac:dyDescent="0.25">
      <c r="B25146"/>
    </row>
    <row r="25147" spans="2:2" x14ac:dyDescent="0.25">
      <c r="B25147"/>
    </row>
    <row r="25148" spans="2:2" x14ac:dyDescent="0.25">
      <c r="B25148"/>
    </row>
    <row r="25149" spans="2:2" x14ac:dyDescent="0.25">
      <c r="B25149"/>
    </row>
    <row r="25150" spans="2:2" x14ac:dyDescent="0.25">
      <c r="B25150"/>
    </row>
    <row r="25151" spans="2:2" x14ac:dyDescent="0.25">
      <c r="B25151"/>
    </row>
    <row r="25152" spans="2:2" x14ac:dyDescent="0.25">
      <c r="B25152"/>
    </row>
    <row r="25153" spans="2:2" x14ac:dyDescent="0.25">
      <c r="B25153"/>
    </row>
    <row r="25154" spans="2:2" x14ac:dyDescent="0.25">
      <c r="B25154"/>
    </row>
    <row r="25155" spans="2:2" x14ac:dyDescent="0.25">
      <c r="B25155"/>
    </row>
    <row r="25156" spans="2:2" x14ac:dyDescent="0.25">
      <c r="B25156"/>
    </row>
    <row r="25157" spans="2:2" x14ac:dyDescent="0.25">
      <c r="B25157"/>
    </row>
    <row r="25158" spans="2:2" x14ac:dyDescent="0.25">
      <c r="B25158"/>
    </row>
    <row r="25159" spans="2:2" x14ac:dyDescent="0.25">
      <c r="B25159"/>
    </row>
    <row r="25160" spans="2:2" x14ac:dyDescent="0.25">
      <c r="B25160"/>
    </row>
    <row r="25161" spans="2:2" x14ac:dyDescent="0.25">
      <c r="B25161"/>
    </row>
    <row r="25162" spans="2:2" x14ac:dyDescent="0.25">
      <c r="B25162"/>
    </row>
    <row r="25163" spans="2:2" x14ac:dyDescent="0.25">
      <c r="B25163"/>
    </row>
    <row r="25164" spans="2:2" x14ac:dyDescent="0.25">
      <c r="B25164"/>
    </row>
    <row r="25165" spans="2:2" x14ac:dyDescent="0.25">
      <c r="B25165"/>
    </row>
    <row r="25166" spans="2:2" x14ac:dyDescent="0.25">
      <c r="B25166"/>
    </row>
    <row r="25167" spans="2:2" x14ac:dyDescent="0.25">
      <c r="B25167"/>
    </row>
    <row r="25168" spans="2:2" x14ac:dyDescent="0.25">
      <c r="B25168"/>
    </row>
    <row r="25169" spans="2:2" x14ac:dyDescent="0.25">
      <c r="B25169"/>
    </row>
    <row r="25170" spans="2:2" x14ac:dyDescent="0.25">
      <c r="B25170"/>
    </row>
    <row r="25171" spans="2:2" x14ac:dyDescent="0.25">
      <c r="B25171"/>
    </row>
    <row r="25172" spans="2:2" x14ac:dyDescent="0.25">
      <c r="B25172"/>
    </row>
    <row r="25173" spans="2:2" x14ac:dyDescent="0.25">
      <c r="B25173"/>
    </row>
    <row r="25174" spans="2:2" x14ac:dyDescent="0.25">
      <c r="B25174"/>
    </row>
    <row r="25175" spans="2:2" x14ac:dyDescent="0.25">
      <c r="B25175"/>
    </row>
    <row r="25176" spans="2:2" x14ac:dyDescent="0.25">
      <c r="B25176"/>
    </row>
    <row r="25177" spans="2:2" x14ac:dyDescent="0.25">
      <c r="B25177"/>
    </row>
    <row r="25178" spans="2:2" x14ac:dyDescent="0.25">
      <c r="B25178"/>
    </row>
    <row r="25179" spans="2:2" x14ac:dyDescent="0.25">
      <c r="B25179"/>
    </row>
    <row r="25180" spans="2:2" x14ac:dyDescent="0.25">
      <c r="B25180"/>
    </row>
    <row r="25181" spans="2:2" x14ac:dyDescent="0.25">
      <c r="B25181"/>
    </row>
    <row r="25182" spans="2:2" x14ac:dyDescent="0.25">
      <c r="B25182"/>
    </row>
    <row r="25183" spans="2:2" x14ac:dyDescent="0.25">
      <c r="B25183"/>
    </row>
    <row r="25184" spans="2:2" x14ac:dyDescent="0.25">
      <c r="B25184"/>
    </row>
    <row r="25185" spans="2:2" x14ac:dyDescent="0.25">
      <c r="B25185"/>
    </row>
    <row r="25186" spans="2:2" x14ac:dyDescent="0.25">
      <c r="B25186"/>
    </row>
    <row r="25187" spans="2:2" x14ac:dyDescent="0.25">
      <c r="B25187"/>
    </row>
    <row r="25188" spans="2:2" x14ac:dyDescent="0.25">
      <c r="B25188"/>
    </row>
    <row r="25189" spans="2:2" x14ac:dyDescent="0.25">
      <c r="B25189"/>
    </row>
    <row r="25190" spans="2:2" x14ac:dyDescent="0.25">
      <c r="B25190"/>
    </row>
    <row r="25191" spans="2:2" x14ac:dyDescent="0.25">
      <c r="B25191"/>
    </row>
    <row r="25192" spans="2:2" x14ac:dyDescent="0.25">
      <c r="B25192"/>
    </row>
    <row r="25193" spans="2:2" x14ac:dyDescent="0.25">
      <c r="B25193"/>
    </row>
    <row r="25194" spans="2:2" x14ac:dyDescent="0.25">
      <c r="B25194"/>
    </row>
    <row r="25195" spans="2:2" x14ac:dyDescent="0.25">
      <c r="B25195"/>
    </row>
    <row r="25196" spans="2:2" x14ac:dyDescent="0.25">
      <c r="B25196"/>
    </row>
    <row r="25197" spans="2:2" x14ac:dyDescent="0.25">
      <c r="B25197"/>
    </row>
    <row r="25198" spans="2:2" x14ac:dyDescent="0.25">
      <c r="B25198"/>
    </row>
    <row r="25199" spans="2:2" x14ac:dyDescent="0.25">
      <c r="B25199"/>
    </row>
    <row r="25200" spans="2:2" x14ac:dyDescent="0.25">
      <c r="B25200"/>
    </row>
    <row r="25201" spans="2:2" x14ac:dyDescent="0.25">
      <c r="B25201"/>
    </row>
    <row r="25202" spans="2:2" x14ac:dyDescent="0.25">
      <c r="B25202"/>
    </row>
    <row r="25203" spans="2:2" x14ac:dyDescent="0.25">
      <c r="B25203"/>
    </row>
    <row r="25204" spans="2:2" x14ac:dyDescent="0.25">
      <c r="B25204"/>
    </row>
    <row r="25205" spans="2:2" x14ac:dyDescent="0.25">
      <c r="B25205"/>
    </row>
    <row r="25206" spans="2:2" x14ac:dyDescent="0.25">
      <c r="B25206"/>
    </row>
    <row r="25207" spans="2:2" x14ac:dyDescent="0.25">
      <c r="B25207"/>
    </row>
    <row r="25208" spans="2:2" x14ac:dyDescent="0.25">
      <c r="B25208"/>
    </row>
    <row r="25209" spans="2:2" x14ac:dyDescent="0.25">
      <c r="B25209"/>
    </row>
    <row r="25210" spans="2:2" x14ac:dyDescent="0.25">
      <c r="B25210"/>
    </row>
    <row r="25211" spans="2:2" x14ac:dyDescent="0.25">
      <c r="B25211"/>
    </row>
    <row r="25212" spans="2:2" x14ac:dyDescent="0.25">
      <c r="B25212"/>
    </row>
    <row r="25213" spans="2:2" x14ac:dyDescent="0.25">
      <c r="B25213"/>
    </row>
    <row r="25214" spans="2:2" x14ac:dyDescent="0.25">
      <c r="B25214"/>
    </row>
    <row r="25215" spans="2:2" x14ac:dyDescent="0.25">
      <c r="B25215"/>
    </row>
    <row r="25216" spans="2:2" x14ac:dyDescent="0.25">
      <c r="B25216"/>
    </row>
    <row r="25217" spans="2:2" x14ac:dyDescent="0.25">
      <c r="B25217"/>
    </row>
    <row r="25218" spans="2:2" x14ac:dyDescent="0.25">
      <c r="B25218"/>
    </row>
    <row r="25219" spans="2:2" x14ac:dyDescent="0.25">
      <c r="B25219"/>
    </row>
    <row r="25220" spans="2:2" x14ac:dyDescent="0.25">
      <c r="B25220"/>
    </row>
    <row r="25221" spans="2:2" x14ac:dyDescent="0.25">
      <c r="B25221"/>
    </row>
    <row r="25222" spans="2:2" x14ac:dyDescent="0.25">
      <c r="B25222"/>
    </row>
    <row r="25223" spans="2:2" x14ac:dyDescent="0.25">
      <c r="B25223"/>
    </row>
    <row r="25224" spans="2:2" x14ac:dyDescent="0.25">
      <c r="B25224"/>
    </row>
    <row r="25225" spans="2:2" x14ac:dyDescent="0.25">
      <c r="B25225"/>
    </row>
    <row r="25226" spans="2:2" x14ac:dyDescent="0.25">
      <c r="B25226"/>
    </row>
    <row r="25227" spans="2:2" x14ac:dyDescent="0.25">
      <c r="B25227"/>
    </row>
    <row r="25228" spans="2:2" x14ac:dyDescent="0.25">
      <c r="B25228"/>
    </row>
    <row r="25229" spans="2:2" x14ac:dyDescent="0.25">
      <c r="B25229"/>
    </row>
    <row r="25230" spans="2:2" x14ac:dyDescent="0.25">
      <c r="B25230"/>
    </row>
    <row r="25231" spans="2:2" x14ac:dyDescent="0.25">
      <c r="B25231"/>
    </row>
    <row r="25232" spans="2:2" x14ac:dyDescent="0.25">
      <c r="B25232"/>
    </row>
    <row r="25233" spans="2:2" x14ac:dyDescent="0.25">
      <c r="B25233"/>
    </row>
    <row r="25234" spans="2:2" x14ac:dyDescent="0.25">
      <c r="B25234"/>
    </row>
    <row r="25235" spans="2:2" x14ac:dyDescent="0.25">
      <c r="B25235"/>
    </row>
    <row r="25236" spans="2:2" x14ac:dyDescent="0.25">
      <c r="B25236"/>
    </row>
    <row r="25237" spans="2:2" x14ac:dyDescent="0.25">
      <c r="B25237"/>
    </row>
    <row r="25238" spans="2:2" x14ac:dyDescent="0.25">
      <c r="B25238"/>
    </row>
    <row r="25239" spans="2:2" x14ac:dyDescent="0.25">
      <c r="B25239"/>
    </row>
    <row r="25240" spans="2:2" x14ac:dyDescent="0.25">
      <c r="B25240"/>
    </row>
    <row r="25241" spans="2:2" x14ac:dyDescent="0.25">
      <c r="B25241"/>
    </row>
    <row r="25242" spans="2:2" x14ac:dyDescent="0.25">
      <c r="B25242"/>
    </row>
    <row r="25243" spans="2:2" x14ac:dyDescent="0.25">
      <c r="B25243"/>
    </row>
    <row r="25244" spans="2:2" x14ac:dyDescent="0.25">
      <c r="B25244"/>
    </row>
    <row r="25245" spans="2:2" x14ac:dyDescent="0.25">
      <c r="B25245"/>
    </row>
    <row r="25246" spans="2:2" x14ac:dyDescent="0.25">
      <c r="B25246"/>
    </row>
    <row r="25247" spans="2:2" x14ac:dyDescent="0.25">
      <c r="B25247"/>
    </row>
    <row r="25248" spans="2:2" x14ac:dyDescent="0.25">
      <c r="B25248"/>
    </row>
    <row r="25249" spans="2:2" x14ac:dyDescent="0.25">
      <c r="B25249"/>
    </row>
    <row r="25250" spans="2:2" x14ac:dyDescent="0.25">
      <c r="B25250"/>
    </row>
    <row r="25251" spans="2:2" x14ac:dyDescent="0.25">
      <c r="B25251"/>
    </row>
    <row r="25252" spans="2:2" x14ac:dyDescent="0.25">
      <c r="B25252"/>
    </row>
    <row r="25253" spans="2:2" x14ac:dyDescent="0.25">
      <c r="B25253"/>
    </row>
    <row r="25254" spans="2:2" x14ac:dyDescent="0.25">
      <c r="B25254"/>
    </row>
    <row r="25255" spans="2:2" x14ac:dyDescent="0.25">
      <c r="B25255"/>
    </row>
    <row r="25256" spans="2:2" x14ac:dyDescent="0.25">
      <c r="B25256"/>
    </row>
    <row r="25257" spans="2:2" x14ac:dyDescent="0.25">
      <c r="B25257"/>
    </row>
    <row r="25258" spans="2:2" x14ac:dyDescent="0.25">
      <c r="B25258"/>
    </row>
    <row r="25259" spans="2:2" x14ac:dyDescent="0.25">
      <c r="B25259"/>
    </row>
    <row r="25260" spans="2:2" x14ac:dyDescent="0.25">
      <c r="B25260"/>
    </row>
    <row r="25261" spans="2:2" x14ac:dyDescent="0.25">
      <c r="B25261"/>
    </row>
    <row r="25262" spans="2:2" x14ac:dyDescent="0.25">
      <c r="B25262"/>
    </row>
    <row r="25263" spans="2:2" x14ac:dyDescent="0.25">
      <c r="B25263"/>
    </row>
    <row r="25264" spans="2:2" x14ac:dyDescent="0.25">
      <c r="B25264"/>
    </row>
    <row r="25265" spans="2:2" x14ac:dyDescent="0.25">
      <c r="B25265"/>
    </row>
    <row r="25266" spans="2:2" x14ac:dyDescent="0.25">
      <c r="B25266"/>
    </row>
    <row r="25267" spans="2:2" x14ac:dyDescent="0.25">
      <c r="B25267"/>
    </row>
    <row r="25268" spans="2:2" x14ac:dyDescent="0.25">
      <c r="B25268"/>
    </row>
    <row r="25269" spans="2:2" x14ac:dyDescent="0.25">
      <c r="B25269"/>
    </row>
    <row r="25270" spans="2:2" x14ac:dyDescent="0.25">
      <c r="B25270"/>
    </row>
    <row r="25271" spans="2:2" x14ac:dyDescent="0.25">
      <c r="B25271"/>
    </row>
    <row r="25272" spans="2:2" x14ac:dyDescent="0.25">
      <c r="B25272"/>
    </row>
    <row r="25273" spans="2:2" x14ac:dyDescent="0.25">
      <c r="B25273"/>
    </row>
    <row r="25274" spans="2:2" x14ac:dyDescent="0.25">
      <c r="B25274"/>
    </row>
    <row r="25275" spans="2:2" x14ac:dyDescent="0.25">
      <c r="B25275"/>
    </row>
    <row r="25276" spans="2:2" x14ac:dyDescent="0.25">
      <c r="B25276"/>
    </row>
    <row r="25277" spans="2:2" x14ac:dyDescent="0.25">
      <c r="B25277"/>
    </row>
    <row r="25278" spans="2:2" x14ac:dyDescent="0.25">
      <c r="B25278"/>
    </row>
    <row r="25279" spans="2:2" x14ac:dyDescent="0.25">
      <c r="B25279"/>
    </row>
    <row r="25280" spans="2:2" x14ac:dyDescent="0.25">
      <c r="B25280"/>
    </row>
    <row r="25281" spans="2:2" x14ac:dyDescent="0.25">
      <c r="B25281"/>
    </row>
    <row r="25282" spans="2:2" x14ac:dyDescent="0.25">
      <c r="B25282"/>
    </row>
    <row r="25283" spans="2:2" x14ac:dyDescent="0.25">
      <c r="B25283"/>
    </row>
    <row r="25284" spans="2:2" x14ac:dyDescent="0.25">
      <c r="B25284"/>
    </row>
    <row r="25285" spans="2:2" x14ac:dyDescent="0.25">
      <c r="B25285"/>
    </row>
    <row r="25286" spans="2:2" x14ac:dyDescent="0.25">
      <c r="B25286"/>
    </row>
    <row r="25287" spans="2:2" x14ac:dyDescent="0.25">
      <c r="B25287"/>
    </row>
    <row r="25288" spans="2:2" x14ac:dyDescent="0.25">
      <c r="B25288"/>
    </row>
    <row r="25289" spans="2:2" x14ac:dyDescent="0.25">
      <c r="B25289"/>
    </row>
    <row r="25290" spans="2:2" x14ac:dyDescent="0.25">
      <c r="B25290"/>
    </row>
    <row r="25291" spans="2:2" x14ac:dyDescent="0.25">
      <c r="B25291"/>
    </row>
    <row r="25292" spans="2:2" x14ac:dyDescent="0.25">
      <c r="B25292"/>
    </row>
    <row r="25293" spans="2:2" x14ac:dyDescent="0.25">
      <c r="B25293"/>
    </row>
    <row r="25294" spans="2:2" x14ac:dyDescent="0.25">
      <c r="B25294"/>
    </row>
    <row r="25295" spans="2:2" x14ac:dyDescent="0.25">
      <c r="B25295"/>
    </row>
    <row r="25296" spans="2:2" x14ac:dyDescent="0.25">
      <c r="B25296"/>
    </row>
    <row r="25297" spans="2:2" x14ac:dyDescent="0.25">
      <c r="B25297"/>
    </row>
    <row r="25298" spans="2:2" x14ac:dyDescent="0.25">
      <c r="B25298"/>
    </row>
    <row r="25299" spans="2:2" x14ac:dyDescent="0.25">
      <c r="B25299"/>
    </row>
    <row r="25300" spans="2:2" x14ac:dyDescent="0.25">
      <c r="B25300"/>
    </row>
    <row r="25301" spans="2:2" x14ac:dyDescent="0.25">
      <c r="B25301"/>
    </row>
    <row r="25302" spans="2:2" x14ac:dyDescent="0.25">
      <c r="B25302"/>
    </row>
    <row r="25303" spans="2:2" x14ac:dyDescent="0.25">
      <c r="B25303"/>
    </row>
    <row r="25304" spans="2:2" x14ac:dyDescent="0.25">
      <c r="B25304"/>
    </row>
    <row r="25305" spans="2:2" x14ac:dyDescent="0.25">
      <c r="B25305"/>
    </row>
    <row r="25306" spans="2:2" x14ac:dyDescent="0.25">
      <c r="B25306"/>
    </row>
    <row r="25307" spans="2:2" x14ac:dyDescent="0.25">
      <c r="B25307"/>
    </row>
    <row r="25308" spans="2:2" x14ac:dyDescent="0.25">
      <c r="B25308"/>
    </row>
    <row r="25309" spans="2:2" x14ac:dyDescent="0.25">
      <c r="B25309"/>
    </row>
    <row r="25310" spans="2:2" x14ac:dyDescent="0.25">
      <c r="B25310"/>
    </row>
    <row r="25311" spans="2:2" x14ac:dyDescent="0.25">
      <c r="B25311"/>
    </row>
    <row r="25312" spans="2:2" x14ac:dyDescent="0.25">
      <c r="B25312"/>
    </row>
    <row r="25313" spans="2:2" x14ac:dyDescent="0.25">
      <c r="B25313"/>
    </row>
    <row r="25314" spans="2:2" x14ac:dyDescent="0.25">
      <c r="B25314"/>
    </row>
    <row r="25315" spans="2:2" x14ac:dyDescent="0.25">
      <c r="B25315"/>
    </row>
    <row r="25316" spans="2:2" x14ac:dyDescent="0.25">
      <c r="B25316"/>
    </row>
    <row r="25317" spans="2:2" x14ac:dyDescent="0.25">
      <c r="B25317"/>
    </row>
    <row r="25318" spans="2:2" x14ac:dyDescent="0.25">
      <c r="B25318"/>
    </row>
    <row r="25319" spans="2:2" x14ac:dyDescent="0.25">
      <c r="B25319"/>
    </row>
    <row r="25320" spans="2:2" x14ac:dyDescent="0.25">
      <c r="B25320"/>
    </row>
    <row r="25321" spans="2:2" x14ac:dyDescent="0.25">
      <c r="B25321"/>
    </row>
    <row r="25322" spans="2:2" x14ac:dyDescent="0.25">
      <c r="B25322"/>
    </row>
    <row r="25323" spans="2:2" x14ac:dyDescent="0.25">
      <c r="B25323"/>
    </row>
    <row r="25324" spans="2:2" x14ac:dyDescent="0.25">
      <c r="B25324"/>
    </row>
    <row r="25325" spans="2:2" x14ac:dyDescent="0.25">
      <c r="B25325"/>
    </row>
    <row r="25326" spans="2:2" x14ac:dyDescent="0.25">
      <c r="B25326"/>
    </row>
    <row r="25327" spans="2:2" x14ac:dyDescent="0.25">
      <c r="B25327"/>
    </row>
    <row r="25328" spans="2:2" x14ac:dyDescent="0.25">
      <c r="B25328"/>
    </row>
    <row r="25329" spans="2:2" x14ac:dyDescent="0.25">
      <c r="B25329"/>
    </row>
    <row r="25330" spans="2:2" x14ac:dyDescent="0.25">
      <c r="B25330"/>
    </row>
    <row r="25331" spans="2:2" x14ac:dyDescent="0.25">
      <c r="B25331"/>
    </row>
    <row r="25332" spans="2:2" x14ac:dyDescent="0.25">
      <c r="B25332"/>
    </row>
    <row r="25333" spans="2:2" x14ac:dyDescent="0.25">
      <c r="B25333"/>
    </row>
    <row r="25334" spans="2:2" x14ac:dyDescent="0.25">
      <c r="B25334"/>
    </row>
    <row r="25335" spans="2:2" x14ac:dyDescent="0.25">
      <c r="B25335"/>
    </row>
    <row r="25336" spans="2:2" x14ac:dyDescent="0.25">
      <c r="B25336"/>
    </row>
    <row r="25337" spans="2:2" x14ac:dyDescent="0.25">
      <c r="B25337"/>
    </row>
    <row r="25338" spans="2:2" x14ac:dyDescent="0.25">
      <c r="B25338"/>
    </row>
    <row r="25339" spans="2:2" x14ac:dyDescent="0.25">
      <c r="B25339"/>
    </row>
    <row r="25340" spans="2:2" x14ac:dyDescent="0.25">
      <c r="B25340"/>
    </row>
    <row r="25341" spans="2:2" x14ac:dyDescent="0.25">
      <c r="B25341"/>
    </row>
    <row r="25342" spans="2:2" x14ac:dyDescent="0.25">
      <c r="B25342"/>
    </row>
    <row r="25343" spans="2:2" x14ac:dyDescent="0.25">
      <c r="B25343"/>
    </row>
    <row r="25344" spans="2:2" x14ac:dyDescent="0.25">
      <c r="B25344"/>
    </row>
    <row r="25345" spans="2:2" x14ac:dyDescent="0.25">
      <c r="B25345"/>
    </row>
    <row r="25346" spans="2:2" x14ac:dyDescent="0.25">
      <c r="B25346"/>
    </row>
    <row r="25347" spans="2:2" x14ac:dyDescent="0.25">
      <c r="B25347"/>
    </row>
    <row r="25348" spans="2:2" x14ac:dyDescent="0.25">
      <c r="B25348"/>
    </row>
    <row r="25349" spans="2:2" x14ac:dyDescent="0.25">
      <c r="B25349"/>
    </row>
    <row r="25350" spans="2:2" x14ac:dyDescent="0.25">
      <c r="B25350"/>
    </row>
    <row r="25351" spans="2:2" x14ac:dyDescent="0.25">
      <c r="B25351"/>
    </row>
    <row r="25352" spans="2:2" x14ac:dyDescent="0.25">
      <c r="B25352"/>
    </row>
    <row r="25353" spans="2:2" x14ac:dyDescent="0.25">
      <c r="B25353"/>
    </row>
    <row r="25354" spans="2:2" x14ac:dyDescent="0.25">
      <c r="B25354"/>
    </row>
    <row r="25355" spans="2:2" x14ac:dyDescent="0.25">
      <c r="B25355"/>
    </row>
    <row r="25356" spans="2:2" x14ac:dyDescent="0.25">
      <c r="B25356"/>
    </row>
    <row r="25357" spans="2:2" x14ac:dyDescent="0.25">
      <c r="B25357"/>
    </row>
    <row r="25358" spans="2:2" x14ac:dyDescent="0.25">
      <c r="B25358"/>
    </row>
    <row r="25359" spans="2:2" x14ac:dyDescent="0.25">
      <c r="B25359"/>
    </row>
    <row r="25360" spans="2:2" x14ac:dyDescent="0.25">
      <c r="B25360"/>
    </row>
    <row r="25361" spans="2:2" x14ac:dyDescent="0.25">
      <c r="B25361"/>
    </row>
    <row r="25362" spans="2:2" x14ac:dyDescent="0.25">
      <c r="B25362"/>
    </row>
    <row r="25363" spans="2:2" x14ac:dyDescent="0.25">
      <c r="B25363"/>
    </row>
    <row r="25364" spans="2:2" x14ac:dyDescent="0.25">
      <c r="B25364"/>
    </row>
    <row r="25365" spans="2:2" x14ac:dyDescent="0.25">
      <c r="B25365"/>
    </row>
    <row r="25366" spans="2:2" x14ac:dyDescent="0.25">
      <c r="B25366"/>
    </row>
    <row r="25367" spans="2:2" x14ac:dyDescent="0.25">
      <c r="B25367"/>
    </row>
    <row r="25368" spans="2:2" x14ac:dyDescent="0.25">
      <c r="B25368"/>
    </row>
    <row r="25369" spans="2:2" x14ac:dyDescent="0.25">
      <c r="B25369"/>
    </row>
    <row r="25370" spans="2:2" x14ac:dyDescent="0.25">
      <c r="B25370"/>
    </row>
    <row r="25371" spans="2:2" x14ac:dyDescent="0.25">
      <c r="B25371"/>
    </row>
    <row r="25372" spans="2:2" x14ac:dyDescent="0.25">
      <c r="B25372"/>
    </row>
    <row r="25373" spans="2:2" x14ac:dyDescent="0.25">
      <c r="B25373"/>
    </row>
    <row r="25374" spans="2:2" x14ac:dyDescent="0.25">
      <c r="B25374"/>
    </row>
    <row r="25375" spans="2:2" x14ac:dyDescent="0.25">
      <c r="B25375"/>
    </row>
    <row r="25376" spans="2:2" x14ac:dyDescent="0.25">
      <c r="B25376"/>
    </row>
    <row r="25377" spans="2:2" x14ac:dyDescent="0.25">
      <c r="B25377"/>
    </row>
    <row r="25378" spans="2:2" x14ac:dyDescent="0.25">
      <c r="B25378"/>
    </row>
    <row r="25379" spans="2:2" x14ac:dyDescent="0.25">
      <c r="B25379"/>
    </row>
    <row r="25380" spans="2:2" x14ac:dyDescent="0.25">
      <c r="B25380"/>
    </row>
    <row r="25381" spans="2:2" x14ac:dyDescent="0.25">
      <c r="B25381"/>
    </row>
    <row r="25382" spans="2:2" x14ac:dyDescent="0.25">
      <c r="B25382"/>
    </row>
    <row r="25383" spans="2:2" x14ac:dyDescent="0.25">
      <c r="B25383"/>
    </row>
    <row r="25384" spans="2:2" x14ac:dyDescent="0.25">
      <c r="B25384"/>
    </row>
    <row r="25385" spans="2:2" x14ac:dyDescent="0.25">
      <c r="B25385"/>
    </row>
    <row r="25386" spans="2:2" x14ac:dyDescent="0.25">
      <c r="B25386"/>
    </row>
    <row r="25387" spans="2:2" x14ac:dyDescent="0.25">
      <c r="B25387"/>
    </row>
    <row r="25388" spans="2:2" x14ac:dyDescent="0.25">
      <c r="B25388"/>
    </row>
    <row r="25389" spans="2:2" x14ac:dyDescent="0.25">
      <c r="B25389"/>
    </row>
    <row r="25390" spans="2:2" x14ac:dyDescent="0.25">
      <c r="B25390"/>
    </row>
    <row r="25391" spans="2:2" x14ac:dyDescent="0.25">
      <c r="B25391"/>
    </row>
    <row r="25392" spans="2:2" x14ac:dyDescent="0.25">
      <c r="B25392"/>
    </row>
    <row r="25393" spans="2:2" x14ac:dyDescent="0.25">
      <c r="B25393"/>
    </row>
    <row r="25394" spans="2:2" x14ac:dyDescent="0.25">
      <c r="B25394"/>
    </row>
    <row r="25395" spans="2:2" x14ac:dyDescent="0.25">
      <c r="B25395"/>
    </row>
    <row r="25396" spans="2:2" x14ac:dyDescent="0.25">
      <c r="B25396"/>
    </row>
    <row r="25397" spans="2:2" x14ac:dyDescent="0.25">
      <c r="B25397"/>
    </row>
    <row r="25398" spans="2:2" x14ac:dyDescent="0.25">
      <c r="B25398"/>
    </row>
    <row r="25399" spans="2:2" x14ac:dyDescent="0.25">
      <c r="B25399"/>
    </row>
    <row r="25400" spans="2:2" x14ac:dyDescent="0.25">
      <c r="B25400"/>
    </row>
    <row r="25401" spans="2:2" x14ac:dyDescent="0.25">
      <c r="B25401"/>
    </row>
    <row r="25402" spans="2:2" x14ac:dyDescent="0.25">
      <c r="B25402"/>
    </row>
    <row r="25403" spans="2:2" x14ac:dyDescent="0.25">
      <c r="B25403"/>
    </row>
    <row r="25404" spans="2:2" x14ac:dyDescent="0.25">
      <c r="B25404"/>
    </row>
    <row r="25405" spans="2:2" x14ac:dyDescent="0.25">
      <c r="B25405"/>
    </row>
    <row r="25406" spans="2:2" x14ac:dyDescent="0.25">
      <c r="B25406"/>
    </row>
    <row r="25407" spans="2:2" x14ac:dyDescent="0.25">
      <c r="B25407"/>
    </row>
    <row r="25408" spans="2:2" x14ac:dyDescent="0.25">
      <c r="B25408"/>
    </row>
    <row r="25409" spans="2:2" x14ac:dyDescent="0.25">
      <c r="B25409"/>
    </row>
    <row r="25410" spans="2:2" x14ac:dyDescent="0.25">
      <c r="B25410"/>
    </row>
    <row r="25411" spans="2:2" x14ac:dyDescent="0.25">
      <c r="B25411"/>
    </row>
    <row r="25412" spans="2:2" x14ac:dyDescent="0.25">
      <c r="B25412"/>
    </row>
    <row r="25413" spans="2:2" x14ac:dyDescent="0.25">
      <c r="B25413"/>
    </row>
    <row r="25414" spans="2:2" x14ac:dyDescent="0.25">
      <c r="B25414"/>
    </row>
    <row r="25415" spans="2:2" x14ac:dyDescent="0.25">
      <c r="B25415"/>
    </row>
    <row r="25416" spans="2:2" x14ac:dyDescent="0.25">
      <c r="B25416"/>
    </row>
    <row r="25417" spans="2:2" x14ac:dyDescent="0.25">
      <c r="B25417"/>
    </row>
    <row r="25418" spans="2:2" x14ac:dyDescent="0.25">
      <c r="B25418"/>
    </row>
    <row r="25419" spans="2:2" x14ac:dyDescent="0.25">
      <c r="B25419"/>
    </row>
    <row r="25420" spans="2:2" x14ac:dyDescent="0.25">
      <c r="B25420"/>
    </row>
    <row r="25421" spans="2:2" x14ac:dyDescent="0.25">
      <c r="B25421"/>
    </row>
    <row r="25422" spans="2:2" x14ac:dyDescent="0.25">
      <c r="B25422"/>
    </row>
    <row r="25423" spans="2:2" x14ac:dyDescent="0.25">
      <c r="B25423"/>
    </row>
    <row r="25424" spans="2:2" x14ac:dyDescent="0.25">
      <c r="B25424"/>
    </row>
    <row r="25425" spans="2:2" x14ac:dyDescent="0.25">
      <c r="B25425"/>
    </row>
    <row r="25426" spans="2:2" x14ac:dyDescent="0.25">
      <c r="B25426"/>
    </row>
    <row r="25427" spans="2:2" x14ac:dyDescent="0.25">
      <c r="B25427"/>
    </row>
    <row r="25428" spans="2:2" x14ac:dyDescent="0.25">
      <c r="B25428"/>
    </row>
    <row r="25429" spans="2:2" x14ac:dyDescent="0.25">
      <c r="B25429"/>
    </row>
    <row r="25430" spans="2:2" x14ac:dyDescent="0.25">
      <c r="B25430"/>
    </row>
    <row r="25431" spans="2:2" x14ac:dyDescent="0.25">
      <c r="B25431"/>
    </row>
    <row r="25432" spans="2:2" x14ac:dyDescent="0.25">
      <c r="B25432"/>
    </row>
    <row r="25433" spans="2:2" x14ac:dyDescent="0.25">
      <c r="B25433"/>
    </row>
    <row r="25434" spans="2:2" x14ac:dyDescent="0.25">
      <c r="B25434"/>
    </row>
    <row r="25435" spans="2:2" x14ac:dyDescent="0.25">
      <c r="B25435"/>
    </row>
    <row r="25436" spans="2:2" x14ac:dyDescent="0.25">
      <c r="B25436"/>
    </row>
    <row r="25437" spans="2:2" x14ac:dyDescent="0.25">
      <c r="B25437"/>
    </row>
    <row r="25438" spans="2:2" x14ac:dyDescent="0.25">
      <c r="B25438"/>
    </row>
    <row r="25439" spans="2:2" x14ac:dyDescent="0.25">
      <c r="B25439"/>
    </row>
    <row r="25440" spans="2:2" x14ac:dyDescent="0.25">
      <c r="B25440"/>
    </row>
    <row r="25441" spans="2:2" x14ac:dyDescent="0.25">
      <c r="B25441"/>
    </row>
    <row r="25442" spans="2:2" x14ac:dyDescent="0.25">
      <c r="B25442"/>
    </row>
    <row r="25443" spans="2:2" x14ac:dyDescent="0.25">
      <c r="B25443"/>
    </row>
    <row r="25444" spans="2:2" x14ac:dyDescent="0.25">
      <c r="B25444"/>
    </row>
    <row r="25445" spans="2:2" x14ac:dyDescent="0.25">
      <c r="B25445"/>
    </row>
    <row r="25446" spans="2:2" x14ac:dyDescent="0.25">
      <c r="B25446"/>
    </row>
    <row r="25447" spans="2:2" x14ac:dyDescent="0.25">
      <c r="B25447"/>
    </row>
    <row r="25448" spans="2:2" x14ac:dyDescent="0.25">
      <c r="B25448"/>
    </row>
    <row r="25449" spans="2:2" x14ac:dyDescent="0.25">
      <c r="B25449"/>
    </row>
    <row r="25450" spans="2:2" x14ac:dyDescent="0.25">
      <c r="B25450"/>
    </row>
    <row r="25451" spans="2:2" x14ac:dyDescent="0.25">
      <c r="B25451"/>
    </row>
    <row r="25452" spans="2:2" x14ac:dyDescent="0.25">
      <c r="B25452"/>
    </row>
    <row r="25453" spans="2:2" x14ac:dyDescent="0.25">
      <c r="B25453"/>
    </row>
    <row r="25454" spans="2:2" x14ac:dyDescent="0.25">
      <c r="B25454"/>
    </row>
    <row r="25455" spans="2:2" x14ac:dyDescent="0.25">
      <c r="B25455"/>
    </row>
    <row r="25456" spans="2:2" x14ac:dyDescent="0.25">
      <c r="B25456"/>
    </row>
    <row r="25457" spans="2:2" x14ac:dyDescent="0.25">
      <c r="B25457"/>
    </row>
    <row r="25458" spans="2:2" x14ac:dyDescent="0.25">
      <c r="B25458"/>
    </row>
    <row r="25459" spans="2:2" x14ac:dyDescent="0.25">
      <c r="B25459"/>
    </row>
    <row r="25460" spans="2:2" x14ac:dyDescent="0.25">
      <c r="B25460"/>
    </row>
    <row r="25461" spans="2:2" x14ac:dyDescent="0.25">
      <c r="B25461"/>
    </row>
    <row r="25462" spans="2:2" x14ac:dyDescent="0.25">
      <c r="B25462"/>
    </row>
    <row r="25463" spans="2:2" x14ac:dyDescent="0.25">
      <c r="B25463"/>
    </row>
    <row r="25464" spans="2:2" x14ac:dyDescent="0.25">
      <c r="B25464"/>
    </row>
    <row r="25465" spans="2:2" x14ac:dyDescent="0.25">
      <c r="B25465"/>
    </row>
    <row r="25466" spans="2:2" x14ac:dyDescent="0.25">
      <c r="B25466"/>
    </row>
    <row r="25467" spans="2:2" x14ac:dyDescent="0.25">
      <c r="B25467"/>
    </row>
    <row r="25468" spans="2:2" x14ac:dyDescent="0.25">
      <c r="B25468"/>
    </row>
    <row r="25469" spans="2:2" x14ac:dyDescent="0.25">
      <c r="B25469"/>
    </row>
    <row r="25470" spans="2:2" x14ac:dyDescent="0.25">
      <c r="B25470"/>
    </row>
    <row r="25471" spans="2:2" x14ac:dyDescent="0.25">
      <c r="B25471"/>
    </row>
    <row r="25472" spans="2:2" x14ac:dyDescent="0.25">
      <c r="B25472"/>
    </row>
    <row r="25473" spans="2:2" x14ac:dyDescent="0.25">
      <c r="B25473"/>
    </row>
    <row r="25474" spans="2:2" x14ac:dyDescent="0.25">
      <c r="B25474"/>
    </row>
    <row r="25475" spans="2:2" x14ac:dyDescent="0.25">
      <c r="B25475"/>
    </row>
    <row r="25476" spans="2:2" x14ac:dyDescent="0.25">
      <c r="B25476"/>
    </row>
    <row r="25477" spans="2:2" x14ac:dyDescent="0.25">
      <c r="B25477"/>
    </row>
    <row r="25478" spans="2:2" x14ac:dyDescent="0.25">
      <c r="B25478"/>
    </row>
    <row r="25479" spans="2:2" x14ac:dyDescent="0.25">
      <c r="B25479"/>
    </row>
    <row r="25480" spans="2:2" x14ac:dyDescent="0.25">
      <c r="B25480"/>
    </row>
    <row r="25481" spans="2:2" x14ac:dyDescent="0.25">
      <c r="B25481"/>
    </row>
    <row r="25482" spans="2:2" x14ac:dyDescent="0.25">
      <c r="B25482"/>
    </row>
    <row r="25483" spans="2:2" x14ac:dyDescent="0.25">
      <c r="B25483"/>
    </row>
    <row r="25484" spans="2:2" x14ac:dyDescent="0.25">
      <c r="B25484"/>
    </row>
    <row r="25485" spans="2:2" x14ac:dyDescent="0.25">
      <c r="B25485"/>
    </row>
    <row r="25486" spans="2:2" x14ac:dyDescent="0.25">
      <c r="B25486"/>
    </row>
    <row r="25487" spans="2:2" x14ac:dyDescent="0.25">
      <c r="B25487"/>
    </row>
    <row r="25488" spans="2:2" x14ac:dyDescent="0.25">
      <c r="B25488"/>
    </row>
    <row r="25489" spans="2:2" x14ac:dyDescent="0.25">
      <c r="B25489"/>
    </row>
    <row r="25490" spans="2:2" x14ac:dyDescent="0.25">
      <c r="B25490"/>
    </row>
    <row r="25491" spans="2:2" x14ac:dyDescent="0.25">
      <c r="B25491"/>
    </row>
    <row r="25492" spans="2:2" x14ac:dyDescent="0.25">
      <c r="B25492"/>
    </row>
    <row r="25493" spans="2:2" x14ac:dyDescent="0.25">
      <c r="B25493"/>
    </row>
    <row r="25494" spans="2:2" x14ac:dyDescent="0.25">
      <c r="B25494"/>
    </row>
    <row r="25495" spans="2:2" x14ac:dyDescent="0.25">
      <c r="B25495"/>
    </row>
    <row r="25496" spans="2:2" x14ac:dyDescent="0.25">
      <c r="B25496"/>
    </row>
    <row r="25497" spans="2:2" x14ac:dyDescent="0.25">
      <c r="B25497"/>
    </row>
    <row r="25498" spans="2:2" x14ac:dyDescent="0.25">
      <c r="B25498"/>
    </row>
    <row r="25499" spans="2:2" x14ac:dyDescent="0.25">
      <c r="B25499"/>
    </row>
    <row r="25500" spans="2:2" x14ac:dyDescent="0.25">
      <c r="B25500"/>
    </row>
    <row r="25501" spans="2:2" x14ac:dyDescent="0.25">
      <c r="B25501"/>
    </row>
    <row r="25502" spans="2:2" x14ac:dyDescent="0.25">
      <c r="B25502"/>
    </row>
    <row r="25503" spans="2:2" x14ac:dyDescent="0.25">
      <c r="B25503"/>
    </row>
    <row r="25504" spans="2:2" x14ac:dyDescent="0.25">
      <c r="B25504"/>
    </row>
    <row r="25505" spans="2:2" x14ac:dyDescent="0.25">
      <c r="B25505"/>
    </row>
    <row r="25506" spans="2:2" x14ac:dyDescent="0.25">
      <c r="B25506"/>
    </row>
    <row r="25507" spans="2:2" x14ac:dyDescent="0.25">
      <c r="B25507"/>
    </row>
    <row r="25508" spans="2:2" x14ac:dyDescent="0.25">
      <c r="B25508"/>
    </row>
    <row r="25509" spans="2:2" x14ac:dyDescent="0.25">
      <c r="B25509"/>
    </row>
    <row r="25510" spans="2:2" x14ac:dyDescent="0.25">
      <c r="B25510"/>
    </row>
    <row r="25511" spans="2:2" x14ac:dyDescent="0.25">
      <c r="B25511"/>
    </row>
    <row r="25512" spans="2:2" x14ac:dyDescent="0.25">
      <c r="B25512"/>
    </row>
    <row r="25513" spans="2:2" x14ac:dyDescent="0.25">
      <c r="B25513"/>
    </row>
    <row r="25514" spans="2:2" x14ac:dyDescent="0.25">
      <c r="B25514"/>
    </row>
    <row r="25515" spans="2:2" x14ac:dyDescent="0.25">
      <c r="B25515"/>
    </row>
    <row r="25516" spans="2:2" x14ac:dyDescent="0.25">
      <c r="B25516"/>
    </row>
    <row r="25517" spans="2:2" x14ac:dyDescent="0.25">
      <c r="B25517"/>
    </row>
    <row r="25518" spans="2:2" x14ac:dyDescent="0.25">
      <c r="B25518"/>
    </row>
    <row r="25519" spans="2:2" x14ac:dyDescent="0.25">
      <c r="B25519"/>
    </row>
    <row r="25520" spans="2:2" x14ac:dyDescent="0.25">
      <c r="B25520"/>
    </row>
    <row r="25521" spans="2:2" x14ac:dyDescent="0.25">
      <c r="B25521"/>
    </row>
    <row r="25522" spans="2:2" x14ac:dyDescent="0.25">
      <c r="B25522"/>
    </row>
    <row r="25523" spans="2:2" x14ac:dyDescent="0.25">
      <c r="B25523"/>
    </row>
    <row r="25524" spans="2:2" x14ac:dyDescent="0.25">
      <c r="B25524"/>
    </row>
    <row r="25525" spans="2:2" x14ac:dyDescent="0.25">
      <c r="B25525"/>
    </row>
    <row r="25526" spans="2:2" x14ac:dyDescent="0.25">
      <c r="B25526"/>
    </row>
    <row r="25527" spans="2:2" x14ac:dyDescent="0.25">
      <c r="B25527"/>
    </row>
    <row r="25528" spans="2:2" x14ac:dyDescent="0.25">
      <c r="B25528"/>
    </row>
    <row r="25529" spans="2:2" x14ac:dyDescent="0.25">
      <c r="B25529"/>
    </row>
    <row r="25530" spans="2:2" x14ac:dyDescent="0.25">
      <c r="B25530"/>
    </row>
    <row r="25531" spans="2:2" x14ac:dyDescent="0.25">
      <c r="B25531"/>
    </row>
    <row r="25532" spans="2:2" x14ac:dyDescent="0.25">
      <c r="B25532"/>
    </row>
    <row r="25533" spans="2:2" x14ac:dyDescent="0.25">
      <c r="B25533"/>
    </row>
    <row r="25534" spans="2:2" x14ac:dyDescent="0.25">
      <c r="B25534"/>
    </row>
    <row r="25535" spans="2:2" x14ac:dyDescent="0.25">
      <c r="B25535"/>
    </row>
    <row r="25536" spans="2:2" x14ac:dyDescent="0.25">
      <c r="B25536"/>
    </row>
    <row r="25537" spans="2:2" x14ac:dyDescent="0.25">
      <c r="B25537"/>
    </row>
    <row r="25538" spans="2:2" x14ac:dyDescent="0.25">
      <c r="B25538"/>
    </row>
    <row r="25539" spans="2:2" x14ac:dyDescent="0.25">
      <c r="B25539"/>
    </row>
    <row r="25540" spans="2:2" x14ac:dyDescent="0.25">
      <c r="B25540"/>
    </row>
    <row r="25541" spans="2:2" x14ac:dyDescent="0.25">
      <c r="B25541"/>
    </row>
    <row r="25542" spans="2:2" x14ac:dyDescent="0.25">
      <c r="B25542"/>
    </row>
    <row r="25543" spans="2:2" x14ac:dyDescent="0.25">
      <c r="B25543"/>
    </row>
    <row r="25544" spans="2:2" x14ac:dyDescent="0.25">
      <c r="B25544"/>
    </row>
    <row r="25545" spans="2:2" x14ac:dyDescent="0.25">
      <c r="B25545"/>
    </row>
    <row r="25546" spans="2:2" x14ac:dyDescent="0.25">
      <c r="B25546"/>
    </row>
    <row r="25547" spans="2:2" x14ac:dyDescent="0.25">
      <c r="B25547"/>
    </row>
    <row r="25548" spans="2:2" x14ac:dyDescent="0.25">
      <c r="B25548"/>
    </row>
    <row r="25549" spans="2:2" x14ac:dyDescent="0.25">
      <c r="B25549"/>
    </row>
    <row r="25550" spans="2:2" x14ac:dyDescent="0.25">
      <c r="B25550"/>
    </row>
    <row r="25551" spans="2:2" x14ac:dyDescent="0.25">
      <c r="B25551"/>
    </row>
    <row r="25552" spans="2:2" x14ac:dyDescent="0.25">
      <c r="B25552"/>
    </row>
    <row r="25553" spans="2:2" x14ac:dyDescent="0.25">
      <c r="B25553"/>
    </row>
    <row r="25554" spans="2:2" x14ac:dyDescent="0.25">
      <c r="B25554"/>
    </row>
    <row r="25555" spans="2:2" x14ac:dyDescent="0.25">
      <c r="B25555"/>
    </row>
    <row r="25556" spans="2:2" x14ac:dyDescent="0.25">
      <c r="B25556"/>
    </row>
    <row r="25557" spans="2:2" x14ac:dyDescent="0.25">
      <c r="B25557"/>
    </row>
    <row r="25558" spans="2:2" x14ac:dyDescent="0.25">
      <c r="B25558"/>
    </row>
    <row r="25559" spans="2:2" x14ac:dyDescent="0.25">
      <c r="B25559"/>
    </row>
    <row r="25560" spans="2:2" x14ac:dyDescent="0.25">
      <c r="B25560"/>
    </row>
    <row r="25561" spans="2:2" x14ac:dyDescent="0.25">
      <c r="B25561"/>
    </row>
    <row r="25562" spans="2:2" x14ac:dyDescent="0.25">
      <c r="B25562"/>
    </row>
    <row r="25563" spans="2:2" x14ac:dyDescent="0.25">
      <c r="B25563"/>
    </row>
    <row r="25564" spans="2:2" x14ac:dyDescent="0.25">
      <c r="B25564"/>
    </row>
    <row r="25565" spans="2:2" x14ac:dyDescent="0.25">
      <c r="B25565"/>
    </row>
    <row r="25566" spans="2:2" x14ac:dyDescent="0.25">
      <c r="B25566"/>
    </row>
    <row r="25567" spans="2:2" x14ac:dyDescent="0.25">
      <c r="B25567"/>
    </row>
    <row r="25568" spans="2:2" x14ac:dyDescent="0.25">
      <c r="B25568"/>
    </row>
    <row r="25569" spans="2:2" x14ac:dyDescent="0.25">
      <c r="B25569"/>
    </row>
    <row r="25570" spans="2:2" x14ac:dyDescent="0.25">
      <c r="B25570"/>
    </row>
    <row r="25571" spans="2:2" x14ac:dyDescent="0.25">
      <c r="B25571"/>
    </row>
    <row r="25572" spans="2:2" x14ac:dyDescent="0.25">
      <c r="B25572"/>
    </row>
    <row r="25573" spans="2:2" x14ac:dyDescent="0.25">
      <c r="B25573"/>
    </row>
    <row r="25574" spans="2:2" x14ac:dyDescent="0.25">
      <c r="B25574"/>
    </row>
    <row r="25575" spans="2:2" x14ac:dyDescent="0.25">
      <c r="B25575"/>
    </row>
    <row r="25576" spans="2:2" x14ac:dyDescent="0.25">
      <c r="B25576"/>
    </row>
    <row r="25577" spans="2:2" x14ac:dyDescent="0.25">
      <c r="B25577"/>
    </row>
    <row r="25578" spans="2:2" x14ac:dyDescent="0.25">
      <c r="B25578"/>
    </row>
    <row r="25579" spans="2:2" x14ac:dyDescent="0.25">
      <c r="B25579"/>
    </row>
    <row r="25580" spans="2:2" x14ac:dyDescent="0.25">
      <c r="B25580"/>
    </row>
    <row r="25581" spans="2:2" x14ac:dyDescent="0.25">
      <c r="B25581"/>
    </row>
    <row r="25582" spans="2:2" x14ac:dyDescent="0.25">
      <c r="B25582"/>
    </row>
    <row r="25583" spans="2:2" x14ac:dyDescent="0.25">
      <c r="B25583"/>
    </row>
    <row r="25584" spans="2:2" x14ac:dyDescent="0.25">
      <c r="B25584"/>
    </row>
    <row r="25585" spans="2:2" x14ac:dyDescent="0.25">
      <c r="B25585"/>
    </row>
    <row r="25586" spans="2:2" x14ac:dyDescent="0.25">
      <c r="B25586"/>
    </row>
    <row r="25587" spans="2:2" x14ac:dyDescent="0.25">
      <c r="B25587"/>
    </row>
    <row r="25588" spans="2:2" x14ac:dyDescent="0.25">
      <c r="B25588"/>
    </row>
    <row r="25589" spans="2:2" x14ac:dyDescent="0.25">
      <c r="B25589"/>
    </row>
    <row r="25590" spans="2:2" x14ac:dyDescent="0.25">
      <c r="B25590"/>
    </row>
    <row r="25591" spans="2:2" x14ac:dyDescent="0.25">
      <c r="B25591"/>
    </row>
    <row r="25592" spans="2:2" x14ac:dyDescent="0.25">
      <c r="B25592"/>
    </row>
    <row r="25593" spans="2:2" x14ac:dyDescent="0.25">
      <c r="B25593"/>
    </row>
    <row r="25594" spans="2:2" x14ac:dyDescent="0.25">
      <c r="B25594"/>
    </row>
    <row r="25595" spans="2:2" x14ac:dyDescent="0.25">
      <c r="B25595"/>
    </row>
    <row r="25596" spans="2:2" x14ac:dyDescent="0.25">
      <c r="B25596"/>
    </row>
    <row r="25597" spans="2:2" x14ac:dyDescent="0.25">
      <c r="B25597"/>
    </row>
    <row r="25598" spans="2:2" x14ac:dyDescent="0.25">
      <c r="B25598"/>
    </row>
    <row r="25599" spans="2:2" x14ac:dyDescent="0.25">
      <c r="B25599"/>
    </row>
    <row r="25600" spans="2:2" x14ac:dyDescent="0.25">
      <c r="B25600"/>
    </row>
    <row r="25601" spans="2:2" x14ac:dyDescent="0.25">
      <c r="B25601"/>
    </row>
    <row r="25602" spans="2:2" x14ac:dyDescent="0.25">
      <c r="B25602"/>
    </row>
    <row r="25603" spans="2:2" x14ac:dyDescent="0.25">
      <c r="B25603"/>
    </row>
    <row r="25604" spans="2:2" x14ac:dyDescent="0.25">
      <c r="B25604"/>
    </row>
    <row r="25605" spans="2:2" x14ac:dyDescent="0.25">
      <c r="B25605"/>
    </row>
    <row r="25606" spans="2:2" x14ac:dyDescent="0.25">
      <c r="B25606"/>
    </row>
    <row r="25607" spans="2:2" x14ac:dyDescent="0.25">
      <c r="B25607"/>
    </row>
    <row r="25608" spans="2:2" x14ac:dyDescent="0.25">
      <c r="B25608"/>
    </row>
    <row r="25609" spans="2:2" x14ac:dyDescent="0.25">
      <c r="B25609"/>
    </row>
    <row r="25610" spans="2:2" x14ac:dyDescent="0.25">
      <c r="B25610"/>
    </row>
    <row r="25611" spans="2:2" x14ac:dyDescent="0.25">
      <c r="B25611"/>
    </row>
    <row r="25612" spans="2:2" x14ac:dyDescent="0.25">
      <c r="B25612"/>
    </row>
    <row r="25613" spans="2:2" x14ac:dyDescent="0.25">
      <c r="B25613"/>
    </row>
    <row r="25614" spans="2:2" x14ac:dyDescent="0.25">
      <c r="B25614"/>
    </row>
    <row r="25615" spans="2:2" x14ac:dyDescent="0.25">
      <c r="B25615"/>
    </row>
    <row r="25616" spans="2:2" x14ac:dyDescent="0.25">
      <c r="B25616"/>
    </row>
    <row r="25617" spans="2:2" x14ac:dyDescent="0.25">
      <c r="B25617"/>
    </row>
    <row r="25618" spans="2:2" x14ac:dyDescent="0.25">
      <c r="B25618"/>
    </row>
    <row r="25619" spans="2:2" x14ac:dyDescent="0.25">
      <c r="B25619"/>
    </row>
    <row r="25620" spans="2:2" x14ac:dyDescent="0.25">
      <c r="B25620"/>
    </row>
    <row r="25621" spans="2:2" x14ac:dyDescent="0.25">
      <c r="B25621"/>
    </row>
    <row r="25622" spans="2:2" x14ac:dyDescent="0.25">
      <c r="B25622"/>
    </row>
    <row r="25623" spans="2:2" x14ac:dyDescent="0.25">
      <c r="B25623"/>
    </row>
    <row r="25624" spans="2:2" x14ac:dyDescent="0.25">
      <c r="B25624"/>
    </row>
    <row r="25625" spans="2:2" x14ac:dyDescent="0.25">
      <c r="B25625"/>
    </row>
    <row r="25626" spans="2:2" x14ac:dyDescent="0.25">
      <c r="B25626"/>
    </row>
    <row r="25627" spans="2:2" x14ac:dyDescent="0.25">
      <c r="B25627"/>
    </row>
    <row r="25628" spans="2:2" x14ac:dyDescent="0.25">
      <c r="B25628"/>
    </row>
    <row r="25629" spans="2:2" x14ac:dyDescent="0.25">
      <c r="B25629"/>
    </row>
    <row r="25630" spans="2:2" x14ac:dyDescent="0.25">
      <c r="B25630"/>
    </row>
    <row r="25631" spans="2:2" x14ac:dyDescent="0.25">
      <c r="B25631"/>
    </row>
    <row r="25632" spans="2:2" x14ac:dyDescent="0.25">
      <c r="B25632"/>
    </row>
    <row r="25633" spans="2:2" x14ac:dyDescent="0.25">
      <c r="B25633"/>
    </row>
    <row r="25634" spans="2:2" x14ac:dyDescent="0.25">
      <c r="B25634"/>
    </row>
    <row r="25635" spans="2:2" x14ac:dyDescent="0.25">
      <c r="B25635"/>
    </row>
    <row r="25636" spans="2:2" x14ac:dyDescent="0.25">
      <c r="B25636"/>
    </row>
    <row r="25637" spans="2:2" x14ac:dyDescent="0.25">
      <c r="B25637"/>
    </row>
    <row r="25638" spans="2:2" x14ac:dyDescent="0.25">
      <c r="B25638"/>
    </row>
    <row r="25639" spans="2:2" x14ac:dyDescent="0.25">
      <c r="B25639"/>
    </row>
    <row r="25640" spans="2:2" x14ac:dyDescent="0.25">
      <c r="B25640"/>
    </row>
    <row r="25641" spans="2:2" x14ac:dyDescent="0.25">
      <c r="B25641"/>
    </row>
    <row r="25642" spans="2:2" x14ac:dyDescent="0.25">
      <c r="B25642"/>
    </row>
    <row r="25643" spans="2:2" x14ac:dyDescent="0.25">
      <c r="B25643"/>
    </row>
    <row r="25644" spans="2:2" x14ac:dyDescent="0.25">
      <c r="B25644"/>
    </row>
    <row r="25645" spans="2:2" x14ac:dyDescent="0.25">
      <c r="B25645"/>
    </row>
    <row r="25646" spans="2:2" x14ac:dyDescent="0.25">
      <c r="B25646"/>
    </row>
    <row r="25647" spans="2:2" x14ac:dyDescent="0.25">
      <c r="B25647"/>
    </row>
    <row r="25648" spans="2:2" x14ac:dyDescent="0.25">
      <c r="B25648"/>
    </row>
    <row r="25649" spans="2:2" x14ac:dyDescent="0.25">
      <c r="B25649"/>
    </row>
    <row r="25650" spans="2:2" x14ac:dyDescent="0.25">
      <c r="B25650"/>
    </row>
    <row r="25651" spans="2:2" x14ac:dyDescent="0.25">
      <c r="B25651"/>
    </row>
    <row r="25652" spans="2:2" x14ac:dyDescent="0.25">
      <c r="B25652"/>
    </row>
    <row r="25653" spans="2:2" x14ac:dyDescent="0.25">
      <c r="B25653"/>
    </row>
    <row r="25654" spans="2:2" x14ac:dyDescent="0.25">
      <c r="B25654"/>
    </row>
    <row r="25655" spans="2:2" x14ac:dyDescent="0.25">
      <c r="B25655"/>
    </row>
    <row r="25656" spans="2:2" x14ac:dyDescent="0.25">
      <c r="B25656"/>
    </row>
    <row r="25657" spans="2:2" x14ac:dyDescent="0.25">
      <c r="B25657"/>
    </row>
    <row r="25658" spans="2:2" x14ac:dyDescent="0.25">
      <c r="B25658"/>
    </row>
    <row r="25659" spans="2:2" x14ac:dyDescent="0.25">
      <c r="B25659"/>
    </row>
    <row r="25660" spans="2:2" x14ac:dyDescent="0.25">
      <c r="B25660"/>
    </row>
    <row r="25661" spans="2:2" x14ac:dyDescent="0.25">
      <c r="B25661"/>
    </row>
    <row r="25662" spans="2:2" x14ac:dyDescent="0.25">
      <c r="B25662"/>
    </row>
    <row r="25663" spans="2:2" x14ac:dyDescent="0.25">
      <c r="B25663"/>
    </row>
    <row r="25664" spans="2:2" x14ac:dyDescent="0.25">
      <c r="B25664"/>
    </row>
    <row r="25665" spans="2:2" x14ac:dyDescent="0.25">
      <c r="B25665"/>
    </row>
    <row r="25666" spans="2:2" x14ac:dyDescent="0.25">
      <c r="B25666"/>
    </row>
    <row r="25667" spans="2:2" x14ac:dyDescent="0.25">
      <c r="B25667"/>
    </row>
    <row r="25668" spans="2:2" x14ac:dyDescent="0.25">
      <c r="B25668"/>
    </row>
    <row r="25669" spans="2:2" x14ac:dyDescent="0.25">
      <c r="B25669"/>
    </row>
    <row r="25670" spans="2:2" x14ac:dyDescent="0.25">
      <c r="B25670"/>
    </row>
    <row r="25671" spans="2:2" x14ac:dyDescent="0.25">
      <c r="B25671"/>
    </row>
    <row r="25672" spans="2:2" x14ac:dyDescent="0.25">
      <c r="B25672"/>
    </row>
    <row r="25673" spans="2:2" x14ac:dyDescent="0.25">
      <c r="B25673"/>
    </row>
    <row r="25674" spans="2:2" x14ac:dyDescent="0.25">
      <c r="B25674"/>
    </row>
    <row r="25675" spans="2:2" x14ac:dyDescent="0.25">
      <c r="B25675"/>
    </row>
    <row r="25676" spans="2:2" x14ac:dyDescent="0.25">
      <c r="B25676"/>
    </row>
    <row r="25677" spans="2:2" x14ac:dyDescent="0.25">
      <c r="B25677"/>
    </row>
    <row r="25678" spans="2:2" x14ac:dyDescent="0.25">
      <c r="B25678"/>
    </row>
    <row r="25679" spans="2:2" x14ac:dyDescent="0.25">
      <c r="B25679"/>
    </row>
    <row r="25680" spans="2:2" x14ac:dyDescent="0.25">
      <c r="B25680"/>
    </row>
    <row r="25681" spans="2:2" x14ac:dyDescent="0.25">
      <c r="B25681"/>
    </row>
    <row r="25682" spans="2:2" x14ac:dyDescent="0.25">
      <c r="B25682"/>
    </row>
    <row r="25683" spans="2:2" x14ac:dyDescent="0.25">
      <c r="B25683"/>
    </row>
    <row r="25684" spans="2:2" x14ac:dyDescent="0.25">
      <c r="B25684"/>
    </row>
    <row r="25685" spans="2:2" x14ac:dyDescent="0.25">
      <c r="B25685"/>
    </row>
    <row r="25686" spans="2:2" x14ac:dyDescent="0.25">
      <c r="B25686"/>
    </row>
    <row r="25687" spans="2:2" x14ac:dyDescent="0.25">
      <c r="B25687"/>
    </row>
    <row r="25688" spans="2:2" x14ac:dyDescent="0.25">
      <c r="B25688"/>
    </row>
    <row r="25689" spans="2:2" x14ac:dyDescent="0.25">
      <c r="B25689"/>
    </row>
    <row r="25690" spans="2:2" x14ac:dyDescent="0.25">
      <c r="B25690"/>
    </row>
    <row r="25691" spans="2:2" x14ac:dyDescent="0.25">
      <c r="B25691"/>
    </row>
    <row r="25692" spans="2:2" x14ac:dyDescent="0.25">
      <c r="B25692"/>
    </row>
    <row r="25693" spans="2:2" x14ac:dyDescent="0.25">
      <c r="B25693"/>
    </row>
    <row r="25694" spans="2:2" x14ac:dyDescent="0.25">
      <c r="B25694"/>
    </row>
    <row r="25695" spans="2:2" x14ac:dyDescent="0.25">
      <c r="B25695"/>
    </row>
    <row r="25696" spans="2:2" x14ac:dyDescent="0.25">
      <c r="B25696"/>
    </row>
    <row r="25697" spans="2:2" x14ac:dyDescent="0.25">
      <c r="B25697"/>
    </row>
    <row r="25698" spans="2:2" x14ac:dyDescent="0.25">
      <c r="B25698"/>
    </row>
    <row r="25699" spans="2:2" x14ac:dyDescent="0.25">
      <c r="B25699"/>
    </row>
    <row r="25700" spans="2:2" x14ac:dyDescent="0.25">
      <c r="B25700"/>
    </row>
    <row r="25701" spans="2:2" x14ac:dyDescent="0.25">
      <c r="B25701"/>
    </row>
    <row r="25702" spans="2:2" x14ac:dyDescent="0.25">
      <c r="B25702"/>
    </row>
    <row r="25703" spans="2:2" x14ac:dyDescent="0.25">
      <c r="B25703"/>
    </row>
    <row r="25704" spans="2:2" x14ac:dyDescent="0.25">
      <c r="B25704"/>
    </row>
    <row r="25705" spans="2:2" x14ac:dyDescent="0.25">
      <c r="B25705"/>
    </row>
    <row r="25706" spans="2:2" x14ac:dyDescent="0.25">
      <c r="B25706"/>
    </row>
    <row r="25707" spans="2:2" x14ac:dyDescent="0.25">
      <c r="B25707"/>
    </row>
    <row r="25708" spans="2:2" x14ac:dyDescent="0.25">
      <c r="B25708"/>
    </row>
    <row r="25709" spans="2:2" x14ac:dyDescent="0.25">
      <c r="B25709"/>
    </row>
    <row r="25710" spans="2:2" x14ac:dyDescent="0.25">
      <c r="B25710"/>
    </row>
    <row r="25711" spans="2:2" x14ac:dyDescent="0.25">
      <c r="B25711"/>
    </row>
    <row r="25712" spans="2:2" x14ac:dyDescent="0.25">
      <c r="B25712"/>
    </row>
    <row r="25713" spans="2:2" x14ac:dyDescent="0.25">
      <c r="B25713"/>
    </row>
    <row r="25714" spans="2:2" x14ac:dyDescent="0.25">
      <c r="B25714"/>
    </row>
    <row r="25715" spans="2:2" x14ac:dyDescent="0.25">
      <c r="B25715"/>
    </row>
    <row r="25716" spans="2:2" x14ac:dyDescent="0.25">
      <c r="B25716"/>
    </row>
    <row r="25717" spans="2:2" x14ac:dyDescent="0.25">
      <c r="B25717"/>
    </row>
    <row r="25718" spans="2:2" x14ac:dyDescent="0.25">
      <c r="B25718"/>
    </row>
    <row r="25719" spans="2:2" x14ac:dyDescent="0.25">
      <c r="B25719"/>
    </row>
    <row r="25720" spans="2:2" x14ac:dyDescent="0.25">
      <c r="B25720"/>
    </row>
    <row r="25721" spans="2:2" x14ac:dyDescent="0.25">
      <c r="B25721"/>
    </row>
    <row r="25722" spans="2:2" x14ac:dyDescent="0.25">
      <c r="B25722"/>
    </row>
    <row r="25723" spans="2:2" x14ac:dyDescent="0.25">
      <c r="B25723"/>
    </row>
    <row r="25724" spans="2:2" x14ac:dyDescent="0.25">
      <c r="B25724"/>
    </row>
    <row r="25725" spans="2:2" x14ac:dyDescent="0.25">
      <c r="B25725"/>
    </row>
    <row r="25726" spans="2:2" x14ac:dyDescent="0.25">
      <c r="B25726"/>
    </row>
    <row r="25727" spans="2:2" x14ac:dyDescent="0.25">
      <c r="B25727"/>
    </row>
    <row r="25728" spans="2:2" x14ac:dyDescent="0.25">
      <c r="B25728"/>
    </row>
    <row r="25729" spans="2:2" x14ac:dyDescent="0.25">
      <c r="B25729"/>
    </row>
    <row r="25730" spans="2:2" x14ac:dyDescent="0.25">
      <c r="B25730"/>
    </row>
    <row r="25731" spans="2:2" x14ac:dyDescent="0.25">
      <c r="B25731"/>
    </row>
    <row r="25732" spans="2:2" x14ac:dyDescent="0.25">
      <c r="B25732"/>
    </row>
    <row r="25733" spans="2:2" x14ac:dyDescent="0.25">
      <c r="B25733"/>
    </row>
    <row r="25734" spans="2:2" x14ac:dyDescent="0.25">
      <c r="B25734"/>
    </row>
    <row r="25735" spans="2:2" x14ac:dyDescent="0.25">
      <c r="B25735"/>
    </row>
    <row r="25736" spans="2:2" x14ac:dyDescent="0.25">
      <c r="B25736"/>
    </row>
    <row r="25737" spans="2:2" x14ac:dyDescent="0.25">
      <c r="B25737"/>
    </row>
    <row r="25738" spans="2:2" x14ac:dyDescent="0.25">
      <c r="B25738"/>
    </row>
    <row r="25739" spans="2:2" x14ac:dyDescent="0.25">
      <c r="B25739"/>
    </row>
    <row r="25740" spans="2:2" x14ac:dyDescent="0.25">
      <c r="B25740"/>
    </row>
    <row r="25741" spans="2:2" x14ac:dyDescent="0.25">
      <c r="B25741"/>
    </row>
    <row r="25742" spans="2:2" x14ac:dyDescent="0.25">
      <c r="B25742"/>
    </row>
    <row r="25743" spans="2:2" x14ac:dyDescent="0.25">
      <c r="B25743"/>
    </row>
    <row r="25744" spans="2:2" x14ac:dyDescent="0.25">
      <c r="B25744"/>
    </row>
    <row r="25745" spans="2:2" x14ac:dyDescent="0.25">
      <c r="B25745"/>
    </row>
    <row r="25746" spans="2:2" x14ac:dyDescent="0.25">
      <c r="B25746"/>
    </row>
    <row r="25747" spans="2:2" x14ac:dyDescent="0.25">
      <c r="B25747"/>
    </row>
    <row r="25748" spans="2:2" x14ac:dyDescent="0.25">
      <c r="B25748"/>
    </row>
    <row r="25749" spans="2:2" x14ac:dyDescent="0.25">
      <c r="B25749"/>
    </row>
    <row r="25750" spans="2:2" x14ac:dyDescent="0.25">
      <c r="B25750"/>
    </row>
    <row r="25751" spans="2:2" x14ac:dyDescent="0.25">
      <c r="B25751"/>
    </row>
    <row r="25752" spans="2:2" x14ac:dyDescent="0.25">
      <c r="B25752"/>
    </row>
    <row r="25753" spans="2:2" x14ac:dyDescent="0.25">
      <c r="B25753"/>
    </row>
    <row r="25754" spans="2:2" x14ac:dyDescent="0.25">
      <c r="B25754"/>
    </row>
    <row r="25755" spans="2:2" x14ac:dyDescent="0.25">
      <c r="B25755"/>
    </row>
    <row r="25756" spans="2:2" x14ac:dyDescent="0.25">
      <c r="B25756"/>
    </row>
    <row r="25757" spans="2:2" x14ac:dyDescent="0.25">
      <c r="B25757"/>
    </row>
    <row r="25758" spans="2:2" x14ac:dyDescent="0.25">
      <c r="B25758"/>
    </row>
    <row r="25759" spans="2:2" x14ac:dyDescent="0.25">
      <c r="B25759"/>
    </row>
    <row r="25760" spans="2:2" x14ac:dyDescent="0.25">
      <c r="B25760"/>
    </row>
    <row r="25761" spans="2:2" x14ac:dyDescent="0.25">
      <c r="B25761"/>
    </row>
    <row r="25762" spans="2:2" x14ac:dyDescent="0.25">
      <c r="B25762"/>
    </row>
    <row r="25763" spans="2:2" x14ac:dyDescent="0.25">
      <c r="B25763"/>
    </row>
    <row r="25764" spans="2:2" x14ac:dyDescent="0.25">
      <c r="B25764"/>
    </row>
    <row r="25765" spans="2:2" x14ac:dyDescent="0.25">
      <c r="B25765"/>
    </row>
    <row r="25766" spans="2:2" x14ac:dyDescent="0.25">
      <c r="B25766"/>
    </row>
    <row r="25767" spans="2:2" x14ac:dyDescent="0.25">
      <c r="B25767"/>
    </row>
    <row r="25768" spans="2:2" x14ac:dyDescent="0.25">
      <c r="B25768"/>
    </row>
    <row r="25769" spans="2:2" x14ac:dyDescent="0.25">
      <c r="B25769"/>
    </row>
    <row r="25770" spans="2:2" x14ac:dyDescent="0.25">
      <c r="B25770"/>
    </row>
    <row r="25771" spans="2:2" x14ac:dyDescent="0.25">
      <c r="B25771"/>
    </row>
    <row r="25772" spans="2:2" x14ac:dyDescent="0.25">
      <c r="B25772"/>
    </row>
    <row r="25773" spans="2:2" x14ac:dyDescent="0.25">
      <c r="B25773"/>
    </row>
    <row r="25774" spans="2:2" x14ac:dyDescent="0.25">
      <c r="B25774"/>
    </row>
    <row r="25775" spans="2:2" x14ac:dyDescent="0.25">
      <c r="B25775"/>
    </row>
    <row r="25776" spans="2:2" x14ac:dyDescent="0.25">
      <c r="B25776"/>
    </row>
    <row r="25777" spans="2:2" x14ac:dyDescent="0.25">
      <c r="B25777"/>
    </row>
    <row r="25778" spans="2:2" x14ac:dyDescent="0.25">
      <c r="B25778"/>
    </row>
    <row r="25779" spans="2:2" x14ac:dyDescent="0.25">
      <c r="B25779"/>
    </row>
    <row r="25780" spans="2:2" x14ac:dyDescent="0.25">
      <c r="B25780"/>
    </row>
    <row r="25781" spans="2:2" x14ac:dyDescent="0.25">
      <c r="B25781"/>
    </row>
    <row r="25782" spans="2:2" x14ac:dyDescent="0.25">
      <c r="B25782"/>
    </row>
    <row r="25783" spans="2:2" x14ac:dyDescent="0.25">
      <c r="B25783"/>
    </row>
    <row r="25784" spans="2:2" x14ac:dyDescent="0.25">
      <c r="B25784"/>
    </row>
    <row r="25785" spans="2:2" x14ac:dyDescent="0.25">
      <c r="B25785"/>
    </row>
    <row r="25786" spans="2:2" x14ac:dyDescent="0.25">
      <c r="B25786"/>
    </row>
    <row r="25787" spans="2:2" x14ac:dyDescent="0.25">
      <c r="B25787"/>
    </row>
    <row r="25788" spans="2:2" x14ac:dyDescent="0.25">
      <c r="B25788"/>
    </row>
    <row r="25789" spans="2:2" x14ac:dyDescent="0.25">
      <c r="B25789"/>
    </row>
    <row r="25790" spans="2:2" x14ac:dyDescent="0.25">
      <c r="B25790"/>
    </row>
    <row r="25791" spans="2:2" x14ac:dyDescent="0.25">
      <c r="B25791"/>
    </row>
    <row r="25792" spans="2:2" x14ac:dyDescent="0.25">
      <c r="B25792"/>
    </row>
    <row r="25793" spans="2:2" x14ac:dyDescent="0.25">
      <c r="B25793"/>
    </row>
    <row r="25794" spans="2:2" x14ac:dyDescent="0.25">
      <c r="B25794"/>
    </row>
    <row r="25795" spans="2:2" x14ac:dyDescent="0.25">
      <c r="B25795"/>
    </row>
    <row r="25796" spans="2:2" x14ac:dyDescent="0.25">
      <c r="B25796"/>
    </row>
    <row r="25797" spans="2:2" x14ac:dyDescent="0.25">
      <c r="B25797"/>
    </row>
    <row r="25798" spans="2:2" x14ac:dyDescent="0.25">
      <c r="B25798"/>
    </row>
    <row r="25799" spans="2:2" x14ac:dyDescent="0.25">
      <c r="B25799"/>
    </row>
    <row r="25800" spans="2:2" x14ac:dyDescent="0.25">
      <c r="B25800"/>
    </row>
    <row r="25801" spans="2:2" x14ac:dyDescent="0.25">
      <c r="B25801"/>
    </row>
    <row r="25802" spans="2:2" x14ac:dyDescent="0.25">
      <c r="B25802"/>
    </row>
    <row r="25803" spans="2:2" x14ac:dyDescent="0.25">
      <c r="B25803"/>
    </row>
    <row r="25804" spans="2:2" x14ac:dyDescent="0.25">
      <c r="B25804"/>
    </row>
    <row r="25805" spans="2:2" x14ac:dyDescent="0.25">
      <c r="B25805"/>
    </row>
    <row r="25806" spans="2:2" x14ac:dyDescent="0.25">
      <c r="B25806"/>
    </row>
    <row r="25807" spans="2:2" x14ac:dyDescent="0.25">
      <c r="B25807"/>
    </row>
    <row r="25808" spans="2:2" x14ac:dyDescent="0.25">
      <c r="B25808"/>
    </row>
    <row r="25809" spans="2:2" x14ac:dyDescent="0.25">
      <c r="B25809"/>
    </row>
    <row r="25810" spans="2:2" x14ac:dyDescent="0.25">
      <c r="B25810"/>
    </row>
    <row r="25811" spans="2:2" x14ac:dyDescent="0.25">
      <c r="B25811"/>
    </row>
    <row r="25812" spans="2:2" x14ac:dyDescent="0.25">
      <c r="B25812"/>
    </row>
    <row r="25813" spans="2:2" x14ac:dyDescent="0.25">
      <c r="B25813"/>
    </row>
    <row r="25814" spans="2:2" x14ac:dyDescent="0.25">
      <c r="B25814"/>
    </row>
    <row r="25815" spans="2:2" x14ac:dyDescent="0.25">
      <c r="B25815"/>
    </row>
    <row r="25816" spans="2:2" x14ac:dyDescent="0.25">
      <c r="B25816"/>
    </row>
    <row r="25817" spans="2:2" x14ac:dyDescent="0.25">
      <c r="B25817"/>
    </row>
    <row r="25818" spans="2:2" x14ac:dyDescent="0.25">
      <c r="B25818"/>
    </row>
    <row r="25819" spans="2:2" x14ac:dyDescent="0.25">
      <c r="B25819"/>
    </row>
    <row r="25820" spans="2:2" x14ac:dyDescent="0.25">
      <c r="B25820"/>
    </row>
    <row r="25821" spans="2:2" x14ac:dyDescent="0.25">
      <c r="B25821"/>
    </row>
    <row r="25822" spans="2:2" x14ac:dyDescent="0.25">
      <c r="B25822"/>
    </row>
    <row r="25823" spans="2:2" x14ac:dyDescent="0.25">
      <c r="B25823"/>
    </row>
    <row r="25824" spans="2:2" x14ac:dyDescent="0.25">
      <c r="B25824"/>
    </row>
    <row r="25825" spans="2:2" x14ac:dyDescent="0.25">
      <c r="B25825"/>
    </row>
    <row r="25826" spans="2:2" x14ac:dyDescent="0.25">
      <c r="B25826"/>
    </row>
    <row r="25827" spans="2:2" x14ac:dyDescent="0.25">
      <c r="B25827"/>
    </row>
    <row r="25828" spans="2:2" x14ac:dyDescent="0.25">
      <c r="B25828"/>
    </row>
    <row r="25829" spans="2:2" x14ac:dyDescent="0.25">
      <c r="B25829"/>
    </row>
    <row r="25830" spans="2:2" x14ac:dyDescent="0.25">
      <c r="B25830"/>
    </row>
    <row r="25831" spans="2:2" x14ac:dyDescent="0.25">
      <c r="B25831"/>
    </row>
    <row r="25832" spans="2:2" x14ac:dyDescent="0.25">
      <c r="B25832"/>
    </row>
    <row r="25833" spans="2:2" x14ac:dyDescent="0.25">
      <c r="B25833"/>
    </row>
    <row r="25834" spans="2:2" x14ac:dyDescent="0.25">
      <c r="B25834"/>
    </row>
    <row r="25835" spans="2:2" x14ac:dyDescent="0.25">
      <c r="B25835"/>
    </row>
    <row r="25836" spans="2:2" x14ac:dyDescent="0.25">
      <c r="B25836"/>
    </row>
    <row r="25837" spans="2:2" x14ac:dyDescent="0.25">
      <c r="B25837"/>
    </row>
    <row r="25838" spans="2:2" x14ac:dyDescent="0.25">
      <c r="B25838"/>
    </row>
    <row r="25839" spans="2:2" x14ac:dyDescent="0.25">
      <c r="B25839"/>
    </row>
    <row r="25840" spans="2:2" x14ac:dyDescent="0.25">
      <c r="B25840"/>
    </row>
    <row r="25841" spans="2:2" x14ac:dyDescent="0.25">
      <c r="B25841"/>
    </row>
    <row r="25842" spans="2:2" x14ac:dyDescent="0.25">
      <c r="B25842"/>
    </row>
    <row r="25843" spans="2:2" x14ac:dyDescent="0.25">
      <c r="B25843"/>
    </row>
    <row r="25844" spans="2:2" x14ac:dyDescent="0.25">
      <c r="B25844"/>
    </row>
    <row r="25845" spans="2:2" x14ac:dyDescent="0.25">
      <c r="B25845"/>
    </row>
    <row r="25846" spans="2:2" x14ac:dyDescent="0.25">
      <c r="B25846"/>
    </row>
    <row r="25847" spans="2:2" x14ac:dyDescent="0.25">
      <c r="B25847"/>
    </row>
    <row r="25848" spans="2:2" x14ac:dyDescent="0.25">
      <c r="B25848"/>
    </row>
    <row r="25849" spans="2:2" x14ac:dyDescent="0.25">
      <c r="B25849"/>
    </row>
    <row r="25850" spans="2:2" x14ac:dyDescent="0.25">
      <c r="B25850"/>
    </row>
    <row r="25851" spans="2:2" x14ac:dyDescent="0.25">
      <c r="B25851"/>
    </row>
    <row r="25852" spans="2:2" x14ac:dyDescent="0.25">
      <c r="B25852"/>
    </row>
    <row r="25853" spans="2:2" x14ac:dyDescent="0.25">
      <c r="B25853"/>
    </row>
    <row r="25854" spans="2:2" x14ac:dyDescent="0.25">
      <c r="B25854"/>
    </row>
    <row r="25855" spans="2:2" x14ac:dyDescent="0.25">
      <c r="B25855"/>
    </row>
    <row r="25856" spans="2:2" x14ac:dyDescent="0.25">
      <c r="B25856"/>
    </row>
    <row r="25857" spans="2:2" x14ac:dyDescent="0.25">
      <c r="B25857"/>
    </row>
    <row r="25858" spans="2:2" x14ac:dyDescent="0.25">
      <c r="B25858"/>
    </row>
    <row r="25859" spans="2:2" x14ac:dyDescent="0.25">
      <c r="B25859"/>
    </row>
    <row r="25860" spans="2:2" x14ac:dyDescent="0.25">
      <c r="B25860"/>
    </row>
    <row r="25861" spans="2:2" x14ac:dyDescent="0.25">
      <c r="B25861"/>
    </row>
    <row r="25862" spans="2:2" x14ac:dyDescent="0.25">
      <c r="B25862"/>
    </row>
    <row r="25863" spans="2:2" x14ac:dyDescent="0.25">
      <c r="B25863"/>
    </row>
    <row r="25864" spans="2:2" x14ac:dyDescent="0.25">
      <c r="B25864"/>
    </row>
    <row r="25865" spans="2:2" x14ac:dyDescent="0.25">
      <c r="B25865"/>
    </row>
    <row r="25866" spans="2:2" x14ac:dyDescent="0.25">
      <c r="B25866"/>
    </row>
    <row r="25867" spans="2:2" x14ac:dyDescent="0.25">
      <c r="B25867"/>
    </row>
    <row r="25868" spans="2:2" x14ac:dyDescent="0.25">
      <c r="B25868"/>
    </row>
    <row r="25869" spans="2:2" x14ac:dyDescent="0.25">
      <c r="B25869"/>
    </row>
    <row r="25870" spans="2:2" x14ac:dyDescent="0.25">
      <c r="B25870"/>
    </row>
    <row r="25871" spans="2:2" x14ac:dyDescent="0.25">
      <c r="B25871"/>
    </row>
    <row r="25872" spans="2:2" x14ac:dyDescent="0.25">
      <c r="B25872"/>
    </row>
    <row r="25873" spans="2:2" x14ac:dyDescent="0.25">
      <c r="B25873"/>
    </row>
    <row r="25874" spans="2:2" x14ac:dyDescent="0.25">
      <c r="B25874"/>
    </row>
    <row r="25875" spans="2:2" x14ac:dyDescent="0.25">
      <c r="B25875"/>
    </row>
    <row r="25876" spans="2:2" x14ac:dyDescent="0.25">
      <c r="B25876"/>
    </row>
    <row r="25877" spans="2:2" x14ac:dyDescent="0.25">
      <c r="B25877"/>
    </row>
    <row r="25878" spans="2:2" x14ac:dyDescent="0.25">
      <c r="B25878"/>
    </row>
    <row r="25879" spans="2:2" x14ac:dyDescent="0.25">
      <c r="B25879"/>
    </row>
    <row r="25880" spans="2:2" x14ac:dyDescent="0.25">
      <c r="B25880"/>
    </row>
    <row r="25881" spans="2:2" x14ac:dyDescent="0.25">
      <c r="B25881"/>
    </row>
    <row r="25882" spans="2:2" x14ac:dyDescent="0.25">
      <c r="B25882"/>
    </row>
    <row r="25883" spans="2:2" x14ac:dyDescent="0.25">
      <c r="B25883"/>
    </row>
    <row r="25884" spans="2:2" x14ac:dyDescent="0.25">
      <c r="B25884"/>
    </row>
    <row r="25885" spans="2:2" x14ac:dyDescent="0.25">
      <c r="B25885"/>
    </row>
    <row r="25886" spans="2:2" x14ac:dyDescent="0.25">
      <c r="B25886"/>
    </row>
    <row r="25887" spans="2:2" x14ac:dyDescent="0.25">
      <c r="B25887"/>
    </row>
    <row r="25888" spans="2:2" x14ac:dyDescent="0.25">
      <c r="B25888"/>
    </row>
    <row r="25889" spans="2:2" x14ac:dyDescent="0.25">
      <c r="B25889"/>
    </row>
    <row r="25890" spans="2:2" x14ac:dyDescent="0.25">
      <c r="B25890"/>
    </row>
    <row r="25891" spans="2:2" x14ac:dyDescent="0.25">
      <c r="B25891"/>
    </row>
    <row r="25892" spans="2:2" x14ac:dyDescent="0.25">
      <c r="B25892"/>
    </row>
    <row r="25893" spans="2:2" x14ac:dyDescent="0.25">
      <c r="B25893"/>
    </row>
    <row r="25894" spans="2:2" x14ac:dyDescent="0.25">
      <c r="B25894"/>
    </row>
    <row r="25895" spans="2:2" x14ac:dyDescent="0.25">
      <c r="B25895"/>
    </row>
    <row r="25896" spans="2:2" x14ac:dyDescent="0.25">
      <c r="B25896"/>
    </row>
    <row r="25897" spans="2:2" x14ac:dyDescent="0.25">
      <c r="B25897"/>
    </row>
    <row r="25898" spans="2:2" x14ac:dyDescent="0.25">
      <c r="B25898"/>
    </row>
    <row r="25899" spans="2:2" x14ac:dyDescent="0.25">
      <c r="B25899"/>
    </row>
    <row r="25900" spans="2:2" x14ac:dyDescent="0.25">
      <c r="B25900"/>
    </row>
    <row r="25901" spans="2:2" x14ac:dyDescent="0.25">
      <c r="B25901"/>
    </row>
    <row r="25902" spans="2:2" x14ac:dyDescent="0.25">
      <c r="B25902"/>
    </row>
    <row r="25903" spans="2:2" x14ac:dyDescent="0.25">
      <c r="B25903"/>
    </row>
    <row r="25904" spans="2:2" x14ac:dyDescent="0.25">
      <c r="B25904"/>
    </row>
    <row r="25905" spans="2:2" x14ac:dyDescent="0.25">
      <c r="B25905"/>
    </row>
    <row r="25906" spans="2:2" x14ac:dyDescent="0.25">
      <c r="B25906"/>
    </row>
    <row r="25907" spans="2:2" x14ac:dyDescent="0.25">
      <c r="B25907"/>
    </row>
    <row r="25908" spans="2:2" x14ac:dyDescent="0.25">
      <c r="B25908"/>
    </row>
    <row r="25909" spans="2:2" x14ac:dyDescent="0.25">
      <c r="B25909"/>
    </row>
    <row r="25910" spans="2:2" x14ac:dyDescent="0.25">
      <c r="B25910"/>
    </row>
    <row r="25911" spans="2:2" x14ac:dyDescent="0.25">
      <c r="B25911"/>
    </row>
    <row r="25912" spans="2:2" x14ac:dyDescent="0.25">
      <c r="B25912"/>
    </row>
    <row r="25913" spans="2:2" x14ac:dyDescent="0.25">
      <c r="B25913"/>
    </row>
    <row r="25914" spans="2:2" x14ac:dyDescent="0.25">
      <c r="B25914"/>
    </row>
    <row r="25915" spans="2:2" x14ac:dyDescent="0.25">
      <c r="B25915"/>
    </row>
    <row r="25916" spans="2:2" x14ac:dyDescent="0.25">
      <c r="B25916"/>
    </row>
    <row r="25917" spans="2:2" x14ac:dyDescent="0.25">
      <c r="B25917"/>
    </row>
    <row r="25918" spans="2:2" x14ac:dyDescent="0.25">
      <c r="B25918"/>
    </row>
    <row r="25919" spans="2:2" x14ac:dyDescent="0.25">
      <c r="B25919"/>
    </row>
    <row r="25920" spans="2:2" x14ac:dyDescent="0.25">
      <c r="B25920"/>
    </row>
    <row r="25921" spans="2:2" x14ac:dyDescent="0.25">
      <c r="B25921"/>
    </row>
    <row r="25922" spans="2:2" x14ac:dyDescent="0.25">
      <c r="B25922"/>
    </row>
    <row r="25923" spans="2:2" x14ac:dyDescent="0.25">
      <c r="B25923"/>
    </row>
    <row r="25924" spans="2:2" x14ac:dyDescent="0.25">
      <c r="B25924"/>
    </row>
    <row r="25925" spans="2:2" x14ac:dyDescent="0.25">
      <c r="B25925"/>
    </row>
    <row r="25926" spans="2:2" x14ac:dyDescent="0.25">
      <c r="B25926"/>
    </row>
    <row r="25927" spans="2:2" x14ac:dyDescent="0.25">
      <c r="B25927"/>
    </row>
    <row r="25928" spans="2:2" x14ac:dyDescent="0.25">
      <c r="B25928"/>
    </row>
    <row r="25929" spans="2:2" x14ac:dyDescent="0.25">
      <c r="B25929"/>
    </row>
    <row r="25930" spans="2:2" x14ac:dyDescent="0.25">
      <c r="B25930"/>
    </row>
    <row r="25931" spans="2:2" x14ac:dyDescent="0.25">
      <c r="B25931"/>
    </row>
    <row r="25932" spans="2:2" x14ac:dyDescent="0.25">
      <c r="B25932"/>
    </row>
    <row r="25933" spans="2:2" x14ac:dyDescent="0.25">
      <c r="B25933"/>
    </row>
    <row r="25934" spans="2:2" x14ac:dyDescent="0.25">
      <c r="B25934"/>
    </row>
    <row r="25935" spans="2:2" x14ac:dyDescent="0.25">
      <c r="B25935"/>
    </row>
    <row r="25936" spans="2:2" x14ac:dyDescent="0.25">
      <c r="B25936"/>
    </row>
    <row r="25937" spans="2:2" x14ac:dyDescent="0.25">
      <c r="B25937"/>
    </row>
    <row r="25938" spans="2:2" x14ac:dyDescent="0.25">
      <c r="B25938"/>
    </row>
    <row r="25939" spans="2:2" x14ac:dyDescent="0.25">
      <c r="B25939"/>
    </row>
    <row r="25940" spans="2:2" x14ac:dyDescent="0.25">
      <c r="B25940"/>
    </row>
    <row r="25941" spans="2:2" x14ac:dyDescent="0.25">
      <c r="B25941"/>
    </row>
    <row r="25942" spans="2:2" x14ac:dyDescent="0.25">
      <c r="B25942"/>
    </row>
    <row r="25943" spans="2:2" x14ac:dyDescent="0.25">
      <c r="B25943"/>
    </row>
    <row r="25944" spans="2:2" x14ac:dyDescent="0.25">
      <c r="B25944"/>
    </row>
    <row r="25945" spans="2:2" x14ac:dyDescent="0.25">
      <c r="B25945"/>
    </row>
    <row r="25946" spans="2:2" x14ac:dyDescent="0.25">
      <c r="B25946"/>
    </row>
    <row r="25947" spans="2:2" x14ac:dyDescent="0.25">
      <c r="B25947"/>
    </row>
    <row r="25948" spans="2:2" x14ac:dyDescent="0.25">
      <c r="B25948"/>
    </row>
    <row r="25949" spans="2:2" x14ac:dyDescent="0.25">
      <c r="B25949"/>
    </row>
    <row r="25950" spans="2:2" x14ac:dyDescent="0.25">
      <c r="B25950"/>
    </row>
    <row r="25951" spans="2:2" x14ac:dyDescent="0.25">
      <c r="B25951"/>
    </row>
    <row r="25952" spans="2:2" x14ac:dyDescent="0.25">
      <c r="B25952"/>
    </row>
    <row r="25953" spans="2:2" x14ac:dyDescent="0.25">
      <c r="B25953"/>
    </row>
    <row r="25954" spans="2:2" x14ac:dyDescent="0.25">
      <c r="B25954"/>
    </row>
    <row r="25955" spans="2:2" x14ac:dyDescent="0.25">
      <c r="B25955"/>
    </row>
    <row r="25956" spans="2:2" x14ac:dyDescent="0.25">
      <c r="B25956"/>
    </row>
    <row r="25957" spans="2:2" x14ac:dyDescent="0.25">
      <c r="B25957"/>
    </row>
    <row r="25958" spans="2:2" x14ac:dyDescent="0.25">
      <c r="B25958"/>
    </row>
    <row r="25959" spans="2:2" x14ac:dyDescent="0.25">
      <c r="B25959"/>
    </row>
    <row r="25960" spans="2:2" x14ac:dyDescent="0.25">
      <c r="B25960"/>
    </row>
    <row r="25961" spans="2:2" x14ac:dyDescent="0.25">
      <c r="B25961"/>
    </row>
    <row r="25962" spans="2:2" x14ac:dyDescent="0.25">
      <c r="B25962"/>
    </row>
    <row r="25963" spans="2:2" x14ac:dyDescent="0.25">
      <c r="B25963"/>
    </row>
    <row r="25964" spans="2:2" x14ac:dyDescent="0.25">
      <c r="B25964"/>
    </row>
    <row r="25965" spans="2:2" x14ac:dyDescent="0.25">
      <c r="B25965"/>
    </row>
    <row r="25966" spans="2:2" x14ac:dyDescent="0.25">
      <c r="B25966"/>
    </row>
    <row r="25967" spans="2:2" x14ac:dyDescent="0.25">
      <c r="B25967"/>
    </row>
    <row r="25968" spans="2:2" x14ac:dyDescent="0.25">
      <c r="B25968"/>
    </row>
    <row r="25969" spans="2:2" x14ac:dyDescent="0.25">
      <c r="B25969"/>
    </row>
    <row r="25970" spans="2:2" x14ac:dyDescent="0.25">
      <c r="B25970"/>
    </row>
    <row r="25971" spans="2:2" x14ac:dyDescent="0.25">
      <c r="B25971"/>
    </row>
    <row r="25972" spans="2:2" x14ac:dyDescent="0.25">
      <c r="B25972"/>
    </row>
    <row r="25973" spans="2:2" x14ac:dyDescent="0.25">
      <c r="B25973"/>
    </row>
    <row r="25974" spans="2:2" x14ac:dyDescent="0.25">
      <c r="B25974"/>
    </row>
    <row r="25975" spans="2:2" x14ac:dyDescent="0.25">
      <c r="B25975"/>
    </row>
    <row r="25976" spans="2:2" x14ac:dyDescent="0.25">
      <c r="B25976"/>
    </row>
    <row r="25977" spans="2:2" x14ac:dyDescent="0.25">
      <c r="B25977"/>
    </row>
    <row r="25978" spans="2:2" x14ac:dyDescent="0.25">
      <c r="B25978"/>
    </row>
    <row r="25979" spans="2:2" x14ac:dyDescent="0.25">
      <c r="B25979"/>
    </row>
    <row r="25980" spans="2:2" x14ac:dyDescent="0.25">
      <c r="B25980"/>
    </row>
    <row r="25981" spans="2:2" x14ac:dyDescent="0.25">
      <c r="B25981"/>
    </row>
    <row r="25982" spans="2:2" x14ac:dyDescent="0.25">
      <c r="B25982"/>
    </row>
    <row r="25983" spans="2:2" x14ac:dyDescent="0.25">
      <c r="B25983"/>
    </row>
    <row r="25984" spans="2:2" x14ac:dyDescent="0.25">
      <c r="B25984"/>
    </row>
    <row r="25985" spans="2:2" x14ac:dyDescent="0.25">
      <c r="B25985"/>
    </row>
    <row r="25986" spans="2:2" x14ac:dyDescent="0.25">
      <c r="B25986"/>
    </row>
    <row r="25987" spans="2:2" x14ac:dyDescent="0.25">
      <c r="B25987"/>
    </row>
    <row r="25988" spans="2:2" x14ac:dyDescent="0.25">
      <c r="B25988"/>
    </row>
    <row r="25989" spans="2:2" x14ac:dyDescent="0.25">
      <c r="B25989"/>
    </row>
    <row r="25990" spans="2:2" x14ac:dyDescent="0.25">
      <c r="B25990"/>
    </row>
    <row r="25991" spans="2:2" x14ac:dyDescent="0.25">
      <c r="B25991"/>
    </row>
    <row r="25992" spans="2:2" x14ac:dyDescent="0.25">
      <c r="B25992"/>
    </row>
    <row r="25993" spans="2:2" x14ac:dyDescent="0.25">
      <c r="B25993"/>
    </row>
    <row r="25994" spans="2:2" x14ac:dyDescent="0.25">
      <c r="B25994"/>
    </row>
    <row r="25995" spans="2:2" x14ac:dyDescent="0.25">
      <c r="B25995"/>
    </row>
    <row r="25996" spans="2:2" x14ac:dyDescent="0.25">
      <c r="B25996"/>
    </row>
    <row r="25997" spans="2:2" x14ac:dyDescent="0.25">
      <c r="B25997"/>
    </row>
    <row r="25998" spans="2:2" x14ac:dyDescent="0.25">
      <c r="B25998"/>
    </row>
    <row r="25999" spans="2:2" x14ac:dyDescent="0.25">
      <c r="B25999"/>
    </row>
    <row r="26000" spans="2:2" x14ac:dyDescent="0.25">
      <c r="B26000"/>
    </row>
    <row r="26001" spans="2:2" x14ac:dyDescent="0.25">
      <c r="B26001"/>
    </row>
    <row r="26002" spans="2:2" x14ac:dyDescent="0.25">
      <c r="B26002"/>
    </row>
    <row r="26003" spans="2:2" x14ac:dyDescent="0.25">
      <c r="B26003"/>
    </row>
    <row r="26004" spans="2:2" x14ac:dyDescent="0.25">
      <c r="B26004"/>
    </row>
    <row r="26005" spans="2:2" x14ac:dyDescent="0.25">
      <c r="B26005"/>
    </row>
    <row r="26006" spans="2:2" x14ac:dyDescent="0.25">
      <c r="B26006"/>
    </row>
    <row r="26007" spans="2:2" x14ac:dyDescent="0.25">
      <c r="B26007"/>
    </row>
    <row r="26008" spans="2:2" x14ac:dyDescent="0.25">
      <c r="B26008"/>
    </row>
    <row r="26009" spans="2:2" x14ac:dyDescent="0.25">
      <c r="B26009"/>
    </row>
    <row r="26010" spans="2:2" x14ac:dyDescent="0.25">
      <c r="B26010"/>
    </row>
    <row r="26011" spans="2:2" x14ac:dyDescent="0.25">
      <c r="B26011"/>
    </row>
    <row r="26012" spans="2:2" x14ac:dyDescent="0.25">
      <c r="B26012"/>
    </row>
    <row r="26013" spans="2:2" x14ac:dyDescent="0.25">
      <c r="B26013"/>
    </row>
    <row r="26014" spans="2:2" x14ac:dyDescent="0.25">
      <c r="B26014"/>
    </row>
    <row r="26015" spans="2:2" x14ac:dyDescent="0.25">
      <c r="B26015"/>
    </row>
    <row r="26016" spans="2:2" x14ac:dyDescent="0.25">
      <c r="B26016"/>
    </row>
    <row r="26017" spans="2:2" x14ac:dyDescent="0.25">
      <c r="B26017"/>
    </row>
    <row r="26018" spans="2:2" x14ac:dyDescent="0.25">
      <c r="B26018"/>
    </row>
    <row r="26019" spans="2:2" x14ac:dyDescent="0.25">
      <c r="B26019"/>
    </row>
    <row r="26020" spans="2:2" x14ac:dyDescent="0.25">
      <c r="B26020"/>
    </row>
    <row r="26021" spans="2:2" x14ac:dyDescent="0.25">
      <c r="B26021"/>
    </row>
    <row r="26022" spans="2:2" x14ac:dyDescent="0.25">
      <c r="B26022"/>
    </row>
    <row r="26023" spans="2:2" x14ac:dyDescent="0.25">
      <c r="B26023"/>
    </row>
    <row r="26024" spans="2:2" x14ac:dyDescent="0.25">
      <c r="B26024"/>
    </row>
    <row r="26025" spans="2:2" x14ac:dyDescent="0.25">
      <c r="B26025"/>
    </row>
    <row r="26026" spans="2:2" x14ac:dyDescent="0.25">
      <c r="B26026"/>
    </row>
    <row r="26027" spans="2:2" x14ac:dyDescent="0.25">
      <c r="B26027"/>
    </row>
    <row r="26028" spans="2:2" x14ac:dyDescent="0.25">
      <c r="B26028"/>
    </row>
    <row r="26029" spans="2:2" x14ac:dyDescent="0.25">
      <c r="B26029"/>
    </row>
    <row r="26030" spans="2:2" x14ac:dyDescent="0.25">
      <c r="B26030"/>
    </row>
    <row r="26031" spans="2:2" x14ac:dyDescent="0.25">
      <c r="B26031"/>
    </row>
    <row r="26032" spans="2:2" x14ac:dyDescent="0.25">
      <c r="B26032"/>
    </row>
    <row r="26033" spans="2:2" x14ac:dyDescent="0.25">
      <c r="B26033"/>
    </row>
    <row r="26034" spans="2:2" x14ac:dyDescent="0.25">
      <c r="B26034"/>
    </row>
    <row r="26035" spans="2:2" x14ac:dyDescent="0.25">
      <c r="B26035"/>
    </row>
    <row r="26036" spans="2:2" x14ac:dyDescent="0.25">
      <c r="B26036"/>
    </row>
    <row r="26037" spans="2:2" x14ac:dyDescent="0.25">
      <c r="B26037"/>
    </row>
    <row r="26038" spans="2:2" x14ac:dyDescent="0.25">
      <c r="B26038"/>
    </row>
    <row r="26039" spans="2:2" x14ac:dyDescent="0.25">
      <c r="B26039"/>
    </row>
    <row r="26040" spans="2:2" x14ac:dyDescent="0.25">
      <c r="B26040"/>
    </row>
    <row r="26041" spans="2:2" x14ac:dyDescent="0.25">
      <c r="B26041"/>
    </row>
    <row r="26042" spans="2:2" x14ac:dyDescent="0.25">
      <c r="B26042"/>
    </row>
    <row r="26043" spans="2:2" x14ac:dyDescent="0.25">
      <c r="B26043"/>
    </row>
    <row r="26044" spans="2:2" x14ac:dyDescent="0.25">
      <c r="B26044"/>
    </row>
    <row r="26045" spans="2:2" x14ac:dyDescent="0.25">
      <c r="B26045"/>
    </row>
    <row r="26046" spans="2:2" x14ac:dyDescent="0.25">
      <c r="B26046"/>
    </row>
    <row r="26047" spans="2:2" x14ac:dyDescent="0.25">
      <c r="B26047"/>
    </row>
    <row r="26048" spans="2:2" x14ac:dyDescent="0.25">
      <c r="B26048"/>
    </row>
    <row r="26049" spans="2:2" x14ac:dyDescent="0.25">
      <c r="B26049"/>
    </row>
    <row r="26050" spans="2:2" x14ac:dyDescent="0.25">
      <c r="B26050"/>
    </row>
    <row r="26051" spans="2:2" x14ac:dyDescent="0.25">
      <c r="B26051"/>
    </row>
    <row r="26052" spans="2:2" x14ac:dyDescent="0.25">
      <c r="B26052"/>
    </row>
    <row r="26053" spans="2:2" x14ac:dyDescent="0.25">
      <c r="B26053"/>
    </row>
    <row r="26054" spans="2:2" x14ac:dyDescent="0.25">
      <c r="B26054"/>
    </row>
    <row r="26055" spans="2:2" x14ac:dyDescent="0.25">
      <c r="B26055"/>
    </row>
    <row r="26056" spans="2:2" x14ac:dyDescent="0.25">
      <c r="B26056"/>
    </row>
    <row r="26057" spans="2:2" x14ac:dyDescent="0.25">
      <c r="B26057"/>
    </row>
    <row r="26058" spans="2:2" x14ac:dyDescent="0.25">
      <c r="B26058"/>
    </row>
    <row r="26059" spans="2:2" x14ac:dyDescent="0.25">
      <c r="B26059"/>
    </row>
    <row r="26060" spans="2:2" x14ac:dyDescent="0.25">
      <c r="B26060"/>
    </row>
    <row r="26061" spans="2:2" x14ac:dyDescent="0.25">
      <c r="B26061"/>
    </row>
    <row r="26062" spans="2:2" x14ac:dyDescent="0.25">
      <c r="B26062"/>
    </row>
    <row r="26063" spans="2:2" x14ac:dyDescent="0.25">
      <c r="B26063"/>
    </row>
    <row r="26064" spans="2:2" x14ac:dyDescent="0.25">
      <c r="B26064"/>
    </row>
    <row r="26065" spans="2:2" x14ac:dyDescent="0.25">
      <c r="B26065"/>
    </row>
    <row r="26066" spans="2:2" x14ac:dyDescent="0.25">
      <c r="B26066"/>
    </row>
    <row r="26067" spans="2:2" x14ac:dyDescent="0.25">
      <c r="B26067"/>
    </row>
    <row r="26068" spans="2:2" x14ac:dyDescent="0.25">
      <c r="B26068"/>
    </row>
    <row r="26069" spans="2:2" x14ac:dyDescent="0.25">
      <c r="B26069"/>
    </row>
    <row r="26070" spans="2:2" x14ac:dyDescent="0.25">
      <c r="B26070"/>
    </row>
    <row r="26071" spans="2:2" x14ac:dyDescent="0.25">
      <c r="B26071"/>
    </row>
    <row r="26072" spans="2:2" x14ac:dyDescent="0.25">
      <c r="B26072"/>
    </row>
    <row r="26073" spans="2:2" x14ac:dyDescent="0.25">
      <c r="B26073"/>
    </row>
    <row r="26074" spans="2:2" x14ac:dyDescent="0.25">
      <c r="B26074"/>
    </row>
    <row r="26075" spans="2:2" x14ac:dyDescent="0.25">
      <c r="B26075"/>
    </row>
    <row r="26076" spans="2:2" x14ac:dyDescent="0.25">
      <c r="B26076"/>
    </row>
    <row r="26077" spans="2:2" x14ac:dyDescent="0.25">
      <c r="B26077"/>
    </row>
    <row r="26078" spans="2:2" x14ac:dyDescent="0.25">
      <c r="B26078"/>
    </row>
    <row r="26079" spans="2:2" x14ac:dyDescent="0.25">
      <c r="B26079"/>
    </row>
    <row r="26080" spans="2:2" x14ac:dyDescent="0.25">
      <c r="B26080"/>
    </row>
    <row r="26081" spans="2:2" x14ac:dyDescent="0.25">
      <c r="B26081"/>
    </row>
    <row r="26082" spans="2:2" x14ac:dyDescent="0.25">
      <c r="B26082"/>
    </row>
    <row r="26083" spans="2:2" x14ac:dyDescent="0.25">
      <c r="B26083"/>
    </row>
    <row r="26084" spans="2:2" x14ac:dyDescent="0.25">
      <c r="B26084"/>
    </row>
    <row r="26085" spans="2:2" x14ac:dyDescent="0.25">
      <c r="B26085"/>
    </row>
    <row r="26086" spans="2:2" x14ac:dyDescent="0.25">
      <c r="B26086"/>
    </row>
    <row r="26087" spans="2:2" x14ac:dyDescent="0.25">
      <c r="B26087"/>
    </row>
    <row r="26088" spans="2:2" x14ac:dyDescent="0.25">
      <c r="B26088"/>
    </row>
    <row r="26089" spans="2:2" x14ac:dyDescent="0.25">
      <c r="B26089"/>
    </row>
    <row r="26090" spans="2:2" x14ac:dyDescent="0.25">
      <c r="B26090"/>
    </row>
    <row r="26091" spans="2:2" x14ac:dyDescent="0.25">
      <c r="B26091"/>
    </row>
    <row r="26092" spans="2:2" x14ac:dyDescent="0.25">
      <c r="B26092"/>
    </row>
    <row r="26093" spans="2:2" x14ac:dyDescent="0.25">
      <c r="B26093"/>
    </row>
    <row r="26094" spans="2:2" x14ac:dyDescent="0.25">
      <c r="B26094"/>
    </row>
    <row r="26095" spans="2:2" x14ac:dyDescent="0.25">
      <c r="B26095"/>
    </row>
    <row r="26096" spans="2:2" x14ac:dyDescent="0.25">
      <c r="B26096"/>
    </row>
    <row r="26097" spans="2:2" x14ac:dyDescent="0.25">
      <c r="B26097"/>
    </row>
    <row r="26098" spans="2:2" x14ac:dyDescent="0.25">
      <c r="B26098"/>
    </row>
    <row r="26099" spans="2:2" x14ac:dyDescent="0.25">
      <c r="B26099"/>
    </row>
    <row r="26100" spans="2:2" x14ac:dyDescent="0.25">
      <c r="B26100"/>
    </row>
    <row r="26101" spans="2:2" x14ac:dyDescent="0.25">
      <c r="B26101"/>
    </row>
    <row r="26102" spans="2:2" x14ac:dyDescent="0.25">
      <c r="B26102"/>
    </row>
    <row r="26103" spans="2:2" x14ac:dyDescent="0.25">
      <c r="B26103"/>
    </row>
    <row r="26104" spans="2:2" x14ac:dyDescent="0.25">
      <c r="B26104"/>
    </row>
    <row r="26105" spans="2:2" x14ac:dyDescent="0.25">
      <c r="B26105"/>
    </row>
    <row r="26106" spans="2:2" x14ac:dyDescent="0.25">
      <c r="B26106"/>
    </row>
    <row r="26107" spans="2:2" x14ac:dyDescent="0.25">
      <c r="B26107"/>
    </row>
    <row r="26108" spans="2:2" x14ac:dyDescent="0.25">
      <c r="B26108"/>
    </row>
    <row r="26109" spans="2:2" x14ac:dyDescent="0.25">
      <c r="B26109"/>
    </row>
    <row r="26110" spans="2:2" x14ac:dyDescent="0.25">
      <c r="B26110"/>
    </row>
    <row r="26111" spans="2:2" x14ac:dyDescent="0.25">
      <c r="B26111"/>
    </row>
    <row r="26112" spans="2:2" x14ac:dyDescent="0.25">
      <c r="B26112"/>
    </row>
    <row r="26113" spans="2:2" x14ac:dyDescent="0.25">
      <c r="B26113"/>
    </row>
    <row r="26114" spans="2:2" x14ac:dyDescent="0.25">
      <c r="B26114"/>
    </row>
    <row r="26115" spans="2:2" x14ac:dyDescent="0.25">
      <c r="B26115"/>
    </row>
    <row r="26116" spans="2:2" x14ac:dyDescent="0.25">
      <c r="B26116"/>
    </row>
    <row r="26117" spans="2:2" x14ac:dyDescent="0.25">
      <c r="B26117"/>
    </row>
    <row r="26118" spans="2:2" x14ac:dyDescent="0.25">
      <c r="B26118"/>
    </row>
    <row r="26119" spans="2:2" x14ac:dyDescent="0.25">
      <c r="B26119"/>
    </row>
    <row r="26120" spans="2:2" x14ac:dyDescent="0.25">
      <c r="B26120"/>
    </row>
    <row r="26121" spans="2:2" x14ac:dyDescent="0.25">
      <c r="B26121"/>
    </row>
    <row r="26122" spans="2:2" x14ac:dyDescent="0.25">
      <c r="B26122"/>
    </row>
    <row r="26123" spans="2:2" x14ac:dyDescent="0.25">
      <c r="B26123"/>
    </row>
    <row r="26124" spans="2:2" x14ac:dyDescent="0.25">
      <c r="B26124"/>
    </row>
    <row r="26125" spans="2:2" x14ac:dyDescent="0.25">
      <c r="B26125"/>
    </row>
    <row r="26126" spans="2:2" x14ac:dyDescent="0.25">
      <c r="B26126"/>
    </row>
    <row r="26127" spans="2:2" x14ac:dyDescent="0.25">
      <c r="B26127"/>
    </row>
    <row r="26128" spans="2:2" x14ac:dyDescent="0.25">
      <c r="B26128"/>
    </row>
    <row r="26129" spans="2:2" x14ac:dyDescent="0.25">
      <c r="B26129"/>
    </row>
    <row r="26130" spans="2:2" x14ac:dyDescent="0.25">
      <c r="B26130"/>
    </row>
    <row r="26131" spans="2:2" x14ac:dyDescent="0.25">
      <c r="B26131"/>
    </row>
    <row r="26132" spans="2:2" x14ac:dyDescent="0.25">
      <c r="B26132"/>
    </row>
    <row r="26133" spans="2:2" x14ac:dyDescent="0.25">
      <c r="B26133"/>
    </row>
    <row r="26134" spans="2:2" x14ac:dyDescent="0.25">
      <c r="B26134"/>
    </row>
    <row r="26135" spans="2:2" x14ac:dyDescent="0.25">
      <c r="B26135"/>
    </row>
    <row r="26136" spans="2:2" x14ac:dyDescent="0.25">
      <c r="B26136"/>
    </row>
    <row r="26137" spans="2:2" x14ac:dyDescent="0.25">
      <c r="B26137"/>
    </row>
    <row r="26138" spans="2:2" x14ac:dyDescent="0.25">
      <c r="B26138"/>
    </row>
    <row r="26139" spans="2:2" x14ac:dyDescent="0.25">
      <c r="B26139"/>
    </row>
    <row r="26140" spans="2:2" x14ac:dyDescent="0.25">
      <c r="B26140"/>
    </row>
    <row r="26141" spans="2:2" x14ac:dyDescent="0.25">
      <c r="B26141"/>
    </row>
    <row r="26142" spans="2:2" x14ac:dyDescent="0.25">
      <c r="B26142"/>
    </row>
    <row r="26143" spans="2:2" x14ac:dyDescent="0.25">
      <c r="B26143"/>
    </row>
    <row r="26144" spans="2:2" x14ac:dyDescent="0.25">
      <c r="B26144"/>
    </row>
    <row r="26145" spans="2:2" x14ac:dyDescent="0.25">
      <c r="B26145"/>
    </row>
    <row r="26146" spans="2:2" x14ac:dyDescent="0.25">
      <c r="B26146"/>
    </row>
    <row r="26147" spans="2:2" x14ac:dyDescent="0.25">
      <c r="B26147"/>
    </row>
    <row r="26148" spans="2:2" x14ac:dyDescent="0.25">
      <c r="B26148"/>
    </row>
    <row r="26149" spans="2:2" x14ac:dyDescent="0.25">
      <c r="B26149"/>
    </row>
    <row r="26150" spans="2:2" x14ac:dyDescent="0.25">
      <c r="B26150"/>
    </row>
    <row r="26151" spans="2:2" x14ac:dyDescent="0.25">
      <c r="B26151"/>
    </row>
    <row r="26152" spans="2:2" x14ac:dyDescent="0.25">
      <c r="B26152"/>
    </row>
    <row r="26153" spans="2:2" x14ac:dyDescent="0.25">
      <c r="B26153"/>
    </row>
    <row r="26154" spans="2:2" x14ac:dyDescent="0.25">
      <c r="B26154"/>
    </row>
    <row r="26155" spans="2:2" x14ac:dyDescent="0.25">
      <c r="B26155"/>
    </row>
    <row r="26156" spans="2:2" x14ac:dyDescent="0.25">
      <c r="B26156"/>
    </row>
    <row r="26157" spans="2:2" x14ac:dyDescent="0.25">
      <c r="B26157"/>
    </row>
    <row r="26158" spans="2:2" x14ac:dyDescent="0.25">
      <c r="B26158"/>
    </row>
    <row r="26159" spans="2:2" x14ac:dyDescent="0.25">
      <c r="B26159"/>
    </row>
    <row r="26160" spans="2:2" x14ac:dyDescent="0.25">
      <c r="B26160"/>
    </row>
    <row r="26161" spans="2:2" x14ac:dyDescent="0.25">
      <c r="B26161"/>
    </row>
    <row r="26162" spans="2:2" x14ac:dyDescent="0.25">
      <c r="B26162"/>
    </row>
    <row r="26163" spans="2:2" x14ac:dyDescent="0.25">
      <c r="B26163"/>
    </row>
    <row r="26164" spans="2:2" x14ac:dyDescent="0.25">
      <c r="B26164"/>
    </row>
    <row r="26165" spans="2:2" x14ac:dyDescent="0.25">
      <c r="B26165"/>
    </row>
    <row r="26166" spans="2:2" x14ac:dyDescent="0.25">
      <c r="B26166"/>
    </row>
    <row r="26167" spans="2:2" x14ac:dyDescent="0.25">
      <c r="B26167"/>
    </row>
    <row r="26168" spans="2:2" x14ac:dyDescent="0.25">
      <c r="B26168"/>
    </row>
    <row r="26169" spans="2:2" x14ac:dyDescent="0.25">
      <c r="B26169"/>
    </row>
    <row r="26170" spans="2:2" x14ac:dyDescent="0.25">
      <c r="B26170"/>
    </row>
    <row r="26171" spans="2:2" x14ac:dyDescent="0.25">
      <c r="B26171"/>
    </row>
    <row r="26172" spans="2:2" x14ac:dyDescent="0.25">
      <c r="B26172"/>
    </row>
    <row r="26173" spans="2:2" x14ac:dyDescent="0.25">
      <c r="B26173"/>
    </row>
    <row r="26174" spans="2:2" x14ac:dyDescent="0.25">
      <c r="B26174"/>
    </row>
    <row r="26175" spans="2:2" x14ac:dyDescent="0.25">
      <c r="B26175"/>
    </row>
    <row r="26176" spans="2:2" x14ac:dyDescent="0.25">
      <c r="B26176"/>
    </row>
    <row r="26177" spans="2:2" x14ac:dyDescent="0.25">
      <c r="B26177"/>
    </row>
    <row r="26178" spans="2:2" x14ac:dyDescent="0.25">
      <c r="B26178"/>
    </row>
    <row r="26179" spans="2:2" x14ac:dyDescent="0.25">
      <c r="B26179"/>
    </row>
    <row r="26180" spans="2:2" x14ac:dyDescent="0.25">
      <c r="B26180"/>
    </row>
    <row r="26181" spans="2:2" x14ac:dyDescent="0.25">
      <c r="B26181"/>
    </row>
    <row r="26182" spans="2:2" x14ac:dyDescent="0.25">
      <c r="B26182"/>
    </row>
    <row r="26183" spans="2:2" x14ac:dyDescent="0.25">
      <c r="B26183"/>
    </row>
    <row r="26184" spans="2:2" x14ac:dyDescent="0.25">
      <c r="B26184"/>
    </row>
    <row r="26185" spans="2:2" x14ac:dyDescent="0.25">
      <c r="B26185"/>
    </row>
    <row r="26186" spans="2:2" x14ac:dyDescent="0.25">
      <c r="B26186"/>
    </row>
    <row r="26187" spans="2:2" x14ac:dyDescent="0.25">
      <c r="B26187"/>
    </row>
    <row r="26188" spans="2:2" x14ac:dyDescent="0.25">
      <c r="B26188"/>
    </row>
    <row r="26189" spans="2:2" x14ac:dyDescent="0.25">
      <c r="B26189"/>
    </row>
    <row r="26190" spans="2:2" x14ac:dyDescent="0.25">
      <c r="B26190"/>
    </row>
    <row r="26191" spans="2:2" x14ac:dyDescent="0.25">
      <c r="B26191"/>
    </row>
    <row r="26192" spans="2:2" x14ac:dyDescent="0.25">
      <c r="B26192"/>
    </row>
    <row r="26193" spans="2:2" x14ac:dyDescent="0.25">
      <c r="B26193"/>
    </row>
    <row r="26194" spans="2:2" x14ac:dyDescent="0.25">
      <c r="B26194"/>
    </row>
    <row r="26195" spans="2:2" x14ac:dyDescent="0.25">
      <c r="B26195"/>
    </row>
    <row r="26196" spans="2:2" x14ac:dyDescent="0.25">
      <c r="B26196"/>
    </row>
    <row r="26197" spans="2:2" x14ac:dyDescent="0.25">
      <c r="B26197"/>
    </row>
    <row r="26198" spans="2:2" x14ac:dyDescent="0.25">
      <c r="B26198"/>
    </row>
    <row r="26199" spans="2:2" x14ac:dyDescent="0.25">
      <c r="B26199"/>
    </row>
    <row r="26200" spans="2:2" x14ac:dyDescent="0.25">
      <c r="B26200"/>
    </row>
    <row r="26201" spans="2:2" x14ac:dyDescent="0.25">
      <c r="B26201"/>
    </row>
    <row r="26202" spans="2:2" x14ac:dyDescent="0.25">
      <c r="B26202"/>
    </row>
    <row r="26203" spans="2:2" x14ac:dyDescent="0.25">
      <c r="B26203"/>
    </row>
    <row r="26204" spans="2:2" x14ac:dyDescent="0.25">
      <c r="B26204"/>
    </row>
    <row r="26205" spans="2:2" x14ac:dyDescent="0.25">
      <c r="B26205"/>
    </row>
    <row r="26206" spans="2:2" x14ac:dyDescent="0.25">
      <c r="B26206"/>
    </row>
    <row r="26207" spans="2:2" x14ac:dyDescent="0.25">
      <c r="B26207"/>
    </row>
    <row r="26208" spans="2:2" x14ac:dyDescent="0.25">
      <c r="B26208"/>
    </row>
    <row r="26209" spans="2:2" x14ac:dyDescent="0.25">
      <c r="B26209"/>
    </row>
    <row r="26210" spans="2:2" x14ac:dyDescent="0.25">
      <c r="B26210"/>
    </row>
    <row r="26211" spans="2:2" x14ac:dyDescent="0.25">
      <c r="B26211"/>
    </row>
    <row r="26212" spans="2:2" x14ac:dyDescent="0.25">
      <c r="B26212"/>
    </row>
    <row r="26213" spans="2:2" x14ac:dyDescent="0.25">
      <c r="B26213"/>
    </row>
    <row r="26214" spans="2:2" x14ac:dyDescent="0.25">
      <c r="B26214"/>
    </row>
    <row r="26215" spans="2:2" x14ac:dyDescent="0.25">
      <c r="B26215"/>
    </row>
    <row r="26216" spans="2:2" x14ac:dyDescent="0.25">
      <c r="B26216"/>
    </row>
    <row r="26217" spans="2:2" x14ac:dyDescent="0.25">
      <c r="B26217"/>
    </row>
    <row r="26218" spans="2:2" x14ac:dyDescent="0.25">
      <c r="B26218"/>
    </row>
    <row r="26219" spans="2:2" x14ac:dyDescent="0.25">
      <c r="B26219"/>
    </row>
    <row r="26220" spans="2:2" x14ac:dyDescent="0.25">
      <c r="B26220"/>
    </row>
    <row r="26221" spans="2:2" x14ac:dyDescent="0.25">
      <c r="B26221"/>
    </row>
    <row r="26222" spans="2:2" x14ac:dyDescent="0.25">
      <c r="B26222"/>
    </row>
    <row r="26223" spans="2:2" x14ac:dyDescent="0.25">
      <c r="B26223"/>
    </row>
    <row r="26224" spans="2:2" x14ac:dyDescent="0.25">
      <c r="B26224"/>
    </row>
    <row r="26225" spans="2:2" x14ac:dyDescent="0.25">
      <c r="B26225"/>
    </row>
    <row r="26226" spans="2:2" x14ac:dyDescent="0.25">
      <c r="B26226"/>
    </row>
    <row r="26227" spans="2:2" x14ac:dyDescent="0.25">
      <c r="B26227"/>
    </row>
    <row r="26228" spans="2:2" x14ac:dyDescent="0.25">
      <c r="B26228"/>
    </row>
    <row r="26229" spans="2:2" x14ac:dyDescent="0.25">
      <c r="B26229"/>
    </row>
    <row r="26230" spans="2:2" x14ac:dyDescent="0.25">
      <c r="B26230"/>
    </row>
    <row r="26231" spans="2:2" x14ac:dyDescent="0.25">
      <c r="B26231"/>
    </row>
    <row r="26232" spans="2:2" x14ac:dyDescent="0.25">
      <c r="B26232"/>
    </row>
    <row r="26233" spans="2:2" x14ac:dyDescent="0.25">
      <c r="B26233"/>
    </row>
    <row r="26234" spans="2:2" x14ac:dyDescent="0.25">
      <c r="B26234"/>
    </row>
    <row r="26235" spans="2:2" x14ac:dyDescent="0.25">
      <c r="B26235"/>
    </row>
    <row r="26236" spans="2:2" x14ac:dyDescent="0.25">
      <c r="B26236"/>
    </row>
    <row r="26237" spans="2:2" x14ac:dyDescent="0.25">
      <c r="B26237"/>
    </row>
    <row r="26238" spans="2:2" x14ac:dyDescent="0.25">
      <c r="B26238"/>
    </row>
    <row r="26239" spans="2:2" x14ac:dyDescent="0.25">
      <c r="B26239"/>
    </row>
    <row r="26240" spans="2:2" x14ac:dyDescent="0.25">
      <c r="B26240"/>
    </row>
    <row r="26241" spans="2:2" x14ac:dyDescent="0.25">
      <c r="B26241"/>
    </row>
    <row r="26242" spans="2:2" x14ac:dyDescent="0.25">
      <c r="B26242"/>
    </row>
    <row r="26243" spans="2:2" x14ac:dyDescent="0.25">
      <c r="B26243"/>
    </row>
    <row r="26244" spans="2:2" x14ac:dyDescent="0.25">
      <c r="B26244"/>
    </row>
    <row r="26245" spans="2:2" x14ac:dyDescent="0.25">
      <c r="B26245"/>
    </row>
    <row r="26246" spans="2:2" x14ac:dyDescent="0.25">
      <c r="B26246"/>
    </row>
    <row r="26247" spans="2:2" x14ac:dyDescent="0.25">
      <c r="B26247"/>
    </row>
    <row r="26248" spans="2:2" x14ac:dyDescent="0.25">
      <c r="B26248"/>
    </row>
    <row r="26249" spans="2:2" x14ac:dyDescent="0.25">
      <c r="B26249"/>
    </row>
    <row r="26250" spans="2:2" x14ac:dyDescent="0.25">
      <c r="B26250"/>
    </row>
    <row r="26251" spans="2:2" x14ac:dyDescent="0.25">
      <c r="B26251"/>
    </row>
    <row r="26252" spans="2:2" x14ac:dyDescent="0.25">
      <c r="B26252"/>
    </row>
    <row r="26253" spans="2:2" x14ac:dyDescent="0.25">
      <c r="B26253"/>
    </row>
    <row r="26254" spans="2:2" x14ac:dyDescent="0.25">
      <c r="B26254"/>
    </row>
    <row r="26255" spans="2:2" x14ac:dyDescent="0.25">
      <c r="B26255"/>
    </row>
    <row r="26256" spans="2:2" x14ac:dyDescent="0.25">
      <c r="B26256"/>
    </row>
    <row r="26257" spans="2:2" x14ac:dyDescent="0.25">
      <c r="B26257"/>
    </row>
    <row r="26258" spans="2:2" x14ac:dyDescent="0.25">
      <c r="B26258"/>
    </row>
    <row r="26259" spans="2:2" x14ac:dyDescent="0.25">
      <c r="B26259"/>
    </row>
    <row r="26260" spans="2:2" x14ac:dyDescent="0.25">
      <c r="B26260"/>
    </row>
    <row r="26261" spans="2:2" x14ac:dyDescent="0.25">
      <c r="B26261"/>
    </row>
    <row r="26262" spans="2:2" x14ac:dyDescent="0.25">
      <c r="B26262"/>
    </row>
    <row r="26263" spans="2:2" x14ac:dyDescent="0.25">
      <c r="B26263"/>
    </row>
    <row r="26264" spans="2:2" x14ac:dyDescent="0.25">
      <c r="B26264"/>
    </row>
    <row r="26265" spans="2:2" x14ac:dyDescent="0.25">
      <c r="B26265"/>
    </row>
    <row r="26266" spans="2:2" x14ac:dyDescent="0.25">
      <c r="B26266"/>
    </row>
    <row r="26267" spans="2:2" x14ac:dyDescent="0.25">
      <c r="B26267"/>
    </row>
    <row r="26268" spans="2:2" x14ac:dyDescent="0.25">
      <c r="B26268"/>
    </row>
    <row r="26269" spans="2:2" x14ac:dyDescent="0.25">
      <c r="B26269"/>
    </row>
    <row r="26270" spans="2:2" x14ac:dyDescent="0.25">
      <c r="B26270"/>
    </row>
    <row r="26271" spans="2:2" x14ac:dyDescent="0.25">
      <c r="B26271"/>
    </row>
    <row r="26272" spans="2:2" x14ac:dyDescent="0.25">
      <c r="B26272"/>
    </row>
    <row r="26273" spans="2:2" x14ac:dyDescent="0.25">
      <c r="B26273"/>
    </row>
    <row r="26274" spans="2:2" x14ac:dyDescent="0.25">
      <c r="B26274"/>
    </row>
    <row r="26275" spans="2:2" x14ac:dyDescent="0.25">
      <c r="B26275"/>
    </row>
    <row r="26276" spans="2:2" x14ac:dyDescent="0.25">
      <c r="B26276"/>
    </row>
    <row r="26277" spans="2:2" x14ac:dyDescent="0.25">
      <c r="B26277"/>
    </row>
    <row r="26278" spans="2:2" x14ac:dyDescent="0.25">
      <c r="B26278"/>
    </row>
    <row r="26279" spans="2:2" x14ac:dyDescent="0.25">
      <c r="B26279"/>
    </row>
    <row r="26280" spans="2:2" x14ac:dyDescent="0.25">
      <c r="B26280"/>
    </row>
    <row r="26281" spans="2:2" x14ac:dyDescent="0.25">
      <c r="B26281"/>
    </row>
    <row r="26282" spans="2:2" x14ac:dyDescent="0.25">
      <c r="B26282"/>
    </row>
    <row r="26283" spans="2:2" x14ac:dyDescent="0.25">
      <c r="B26283"/>
    </row>
    <row r="26284" spans="2:2" x14ac:dyDescent="0.25">
      <c r="B26284"/>
    </row>
    <row r="26285" spans="2:2" x14ac:dyDescent="0.25">
      <c r="B26285"/>
    </row>
    <row r="26286" spans="2:2" x14ac:dyDescent="0.25">
      <c r="B26286"/>
    </row>
    <row r="26287" spans="2:2" x14ac:dyDescent="0.25">
      <c r="B26287"/>
    </row>
    <row r="26288" spans="2:2" x14ac:dyDescent="0.25">
      <c r="B26288"/>
    </row>
    <row r="26289" spans="2:2" x14ac:dyDescent="0.25">
      <c r="B26289"/>
    </row>
    <row r="26290" spans="2:2" x14ac:dyDescent="0.25">
      <c r="B26290"/>
    </row>
    <row r="26291" spans="2:2" x14ac:dyDescent="0.25">
      <c r="B26291"/>
    </row>
    <row r="26292" spans="2:2" x14ac:dyDescent="0.25">
      <c r="B26292"/>
    </row>
    <row r="26293" spans="2:2" x14ac:dyDescent="0.25">
      <c r="B26293"/>
    </row>
    <row r="26294" spans="2:2" x14ac:dyDescent="0.25">
      <c r="B26294"/>
    </row>
    <row r="26295" spans="2:2" x14ac:dyDescent="0.25">
      <c r="B26295"/>
    </row>
    <row r="26296" spans="2:2" x14ac:dyDescent="0.25">
      <c r="B26296"/>
    </row>
    <row r="26297" spans="2:2" x14ac:dyDescent="0.25">
      <c r="B26297"/>
    </row>
    <row r="26298" spans="2:2" x14ac:dyDescent="0.25">
      <c r="B26298"/>
    </row>
    <row r="26299" spans="2:2" x14ac:dyDescent="0.25">
      <c r="B26299"/>
    </row>
    <row r="26300" spans="2:2" x14ac:dyDescent="0.25">
      <c r="B26300"/>
    </row>
    <row r="26301" spans="2:2" x14ac:dyDescent="0.25">
      <c r="B26301"/>
    </row>
    <row r="26302" spans="2:2" x14ac:dyDescent="0.25">
      <c r="B26302"/>
    </row>
    <row r="26303" spans="2:2" x14ac:dyDescent="0.25">
      <c r="B26303"/>
    </row>
    <row r="26304" spans="2:2" x14ac:dyDescent="0.25">
      <c r="B26304"/>
    </row>
    <row r="26305" spans="2:2" x14ac:dyDescent="0.25">
      <c r="B26305"/>
    </row>
    <row r="26306" spans="2:2" x14ac:dyDescent="0.25">
      <c r="B26306"/>
    </row>
    <row r="26307" spans="2:2" x14ac:dyDescent="0.25">
      <c r="B26307"/>
    </row>
    <row r="26308" spans="2:2" x14ac:dyDescent="0.25">
      <c r="B26308"/>
    </row>
    <row r="26309" spans="2:2" x14ac:dyDescent="0.25">
      <c r="B26309"/>
    </row>
    <row r="26310" spans="2:2" x14ac:dyDescent="0.25">
      <c r="B26310"/>
    </row>
    <row r="26311" spans="2:2" x14ac:dyDescent="0.25">
      <c r="B26311"/>
    </row>
    <row r="26312" spans="2:2" x14ac:dyDescent="0.25">
      <c r="B26312"/>
    </row>
    <row r="26313" spans="2:2" x14ac:dyDescent="0.25">
      <c r="B26313"/>
    </row>
    <row r="26314" spans="2:2" x14ac:dyDescent="0.25">
      <c r="B26314"/>
    </row>
    <row r="26315" spans="2:2" x14ac:dyDescent="0.25">
      <c r="B26315"/>
    </row>
    <row r="26316" spans="2:2" x14ac:dyDescent="0.25">
      <c r="B26316"/>
    </row>
    <row r="26317" spans="2:2" x14ac:dyDescent="0.25">
      <c r="B26317"/>
    </row>
    <row r="26318" spans="2:2" x14ac:dyDescent="0.25">
      <c r="B26318"/>
    </row>
    <row r="26319" spans="2:2" x14ac:dyDescent="0.25">
      <c r="B26319"/>
    </row>
    <row r="26320" spans="2:2" x14ac:dyDescent="0.25">
      <c r="B26320"/>
    </row>
    <row r="26321" spans="2:2" x14ac:dyDescent="0.25">
      <c r="B26321"/>
    </row>
    <row r="26322" spans="2:2" x14ac:dyDescent="0.25">
      <c r="B26322"/>
    </row>
    <row r="26323" spans="2:2" x14ac:dyDescent="0.25">
      <c r="B26323"/>
    </row>
    <row r="26324" spans="2:2" x14ac:dyDescent="0.25">
      <c r="B26324"/>
    </row>
    <row r="26325" spans="2:2" x14ac:dyDescent="0.25">
      <c r="B26325"/>
    </row>
    <row r="26326" spans="2:2" x14ac:dyDescent="0.25">
      <c r="B26326"/>
    </row>
    <row r="26327" spans="2:2" x14ac:dyDescent="0.25">
      <c r="B26327"/>
    </row>
    <row r="26328" spans="2:2" x14ac:dyDescent="0.25">
      <c r="B26328"/>
    </row>
    <row r="26329" spans="2:2" x14ac:dyDescent="0.25">
      <c r="B26329"/>
    </row>
    <row r="26330" spans="2:2" x14ac:dyDescent="0.25">
      <c r="B26330"/>
    </row>
    <row r="26331" spans="2:2" x14ac:dyDescent="0.25">
      <c r="B26331"/>
    </row>
    <row r="26332" spans="2:2" x14ac:dyDescent="0.25">
      <c r="B26332"/>
    </row>
    <row r="26333" spans="2:2" x14ac:dyDescent="0.25">
      <c r="B26333"/>
    </row>
    <row r="26334" spans="2:2" x14ac:dyDescent="0.25">
      <c r="B26334"/>
    </row>
    <row r="26335" spans="2:2" x14ac:dyDescent="0.25">
      <c r="B26335"/>
    </row>
    <row r="26336" spans="2:2" x14ac:dyDescent="0.25">
      <c r="B26336"/>
    </row>
    <row r="26337" spans="2:2" x14ac:dyDescent="0.25">
      <c r="B26337"/>
    </row>
    <row r="26338" spans="2:2" x14ac:dyDescent="0.25">
      <c r="B26338"/>
    </row>
    <row r="26339" spans="2:2" x14ac:dyDescent="0.25">
      <c r="B26339"/>
    </row>
    <row r="26340" spans="2:2" x14ac:dyDescent="0.25">
      <c r="B26340"/>
    </row>
    <row r="26341" spans="2:2" x14ac:dyDescent="0.25">
      <c r="B26341"/>
    </row>
    <row r="26342" spans="2:2" x14ac:dyDescent="0.25">
      <c r="B26342"/>
    </row>
    <row r="26343" spans="2:2" x14ac:dyDescent="0.25">
      <c r="B26343"/>
    </row>
    <row r="26344" spans="2:2" x14ac:dyDescent="0.25">
      <c r="B26344"/>
    </row>
    <row r="26345" spans="2:2" x14ac:dyDescent="0.25">
      <c r="B26345"/>
    </row>
    <row r="26346" spans="2:2" x14ac:dyDescent="0.25">
      <c r="B26346"/>
    </row>
    <row r="26347" spans="2:2" x14ac:dyDescent="0.25">
      <c r="B26347"/>
    </row>
    <row r="26348" spans="2:2" x14ac:dyDescent="0.25">
      <c r="B26348"/>
    </row>
    <row r="26349" spans="2:2" x14ac:dyDescent="0.25">
      <c r="B26349"/>
    </row>
    <row r="26350" spans="2:2" x14ac:dyDescent="0.25">
      <c r="B26350"/>
    </row>
    <row r="26351" spans="2:2" x14ac:dyDescent="0.25">
      <c r="B26351"/>
    </row>
    <row r="26352" spans="2:2" x14ac:dyDescent="0.25">
      <c r="B26352"/>
    </row>
    <row r="26353" spans="2:2" x14ac:dyDescent="0.25">
      <c r="B26353"/>
    </row>
    <row r="26354" spans="2:2" x14ac:dyDescent="0.25">
      <c r="B26354"/>
    </row>
    <row r="26355" spans="2:2" x14ac:dyDescent="0.25">
      <c r="B26355"/>
    </row>
    <row r="26356" spans="2:2" x14ac:dyDescent="0.25">
      <c r="B26356"/>
    </row>
    <row r="26357" spans="2:2" x14ac:dyDescent="0.25">
      <c r="B26357"/>
    </row>
    <row r="26358" spans="2:2" x14ac:dyDescent="0.25">
      <c r="B26358"/>
    </row>
    <row r="26359" spans="2:2" x14ac:dyDescent="0.25">
      <c r="B26359"/>
    </row>
    <row r="26360" spans="2:2" x14ac:dyDescent="0.25">
      <c r="B26360"/>
    </row>
    <row r="26361" spans="2:2" x14ac:dyDescent="0.25">
      <c r="B26361"/>
    </row>
    <row r="26362" spans="2:2" x14ac:dyDescent="0.25">
      <c r="B26362"/>
    </row>
    <row r="26363" spans="2:2" x14ac:dyDescent="0.25">
      <c r="B26363"/>
    </row>
    <row r="26364" spans="2:2" x14ac:dyDescent="0.25">
      <c r="B26364"/>
    </row>
    <row r="26365" spans="2:2" x14ac:dyDescent="0.25">
      <c r="B26365"/>
    </row>
    <row r="26366" spans="2:2" x14ac:dyDescent="0.25">
      <c r="B26366"/>
    </row>
    <row r="26367" spans="2:2" x14ac:dyDescent="0.25">
      <c r="B26367"/>
    </row>
    <row r="26368" spans="2:2" x14ac:dyDescent="0.25">
      <c r="B26368"/>
    </row>
    <row r="26369" spans="2:2" x14ac:dyDescent="0.25">
      <c r="B26369"/>
    </row>
    <row r="26370" spans="2:2" x14ac:dyDescent="0.25">
      <c r="B26370"/>
    </row>
    <row r="26371" spans="2:2" x14ac:dyDescent="0.25">
      <c r="B26371"/>
    </row>
    <row r="26372" spans="2:2" x14ac:dyDescent="0.25">
      <c r="B26372"/>
    </row>
    <row r="26373" spans="2:2" x14ac:dyDescent="0.25">
      <c r="B26373"/>
    </row>
    <row r="26374" spans="2:2" x14ac:dyDescent="0.25">
      <c r="B26374"/>
    </row>
    <row r="26375" spans="2:2" x14ac:dyDescent="0.25">
      <c r="B26375"/>
    </row>
    <row r="26376" spans="2:2" x14ac:dyDescent="0.25">
      <c r="B26376"/>
    </row>
    <row r="26377" spans="2:2" x14ac:dyDescent="0.25">
      <c r="B26377"/>
    </row>
    <row r="26378" spans="2:2" x14ac:dyDescent="0.25">
      <c r="B26378"/>
    </row>
    <row r="26379" spans="2:2" x14ac:dyDescent="0.25">
      <c r="B26379"/>
    </row>
    <row r="26380" spans="2:2" x14ac:dyDescent="0.25">
      <c r="B26380"/>
    </row>
    <row r="26381" spans="2:2" x14ac:dyDescent="0.25">
      <c r="B26381"/>
    </row>
    <row r="26382" spans="2:2" x14ac:dyDescent="0.25">
      <c r="B26382"/>
    </row>
    <row r="26383" spans="2:2" x14ac:dyDescent="0.25">
      <c r="B26383"/>
    </row>
    <row r="26384" spans="2:2" x14ac:dyDescent="0.25">
      <c r="B26384"/>
    </row>
    <row r="26385" spans="2:2" x14ac:dyDescent="0.25">
      <c r="B26385"/>
    </row>
    <row r="26386" spans="2:2" x14ac:dyDescent="0.25">
      <c r="B26386"/>
    </row>
    <row r="26387" spans="2:2" x14ac:dyDescent="0.25">
      <c r="B26387"/>
    </row>
    <row r="26388" spans="2:2" x14ac:dyDescent="0.25">
      <c r="B26388"/>
    </row>
    <row r="26389" spans="2:2" x14ac:dyDescent="0.25">
      <c r="B26389"/>
    </row>
    <row r="26390" spans="2:2" x14ac:dyDescent="0.25">
      <c r="B26390"/>
    </row>
    <row r="26391" spans="2:2" x14ac:dyDescent="0.25">
      <c r="B26391"/>
    </row>
    <row r="26392" spans="2:2" x14ac:dyDescent="0.25">
      <c r="B26392"/>
    </row>
    <row r="26393" spans="2:2" x14ac:dyDescent="0.25">
      <c r="B26393"/>
    </row>
    <row r="26394" spans="2:2" x14ac:dyDescent="0.25">
      <c r="B26394"/>
    </row>
    <row r="26395" spans="2:2" x14ac:dyDescent="0.25">
      <c r="B26395"/>
    </row>
    <row r="26396" spans="2:2" x14ac:dyDescent="0.25">
      <c r="B26396"/>
    </row>
    <row r="26397" spans="2:2" x14ac:dyDescent="0.25">
      <c r="B26397"/>
    </row>
    <row r="26398" spans="2:2" x14ac:dyDescent="0.25">
      <c r="B26398"/>
    </row>
    <row r="26399" spans="2:2" x14ac:dyDescent="0.25">
      <c r="B26399"/>
    </row>
    <row r="26400" spans="2:2" x14ac:dyDescent="0.25">
      <c r="B26400"/>
    </row>
    <row r="26401" spans="2:2" x14ac:dyDescent="0.25">
      <c r="B26401"/>
    </row>
    <row r="26402" spans="2:2" x14ac:dyDescent="0.25">
      <c r="B26402"/>
    </row>
    <row r="26403" spans="2:2" x14ac:dyDescent="0.25">
      <c r="B26403"/>
    </row>
    <row r="26404" spans="2:2" x14ac:dyDescent="0.25">
      <c r="B26404"/>
    </row>
    <row r="26405" spans="2:2" x14ac:dyDescent="0.25">
      <c r="B26405"/>
    </row>
    <row r="26406" spans="2:2" x14ac:dyDescent="0.25">
      <c r="B26406"/>
    </row>
    <row r="26407" spans="2:2" x14ac:dyDescent="0.25">
      <c r="B26407"/>
    </row>
    <row r="26408" spans="2:2" x14ac:dyDescent="0.25">
      <c r="B26408"/>
    </row>
    <row r="26409" spans="2:2" x14ac:dyDescent="0.25">
      <c r="B26409"/>
    </row>
    <row r="26410" spans="2:2" x14ac:dyDescent="0.25">
      <c r="B26410"/>
    </row>
    <row r="26411" spans="2:2" x14ac:dyDescent="0.25">
      <c r="B26411"/>
    </row>
    <row r="26412" spans="2:2" x14ac:dyDescent="0.25">
      <c r="B26412"/>
    </row>
    <row r="26413" spans="2:2" x14ac:dyDescent="0.25">
      <c r="B26413"/>
    </row>
    <row r="26414" spans="2:2" x14ac:dyDescent="0.25">
      <c r="B26414"/>
    </row>
    <row r="26415" spans="2:2" x14ac:dyDescent="0.25">
      <c r="B26415"/>
    </row>
    <row r="26416" spans="2:2" x14ac:dyDescent="0.25">
      <c r="B26416"/>
    </row>
    <row r="26417" spans="2:2" x14ac:dyDescent="0.25">
      <c r="B26417"/>
    </row>
    <row r="26418" spans="2:2" x14ac:dyDescent="0.25">
      <c r="B26418"/>
    </row>
    <row r="26419" spans="2:2" x14ac:dyDescent="0.25">
      <c r="B26419"/>
    </row>
    <row r="26420" spans="2:2" x14ac:dyDescent="0.25">
      <c r="B26420"/>
    </row>
    <row r="26421" spans="2:2" x14ac:dyDescent="0.25">
      <c r="B26421"/>
    </row>
    <row r="26422" spans="2:2" x14ac:dyDescent="0.25">
      <c r="B26422"/>
    </row>
    <row r="26423" spans="2:2" x14ac:dyDescent="0.25">
      <c r="B26423"/>
    </row>
    <row r="26424" spans="2:2" x14ac:dyDescent="0.25">
      <c r="B26424"/>
    </row>
    <row r="26425" spans="2:2" x14ac:dyDescent="0.25">
      <c r="B26425"/>
    </row>
    <row r="26426" spans="2:2" x14ac:dyDescent="0.25">
      <c r="B26426"/>
    </row>
    <row r="26427" spans="2:2" x14ac:dyDescent="0.25">
      <c r="B26427"/>
    </row>
    <row r="26428" spans="2:2" x14ac:dyDescent="0.25">
      <c r="B26428"/>
    </row>
    <row r="26429" spans="2:2" x14ac:dyDescent="0.25">
      <c r="B26429"/>
    </row>
    <row r="26430" spans="2:2" x14ac:dyDescent="0.25">
      <c r="B26430"/>
    </row>
    <row r="26431" spans="2:2" x14ac:dyDescent="0.25">
      <c r="B26431"/>
    </row>
    <row r="26432" spans="2:2" x14ac:dyDescent="0.25">
      <c r="B26432"/>
    </row>
    <row r="26433" spans="2:2" x14ac:dyDescent="0.25">
      <c r="B26433"/>
    </row>
    <row r="26434" spans="2:2" x14ac:dyDescent="0.25">
      <c r="B26434"/>
    </row>
    <row r="26435" spans="2:2" x14ac:dyDescent="0.25">
      <c r="B26435"/>
    </row>
    <row r="26436" spans="2:2" x14ac:dyDescent="0.25">
      <c r="B26436"/>
    </row>
    <row r="26437" spans="2:2" x14ac:dyDescent="0.25">
      <c r="B26437"/>
    </row>
    <row r="26438" spans="2:2" x14ac:dyDescent="0.25">
      <c r="B26438"/>
    </row>
    <row r="26439" spans="2:2" x14ac:dyDescent="0.25">
      <c r="B26439"/>
    </row>
    <row r="26440" spans="2:2" x14ac:dyDescent="0.25">
      <c r="B26440"/>
    </row>
    <row r="26441" spans="2:2" x14ac:dyDescent="0.25">
      <c r="B26441"/>
    </row>
    <row r="26442" spans="2:2" x14ac:dyDescent="0.25">
      <c r="B26442"/>
    </row>
    <row r="26443" spans="2:2" x14ac:dyDescent="0.25">
      <c r="B26443"/>
    </row>
    <row r="26444" spans="2:2" x14ac:dyDescent="0.25">
      <c r="B26444"/>
    </row>
    <row r="26445" spans="2:2" x14ac:dyDescent="0.25">
      <c r="B26445"/>
    </row>
    <row r="26446" spans="2:2" x14ac:dyDescent="0.25">
      <c r="B26446"/>
    </row>
    <row r="26447" spans="2:2" x14ac:dyDescent="0.25">
      <c r="B26447"/>
    </row>
    <row r="26448" spans="2:2" x14ac:dyDescent="0.25">
      <c r="B26448"/>
    </row>
    <row r="26449" spans="2:2" x14ac:dyDescent="0.25">
      <c r="B26449"/>
    </row>
    <row r="26450" spans="2:2" x14ac:dyDescent="0.25">
      <c r="B26450"/>
    </row>
    <row r="26451" spans="2:2" x14ac:dyDescent="0.25">
      <c r="B26451"/>
    </row>
    <row r="26452" spans="2:2" x14ac:dyDescent="0.25">
      <c r="B26452"/>
    </row>
    <row r="26453" spans="2:2" x14ac:dyDescent="0.25">
      <c r="B26453"/>
    </row>
    <row r="26454" spans="2:2" x14ac:dyDescent="0.25">
      <c r="B26454"/>
    </row>
    <row r="26455" spans="2:2" x14ac:dyDescent="0.25">
      <c r="B26455"/>
    </row>
    <row r="26456" spans="2:2" x14ac:dyDescent="0.25">
      <c r="B26456"/>
    </row>
    <row r="26457" spans="2:2" x14ac:dyDescent="0.25">
      <c r="B26457"/>
    </row>
    <row r="26458" spans="2:2" x14ac:dyDescent="0.25">
      <c r="B26458"/>
    </row>
    <row r="26459" spans="2:2" x14ac:dyDescent="0.25">
      <c r="B26459"/>
    </row>
    <row r="26460" spans="2:2" x14ac:dyDescent="0.25">
      <c r="B26460"/>
    </row>
    <row r="26461" spans="2:2" x14ac:dyDescent="0.25">
      <c r="B26461"/>
    </row>
    <row r="26462" spans="2:2" x14ac:dyDescent="0.25">
      <c r="B26462"/>
    </row>
    <row r="26463" spans="2:2" x14ac:dyDescent="0.25">
      <c r="B26463"/>
    </row>
    <row r="26464" spans="2:2" x14ac:dyDescent="0.25">
      <c r="B26464"/>
    </row>
    <row r="26465" spans="2:2" x14ac:dyDescent="0.25">
      <c r="B26465"/>
    </row>
    <row r="26466" spans="2:2" x14ac:dyDescent="0.25">
      <c r="B26466"/>
    </row>
    <row r="26467" spans="2:2" x14ac:dyDescent="0.25">
      <c r="B26467"/>
    </row>
    <row r="26468" spans="2:2" x14ac:dyDescent="0.25">
      <c r="B26468"/>
    </row>
    <row r="26469" spans="2:2" x14ac:dyDescent="0.25">
      <c r="B26469"/>
    </row>
    <row r="26470" spans="2:2" x14ac:dyDescent="0.25">
      <c r="B26470"/>
    </row>
    <row r="26471" spans="2:2" x14ac:dyDescent="0.25">
      <c r="B26471"/>
    </row>
    <row r="26472" spans="2:2" x14ac:dyDescent="0.25">
      <c r="B26472"/>
    </row>
    <row r="26473" spans="2:2" x14ac:dyDescent="0.25">
      <c r="B26473"/>
    </row>
    <row r="26474" spans="2:2" x14ac:dyDescent="0.25">
      <c r="B26474"/>
    </row>
    <row r="26475" spans="2:2" x14ac:dyDescent="0.25">
      <c r="B26475"/>
    </row>
    <row r="26476" spans="2:2" x14ac:dyDescent="0.25">
      <c r="B26476"/>
    </row>
    <row r="26477" spans="2:2" x14ac:dyDescent="0.25">
      <c r="B26477"/>
    </row>
    <row r="26478" spans="2:2" x14ac:dyDescent="0.25">
      <c r="B26478"/>
    </row>
    <row r="26479" spans="2:2" x14ac:dyDescent="0.25">
      <c r="B26479"/>
    </row>
    <row r="26480" spans="2:2" x14ac:dyDescent="0.25">
      <c r="B26480"/>
    </row>
    <row r="26481" spans="2:2" x14ac:dyDescent="0.25">
      <c r="B26481"/>
    </row>
    <row r="26482" spans="2:2" x14ac:dyDescent="0.25">
      <c r="B26482"/>
    </row>
    <row r="26483" spans="2:2" x14ac:dyDescent="0.25">
      <c r="B26483"/>
    </row>
    <row r="26484" spans="2:2" x14ac:dyDescent="0.25">
      <c r="B26484"/>
    </row>
    <row r="26485" spans="2:2" x14ac:dyDescent="0.25">
      <c r="B26485"/>
    </row>
    <row r="26486" spans="2:2" x14ac:dyDescent="0.25">
      <c r="B26486"/>
    </row>
    <row r="26487" spans="2:2" x14ac:dyDescent="0.25">
      <c r="B26487"/>
    </row>
    <row r="26488" spans="2:2" x14ac:dyDescent="0.25">
      <c r="B26488"/>
    </row>
    <row r="26489" spans="2:2" x14ac:dyDescent="0.25">
      <c r="B26489"/>
    </row>
    <row r="26490" spans="2:2" x14ac:dyDescent="0.25">
      <c r="B26490"/>
    </row>
    <row r="26491" spans="2:2" x14ac:dyDescent="0.25">
      <c r="B26491"/>
    </row>
    <row r="26492" spans="2:2" x14ac:dyDescent="0.25">
      <c r="B26492"/>
    </row>
    <row r="26493" spans="2:2" x14ac:dyDescent="0.25">
      <c r="B26493"/>
    </row>
    <row r="26494" spans="2:2" x14ac:dyDescent="0.25">
      <c r="B26494"/>
    </row>
    <row r="26495" spans="2:2" x14ac:dyDescent="0.25">
      <c r="B26495"/>
    </row>
    <row r="26496" spans="2:2" x14ac:dyDescent="0.25">
      <c r="B26496"/>
    </row>
    <row r="26497" spans="2:2" x14ac:dyDescent="0.25">
      <c r="B26497"/>
    </row>
    <row r="26498" spans="2:2" x14ac:dyDescent="0.25">
      <c r="B26498"/>
    </row>
    <row r="26499" spans="2:2" x14ac:dyDescent="0.25">
      <c r="B26499"/>
    </row>
    <row r="26500" spans="2:2" x14ac:dyDescent="0.25">
      <c r="B26500"/>
    </row>
    <row r="26501" spans="2:2" x14ac:dyDescent="0.25">
      <c r="B26501"/>
    </row>
    <row r="26502" spans="2:2" x14ac:dyDescent="0.25">
      <c r="B26502"/>
    </row>
    <row r="26503" spans="2:2" x14ac:dyDescent="0.25">
      <c r="B26503"/>
    </row>
    <row r="26504" spans="2:2" x14ac:dyDescent="0.25">
      <c r="B26504"/>
    </row>
    <row r="26505" spans="2:2" x14ac:dyDescent="0.25">
      <c r="B26505"/>
    </row>
    <row r="26506" spans="2:2" x14ac:dyDescent="0.25">
      <c r="B26506"/>
    </row>
    <row r="26507" spans="2:2" x14ac:dyDescent="0.25">
      <c r="B26507"/>
    </row>
    <row r="26508" spans="2:2" x14ac:dyDescent="0.25">
      <c r="B26508"/>
    </row>
    <row r="26509" spans="2:2" x14ac:dyDescent="0.25">
      <c r="B26509"/>
    </row>
    <row r="26510" spans="2:2" x14ac:dyDescent="0.25">
      <c r="B26510"/>
    </row>
    <row r="26511" spans="2:2" x14ac:dyDescent="0.25">
      <c r="B26511"/>
    </row>
    <row r="26512" spans="2:2" x14ac:dyDescent="0.25">
      <c r="B26512"/>
    </row>
    <row r="26513" spans="2:2" x14ac:dyDescent="0.25">
      <c r="B26513"/>
    </row>
    <row r="26514" spans="2:2" x14ac:dyDescent="0.25">
      <c r="B26514"/>
    </row>
    <row r="26515" spans="2:2" x14ac:dyDescent="0.25">
      <c r="B26515"/>
    </row>
    <row r="26516" spans="2:2" x14ac:dyDescent="0.25">
      <c r="B26516"/>
    </row>
    <row r="26517" spans="2:2" x14ac:dyDescent="0.25">
      <c r="B26517"/>
    </row>
    <row r="26518" spans="2:2" x14ac:dyDescent="0.25">
      <c r="B26518"/>
    </row>
    <row r="26519" spans="2:2" x14ac:dyDescent="0.25">
      <c r="B26519"/>
    </row>
    <row r="26520" spans="2:2" x14ac:dyDescent="0.25">
      <c r="B26520"/>
    </row>
    <row r="26521" spans="2:2" x14ac:dyDescent="0.25">
      <c r="B26521"/>
    </row>
    <row r="26522" spans="2:2" x14ac:dyDescent="0.25">
      <c r="B26522"/>
    </row>
    <row r="26523" spans="2:2" x14ac:dyDescent="0.25">
      <c r="B26523"/>
    </row>
    <row r="26524" spans="2:2" x14ac:dyDescent="0.25">
      <c r="B26524"/>
    </row>
    <row r="26525" spans="2:2" x14ac:dyDescent="0.25">
      <c r="B26525"/>
    </row>
    <row r="26526" spans="2:2" x14ac:dyDescent="0.25">
      <c r="B26526"/>
    </row>
    <row r="26527" spans="2:2" x14ac:dyDescent="0.25">
      <c r="B26527"/>
    </row>
    <row r="26528" spans="2:2" x14ac:dyDescent="0.25">
      <c r="B26528"/>
    </row>
    <row r="26529" spans="2:2" x14ac:dyDescent="0.25">
      <c r="B26529"/>
    </row>
    <row r="26530" spans="2:2" x14ac:dyDescent="0.25">
      <c r="B26530"/>
    </row>
    <row r="26531" spans="2:2" x14ac:dyDescent="0.25">
      <c r="B26531"/>
    </row>
    <row r="26532" spans="2:2" x14ac:dyDescent="0.25">
      <c r="B26532"/>
    </row>
    <row r="26533" spans="2:2" x14ac:dyDescent="0.25">
      <c r="B26533"/>
    </row>
    <row r="26534" spans="2:2" x14ac:dyDescent="0.25">
      <c r="B26534"/>
    </row>
    <row r="26535" spans="2:2" x14ac:dyDescent="0.25">
      <c r="B26535"/>
    </row>
    <row r="26536" spans="2:2" x14ac:dyDescent="0.25">
      <c r="B26536"/>
    </row>
    <row r="26537" spans="2:2" x14ac:dyDescent="0.25">
      <c r="B26537"/>
    </row>
    <row r="26538" spans="2:2" x14ac:dyDescent="0.25">
      <c r="B26538"/>
    </row>
    <row r="26539" spans="2:2" x14ac:dyDescent="0.25">
      <c r="B26539"/>
    </row>
    <row r="26540" spans="2:2" x14ac:dyDescent="0.25">
      <c r="B26540"/>
    </row>
    <row r="26541" spans="2:2" x14ac:dyDescent="0.25">
      <c r="B26541"/>
    </row>
    <row r="26542" spans="2:2" x14ac:dyDescent="0.25">
      <c r="B26542"/>
    </row>
    <row r="26543" spans="2:2" x14ac:dyDescent="0.25">
      <c r="B26543"/>
    </row>
    <row r="26544" spans="2:2" x14ac:dyDescent="0.25">
      <c r="B26544"/>
    </row>
    <row r="26545" spans="2:2" x14ac:dyDescent="0.25">
      <c r="B26545"/>
    </row>
    <row r="26546" spans="2:2" x14ac:dyDescent="0.25">
      <c r="B26546"/>
    </row>
    <row r="26547" spans="2:2" x14ac:dyDescent="0.25">
      <c r="B26547"/>
    </row>
    <row r="26548" spans="2:2" x14ac:dyDescent="0.25">
      <c r="B26548"/>
    </row>
    <row r="26549" spans="2:2" x14ac:dyDescent="0.25">
      <c r="B26549"/>
    </row>
    <row r="26550" spans="2:2" x14ac:dyDescent="0.25">
      <c r="B26550"/>
    </row>
    <row r="26551" spans="2:2" x14ac:dyDescent="0.25">
      <c r="B26551"/>
    </row>
    <row r="26552" spans="2:2" x14ac:dyDescent="0.25">
      <c r="B26552"/>
    </row>
    <row r="26553" spans="2:2" x14ac:dyDescent="0.25">
      <c r="B26553"/>
    </row>
    <row r="26554" spans="2:2" x14ac:dyDescent="0.25">
      <c r="B26554"/>
    </row>
    <row r="26555" spans="2:2" x14ac:dyDescent="0.25">
      <c r="B26555"/>
    </row>
    <row r="26556" spans="2:2" x14ac:dyDescent="0.25">
      <c r="B26556"/>
    </row>
    <row r="26557" spans="2:2" x14ac:dyDescent="0.25">
      <c r="B26557"/>
    </row>
    <row r="26558" spans="2:2" x14ac:dyDescent="0.25">
      <c r="B26558"/>
    </row>
    <row r="26559" spans="2:2" x14ac:dyDescent="0.25">
      <c r="B26559"/>
    </row>
    <row r="26560" spans="2:2" x14ac:dyDescent="0.25">
      <c r="B26560"/>
    </row>
    <row r="26561" spans="2:2" x14ac:dyDescent="0.25">
      <c r="B26561"/>
    </row>
    <row r="26562" spans="2:2" x14ac:dyDescent="0.25">
      <c r="B26562"/>
    </row>
    <row r="26563" spans="2:2" x14ac:dyDescent="0.25">
      <c r="B26563"/>
    </row>
    <row r="26564" spans="2:2" x14ac:dyDescent="0.25">
      <c r="B26564"/>
    </row>
    <row r="26565" spans="2:2" x14ac:dyDescent="0.25">
      <c r="B26565"/>
    </row>
    <row r="26566" spans="2:2" x14ac:dyDescent="0.25">
      <c r="B26566"/>
    </row>
    <row r="26567" spans="2:2" x14ac:dyDescent="0.25">
      <c r="B26567"/>
    </row>
    <row r="26568" spans="2:2" x14ac:dyDescent="0.25">
      <c r="B26568"/>
    </row>
    <row r="26569" spans="2:2" x14ac:dyDescent="0.25">
      <c r="B26569"/>
    </row>
    <row r="26570" spans="2:2" x14ac:dyDescent="0.25">
      <c r="B26570"/>
    </row>
    <row r="26571" spans="2:2" x14ac:dyDescent="0.25">
      <c r="B26571"/>
    </row>
    <row r="26572" spans="2:2" x14ac:dyDescent="0.25">
      <c r="B26572"/>
    </row>
    <row r="26573" spans="2:2" x14ac:dyDescent="0.25">
      <c r="B26573"/>
    </row>
    <row r="26574" spans="2:2" x14ac:dyDescent="0.25">
      <c r="B26574"/>
    </row>
    <row r="26575" spans="2:2" x14ac:dyDescent="0.25">
      <c r="B26575"/>
    </row>
    <row r="26576" spans="2:2" x14ac:dyDescent="0.25">
      <c r="B26576"/>
    </row>
    <row r="26577" spans="2:2" x14ac:dyDescent="0.25">
      <c r="B26577"/>
    </row>
    <row r="26578" spans="2:2" x14ac:dyDescent="0.25">
      <c r="B26578"/>
    </row>
    <row r="26579" spans="2:2" x14ac:dyDescent="0.25">
      <c r="B26579"/>
    </row>
    <row r="26580" spans="2:2" x14ac:dyDescent="0.25">
      <c r="B26580"/>
    </row>
    <row r="26581" spans="2:2" x14ac:dyDescent="0.25">
      <c r="B26581"/>
    </row>
    <row r="26582" spans="2:2" x14ac:dyDescent="0.25">
      <c r="B26582"/>
    </row>
    <row r="26583" spans="2:2" x14ac:dyDescent="0.25">
      <c r="B26583"/>
    </row>
    <row r="26584" spans="2:2" x14ac:dyDescent="0.25">
      <c r="B26584"/>
    </row>
    <row r="26585" spans="2:2" x14ac:dyDescent="0.25">
      <c r="B26585"/>
    </row>
    <row r="26586" spans="2:2" x14ac:dyDescent="0.25">
      <c r="B26586"/>
    </row>
    <row r="26587" spans="2:2" x14ac:dyDescent="0.25">
      <c r="B26587"/>
    </row>
    <row r="26588" spans="2:2" x14ac:dyDescent="0.25">
      <c r="B26588"/>
    </row>
    <row r="26589" spans="2:2" x14ac:dyDescent="0.25">
      <c r="B26589"/>
    </row>
    <row r="26590" spans="2:2" x14ac:dyDescent="0.25">
      <c r="B26590"/>
    </row>
    <row r="26591" spans="2:2" x14ac:dyDescent="0.25">
      <c r="B26591"/>
    </row>
    <row r="26592" spans="2:2" x14ac:dyDescent="0.25">
      <c r="B26592"/>
    </row>
    <row r="26593" spans="2:2" x14ac:dyDescent="0.25">
      <c r="B26593"/>
    </row>
    <row r="26594" spans="2:2" x14ac:dyDescent="0.25">
      <c r="B26594"/>
    </row>
    <row r="26595" spans="2:2" x14ac:dyDescent="0.25">
      <c r="B26595"/>
    </row>
    <row r="26596" spans="2:2" x14ac:dyDescent="0.25">
      <c r="B26596"/>
    </row>
    <row r="26597" spans="2:2" x14ac:dyDescent="0.25">
      <c r="B26597"/>
    </row>
    <row r="26598" spans="2:2" x14ac:dyDescent="0.25">
      <c r="B26598"/>
    </row>
    <row r="26599" spans="2:2" x14ac:dyDescent="0.25">
      <c r="B26599"/>
    </row>
    <row r="26600" spans="2:2" x14ac:dyDescent="0.25">
      <c r="B26600"/>
    </row>
    <row r="26601" spans="2:2" x14ac:dyDescent="0.25">
      <c r="B26601"/>
    </row>
    <row r="26602" spans="2:2" x14ac:dyDescent="0.25">
      <c r="B26602"/>
    </row>
    <row r="26603" spans="2:2" x14ac:dyDescent="0.25">
      <c r="B26603"/>
    </row>
    <row r="26604" spans="2:2" x14ac:dyDescent="0.25">
      <c r="B26604"/>
    </row>
    <row r="26605" spans="2:2" x14ac:dyDescent="0.25">
      <c r="B26605"/>
    </row>
    <row r="26606" spans="2:2" x14ac:dyDescent="0.25">
      <c r="B26606"/>
    </row>
    <row r="26607" spans="2:2" x14ac:dyDescent="0.25">
      <c r="B26607"/>
    </row>
    <row r="26608" spans="2:2" x14ac:dyDescent="0.25">
      <c r="B26608"/>
    </row>
    <row r="26609" spans="2:2" x14ac:dyDescent="0.25">
      <c r="B26609"/>
    </row>
    <row r="26610" spans="2:2" x14ac:dyDescent="0.25">
      <c r="B26610"/>
    </row>
    <row r="26611" spans="2:2" x14ac:dyDescent="0.25">
      <c r="B26611"/>
    </row>
    <row r="26612" spans="2:2" x14ac:dyDescent="0.25">
      <c r="B26612"/>
    </row>
    <row r="26613" spans="2:2" x14ac:dyDescent="0.25">
      <c r="B26613"/>
    </row>
    <row r="26614" spans="2:2" x14ac:dyDescent="0.25">
      <c r="B26614"/>
    </row>
    <row r="26615" spans="2:2" x14ac:dyDescent="0.25">
      <c r="B26615"/>
    </row>
    <row r="26616" spans="2:2" x14ac:dyDescent="0.25">
      <c r="B26616"/>
    </row>
    <row r="26617" spans="2:2" x14ac:dyDescent="0.25">
      <c r="B26617"/>
    </row>
    <row r="26618" spans="2:2" x14ac:dyDescent="0.25">
      <c r="B26618"/>
    </row>
    <row r="26619" spans="2:2" x14ac:dyDescent="0.25">
      <c r="B26619"/>
    </row>
    <row r="26620" spans="2:2" x14ac:dyDescent="0.25">
      <c r="B26620"/>
    </row>
    <row r="26621" spans="2:2" x14ac:dyDescent="0.25">
      <c r="B26621"/>
    </row>
    <row r="26622" spans="2:2" x14ac:dyDescent="0.25">
      <c r="B26622"/>
    </row>
    <row r="26623" spans="2:2" x14ac:dyDescent="0.25">
      <c r="B26623"/>
    </row>
    <row r="26624" spans="2:2" x14ac:dyDescent="0.25">
      <c r="B26624"/>
    </row>
    <row r="26625" spans="2:2" x14ac:dyDescent="0.25">
      <c r="B26625"/>
    </row>
    <row r="26626" spans="2:2" x14ac:dyDescent="0.25">
      <c r="B26626"/>
    </row>
    <row r="26627" spans="2:2" x14ac:dyDescent="0.25">
      <c r="B26627"/>
    </row>
    <row r="26628" spans="2:2" x14ac:dyDescent="0.25">
      <c r="B26628"/>
    </row>
    <row r="26629" spans="2:2" x14ac:dyDescent="0.25">
      <c r="B26629"/>
    </row>
    <row r="26630" spans="2:2" x14ac:dyDescent="0.25">
      <c r="B26630"/>
    </row>
    <row r="26631" spans="2:2" x14ac:dyDescent="0.25">
      <c r="B26631"/>
    </row>
    <row r="26632" spans="2:2" x14ac:dyDescent="0.25">
      <c r="B26632"/>
    </row>
    <row r="26633" spans="2:2" x14ac:dyDescent="0.25">
      <c r="B26633"/>
    </row>
    <row r="26634" spans="2:2" x14ac:dyDescent="0.25">
      <c r="B26634"/>
    </row>
    <row r="26635" spans="2:2" x14ac:dyDescent="0.25">
      <c r="B26635"/>
    </row>
    <row r="26636" spans="2:2" x14ac:dyDescent="0.25">
      <c r="B26636"/>
    </row>
    <row r="26637" spans="2:2" x14ac:dyDescent="0.25">
      <c r="B26637"/>
    </row>
    <row r="26638" spans="2:2" x14ac:dyDescent="0.25">
      <c r="B26638"/>
    </row>
    <row r="26639" spans="2:2" x14ac:dyDescent="0.25">
      <c r="B26639"/>
    </row>
    <row r="26640" spans="2:2" x14ac:dyDescent="0.25">
      <c r="B26640"/>
    </row>
    <row r="26641" spans="2:2" x14ac:dyDescent="0.25">
      <c r="B26641"/>
    </row>
    <row r="26642" spans="2:2" x14ac:dyDescent="0.25">
      <c r="B26642"/>
    </row>
    <row r="26643" spans="2:2" x14ac:dyDescent="0.25">
      <c r="B26643"/>
    </row>
    <row r="26644" spans="2:2" x14ac:dyDescent="0.25">
      <c r="B26644"/>
    </row>
    <row r="26645" spans="2:2" x14ac:dyDescent="0.25">
      <c r="B26645"/>
    </row>
    <row r="26646" spans="2:2" x14ac:dyDescent="0.25">
      <c r="B26646"/>
    </row>
    <row r="26647" spans="2:2" x14ac:dyDescent="0.25">
      <c r="B26647"/>
    </row>
    <row r="26648" spans="2:2" x14ac:dyDescent="0.25">
      <c r="B26648"/>
    </row>
    <row r="26649" spans="2:2" x14ac:dyDescent="0.25">
      <c r="B26649"/>
    </row>
    <row r="26650" spans="2:2" x14ac:dyDescent="0.25">
      <c r="B26650"/>
    </row>
    <row r="26651" spans="2:2" x14ac:dyDescent="0.25">
      <c r="B26651"/>
    </row>
    <row r="26652" spans="2:2" x14ac:dyDescent="0.25">
      <c r="B26652"/>
    </row>
    <row r="26653" spans="2:2" x14ac:dyDescent="0.25">
      <c r="B26653"/>
    </row>
    <row r="26654" spans="2:2" x14ac:dyDescent="0.25">
      <c r="B26654"/>
    </row>
    <row r="26655" spans="2:2" x14ac:dyDescent="0.25">
      <c r="B26655"/>
    </row>
    <row r="26656" spans="2:2" x14ac:dyDescent="0.25">
      <c r="B26656"/>
    </row>
    <row r="26657" spans="2:2" x14ac:dyDescent="0.25">
      <c r="B26657"/>
    </row>
    <row r="26658" spans="2:2" x14ac:dyDescent="0.25">
      <c r="B26658"/>
    </row>
    <row r="26659" spans="2:2" x14ac:dyDescent="0.25">
      <c r="B26659"/>
    </row>
    <row r="26660" spans="2:2" x14ac:dyDescent="0.25">
      <c r="B26660"/>
    </row>
    <row r="26661" spans="2:2" x14ac:dyDescent="0.25">
      <c r="B26661"/>
    </row>
    <row r="26662" spans="2:2" x14ac:dyDescent="0.25">
      <c r="B26662"/>
    </row>
    <row r="26663" spans="2:2" x14ac:dyDescent="0.25">
      <c r="B26663"/>
    </row>
    <row r="26664" spans="2:2" x14ac:dyDescent="0.25">
      <c r="B26664"/>
    </row>
    <row r="26665" spans="2:2" x14ac:dyDescent="0.25">
      <c r="B26665"/>
    </row>
    <row r="26666" spans="2:2" x14ac:dyDescent="0.25">
      <c r="B26666"/>
    </row>
    <row r="26667" spans="2:2" x14ac:dyDescent="0.25">
      <c r="B26667"/>
    </row>
    <row r="26668" spans="2:2" x14ac:dyDescent="0.25">
      <c r="B26668"/>
    </row>
    <row r="26669" spans="2:2" x14ac:dyDescent="0.25">
      <c r="B26669"/>
    </row>
    <row r="26670" spans="2:2" x14ac:dyDescent="0.25">
      <c r="B26670"/>
    </row>
    <row r="26671" spans="2:2" x14ac:dyDescent="0.25">
      <c r="B26671"/>
    </row>
    <row r="26672" spans="2:2" x14ac:dyDescent="0.25">
      <c r="B26672"/>
    </row>
    <row r="26673" spans="2:2" x14ac:dyDescent="0.25">
      <c r="B26673"/>
    </row>
    <row r="26674" spans="2:2" x14ac:dyDescent="0.25">
      <c r="B26674"/>
    </row>
    <row r="26675" spans="2:2" x14ac:dyDescent="0.25">
      <c r="B26675"/>
    </row>
    <row r="26676" spans="2:2" x14ac:dyDescent="0.25">
      <c r="B26676"/>
    </row>
    <row r="26677" spans="2:2" x14ac:dyDescent="0.25">
      <c r="B26677"/>
    </row>
    <row r="26678" spans="2:2" x14ac:dyDescent="0.25">
      <c r="B26678"/>
    </row>
    <row r="26679" spans="2:2" x14ac:dyDescent="0.25">
      <c r="B26679"/>
    </row>
    <row r="26680" spans="2:2" x14ac:dyDescent="0.25">
      <c r="B26680"/>
    </row>
    <row r="26681" spans="2:2" x14ac:dyDescent="0.25">
      <c r="B26681"/>
    </row>
    <row r="26682" spans="2:2" x14ac:dyDescent="0.25">
      <c r="B26682"/>
    </row>
    <row r="26683" spans="2:2" x14ac:dyDescent="0.25">
      <c r="B26683"/>
    </row>
    <row r="26684" spans="2:2" x14ac:dyDescent="0.25">
      <c r="B26684"/>
    </row>
    <row r="26685" spans="2:2" x14ac:dyDescent="0.25">
      <c r="B26685"/>
    </row>
    <row r="26686" spans="2:2" x14ac:dyDescent="0.25">
      <c r="B26686"/>
    </row>
    <row r="26687" spans="2:2" x14ac:dyDescent="0.25">
      <c r="B26687"/>
    </row>
    <row r="26688" spans="2:2" x14ac:dyDescent="0.25">
      <c r="B26688"/>
    </row>
    <row r="26689" spans="2:2" x14ac:dyDescent="0.25">
      <c r="B26689"/>
    </row>
    <row r="26690" spans="2:2" x14ac:dyDescent="0.25">
      <c r="B26690"/>
    </row>
    <row r="26691" spans="2:2" x14ac:dyDescent="0.25">
      <c r="B26691"/>
    </row>
    <row r="26692" spans="2:2" x14ac:dyDescent="0.25">
      <c r="B26692"/>
    </row>
    <row r="26693" spans="2:2" x14ac:dyDescent="0.25">
      <c r="B26693"/>
    </row>
    <row r="26694" spans="2:2" x14ac:dyDescent="0.25">
      <c r="B26694"/>
    </row>
    <row r="26695" spans="2:2" x14ac:dyDescent="0.25">
      <c r="B26695"/>
    </row>
    <row r="26696" spans="2:2" x14ac:dyDescent="0.25">
      <c r="B26696"/>
    </row>
    <row r="26697" spans="2:2" x14ac:dyDescent="0.25">
      <c r="B26697"/>
    </row>
    <row r="26698" spans="2:2" x14ac:dyDescent="0.25">
      <c r="B26698"/>
    </row>
    <row r="26699" spans="2:2" x14ac:dyDescent="0.25">
      <c r="B26699"/>
    </row>
    <row r="26700" spans="2:2" x14ac:dyDescent="0.25">
      <c r="B26700"/>
    </row>
    <row r="26701" spans="2:2" x14ac:dyDescent="0.25">
      <c r="B26701"/>
    </row>
    <row r="26702" spans="2:2" x14ac:dyDescent="0.25">
      <c r="B26702"/>
    </row>
    <row r="26703" spans="2:2" x14ac:dyDescent="0.25">
      <c r="B26703"/>
    </row>
    <row r="26704" spans="2:2" x14ac:dyDescent="0.25">
      <c r="B26704"/>
    </row>
    <row r="26705" spans="2:2" x14ac:dyDescent="0.25">
      <c r="B26705"/>
    </row>
    <row r="26706" spans="2:2" x14ac:dyDescent="0.25">
      <c r="B26706"/>
    </row>
    <row r="26707" spans="2:2" x14ac:dyDescent="0.25">
      <c r="B26707"/>
    </row>
    <row r="26708" spans="2:2" x14ac:dyDescent="0.25">
      <c r="B26708"/>
    </row>
    <row r="26709" spans="2:2" x14ac:dyDescent="0.25">
      <c r="B26709"/>
    </row>
    <row r="26710" spans="2:2" x14ac:dyDescent="0.25">
      <c r="B26710"/>
    </row>
    <row r="26711" spans="2:2" x14ac:dyDescent="0.25">
      <c r="B26711"/>
    </row>
    <row r="26712" spans="2:2" x14ac:dyDescent="0.25">
      <c r="B26712"/>
    </row>
    <row r="26713" spans="2:2" x14ac:dyDescent="0.25">
      <c r="B26713"/>
    </row>
    <row r="26714" spans="2:2" x14ac:dyDescent="0.25">
      <c r="B26714"/>
    </row>
    <row r="26715" spans="2:2" x14ac:dyDescent="0.25">
      <c r="B26715"/>
    </row>
    <row r="26716" spans="2:2" x14ac:dyDescent="0.25">
      <c r="B26716"/>
    </row>
    <row r="26717" spans="2:2" x14ac:dyDescent="0.25">
      <c r="B26717"/>
    </row>
    <row r="26718" spans="2:2" x14ac:dyDescent="0.25">
      <c r="B26718"/>
    </row>
    <row r="26719" spans="2:2" x14ac:dyDescent="0.25">
      <c r="B26719"/>
    </row>
    <row r="26720" spans="2:2" x14ac:dyDescent="0.25">
      <c r="B26720"/>
    </row>
    <row r="26721" spans="2:2" x14ac:dyDescent="0.25">
      <c r="B26721"/>
    </row>
    <row r="26722" spans="2:2" x14ac:dyDescent="0.25">
      <c r="B26722"/>
    </row>
    <row r="26723" spans="2:2" x14ac:dyDescent="0.25">
      <c r="B26723"/>
    </row>
    <row r="26724" spans="2:2" x14ac:dyDescent="0.25">
      <c r="B26724"/>
    </row>
    <row r="26725" spans="2:2" x14ac:dyDescent="0.25">
      <c r="B26725"/>
    </row>
    <row r="26726" spans="2:2" x14ac:dyDescent="0.25">
      <c r="B26726"/>
    </row>
    <row r="26727" spans="2:2" x14ac:dyDescent="0.25">
      <c r="B26727"/>
    </row>
    <row r="26728" spans="2:2" x14ac:dyDescent="0.25">
      <c r="B26728"/>
    </row>
    <row r="26729" spans="2:2" x14ac:dyDescent="0.25">
      <c r="B26729"/>
    </row>
    <row r="26730" spans="2:2" x14ac:dyDescent="0.25">
      <c r="B26730"/>
    </row>
    <row r="26731" spans="2:2" x14ac:dyDescent="0.25">
      <c r="B26731"/>
    </row>
    <row r="26732" spans="2:2" x14ac:dyDescent="0.25">
      <c r="B26732"/>
    </row>
    <row r="26733" spans="2:2" x14ac:dyDescent="0.25">
      <c r="B26733"/>
    </row>
    <row r="26734" spans="2:2" x14ac:dyDescent="0.25">
      <c r="B26734"/>
    </row>
    <row r="26735" spans="2:2" x14ac:dyDescent="0.25">
      <c r="B26735"/>
    </row>
    <row r="26736" spans="2:2" x14ac:dyDescent="0.25">
      <c r="B26736"/>
    </row>
    <row r="26737" spans="2:2" x14ac:dyDescent="0.25">
      <c r="B26737"/>
    </row>
    <row r="26738" spans="2:2" x14ac:dyDescent="0.25">
      <c r="B26738"/>
    </row>
    <row r="26739" spans="2:2" x14ac:dyDescent="0.25">
      <c r="B26739"/>
    </row>
    <row r="26740" spans="2:2" x14ac:dyDescent="0.25">
      <c r="B26740"/>
    </row>
    <row r="26741" spans="2:2" x14ac:dyDescent="0.25">
      <c r="B26741"/>
    </row>
    <row r="26742" spans="2:2" x14ac:dyDescent="0.25">
      <c r="B26742"/>
    </row>
    <row r="26743" spans="2:2" x14ac:dyDescent="0.25">
      <c r="B26743"/>
    </row>
    <row r="26744" spans="2:2" x14ac:dyDescent="0.25">
      <c r="B26744"/>
    </row>
    <row r="26745" spans="2:2" x14ac:dyDescent="0.25">
      <c r="B26745"/>
    </row>
    <row r="26746" spans="2:2" x14ac:dyDescent="0.25">
      <c r="B26746"/>
    </row>
    <row r="26747" spans="2:2" x14ac:dyDescent="0.25">
      <c r="B26747"/>
    </row>
    <row r="26748" spans="2:2" x14ac:dyDescent="0.25">
      <c r="B26748"/>
    </row>
    <row r="26749" spans="2:2" x14ac:dyDescent="0.25">
      <c r="B26749"/>
    </row>
    <row r="26750" spans="2:2" x14ac:dyDescent="0.25">
      <c r="B26750"/>
    </row>
    <row r="26751" spans="2:2" x14ac:dyDescent="0.25">
      <c r="B26751"/>
    </row>
    <row r="26752" spans="2:2" x14ac:dyDescent="0.25">
      <c r="B26752"/>
    </row>
    <row r="26753" spans="2:2" x14ac:dyDescent="0.25">
      <c r="B26753"/>
    </row>
    <row r="26754" spans="2:2" x14ac:dyDescent="0.25">
      <c r="B26754"/>
    </row>
    <row r="26755" spans="2:2" x14ac:dyDescent="0.25">
      <c r="B26755"/>
    </row>
    <row r="26756" spans="2:2" x14ac:dyDescent="0.25">
      <c r="B26756"/>
    </row>
    <row r="26757" spans="2:2" x14ac:dyDescent="0.25">
      <c r="B26757"/>
    </row>
    <row r="26758" spans="2:2" x14ac:dyDescent="0.25">
      <c r="B26758"/>
    </row>
    <row r="26759" spans="2:2" x14ac:dyDescent="0.25">
      <c r="B26759"/>
    </row>
    <row r="26760" spans="2:2" x14ac:dyDescent="0.25">
      <c r="B26760"/>
    </row>
    <row r="26761" spans="2:2" x14ac:dyDescent="0.25">
      <c r="B26761"/>
    </row>
    <row r="26762" spans="2:2" x14ac:dyDescent="0.25">
      <c r="B26762"/>
    </row>
    <row r="26763" spans="2:2" x14ac:dyDescent="0.25">
      <c r="B26763"/>
    </row>
    <row r="26764" spans="2:2" x14ac:dyDescent="0.25">
      <c r="B26764"/>
    </row>
    <row r="26765" spans="2:2" x14ac:dyDescent="0.25">
      <c r="B26765"/>
    </row>
    <row r="26766" spans="2:2" x14ac:dyDescent="0.25">
      <c r="B26766"/>
    </row>
    <row r="26767" spans="2:2" x14ac:dyDescent="0.25">
      <c r="B26767"/>
    </row>
    <row r="26768" spans="2:2" x14ac:dyDescent="0.25">
      <c r="B26768"/>
    </row>
    <row r="26769" spans="2:2" x14ac:dyDescent="0.25">
      <c r="B26769"/>
    </row>
    <row r="26770" spans="2:2" x14ac:dyDescent="0.25">
      <c r="B26770"/>
    </row>
    <row r="26771" spans="2:2" x14ac:dyDescent="0.25">
      <c r="B26771"/>
    </row>
    <row r="26772" spans="2:2" x14ac:dyDescent="0.25">
      <c r="B26772"/>
    </row>
    <row r="26773" spans="2:2" x14ac:dyDescent="0.25">
      <c r="B26773"/>
    </row>
    <row r="26774" spans="2:2" x14ac:dyDescent="0.25">
      <c r="B26774"/>
    </row>
    <row r="26775" spans="2:2" x14ac:dyDescent="0.25">
      <c r="B26775"/>
    </row>
    <row r="26776" spans="2:2" x14ac:dyDescent="0.25">
      <c r="B26776"/>
    </row>
    <row r="26777" spans="2:2" x14ac:dyDescent="0.25">
      <c r="B26777"/>
    </row>
    <row r="26778" spans="2:2" x14ac:dyDescent="0.25">
      <c r="B26778"/>
    </row>
    <row r="26779" spans="2:2" x14ac:dyDescent="0.25">
      <c r="B26779"/>
    </row>
    <row r="26780" spans="2:2" x14ac:dyDescent="0.25">
      <c r="B26780"/>
    </row>
    <row r="26781" spans="2:2" x14ac:dyDescent="0.25">
      <c r="B26781"/>
    </row>
    <row r="26782" spans="2:2" x14ac:dyDescent="0.25">
      <c r="B26782"/>
    </row>
    <row r="26783" spans="2:2" x14ac:dyDescent="0.25">
      <c r="B26783"/>
    </row>
    <row r="26784" spans="2:2" x14ac:dyDescent="0.25">
      <c r="B26784"/>
    </row>
    <row r="26785" spans="2:2" x14ac:dyDescent="0.25">
      <c r="B26785"/>
    </row>
    <row r="26786" spans="2:2" x14ac:dyDescent="0.25">
      <c r="B26786"/>
    </row>
    <row r="26787" spans="2:2" x14ac:dyDescent="0.25">
      <c r="B26787"/>
    </row>
    <row r="26788" spans="2:2" x14ac:dyDescent="0.25">
      <c r="B26788"/>
    </row>
    <row r="26789" spans="2:2" x14ac:dyDescent="0.25">
      <c r="B26789"/>
    </row>
    <row r="26790" spans="2:2" x14ac:dyDescent="0.25">
      <c r="B26790"/>
    </row>
    <row r="26791" spans="2:2" x14ac:dyDescent="0.25">
      <c r="B26791"/>
    </row>
    <row r="26792" spans="2:2" x14ac:dyDescent="0.25">
      <c r="B26792"/>
    </row>
    <row r="26793" spans="2:2" x14ac:dyDescent="0.25">
      <c r="B26793"/>
    </row>
    <row r="26794" spans="2:2" x14ac:dyDescent="0.25">
      <c r="B26794"/>
    </row>
    <row r="26795" spans="2:2" x14ac:dyDescent="0.25">
      <c r="B26795"/>
    </row>
    <row r="26796" spans="2:2" x14ac:dyDescent="0.25">
      <c r="B26796"/>
    </row>
    <row r="26797" spans="2:2" x14ac:dyDescent="0.25">
      <c r="B26797"/>
    </row>
    <row r="26798" spans="2:2" x14ac:dyDescent="0.25">
      <c r="B26798"/>
    </row>
    <row r="26799" spans="2:2" x14ac:dyDescent="0.25">
      <c r="B26799"/>
    </row>
    <row r="26800" spans="2:2" x14ac:dyDescent="0.25">
      <c r="B26800"/>
    </row>
    <row r="26801" spans="2:2" x14ac:dyDescent="0.25">
      <c r="B26801"/>
    </row>
    <row r="26802" spans="2:2" x14ac:dyDescent="0.25">
      <c r="B26802"/>
    </row>
    <row r="26803" spans="2:2" x14ac:dyDescent="0.25">
      <c r="B26803"/>
    </row>
    <row r="26804" spans="2:2" x14ac:dyDescent="0.25">
      <c r="B26804"/>
    </row>
    <row r="26805" spans="2:2" x14ac:dyDescent="0.25">
      <c r="B26805"/>
    </row>
    <row r="26806" spans="2:2" x14ac:dyDescent="0.25">
      <c r="B26806"/>
    </row>
    <row r="26807" spans="2:2" x14ac:dyDescent="0.25">
      <c r="B26807"/>
    </row>
    <row r="26808" spans="2:2" x14ac:dyDescent="0.25">
      <c r="B26808"/>
    </row>
    <row r="26809" spans="2:2" x14ac:dyDescent="0.25">
      <c r="B26809"/>
    </row>
    <row r="26810" spans="2:2" x14ac:dyDescent="0.25">
      <c r="B26810"/>
    </row>
    <row r="26811" spans="2:2" x14ac:dyDescent="0.25">
      <c r="B26811"/>
    </row>
    <row r="26812" spans="2:2" x14ac:dyDescent="0.25">
      <c r="B26812"/>
    </row>
    <row r="26813" spans="2:2" x14ac:dyDescent="0.25">
      <c r="B26813"/>
    </row>
    <row r="26814" spans="2:2" x14ac:dyDescent="0.25">
      <c r="B26814"/>
    </row>
    <row r="26815" spans="2:2" x14ac:dyDescent="0.25">
      <c r="B26815"/>
    </row>
    <row r="26816" spans="2:2" x14ac:dyDescent="0.25">
      <c r="B26816"/>
    </row>
    <row r="26817" spans="2:2" x14ac:dyDescent="0.25">
      <c r="B26817"/>
    </row>
    <row r="26818" spans="2:2" x14ac:dyDescent="0.25">
      <c r="B26818"/>
    </row>
    <row r="26819" spans="2:2" x14ac:dyDescent="0.25">
      <c r="B26819"/>
    </row>
    <row r="26820" spans="2:2" x14ac:dyDescent="0.25">
      <c r="B26820"/>
    </row>
    <row r="26821" spans="2:2" x14ac:dyDescent="0.25">
      <c r="B26821"/>
    </row>
    <row r="26822" spans="2:2" x14ac:dyDescent="0.25">
      <c r="B26822"/>
    </row>
    <row r="26823" spans="2:2" x14ac:dyDescent="0.25">
      <c r="B26823"/>
    </row>
    <row r="26824" spans="2:2" x14ac:dyDescent="0.25">
      <c r="B26824"/>
    </row>
    <row r="26825" spans="2:2" x14ac:dyDescent="0.25">
      <c r="B26825"/>
    </row>
    <row r="26826" spans="2:2" x14ac:dyDescent="0.25">
      <c r="B26826"/>
    </row>
    <row r="26827" spans="2:2" x14ac:dyDescent="0.25">
      <c r="B26827"/>
    </row>
    <row r="26828" spans="2:2" x14ac:dyDescent="0.25">
      <c r="B26828"/>
    </row>
    <row r="26829" spans="2:2" x14ac:dyDescent="0.25">
      <c r="B26829"/>
    </row>
    <row r="26830" spans="2:2" x14ac:dyDescent="0.25">
      <c r="B26830"/>
    </row>
    <row r="26831" spans="2:2" x14ac:dyDescent="0.25">
      <c r="B26831"/>
    </row>
    <row r="26832" spans="2:2" x14ac:dyDescent="0.25">
      <c r="B26832"/>
    </row>
    <row r="26833" spans="2:2" x14ac:dyDescent="0.25">
      <c r="B26833"/>
    </row>
    <row r="26834" spans="2:2" x14ac:dyDescent="0.25">
      <c r="B26834"/>
    </row>
    <row r="26835" spans="2:2" x14ac:dyDescent="0.25">
      <c r="B26835"/>
    </row>
    <row r="26836" spans="2:2" x14ac:dyDescent="0.25">
      <c r="B26836"/>
    </row>
    <row r="26837" spans="2:2" x14ac:dyDescent="0.25">
      <c r="B26837"/>
    </row>
    <row r="26838" spans="2:2" x14ac:dyDescent="0.25">
      <c r="B26838"/>
    </row>
    <row r="26839" spans="2:2" x14ac:dyDescent="0.25">
      <c r="B26839"/>
    </row>
    <row r="26840" spans="2:2" x14ac:dyDescent="0.25">
      <c r="B26840"/>
    </row>
    <row r="26841" spans="2:2" x14ac:dyDescent="0.25">
      <c r="B26841"/>
    </row>
    <row r="26842" spans="2:2" x14ac:dyDescent="0.25">
      <c r="B26842"/>
    </row>
    <row r="26843" spans="2:2" x14ac:dyDescent="0.25">
      <c r="B26843"/>
    </row>
    <row r="26844" spans="2:2" x14ac:dyDescent="0.25">
      <c r="B26844"/>
    </row>
    <row r="26845" spans="2:2" x14ac:dyDescent="0.25">
      <c r="B26845"/>
    </row>
    <row r="26846" spans="2:2" x14ac:dyDescent="0.25">
      <c r="B26846"/>
    </row>
    <row r="26847" spans="2:2" x14ac:dyDescent="0.25">
      <c r="B26847"/>
    </row>
    <row r="26848" spans="2:2" x14ac:dyDescent="0.25">
      <c r="B26848"/>
    </row>
    <row r="26849" spans="2:2" x14ac:dyDescent="0.25">
      <c r="B26849"/>
    </row>
    <row r="26850" spans="2:2" x14ac:dyDescent="0.25">
      <c r="B26850"/>
    </row>
    <row r="26851" spans="2:2" x14ac:dyDescent="0.25">
      <c r="B26851"/>
    </row>
    <row r="26852" spans="2:2" x14ac:dyDescent="0.25">
      <c r="B26852"/>
    </row>
    <row r="26853" spans="2:2" x14ac:dyDescent="0.25">
      <c r="B26853"/>
    </row>
    <row r="26854" spans="2:2" x14ac:dyDescent="0.25">
      <c r="B26854"/>
    </row>
    <row r="26855" spans="2:2" x14ac:dyDescent="0.25">
      <c r="B26855"/>
    </row>
    <row r="26856" spans="2:2" x14ac:dyDescent="0.25">
      <c r="B26856"/>
    </row>
    <row r="26857" spans="2:2" x14ac:dyDescent="0.25">
      <c r="B26857"/>
    </row>
    <row r="26858" spans="2:2" x14ac:dyDescent="0.25">
      <c r="B26858"/>
    </row>
    <row r="26859" spans="2:2" x14ac:dyDescent="0.25">
      <c r="B26859"/>
    </row>
    <row r="26860" spans="2:2" x14ac:dyDescent="0.25">
      <c r="B26860"/>
    </row>
    <row r="26861" spans="2:2" x14ac:dyDescent="0.25">
      <c r="B26861"/>
    </row>
    <row r="26862" spans="2:2" x14ac:dyDescent="0.25">
      <c r="B26862"/>
    </row>
    <row r="26863" spans="2:2" x14ac:dyDescent="0.25">
      <c r="B26863"/>
    </row>
    <row r="26864" spans="2:2" x14ac:dyDescent="0.25">
      <c r="B26864"/>
    </row>
    <row r="26865" spans="2:2" x14ac:dyDescent="0.25">
      <c r="B26865"/>
    </row>
    <row r="26866" spans="2:2" x14ac:dyDescent="0.25">
      <c r="B26866"/>
    </row>
    <row r="26867" spans="2:2" x14ac:dyDescent="0.25">
      <c r="B26867"/>
    </row>
    <row r="26868" spans="2:2" x14ac:dyDescent="0.25">
      <c r="B26868"/>
    </row>
    <row r="26869" spans="2:2" x14ac:dyDescent="0.25">
      <c r="B26869"/>
    </row>
    <row r="26870" spans="2:2" x14ac:dyDescent="0.25">
      <c r="B26870"/>
    </row>
    <row r="26871" spans="2:2" x14ac:dyDescent="0.25">
      <c r="B26871"/>
    </row>
    <row r="26872" spans="2:2" x14ac:dyDescent="0.25">
      <c r="B26872"/>
    </row>
    <row r="26873" spans="2:2" x14ac:dyDescent="0.25">
      <c r="B26873"/>
    </row>
    <row r="26874" spans="2:2" x14ac:dyDescent="0.25">
      <c r="B26874"/>
    </row>
    <row r="26875" spans="2:2" x14ac:dyDescent="0.25">
      <c r="B26875"/>
    </row>
    <row r="26876" spans="2:2" x14ac:dyDescent="0.25">
      <c r="B26876"/>
    </row>
    <row r="26877" spans="2:2" x14ac:dyDescent="0.25">
      <c r="B26877"/>
    </row>
    <row r="26878" spans="2:2" x14ac:dyDescent="0.25">
      <c r="B26878"/>
    </row>
    <row r="26879" spans="2:2" x14ac:dyDescent="0.25">
      <c r="B26879"/>
    </row>
    <row r="26880" spans="2:2" x14ac:dyDescent="0.25">
      <c r="B26880"/>
    </row>
    <row r="26881" spans="2:2" x14ac:dyDescent="0.25">
      <c r="B26881"/>
    </row>
    <row r="26882" spans="2:2" x14ac:dyDescent="0.25">
      <c r="B26882"/>
    </row>
    <row r="26883" spans="2:2" x14ac:dyDescent="0.25">
      <c r="B26883"/>
    </row>
    <row r="26884" spans="2:2" x14ac:dyDescent="0.25">
      <c r="B26884"/>
    </row>
    <row r="26885" spans="2:2" x14ac:dyDescent="0.25">
      <c r="B26885"/>
    </row>
    <row r="26886" spans="2:2" x14ac:dyDescent="0.25">
      <c r="B26886"/>
    </row>
    <row r="26887" spans="2:2" x14ac:dyDescent="0.25">
      <c r="B26887"/>
    </row>
    <row r="26888" spans="2:2" x14ac:dyDescent="0.25">
      <c r="B26888"/>
    </row>
    <row r="26889" spans="2:2" x14ac:dyDescent="0.25">
      <c r="B26889"/>
    </row>
    <row r="26890" spans="2:2" x14ac:dyDescent="0.25">
      <c r="B26890"/>
    </row>
    <row r="26891" spans="2:2" x14ac:dyDescent="0.25">
      <c r="B26891"/>
    </row>
    <row r="26892" spans="2:2" x14ac:dyDescent="0.25">
      <c r="B26892"/>
    </row>
    <row r="26893" spans="2:2" x14ac:dyDescent="0.25">
      <c r="B26893"/>
    </row>
    <row r="26894" spans="2:2" x14ac:dyDescent="0.25">
      <c r="B26894"/>
    </row>
    <row r="26895" spans="2:2" x14ac:dyDescent="0.25">
      <c r="B26895"/>
    </row>
    <row r="26896" spans="2:2" x14ac:dyDescent="0.25">
      <c r="B26896"/>
    </row>
    <row r="26897" spans="2:2" x14ac:dyDescent="0.25">
      <c r="B26897"/>
    </row>
    <row r="26898" spans="2:2" x14ac:dyDescent="0.25">
      <c r="B26898"/>
    </row>
    <row r="26899" spans="2:2" x14ac:dyDescent="0.25">
      <c r="B26899"/>
    </row>
    <row r="26900" spans="2:2" x14ac:dyDescent="0.25">
      <c r="B26900"/>
    </row>
    <row r="26901" spans="2:2" x14ac:dyDescent="0.25">
      <c r="B26901"/>
    </row>
    <row r="26902" spans="2:2" x14ac:dyDescent="0.25">
      <c r="B26902"/>
    </row>
    <row r="26903" spans="2:2" x14ac:dyDescent="0.25">
      <c r="B26903"/>
    </row>
    <row r="26904" spans="2:2" x14ac:dyDescent="0.25">
      <c r="B26904"/>
    </row>
    <row r="26905" spans="2:2" x14ac:dyDescent="0.25">
      <c r="B26905"/>
    </row>
    <row r="26906" spans="2:2" x14ac:dyDescent="0.25">
      <c r="B26906"/>
    </row>
    <row r="26907" spans="2:2" x14ac:dyDescent="0.25">
      <c r="B26907"/>
    </row>
    <row r="26908" spans="2:2" x14ac:dyDescent="0.25">
      <c r="B26908"/>
    </row>
    <row r="26909" spans="2:2" x14ac:dyDescent="0.25">
      <c r="B26909"/>
    </row>
    <row r="26910" spans="2:2" x14ac:dyDescent="0.25">
      <c r="B26910"/>
    </row>
    <row r="26911" spans="2:2" x14ac:dyDescent="0.25">
      <c r="B26911"/>
    </row>
    <row r="26912" spans="2:2" x14ac:dyDescent="0.25">
      <c r="B26912"/>
    </row>
    <row r="26913" spans="2:2" x14ac:dyDescent="0.25">
      <c r="B26913"/>
    </row>
    <row r="26914" spans="2:2" x14ac:dyDescent="0.25">
      <c r="B26914"/>
    </row>
    <row r="26915" spans="2:2" x14ac:dyDescent="0.25">
      <c r="B26915"/>
    </row>
    <row r="26916" spans="2:2" x14ac:dyDescent="0.25">
      <c r="B26916"/>
    </row>
    <row r="26917" spans="2:2" x14ac:dyDescent="0.25">
      <c r="B26917"/>
    </row>
    <row r="26918" spans="2:2" x14ac:dyDescent="0.25">
      <c r="B26918"/>
    </row>
    <row r="26919" spans="2:2" x14ac:dyDescent="0.25">
      <c r="B26919"/>
    </row>
    <row r="26920" spans="2:2" x14ac:dyDescent="0.25">
      <c r="B26920"/>
    </row>
    <row r="26921" spans="2:2" x14ac:dyDescent="0.25">
      <c r="B26921"/>
    </row>
    <row r="26922" spans="2:2" x14ac:dyDescent="0.25">
      <c r="B26922"/>
    </row>
    <row r="26923" spans="2:2" x14ac:dyDescent="0.25">
      <c r="B26923"/>
    </row>
    <row r="26924" spans="2:2" x14ac:dyDescent="0.25">
      <c r="B26924"/>
    </row>
    <row r="26925" spans="2:2" x14ac:dyDescent="0.25">
      <c r="B26925"/>
    </row>
    <row r="26926" spans="2:2" x14ac:dyDescent="0.25">
      <c r="B26926"/>
    </row>
    <row r="26927" spans="2:2" x14ac:dyDescent="0.25">
      <c r="B26927"/>
    </row>
    <row r="26928" spans="2:2" x14ac:dyDescent="0.25">
      <c r="B26928"/>
    </row>
    <row r="26929" spans="2:2" x14ac:dyDescent="0.25">
      <c r="B26929"/>
    </row>
    <row r="26930" spans="2:2" x14ac:dyDescent="0.25">
      <c r="B26930"/>
    </row>
    <row r="26931" spans="2:2" x14ac:dyDescent="0.25">
      <c r="B26931"/>
    </row>
    <row r="26932" spans="2:2" x14ac:dyDescent="0.25">
      <c r="B26932"/>
    </row>
    <row r="26933" spans="2:2" x14ac:dyDescent="0.25">
      <c r="B26933"/>
    </row>
    <row r="26934" spans="2:2" x14ac:dyDescent="0.25">
      <c r="B26934"/>
    </row>
    <row r="26935" spans="2:2" x14ac:dyDescent="0.25">
      <c r="B26935"/>
    </row>
    <row r="26936" spans="2:2" x14ac:dyDescent="0.25">
      <c r="B26936"/>
    </row>
    <row r="26937" spans="2:2" x14ac:dyDescent="0.25">
      <c r="B26937"/>
    </row>
    <row r="26938" spans="2:2" x14ac:dyDescent="0.25">
      <c r="B26938"/>
    </row>
    <row r="26939" spans="2:2" x14ac:dyDescent="0.25">
      <c r="B26939"/>
    </row>
    <row r="26940" spans="2:2" x14ac:dyDescent="0.25">
      <c r="B26940"/>
    </row>
    <row r="26941" spans="2:2" x14ac:dyDescent="0.25">
      <c r="B26941"/>
    </row>
    <row r="26942" spans="2:2" x14ac:dyDescent="0.25">
      <c r="B26942"/>
    </row>
    <row r="26943" spans="2:2" x14ac:dyDescent="0.25">
      <c r="B26943"/>
    </row>
    <row r="26944" spans="2:2" x14ac:dyDescent="0.25">
      <c r="B26944"/>
    </row>
    <row r="26945" spans="2:2" x14ac:dyDescent="0.25">
      <c r="B26945"/>
    </row>
    <row r="26946" spans="2:2" x14ac:dyDescent="0.25">
      <c r="B26946"/>
    </row>
    <row r="26947" spans="2:2" x14ac:dyDescent="0.25">
      <c r="B26947"/>
    </row>
    <row r="26948" spans="2:2" x14ac:dyDescent="0.25">
      <c r="B26948"/>
    </row>
    <row r="26949" spans="2:2" x14ac:dyDescent="0.25">
      <c r="B26949"/>
    </row>
    <row r="26950" spans="2:2" x14ac:dyDescent="0.25">
      <c r="B26950"/>
    </row>
    <row r="26951" spans="2:2" x14ac:dyDescent="0.25">
      <c r="B26951"/>
    </row>
    <row r="26952" spans="2:2" x14ac:dyDescent="0.25">
      <c r="B26952"/>
    </row>
    <row r="26953" spans="2:2" x14ac:dyDescent="0.25">
      <c r="B26953"/>
    </row>
    <row r="26954" spans="2:2" x14ac:dyDescent="0.25">
      <c r="B26954"/>
    </row>
    <row r="26955" spans="2:2" x14ac:dyDescent="0.25">
      <c r="B26955"/>
    </row>
    <row r="26956" spans="2:2" x14ac:dyDescent="0.25">
      <c r="B26956"/>
    </row>
    <row r="26957" spans="2:2" x14ac:dyDescent="0.25">
      <c r="B26957"/>
    </row>
    <row r="26958" spans="2:2" x14ac:dyDescent="0.25">
      <c r="B26958"/>
    </row>
    <row r="26959" spans="2:2" x14ac:dyDescent="0.25">
      <c r="B26959"/>
    </row>
    <row r="26960" spans="2:2" x14ac:dyDescent="0.25">
      <c r="B26960"/>
    </row>
    <row r="26961" spans="2:2" x14ac:dyDescent="0.25">
      <c r="B26961"/>
    </row>
    <row r="26962" spans="2:2" x14ac:dyDescent="0.25">
      <c r="B26962"/>
    </row>
    <row r="26963" spans="2:2" x14ac:dyDescent="0.25">
      <c r="B26963"/>
    </row>
    <row r="26964" spans="2:2" x14ac:dyDescent="0.25">
      <c r="B26964"/>
    </row>
    <row r="26965" spans="2:2" x14ac:dyDescent="0.25">
      <c r="B26965"/>
    </row>
    <row r="26966" spans="2:2" x14ac:dyDescent="0.25">
      <c r="B26966"/>
    </row>
    <row r="26967" spans="2:2" x14ac:dyDescent="0.25">
      <c r="B26967"/>
    </row>
    <row r="26968" spans="2:2" x14ac:dyDescent="0.25">
      <c r="B26968"/>
    </row>
    <row r="26969" spans="2:2" x14ac:dyDescent="0.25">
      <c r="B26969"/>
    </row>
    <row r="26970" spans="2:2" x14ac:dyDescent="0.25">
      <c r="B26970"/>
    </row>
    <row r="26971" spans="2:2" x14ac:dyDescent="0.25">
      <c r="B26971"/>
    </row>
    <row r="26972" spans="2:2" x14ac:dyDescent="0.25">
      <c r="B26972"/>
    </row>
    <row r="26973" spans="2:2" x14ac:dyDescent="0.25">
      <c r="B26973"/>
    </row>
    <row r="26974" spans="2:2" x14ac:dyDescent="0.25">
      <c r="B26974"/>
    </row>
    <row r="26975" spans="2:2" x14ac:dyDescent="0.25">
      <c r="B26975"/>
    </row>
    <row r="26976" spans="2:2" x14ac:dyDescent="0.25">
      <c r="B26976"/>
    </row>
    <row r="26977" spans="2:2" x14ac:dyDescent="0.25">
      <c r="B26977"/>
    </row>
    <row r="26978" spans="2:2" x14ac:dyDescent="0.25">
      <c r="B26978"/>
    </row>
    <row r="26979" spans="2:2" x14ac:dyDescent="0.25">
      <c r="B26979"/>
    </row>
    <row r="26980" spans="2:2" x14ac:dyDescent="0.25">
      <c r="B26980"/>
    </row>
    <row r="26981" spans="2:2" x14ac:dyDescent="0.25">
      <c r="B26981"/>
    </row>
    <row r="26982" spans="2:2" x14ac:dyDescent="0.25">
      <c r="B26982"/>
    </row>
    <row r="26983" spans="2:2" x14ac:dyDescent="0.25">
      <c r="B26983"/>
    </row>
    <row r="26984" spans="2:2" x14ac:dyDescent="0.25">
      <c r="B26984"/>
    </row>
    <row r="26985" spans="2:2" x14ac:dyDescent="0.25">
      <c r="B26985"/>
    </row>
    <row r="26986" spans="2:2" x14ac:dyDescent="0.25">
      <c r="B26986"/>
    </row>
    <row r="26987" spans="2:2" x14ac:dyDescent="0.25">
      <c r="B26987"/>
    </row>
    <row r="26988" spans="2:2" x14ac:dyDescent="0.25">
      <c r="B26988"/>
    </row>
    <row r="26989" spans="2:2" x14ac:dyDescent="0.25">
      <c r="B26989"/>
    </row>
    <row r="26990" spans="2:2" x14ac:dyDescent="0.25">
      <c r="B26990"/>
    </row>
    <row r="26991" spans="2:2" x14ac:dyDescent="0.25">
      <c r="B26991"/>
    </row>
    <row r="26992" spans="2:2" x14ac:dyDescent="0.25">
      <c r="B26992"/>
    </row>
    <row r="26993" spans="2:2" x14ac:dyDescent="0.25">
      <c r="B26993"/>
    </row>
    <row r="26994" spans="2:2" x14ac:dyDescent="0.25">
      <c r="B26994"/>
    </row>
    <row r="26995" spans="2:2" x14ac:dyDescent="0.25">
      <c r="B26995"/>
    </row>
    <row r="26996" spans="2:2" x14ac:dyDescent="0.25">
      <c r="B26996"/>
    </row>
    <row r="26997" spans="2:2" x14ac:dyDescent="0.25">
      <c r="B26997"/>
    </row>
    <row r="26998" spans="2:2" x14ac:dyDescent="0.25">
      <c r="B26998"/>
    </row>
    <row r="26999" spans="2:2" x14ac:dyDescent="0.25">
      <c r="B26999"/>
    </row>
    <row r="27000" spans="2:2" x14ac:dyDescent="0.25">
      <c r="B27000"/>
    </row>
    <row r="27001" spans="2:2" x14ac:dyDescent="0.25">
      <c r="B27001"/>
    </row>
    <row r="27002" spans="2:2" x14ac:dyDescent="0.25">
      <c r="B27002"/>
    </row>
    <row r="27003" spans="2:2" x14ac:dyDescent="0.25">
      <c r="B27003"/>
    </row>
    <row r="27004" spans="2:2" x14ac:dyDescent="0.25">
      <c r="B27004"/>
    </row>
    <row r="27005" spans="2:2" x14ac:dyDescent="0.25">
      <c r="B27005"/>
    </row>
    <row r="27006" spans="2:2" x14ac:dyDescent="0.25">
      <c r="B27006"/>
    </row>
    <row r="27007" spans="2:2" x14ac:dyDescent="0.25">
      <c r="B27007"/>
    </row>
    <row r="27008" spans="2:2" x14ac:dyDescent="0.25">
      <c r="B27008"/>
    </row>
    <row r="27009" spans="2:2" x14ac:dyDescent="0.25">
      <c r="B27009"/>
    </row>
    <row r="27010" spans="2:2" x14ac:dyDescent="0.25">
      <c r="B27010"/>
    </row>
    <row r="27011" spans="2:2" x14ac:dyDescent="0.25">
      <c r="B27011"/>
    </row>
    <row r="27012" spans="2:2" x14ac:dyDescent="0.25">
      <c r="B27012"/>
    </row>
    <row r="27013" spans="2:2" x14ac:dyDescent="0.25">
      <c r="B27013"/>
    </row>
    <row r="27014" spans="2:2" x14ac:dyDescent="0.25">
      <c r="B27014"/>
    </row>
    <row r="27015" spans="2:2" x14ac:dyDescent="0.25">
      <c r="B27015"/>
    </row>
    <row r="27016" spans="2:2" x14ac:dyDescent="0.25">
      <c r="B27016"/>
    </row>
    <row r="27017" spans="2:2" x14ac:dyDescent="0.25">
      <c r="B27017"/>
    </row>
    <row r="27018" spans="2:2" x14ac:dyDescent="0.25">
      <c r="B27018"/>
    </row>
    <row r="27019" spans="2:2" x14ac:dyDescent="0.25">
      <c r="B27019"/>
    </row>
    <row r="27020" spans="2:2" x14ac:dyDescent="0.25">
      <c r="B27020"/>
    </row>
    <row r="27021" spans="2:2" x14ac:dyDescent="0.25">
      <c r="B27021"/>
    </row>
    <row r="27022" spans="2:2" x14ac:dyDescent="0.25">
      <c r="B27022"/>
    </row>
    <row r="27023" spans="2:2" x14ac:dyDescent="0.25">
      <c r="B27023"/>
    </row>
    <row r="27024" spans="2:2" x14ac:dyDescent="0.25">
      <c r="B27024"/>
    </row>
    <row r="27025" spans="2:2" x14ac:dyDescent="0.25">
      <c r="B27025"/>
    </row>
    <row r="27026" spans="2:2" x14ac:dyDescent="0.25">
      <c r="B27026"/>
    </row>
    <row r="27027" spans="2:2" x14ac:dyDescent="0.25">
      <c r="B27027"/>
    </row>
    <row r="27028" spans="2:2" x14ac:dyDescent="0.25">
      <c r="B27028"/>
    </row>
    <row r="27029" spans="2:2" x14ac:dyDescent="0.25">
      <c r="B27029"/>
    </row>
    <row r="27030" spans="2:2" x14ac:dyDescent="0.25">
      <c r="B27030"/>
    </row>
    <row r="27031" spans="2:2" x14ac:dyDescent="0.25">
      <c r="B27031"/>
    </row>
    <row r="27032" spans="2:2" x14ac:dyDescent="0.25">
      <c r="B27032"/>
    </row>
    <row r="27033" spans="2:2" x14ac:dyDescent="0.25">
      <c r="B27033"/>
    </row>
    <row r="27034" spans="2:2" x14ac:dyDescent="0.25">
      <c r="B27034"/>
    </row>
    <row r="27035" spans="2:2" x14ac:dyDescent="0.25">
      <c r="B27035"/>
    </row>
    <row r="27036" spans="2:2" x14ac:dyDescent="0.25">
      <c r="B27036"/>
    </row>
    <row r="27037" spans="2:2" x14ac:dyDescent="0.25">
      <c r="B27037"/>
    </row>
    <row r="27038" spans="2:2" x14ac:dyDescent="0.25">
      <c r="B27038"/>
    </row>
    <row r="27039" spans="2:2" x14ac:dyDescent="0.25">
      <c r="B27039"/>
    </row>
    <row r="27040" spans="2:2" x14ac:dyDescent="0.25">
      <c r="B27040"/>
    </row>
    <row r="27041" spans="2:2" x14ac:dyDescent="0.25">
      <c r="B27041"/>
    </row>
    <row r="27042" spans="2:2" x14ac:dyDescent="0.25">
      <c r="B27042"/>
    </row>
    <row r="27043" spans="2:2" x14ac:dyDescent="0.25">
      <c r="B27043"/>
    </row>
    <row r="27044" spans="2:2" x14ac:dyDescent="0.25">
      <c r="B27044"/>
    </row>
    <row r="27045" spans="2:2" x14ac:dyDescent="0.25">
      <c r="B27045"/>
    </row>
    <row r="27046" spans="2:2" x14ac:dyDescent="0.25">
      <c r="B27046"/>
    </row>
    <row r="27047" spans="2:2" x14ac:dyDescent="0.25">
      <c r="B27047"/>
    </row>
    <row r="27048" spans="2:2" x14ac:dyDescent="0.25">
      <c r="B27048"/>
    </row>
    <row r="27049" spans="2:2" x14ac:dyDescent="0.25">
      <c r="B27049"/>
    </row>
    <row r="27050" spans="2:2" x14ac:dyDescent="0.25">
      <c r="B27050"/>
    </row>
    <row r="27051" spans="2:2" x14ac:dyDescent="0.25">
      <c r="B27051"/>
    </row>
    <row r="27052" spans="2:2" x14ac:dyDescent="0.25">
      <c r="B27052"/>
    </row>
    <row r="27053" spans="2:2" x14ac:dyDescent="0.25">
      <c r="B27053"/>
    </row>
    <row r="27054" spans="2:2" x14ac:dyDescent="0.25">
      <c r="B27054"/>
    </row>
    <row r="27055" spans="2:2" x14ac:dyDescent="0.25">
      <c r="B27055"/>
    </row>
    <row r="27056" spans="2:2" x14ac:dyDescent="0.25">
      <c r="B27056"/>
    </row>
    <row r="27057" spans="2:2" x14ac:dyDescent="0.25">
      <c r="B27057"/>
    </row>
    <row r="27058" spans="2:2" x14ac:dyDescent="0.25">
      <c r="B27058"/>
    </row>
    <row r="27059" spans="2:2" x14ac:dyDescent="0.25">
      <c r="B27059"/>
    </row>
    <row r="27060" spans="2:2" x14ac:dyDescent="0.25">
      <c r="B27060"/>
    </row>
    <row r="27061" spans="2:2" x14ac:dyDescent="0.25">
      <c r="B27061"/>
    </row>
    <row r="27062" spans="2:2" x14ac:dyDescent="0.25">
      <c r="B27062"/>
    </row>
    <row r="27063" spans="2:2" x14ac:dyDescent="0.25">
      <c r="B27063"/>
    </row>
    <row r="27064" spans="2:2" x14ac:dyDescent="0.25">
      <c r="B27064"/>
    </row>
    <row r="27065" spans="2:2" x14ac:dyDescent="0.25">
      <c r="B27065"/>
    </row>
    <row r="27066" spans="2:2" x14ac:dyDescent="0.25">
      <c r="B27066"/>
    </row>
    <row r="27067" spans="2:2" x14ac:dyDescent="0.25">
      <c r="B27067"/>
    </row>
    <row r="27068" spans="2:2" x14ac:dyDescent="0.25">
      <c r="B27068"/>
    </row>
    <row r="27069" spans="2:2" x14ac:dyDescent="0.25">
      <c r="B27069"/>
    </row>
    <row r="27070" spans="2:2" x14ac:dyDescent="0.25">
      <c r="B27070"/>
    </row>
    <row r="27071" spans="2:2" x14ac:dyDescent="0.25">
      <c r="B27071"/>
    </row>
    <row r="27072" spans="2:2" x14ac:dyDescent="0.25">
      <c r="B27072"/>
    </row>
    <row r="27073" spans="2:2" x14ac:dyDescent="0.25">
      <c r="B27073"/>
    </row>
    <row r="27074" spans="2:2" x14ac:dyDescent="0.25">
      <c r="B27074"/>
    </row>
    <row r="27075" spans="2:2" x14ac:dyDescent="0.25">
      <c r="B27075"/>
    </row>
    <row r="27076" spans="2:2" x14ac:dyDescent="0.25">
      <c r="B27076"/>
    </row>
    <row r="27077" spans="2:2" x14ac:dyDescent="0.25">
      <c r="B27077"/>
    </row>
    <row r="27078" spans="2:2" x14ac:dyDescent="0.25">
      <c r="B27078"/>
    </row>
    <row r="27079" spans="2:2" x14ac:dyDescent="0.25">
      <c r="B27079"/>
    </row>
    <row r="27080" spans="2:2" x14ac:dyDescent="0.25">
      <c r="B27080"/>
    </row>
    <row r="27081" spans="2:2" x14ac:dyDescent="0.25">
      <c r="B27081"/>
    </row>
    <row r="27082" spans="2:2" x14ac:dyDescent="0.25">
      <c r="B27082"/>
    </row>
    <row r="27083" spans="2:2" x14ac:dyDescent="0.25">
      <c r="B27083"/>
    </row>
    <row r="27084" spans="2:2" x14ac:dyDescent="0.25">
      <c r="B27084"/>
    </row>
    <row r="27085" spans="2:2" x14ac:dyDescent="0.25">
      <c r="B27085"/>
    </row>
    <row r="27086" spans="2:2" x14ac:dyDescent="0.25">
      <c r="B27086"/>
    </row>
    <row r="27087" spans="2:2" x14ac:dyDescent="0.25">
      <c r="B27087"/>
    </row>
    <row r="27088" spans="2:2" x14ac:dyDescent="0.25">
      <c r="B27088"/>
    </row>
    <row r="27089" spans="2:2" x14ac:dyDescent="0.25">
      <c r="B27089"/>
    </row>
    <row r="27090" spans="2:2" x14ac:dyDescent="0.25">
      <c r="B27090"/>
    </row>
    <row r="27091" spans="2:2" x14ac:dyDescent="0.25">
      <c r="B27091"/>
    </row>
    <row r="27092" spans="2:2" x14ac:dyDescent="0.25">
      <c r="B27092"/>
    </row>
    <row r="27093" spans="2:2" x14ac:dyDescent="0.25">
      <c r="B27093"/>
    </row>
    <row r="27094" spans="2:2" x14ac:dyDescent="0.25">
      <c r="B27094"/>
    </row>
    <row r="27095" spans="2:2" x14ac:dyDescent="0.25">
      <c r="B27095"/>
    </row>
    <row r="27096" spans="2:2" x14ac:dyDescent="0.25">
      <c r="B27096"/>
    </row>
    <row r="27097" spans="2:2" x14ac:dyDescent="0.25">
      <c r="B27097"/>
    </row>
    <row r="27098" spans="2:2" x14ac:dyDescent="0.25">
      <c r="B27098"/>
    </row>
    <row r="27099" spans="2:2" x14ac:dyDescent="0.25">
      <c r="B27099"/>
    </row>
    <row r="27100" spans="2:2" x14ac:dyDescent="0.25">
      <c r="B27100"/>
    </row>
    <row r="27101" spans="2:2" x14ac:dyDescent="0.25">
      <c r="B27101"/>
    </row>
    <row r="27102" spans="2:2" x14ac:dyDescent="0.25">
      <c r="B27102"/>
    </row>
    <row r="27103" spans="2:2" x14ac:dyDescent="0.25">
      <c r="B27103"/>
    </row>
    <row r="27104" spans="2:2" x14ac:dyDescent="0.25">
      <c r="B27104"/>
    </row>
    <row r="27105" spans="2:2" x14ac:dyDescent="0.25">
      <c r="B27105"/>
    </row>
    <row r="27106" spans="2:2" x14ac:dyDescent="0.25">
      <c r="B27106"/>
    </row>
    <row r="27107" spans="2:2" x14ac:dyDescent="0.25">
      <c r="B27107"/>
    </row>
    <row r="27108" spans="2:2" x14ac:dyDescent="0.25">
      <c r="B27108"/>
    </row>
    <row r="27109" spans="2:2" x14ac:dyDescent="0.25">
      <c r="B27109"/>
    </row>
    <row r="27110" spans="2:2" x14ac:dyDescent="0.25">
      <c r="B27110"/>
    </row>
    <row r="27111" spans="2:2" x14ac:dyDescent="0.25">
      <c r="B27111"/>
    </row>
    <row r="27112" spans="2:2" x14ac:dyDescent="0.25">
      <c r="B27112"/>
    </row>
    <row r="27113" spans="2:2" x14ac:dyDescent="0.25">
      <c r="B27113"/>
    </row>
    <row r="27114" spans="2:2" x14ac:dyDescent="0.25">
      <c r="B27114"/>
    </row>
    <row r="27115" spans="2:2" x14ac:dyDescent="0.25">
      <c r="B27115"/>
    </row>
    <row r="27116" spans="2:2" x14ac:dyDescent="0.25">
      <c r="B27116"/>
    </row>
    <row r="27117" spans="2:2" x14ac:dyDescent="0.25">
      <c r="B27117"/>
    </row>
    <row r="27118" spans="2:2" x14ac:dyDescent="0.25">
      <c r="B27118"/>
    </row>
    <row r="27119" spans="2:2" x14ac:dyDescent="0.25">
      <c r="B27119"/>
    </row>
    <row r="27120" spans="2:2" x14ac:dyDescent="0.25">
      <c r="B27120"/>
    </row>
    <row r="27121" spans="2:2" x14ac:dyDescent="0.25">
      <c r="B27121"/>
    </row>
    <row r="27122" spans="2:2" x14ac:dyDescent="0.25">
      <c r="B27122"/>
    </row>
    <row r="27123" spans="2:2" x14ac:dyDescent="0.25">
      <c r="B27123"/>
    </row>
    <row r="27124" spans="2:2" x14ac:dyDescent="0.25">
      <c r="B27124"/>
    </row>
    <row r="27125" spans="2:2" x14ac:dyDescent="0.25">
      <c r="B27125"/>
    </row>
    <row r="27126" spans="2:2" x14ac:dyDescent="0.25">
      <c r="B27126"/>
    </row>
    <row r="27127" spans="2:2" x14ac:dyDescent="0.25">
      <c r="B27127"/>
    </row>
    <row r="27128" spans="2:2" x14ac:dyDescent="0.25">
      <c r="B27128"/>
    </row>
    <row r="27129" spans="2:2" x14ac:dyDescent="0.25">
      <c r="B27129"/>
    </row>
    <row r="27130" spans="2:2" x14ac:dyDescent="0.25">
      <c r="B27130"/>
    </row>
    <row r="27131" spans="2:2" x14ac:dyDescent="0.25">
      <c r="B27131"/>
    </row>
    <row r="27132" spans="2:2" x14ac:dyDescent="0.25">
      <c r="B27132"/>
    </row>
    <row r="27133" spans="2:2" x14ac:dyDescent="0.25">
      <c r="B27133"/>
    </row>
    <row r="27134" spans="2:2" x14ac:dyDescent="0.25">
      <c r="B27134"/>
    </row>
    <row r="27135" spans="2:2" x14ac:dyDescent="0.25">
      <c r="B27135"/>
    </row>
    <row r="27136" spans="2:2" x14ac:dyDescent="0.25">
      <c r="B27136"/>
    </row>
    <row r="27137" spans="2:2" x14ac:dyDescent="0.25">
      <c r="B27137"/>
    </row>
    <row r="27138" spans="2:2" x14ac:dyDescent="0.25">
      <c r="B27138"/>
    </row>
    <row r="27139" spans="2:2" x14ac:dyDescent="0.25">
      <c r="B27139"/>
    </row>
    <row r="27140" spans="2:2" x14ac:dyDescent="0.25">
      <c r="B27140"/>
    </row>
    <row r="27141" spans="2:2" x14ac:dyDescent="0.25">
      <c r="B27141"/>
    </row>
    <row r="27142" spans="2:2" x14ac:dyDescent="0.25">
      <c r="B27142"/>
    </row>
    <row r="27143" spans="2:2" x14ac:dyDescent="0.25">
      <c r="B27143"/>
    </row>
    <row r="27144" spans="2:2" x14ac:dyDescent="0.25">
      <c r="B27144"/>
    </row>
    <row r="27145" spans="2:2" x14ac:dyDescent="0.25">
      <c r="B27145"/>
    </row>
    <row r="27146" spans="2:2" x14ac:dyDescent="0.25">
      <c r="B27146"/>
    </row>
    <row r="27147" spans="2:2" x14ac:dyDescent="0.25">
      <c r="B27147"/>
    </row>
    <row r="27148" spans="2:2" x14ac:dyDescent="0.25">
      <c r="B27148"/>
    </row>
    <row r="27149" spans="2:2" x14ac:dyDescent="0.25">
      <c r="B27149"/>
    </row>
    <row r="27150" spans="2:2" x14ac:dyDescent="0.25">
      <c r="B27150"/>
    </row>
    <row r="27151" spans="2:2" x14ac:dyDescent="0.25">
      <c r="B27151"/>
    </row>
    <row r="27152" spans="2:2" x14ac:dyDescent="0.25">
      <c r="B27152"/>
    </row>
    <row r="27153" spans="2:2" x14ac:dyDescent="0.25">
      <c r="B27153"/>
    </row>
    <row r="27154" spans="2:2" x14ac:dyDescent="0.25">
      <c r="B27154"/>
    </row>
    <row r="27155" spans="2:2" x14ac:dyDescent="0.25">
      <c r="B27155"/>
    </row>
    <row r="27156" spans="2:2" x14ac:dyDescent="0.25">
      <c r="B27156"/>
    </row>
    <row r="27157" spans="2:2" x14ac:dyDescent="0.25">
      <c r="B27157"/>
    </row>
    <row r="27158" spans="2:2" x14ac:dyDescent="0.25">
      <c r="B27158"/>
    </row>
    <row r="27159" spans="2:2" x14ac:dyDescent="0.25">
      <c r="B27159"/>
    </row>
    <row r="27160" spans="2:2" x14ac:dyDescent="0.25">
      <c r="B27160"/>
    </row>
    <row r="27161" spans="2:2" x14ac:dyDescent="0.25">
      <c r="B27161"/>
    </row>
    <row r="27162" spans="2:2" x14ac:dyDescent="0.25">
      <c r="B27162"/>
    </row>
    <row r="27163" spans="2:2" x14ac:dyDescent="0.25">
      <c r="B27163"/>
    </row>
    <row r="27164" spans="2:2" x14ac:dyDescent="0.25">
      <c r="B27164"/>
    </row>
    <row r="27165" spans="2:2" x14ac:dyDescent="0.25">
      <c r="B27165"/>
    </row>
    <row r="27166" spans="2:2" x14ac:dyDescent="0.25">
      <c r="B27166"/>
    </row>
    <row r="27167" spans="2:2" x14ac:dyDescent="0.25">
      <c r="B27167"/>
    </row>
    <row r="27168" spans="2:2" x14ac:dyDescent="0.25">
      <c r="B27168"/>
    </row>
    <row r="27169" spans="2:2" x14ac:dyDescent="0.25">
      <c r="B27169"/>
    </row>
    <row r="27170" spans="2:2" x14ac:dyDescent="0.25">
      <c r="B27170"/>
    </row>
    <row r="27171" spans="2:2" x14ac:dyDescent="0.25">
      <c r="B27171"/>
    </row>
    <row r="27172" spans="2:2" x14ac:dyDescent="0.25">
      <c r="B27172"/>
    </row>
    <row r="27173" spans="2:2" x14ac:dyDescent="0.25">
      <c r="B27173"/>
    </row>
    <row r="27174" spans="2:2" x14ac:dyDescent="0.25">
      <c r="B27174"/>
    </row>
    <row r="27175" spans="2:2" x14ac:dyDescent="0.25">
      <c r="B27175"/>
    </row>
    <row r="27176" spans="2:2" x14ac:dyDescent="0.25">
      <c r="B27176"/>
    </row>
    <row r="27177" spans="2:2" x14ac:dyDescent="0.25">
      <c r="B27177"/>
    </row>
    <row r="27178" spans="2:2" x14ac:dyDescent="0.25">
      <c r="B27178"/>
    </row>
    <row r="27179" spans="2:2" x14ac:dyDescent="0.25">
      <c r="B27179"/>
    </row>
    <row r="27180" spans="2:2" x14ac:dyDescent="0.25">
      <c r="B27180"/>
    </row>
    <row r="27181" spans="2:2" x14ac:dyDescent="0.25">
      <c r="B27181"/>
    </row>
    <row r="27182" spans="2:2" x14ac:dyDescent="0.25">
      <c r="B27182"/>
    </row>
    <row r="27183" spans="2:2" x14ac:dyDescent="0.25">
      <c r="B27183"/>
    </row>
    <row r="27184" spans="2:2" x14ac:dyDescent="0.25">
      <c r="B27184"/>
    </row>
    <row r="27185" spans="2:2" x14ac:dyDescent="0.25">
      <c r="B27185"/>
    </row>
    <row r="27186" spans="2:2" x14ac:dyDescent="0.25">
      <c r="B27186"/>
    </row>
    <row r="27187" spans="2:2" x14ac:dyDescent="0.25">
      <c r="B27187"/>
    </row>
    <row r="27188" spans="2:2" x14ac:dyDescent="0.25">
      <c r="B27188"/>
    </row>
    <row r="27189" spans="2:2" x14ac:dyDescent="0.25">
      <c r="B27189"/>
    </row>
    <row r="27190" spans="2:2" x14ac:dyDescent="0.25">
      <c r="B27190"/>
    </row>
    <row r="27191" spans="2:2" x14ac:dyDescent="0.25">
      <c r="B27191"/>
    </row>
    <row r="27192" spans="2:2" x14ac:dyDescent="0.25">
      <c r="B27192"/>
    </row>
    <row r="27193" spans="2:2" x14ac:dyDescent="0.25">
      <c r="B27193"/>
    </row>
    <row r="27194" spans="2:2" x14ac:dyDescent="0.25">
      <c r="B27194"/>
    </row>
    <row r="27195" spans="2:2" x14ac:dyDescent="0.25">
      <c r="B27195"/>
    </row>
    <row r="27196" spans="2:2" x14ac:dyDescent="0.25">
      <c r="B27196"/>
    </row>
    <row r="27197" spans="2:2" x14ac:dyDescent="0.25">
      <c r="B27197"/>
    </row>
    <row r="27198" spans="2:2" x14ac:dyDescent="0.25">
      <c r="B27198"/>
    </row>
    <row r="27199" spans="2:2" x14ac:dyDescent="0.25">
      <c r="B27199"/>
    </row>
    <row r="27200" spans="2:2" x14ac:dyDescent="0.25">
      <c r="B27200"/>
    </row>
    <row r="27201" spans="2:2" x14ac:dyDescent="0.25">
      <c r="B27201"/>
    </row>
    <row r="27202" spans="2:2" x14ac:dyDescent="0.25">
      <c r="B27202"/>
    </row>
    <row r="27203" spans="2:2" x14ac:dyDescent="0.25">
      <c r="B27203"/>
    </row>
    <row r="27204" spans="2:2" x14ac:dyDescent="0.25">
      <c r="B27204"/>
    </row>
    <row r="27205" spans="2:2" x14ac:dyDescent="0.25">
      <c r="B27205"/>
    </row>
    <row r="27206" spans="2:2" x14ac:dyDescent="0.25">
      <c r="B27206"/>
    </row>
    <row r="27207" spans="2:2" x14ac:dyDescent="0.25">
      <c r="B27207"/>
    </row>
    <row r="27208" spans="2:2" x14ac:dyDescent="0.25">
      <c r="B27208"/>
    </row>
    <row r="27209" spans="2:2" x14ac:dyDescent="0.25">
      <c r="B27209"/>
    </row>
    <row r="27210" spans="2:2" x14ac:dyDescent="0.25">
      <c r="B27210"/>
    </row>
    <row r="27211" spans="2:2" x14ac:dyDescent="0.25">
      <c r="B27211"/>
    </row>
    <row r="27212" spans="2:2" x14ac:dyDescent="0.25">
      <c r="B27212"/>
    </row>
    <row r="27213" spans="2:2" x14ac:dyDescent="0.25">
      <c r="B27213"/>
    </row>
    <row r="27214" spans="2:2" x14ac:dyDescent="0.25">
      <c r="B27214"/>
    </row>
    <row r="27215" spans="2:2" x14ac:dyDescent="0.25">
      <c r="B27215"/>
    </row>
    <row r="27216" spans="2:2" x14ac:dyDescent="0.25">
      <c r="B27216"/>
    </row>
    <row r="27217" spans="2:2" x14ac:dyDescent="0.25">
      <c r="B27217"/>
    </row>
    <row r="27218" spans="2:2" x14ac:dyDescent="0.25">
      <c r="B27218"/>
    </row>
    <row r="27219" spans="2:2" x14ac:dyDescent="0.25">
      <c r="B27219"/>
    </row>
    <row r="27220" spans="2:2" x14ac:dyDescent="0.25">
      <c r="B27220"/>
    </row>
    <row r="27221" spans="2:2" x14ac:dyDescent="0.25">
      <c r="B27221"/>
    </row>
    <row r="27222" spans="2:2" x14ac:dyDescent="0.25">
      <c r="B27222"/>
    </row>
    <row r="27223" spans="2:2" x14ac:dyDescent="0.25">
      <c r="B27223"/>
    </row>
    <row r="27224" spans="2:2" x14ac:dyDescent="0.25">
      <c r="B27224"/>
    </row>
    <row r="27225" spans="2:2" x14ac:dyDescent="0.25">
      <c r="B27225"/>
    </row>
    <row r="27226" spans="2:2" x14ac:dyDescent="0.25">
      <c r="B27226"/>
    </row>
    <row r="27227" spans="2:2" x14ac:dyDescent="0.25">
      <c r="B27227"/>
    </row>
    <row r="27228" spans="2:2" x14ac:dyDescent="0.25">
      <c r="B27228"/>
    </row>
    <row r="27229" spans="2:2" x14ac:dyDescent="0.25">
      <c r="B27229"/>
    </row>
    <row r="27230" spans="2:2" x14ac:dyDescent="0.25">
      <c r="B27230"/>
    </row>
    <row r="27231" spans="2:2" x14ac:dyDescent="0.25">
      <c r="B27231"/>
    </row>
    <row r="27232" spans="2:2" x14ac:dyDescent="0.25">
      <c r="B27232"/>
    </row>
    <row r="27233" spans="2:2" x14ac:dyDescent="0.25">
      <c r="B27233"/>
    </row>
    <row r="27234" spans="2:2" x14ac:dyDescent="0.25">
      <c r="B27234"/>
    </row>
    <row r="27235" spans="2:2" x14ac:dyDescent="0.25">
      <c r="B27235"/>
    </row>
    <row r="27236" spans="2:2" x14ac:dyDescent="0.25">
      <c r="B27236"/>
    </row>
    <row r="27237" spans="2:2" x14ac:dyDescent="0.25">
      <c r="B27237"/>
    </row>
    <row r="27238" spans="2:2" x14ac:dyDescent="0.25">
      <c r="B27238"/>
    </row>
    <row r="27239" spans="2:2" x14ac:dyDescent="0.25">
      <c r="B27239"/>
    </row>
    <row r="27240" spans="2:2" x14ac:dyDescent="0.25">
      <c r="B27240"/>
    </row>
    <row r="27241" spans="2:2" x14ac:dyDescent="0.25">
      <c r="B27241"/>
    </row>
    <row r="27242" spans="2:2" x14ac:dyDescent="0.25">
      <c r="B27242"/>
    </row>
    <row r="27243" spans="2:2" x14ac:dyDescent="0.25">
      <c r="B27243"/>
    </row>
    <row r="27244" spans="2:2" x14ac:dyDescent="0.25">
      <c r="B27244"/>
    </row>
    <row r="27245" spans="2:2" x14ac:dyDescent="0.25">
      <c r="B27245"/>
    </row>
    <row r="27246" spans="2:2" x14ac:dyDescent="0.25">
      <c r="B27246"/>
    </row>
    <row r="27247" spans="2:2" x14ac:dyDescent="0.25">
      <c r="B27247"/>
    </row>
    <row r="27248" spans="2:2" x14ac:dyDescent="0.25">
      <c r="B27248"/>
    </row>
    <row r="27249" spans="2:2" x14ac:dyDescent="0.25">
      <c r="B27249"/>
    </row>
    <row r="27250" spans="2:2" x14ac:dyDescent="0.25">
      <c r="B27250"/>
    </row>
    <row r="27251" spans="2:2" x14ac:dyDescent="0.25">
      <c r="B27251"/>
    </row>
    <row r="27252" spans="2:2" x14ac:dyDescent="0.25">
      <c r="B27252"/>
    </row>
    <row r="27253" spans="2:2" x14ac:dyDescent="0.25">
      <c r="B27253"/>
    </row>
    <row r="27254" spans="2:2" x14ac:dyDescent="0.25">
      <c r="B27254"/>
    </row>
    <row r="27255" spans="2:2" x14ac:dyDescent="0.25">
      <c r="B27255"/>
    </row>
    <row r="27256" spans="2:2" x14ac:dyDescent="0.25">
      <c r="B27256"/>
    </row>
    <row r="27257" spans="2:2" x14ac:dyDescent="0.25">
      <c r="B27257"/>
    </row>
    <row r="27258" spans="2:2" x14ac:dyDescent="0.25">
      <c r="B27258"/>
    </row>
    <row r="27259" spans="2:2" x14ac:dyDescent="0.25">
      <c r="B27259"/>
    </row>
    <row r="27260" spans="2:2" x14ac:dyDescent="0.25">
      <c r="B27260"/>
    </row>
    <row r="27261" spans="2:2" x14ac:dyDescent="0.25">
      <c r="B27261"/>
    </row>
    <row r="27262" spans="2:2" x14ac:dyDescent="0.25">
      <c r="B27262"/>
    </row>
    <row r="27263" spans="2:2" x14ac:dyDescent="0.25">
      <c r="B27263"/>
    </row>
    <row r="27264" spans="2:2" x14ac:dyDescent="0.25">
      <c r="B27264"/>
    </row>
    <row r="27265" spans="2:2" x14ac:dyDescent="0.25">
      <c r="B27265"/>
    </row>
    <row r="27266" spans="2:2" x14ac:dyDescent="0.25">
      <c r="B27266"/>
    </row>
    <row r="27267" spans="2:2" x14ac:dyDescent="0.25">
      <c r="B27267"/>
    </row>
    <row r="27268" spans="2:2" x14ac:dyDescent="0.25">
      <c r="B27268"/>
    </row>
    <row r="27269" spans="2:2" x14ac:dyDescent="0.25">
      <c r="B27269"/>
    </row>
    <row r="27270" spans="2:2" x14ac:dyDescent="0.25">
      <c r="B27270"/>
    </row>
    <row r="27271" spans="2:2" x14ac:dyDescent="0.25">
      <c r="B27271"/>
    </row>
    <row r="27272" spans="2:2" x14ac:dyDescent="0.25">
      <c r="B27272"/>
    </row>
    <row r="27273" spans="2:2" x14ac:dyDescent="0.25">
      <c r="B27273"/>
    </row>
    <row r="27274" spans="2:2" x14ac:dyDescent="0.25">
      <c r="B27274"/>
    </row>
    <row r="27275" spans="2:2" x14ac:dyDescent="0.25">
      <c r="B27275"/>
    </row>
    <row r="27276" spans="2:2" x14ac:dyDescent="0.25">
      <c r="B27276"/>
    </row>
    <row r="27277" spans="2:2" x14ac:dyDescent="0.25">
      <c r="B27277"/>
    </row>
    <row r="27278" spans="2:2" x14ac:dyDescent="0.25">
      <c r="B27278"/>
    </row>
    <row r="27279" spans="2:2" x14ac:dyDescent="0.25">
      <c r="B27279"/>
    </row>
    <row r="27280" spans="2:2" x14ac:dyDescent="0.25">
      <c r="B27280"/>
    </row>
    <row r="27281" spans="2:2" x14ac:dyDescent="0.25">
      <c r="B27281"/>
    </row>
    <row r="27282" spans="2:2" x14ac:dyDescent="0.25">
      <c r="B27282"/>
    </row>
    <row r="27283" spans="2:2" x14ac:dyDescent="0.25">
      <c r="B27283"/>
    </row>
    <row r="27284" spans="2:2" x14ac:dyDescent="0.25">
      <c r="B27284"/>
    </row>
    <row r="27285" spans="2:2" x14ac:dyDescent="0.25">
      <c r="B27285"/>
    </row>
    <row r="27286" spans="2:2" x14ac:dyDescent="0.25">
      <c r="B27286"/>
    </row>
    <row r="27287" spans="2:2" x14ac:dyDescent="0.25">
      <c r="B27287"/>
    </row>
    <row r="27288" spans="2:2" x14ac:dyDescent="0.25">
      <c r="B27288"/>
    </row>
    <row r="27289" spans="2:2" x14ac:dyDescent="0.25">
      <c r="B27289"/>
    </row>
    <row r="27290" spans="2:2" x14ac:dyDescent="0.25">
      <c r="B27290"/>
    </row>
    <row r="27291" spans="2:2" x14ac:dyDescent="0.25">
      <c r="B27291"/>
    </row>
    <row r="27292" spans="2:2" x14ac:dyDescent="0.25">
      <c r="B27292"/>
    </row>
    <row r="27293" spans="2:2" x14ac:dyDescent="0.25">
      <c r="B27293"/>
    </row>
    <row r="27294" spans="2:2" x14ac:dyDescent="0.25">
      <c r="B27294"/>
    </row>
    <row r="27295" spans="2:2" x14ac:dyDescent="0.25">
      <c r="B27295"/>
    </row>
    <row r="27296" spans="2:2" x14ac:dyDescent="0.25">
      <c r="B27296"/>
    </row>
    <row r="27297" spans="2:2" x14ac:dyDescent="0.25">
      <c r="B27297"/>
    </row>
    <row r="27298" spans="2:2" x14ac:dyDescent="0.25">
      <c r="B27298"/>
    </row>
    <row r="27299" spans="2:2" x14ac:dyDescent="0.25">
      <c r="B27299"/>
    </row>
    <row r="27300" spans="2:2" x14ac:dyDescent="0.25">
      <c r="B27300"/>
    </row>
    <row r="27301" spans="2:2" x14ac:dyDescent="0.25">
      <c r="B27301"/>
    </row>
    <row r="27302" spans="2:2" x14ac:dyDescent="0.25">
      <c r="B27302"/>
    </row>
    <row r="27303" spans="2:2" x14ac:dyDescent="0.25">
      <c r="B27303"/>
    </row>
    <row r="27304" spans="2:2" x14ac:dyDescent="0.25">
      <c r="B27304"/>
    </row>
    <row r="27305" spans="2:2" x14ac:dyDescent="0.25">
      <c r="B27305"/>
    </row>
    <row r="27306" spans="2:2" x14ac:dyDescent="0.25">
      <c r="B27306"/>
    </row>
    <row r="27307" spans="2:2" x14ac:dyDescent="0.25">
      <c r="B27307"/>
    </row>
    <row r="27308" spans="2:2" x14ac:dyDescent="0.25">
      <c r="B27308"/>
    </row>
    <row r="27309" spans="2:2" x14ac:dyDescent="0.25">
      <c r="B27309"/>
    </row>
    <row r="27310" spans="2:2" x14ac:dyDescent="0.25">
      <c r="B27310"/>
    </row>
    <row r="27311" spans="2:2" x14ac:dyDescent="0.25">
      <c r="B27311"/>
    </row>
    <row r="27312" spans="2:2" x14ac:dyDescent="0.25">
      <c r="B27312"/>
    </row>
    <row r="27313" spans="2:2" x14ac:dyDescent="0.25">
      <c r="B27313"/>
    </row>
    <row r="27314" spans="2:2" x14ac:dyDescent="0.25">
      <c r="B27314"/>
    </row>
    <row r="27315" spans="2:2" x14ac:dyDescent="0.25">
      <c r="B27315"/>
    </row>
    <row r="27316" spans="2:2" x14ac:dyDescent="0.25">
      <c r="B27316"/>
    </row>
    <row r="27317" spans="2:2" x14ac:dyDescent="0.25">
      <c r="B27317"/>
    </row>
    <row r="27318" spans="2:2" x14ac:dyDescent="0.25">
      <c r="B27318"/>
    </row>
    <row r="27319" spans="2:2" x14ac:dyDescent="0.25">
      <c r="B27319"/>
    </row>
    <row r="27320" spans="2:2" x14ac:dyDescent="0.25">
      <c r="B27320"/>
    </row>
    <row r="27321" spans="2:2" x14ac:dyDescent="0.25">
      <c r="B27321"/>
    </row>
    <row r="27322" spans="2:2" x14ac:dyDescent="0.25">
      <c r="B27322"/>
    </row>
    <row r="27323" spans="2:2" x14ac:dyDescent="0.25">
      <c r="B27323"/>
    </row>
    <row r="27324" spans="2:2" x14ac:dyDescent="0.25">
      <c r="B27324"/>
    </row>
    <row r="27325" spans="2:2" x14ac:dyDescent="0.25">
      <c r="B27325"/>
    </row>
    <row r="27326" spans="2:2" x14ac:dyDescent="0.25">
      <c r="B27326"/>
    </row>
    <row r="27327" spans="2:2" x14ac:dyDescent="0.25">
      <c r="B27327"/>
    </row>
    <row r="27328" spans="2:2" x14ac:dyDescent="0.25">
      <c r="B27328"/>
    </row>
    <row r="27329" spans="2:2" x14ac:dyDescent="0.25">
      <c r="B27329"/>
    </row>
    <row r="27330" spans="2:2" x14ac:dyDescent="0.25">
      <c r="B27330"/>
    </row>
    <row r="27331" spans="2:2" x14ac:dyDescent="0.25">
      <c r="B27331"/>
    </row>
    <row r="27332" spans="2:2" x14ac:dyDescent="0.25">
      <c r="B27332"/>
    </row>
    <row r="27333" spans="2:2" x14ac:dyDescent="0.25">
      <c r="B27333"/>
    </row>
    <row r="27334" spans="2:2" x14ac:dyDescent="0.25">
      <c r="B27334"/>
    </row>
    <row r="27335" spans="2:2" x14ac:dyDescent="0.25">
      <c r="B27335"/>
    </row>
    <row r="27336" spans="2:2" x14ac:dyDescent="0.25">
      <c r="B27336"/>
    </row>
    <row r="27337" spans="2:2" x14ac:dyDescent="0.25">
      <c r="B27337"/>
    </row>
    <row r="27338" spans="2:2" x14ac:dyDescent="0.25">
      <c r="B27338"/>
    </row>
    <row r="27339" spans="2:2" x14ac:dyDescent="0.25">
      <c r="B27339"/>
    </row>
    <row r="27340" spans="2:2" x14ac:dyDescent="0.25">
      <c r="B27340"/>
    </row>
    <row r="27341" spans="2:2" x14ac:dyDescent="0.25">
      <c r="B27341"/>
    </row>
    <row r="27342" spans="2:2" x14ac:dyDescent="0.25">
      <c r="B27342"/>
    </row>
    <row r="27343" spans="2:2" x14ac:dyDescent="0.25">
      <c r="B27343"/>
    </row>
    <row r="27344" spans="2:2" x14ac:dyDescent="0.25">
      <c r="B27344"/>
    </row>
    <row r="27345" spans="2:2" x14ac:dyDescent="0.25">
      <c r="B27345"/>
    </row>
    <row r="27346" spans="2:2" x14ac:dyDescent="0.25">
      <c r="B27346"/>
    </row>
    <row r="27347" spans="2:2" x14ac:dyDescent="0.25">
      <c r="B27347"/>
    </row>
    <row r="27348" spans="2:2" x14ac:dyDescent="0.25">
      <c r="B27348"/>
    </row>
    <row r="27349" spans="2:2" x14ac:dyDescent="0.25">
      <c r="B27349"/>
    </row>
    <row r="27350" spans="2:2" x14ac:dyDescent="0.25">
      <c r="B27350"/>
    </row>
    <row r="27351" spans="2:2" x14ac:dyDescent="0.25">
      <c r="B27351"/>
    </row>
    <row r="27352" spans="2:2" x14ac:dyDescent="0.25">
      <c r="B27352"/>
    </row>
    <row r="27353" spans="2:2" x14ac:dyDescent="0.25">
      <c r="B27353"/>
    </row>
    <row r="27354" spans="2:2" x14ac:dyDescent="0.25">
      <c r="B27354"/>
    </row>
    <row r="27355" spans="2:2" x14ac:dyDescent="0.25">
      <c r="B27355"/>
    </row>
    <row r="27356" spans="2:2" x14ac:dyDescent="0.25">
      <c r="B27356"/>
    </row>
    <row r="27357" spans="2:2" x14ac:dyDescent="0.25">
      <c r="B27357"/>
    </row>
    <row r="27358" spans="2:2" x14ac:dyDescent="0.25">
      <c r="B27358"/>
    </row>
    <row r="27359" spans="2:2" x14ac:dyDescent="0.25">
      <c r="B27359"/>
    </row>
    <row r="27360" spans="2:2" x14ac:dyDescent="0.25">
      <c r="B27360"/>
    </row>
    <row r="27361" spans="2:2" x14ac:dyDescent="0.25">
      <c r="B27361"/>
    </row>
    <row r="27362" spans="2:2" x14ac:dyDescent="0.25">
      <c r="B27362"/>
    </row>
    <row r="27363" spans="2:2" x14ac:dyDescent="0.25">
      <c r="B27363"/>
    </row>
    <row r="27364" spans="2:2" x14ac:dyDescent="0.25">
      <c r="B27364"/>
    </row>
    <row r="27365" spans="2:2" x14ac:dyDescent="0.25">
      <c r="B27365"/>
    </row>
    <row r="27366" spans="2:2" x14ac:dyDescent="0.25">
      <c r="B27366"/>
    </row>
    <row r="27367" spans="2:2" x14ac:dyDescent="0.25">
      <c r="B27367"/>
    </row>
    <row r="27368" spans="2:2" x14ac:dyDescent="0.25">
      <c r="B27368"/>
    </row>
    <row r="27369" spans="2:2" x14ac:dyDescent="0.25">
      <c r="B27369"/>
    </row>
    <row r="27370" spans="2:2" x14ac:dyDescent="0.25">
      <c r="B27370"/>
    </row>
    <row r="27371" spans="2:2" x14ac:dyDescent="0.25">
      <c r="B27371"/>
    </row>
    <row r="27372" spans="2:2" x14ac:dyDescent="0.25">
      <c r="B27372"/>
    </row>
    <row r="27373" spans="2:2" x14ac:dyDescent="0.25">
      <c r="B27373"/>
    </row>
    <row r="27374" spans="2:2" x14ac:dyDescent="0.25">
      <c r="B27374"/>
    </row>
    <row r="27375" spans="2:2" x14ac:dyDescent="0.25">
      <c r="B27375"/>
    </row>
    <row r="27376" spans="2:2" x14ac:dyDescent="0.25">
      <c r="B27376"/>
    </row>
    <row r="27377" spans="2:2" x14ac:dyDescent="0.25">
      <c r="B27377"/>
    </row>
    <row r="27378" spans="2:2" x14ac:dyDescent="0.25">
      <c r="B27378"/>
    </row>
    <row r="27379" spans="2:2" x14ac:dyDescent="0.25">
      <c r="B27379"/>
    </row>
    <row r="27380" spans="2:2" x14ac:dyDescent="0.25">
      <c r="B27380"/>
    </row>
    <row r="27381" spans="2:2" x14ac:dyDescent="0.25">
      <c r="B27381"/>
    </row>
    <row r="27382" spans="2:2" x14ac:dyDescent="0.25">
      <c r="B27382"/>
    </row>
    <row r="27383" spans="2:2" x14ac:dyDescent="0.25">
      <c r="B27383"/>
    </row>
    <row r="27384" spans="2:2" x14ac:dyDescent="0.25">
      <c r="B27384"/>
    </row>
    <row r="27385" spans="2:2" x14ac:dyDescent="0.25">
      <c r="B27385"/>
    </row>
    <row r="27386" spans="2:2" x14ac:dyDescent="0.25">
      <c r="B27386"/>
    </row>
    <row r="27387" spans="2:2" x14ac:dyDescent="0.25">
      <c r="B27387"/>
    </row>
    <row r="27388" spans="2:2" x14ac:dyDescent="0.25">
      <c r="B27388"/>
    </row>
    <row r="27389" spans="2:2" x14ac:dyDescent="0.25">
      <c r="B27389"/>
    </row>
    <row r="27390" spans="2:2" x14ac:dyDescent="0.25">
      <c r="B27390"/>
    </row>
    <row r="27391" spans="2:2" x14ac:dyDescent="0.25">
      <c r="B27391"/>
    </row>
    <row r="27392" spans="2:2" x14ac:dyDescent="0.25">
      <c r="B27392"/>
    </row>
    <row r="27393" spans="2:2" x14ac:dyDescent="0.25">
      <c r="B27393"/>
    </row>
    <row r="27394" spans="2:2" x14ac:dyDescent="0.25">
      <c r="B27394"/>
    </row>
    <row r="27395" spans="2:2" x14ac:dyDescent="0.25">
      <c r="B27395"/>
    </row>
    <row r="27396" spans="2:2" x14ac:dyDescent="0.25">
      <c r="B27396"/>
    </row>
    <row r="27397" spans="2:2" x14ac:dyDescent="0.25">
      <c r="B27397"/>
    </row>
    <row r="27398" spans="2:2" x14ac:dyDescent="0.25">
      <c r="B27398"/>
    </row>
    <row r="27399" spans="2:2" x14ac:dyDescent="0.25">
      <c r="B27399"/>
    </row>
    <row r="27400" spans="2:2" x14ac:dyDescent="0.25">
      <c r="B27400"/>
    </row>
    <row r="27401" spans="2:2" x14ac:dyDescent="0.25">
      <c r="B27401"/>
    </row>
    <row r="27402" spans="2:2" x14ac:dyDescent="0.25">
      <c r="B27402"/>
    </row>
    <row r="27403" spans="2:2" x14ac:dyDescent="0.25">
      <c r="B27403"/>
    </row>
    <row r="27404" spans="2:2" x14ac:dyDescent="0.25">
      <c r="B27404"/>
    </row>
    <row r="27405" spans="2:2" x14ac:dyDescent="0.25">
      <c r="B27405"/>
    </row>
    <row r="27406" spans="2:2" x14ac:dyDescent="0.25">
      <c r="B27406"/>
    </row>
    <row r="27407" spans="2:2" x14ac:dyDescent="0.25">
      <c r="B27407"/>
    </row>
    <row r="27408" spans="2:2" x14ac:dyDescent="0.25">
      <c r="B27408"/>
    </row>
    <row r="27409" spans="2:2" x14ac:dyDescent="0.25">
      <c r="B27409"/>
    </row>
    <row r="27410" spans="2:2" x14ac:dyDescent="0.25">
      <c r="B27410"/>
    </row>
    <row r="27411" spans="2:2" x14ac:dyDescent="0.25">
      <c r="B27411"/>
    </row>
    <row r="27412" spans="2:2" x14ac:dyDescent="0.25">
      <c r="B27412"/>
    </row>
    <row r="27413" spans="2:2" x14ac:dyDescent="0.25">
      <c r="B27413"/>
    </row>
    <row r="27414" spans="2:2" x14ac:dyDescent="0.25">
      <c r="B27414"/>
    </row>
    <row r="27415" spans="2:2" x14ac:dyDescent="0.25">
      <c r="B27415"/>
    </row>
    <row r="27416" spans="2:2" x14ac:dyDescent="0.25">
      <c r="B27416"/>
    </row>
    <row r="27417" spans="2:2" x14ac:dyDescent="0.25">
      <c r="B27417"/>
    </row>
    <row r="27418" spans="2:2" x14ac:dyDescent="0.25">
      <c r="B27418"/>
    </row>
    <row r="27419" spans="2:2" x14ac:dyDescent="0.25">
      <c r="B27419"/>
    </row>
    <row r="27420" spans="2:2" x14ac:dyDescent="0.25">
      <c r="B27420"/>
    </row>
    <row r="27421" spans="2:2" x14ac:dyDescent="0.25">
      <c r="B27421"/>
    </row>
    <row r="27422" spans="2:2" x14ac:dyDescent="0.25">
      <c r="B27422"/>
    </row>
    <row r="27423" spans="2:2" x14ac:dyDescent="0.25">
      <c r="B27423"/>
    </row>
    <row r="27424" spans="2:2" x14ac:dyDescent="0.25">
      <c r="B27424"/>
    </row>
    <row r="27425" spans="2:2" x14ac:dyDescent="0.25">
      <c r="B27425"/>
    </row>
    <row r="27426" spans="2:2" x14ac:dyDescent="0.25">
      <c r="B27426"/>
    </row>
    <row r="27427" spans="2:2" x14ac:dyDescent="0.25">
      <c r="B27427"/>
    </row>
    <row r="27428" spans="2:2" x14ac:dyDescent="0.25">
      <c r="B27428"/>
    </row>
    <row r="27429" spans="2:2" x14ac:dyDescent="0.25">
      <c r="B27429"/>
    </row>
    <row r="27430" spans="2:2" x14ac:dyDescent="0.25">
      <c r="B27430"/>
    </row>
    <row r="27431" spans="2:2" x14ac:dyDescent="0.25">
      <c r="B27431"/>
    </row>
    <row r="27432" spans="2:2" x14ac:dyDescent="0.25">
      <c r="B27432"/>
    </row>
    <row r="27433" spans="2:2" x14ac:dyDescent="0.25">
      <c r="B27433"/>
    </row>
    <row r="27434" spans="2:2" x14ac:dyDescent="0.25">
      <c r="B27434"/>
    </row>
    <row r="27435" spans="2:2" x14ac:dyDescent="0.25">
      <c r="B27435"/>
    </row>
    <row r="27436" spans="2:2" x14ac:dyDescent="0.25">
      <c r="B27436"/>
    </row>
    <row r="27437" spans="2:2" x14ac:dyDescent="0.25">
      <c r="B27437"/>
    </row>
    <row r="27438" spans="2:2" x14ac:dyDescent="0.25">
      <c r="B27438"/>
    </row>
    <row r="27439" spans="2:2" x14ac:dyDescent="0.25">
      <c r="B27439"/>
    </row>
    <row r="27440" spans="2:2" x14ac:dyDescent="0.25">
      <c r="B27440"/>
    </row>
    <row r="27441" spans="2:2" x14ac:dyDescent="0.25">
      <c r="B27441"/>
    </row>
    <row r="27442" spans="2:2" x14ac:dyDescent="0.25">
      <c r="B27442"/>
    </row>
    <row r="27443" spans="2:2" x14ac:dyDescent="0.25">
      <c r="B27443"/>
    </row>
    <row r="27444" spans="2:2" x14ac:dyDescent="0.25">
      <c r="B27444"/>
    </row>
    <row r="27445" spans="2:2" x14ac:dyDescent="0.25">
      <c r="B27445"/>
    </row>
    <row r="27446" spans="2:2" x14ac:dyDescent="0.25">
      <c r="B27446"/>
    </row>
    <row r="27447" spans="2:2" x14ac:dyDescent="0.25">
      <c r="B27447"/>
    </row>
    <row r="27448" spans="2:2" x14ac:dyDescent="0.25">
      <c r="B27448"/>
    </row>
    <row r="27449" spans="2:2" x14ac:dyDescent="0.25">
      <c r="B27449"/>
    </row>
    <row r="27450" spans="2:2" x14ac:dyDescent="0.25">
      <c r="B27450"/>
    </row>
    <row r="27451" spans="2:2" x14ac:dyDescent="0.25">
      <c r="B27451"/>
    </row>
    <row r="27452" spans="2:2" x14ac:dyDescent="0.25">
      <c r="B27452"/>
    </row>
    <row r="27453" spans="2:2" x14ac:dyDescent="0.25">
      <c r="B27453"/>
    </row>
    <row r="27454" spans="2:2" x14ac:dyDescent="0.25">
      <c r="B27454"/>
    </row>
    <row r="27455" spans="2:2" x14ac:dyDescent="0.25">
      <c r="B27455"/>
    </row>
    <row r="27456" spans="2:2" x14ac:dyDescent="0.25">
      <c r="B27456"/>
    </row>
    <row r="27457" spans="2:2" x14ac:dyDescent="0.25">
      <c r="B27457"/>
    </row>
    <row r="27458" spans="2:2" x14ac:dyDescent="0.25">
      <c r="B27458"/>
    </row>
    <row r="27459" spans="2:2" x14ac:dyDescent="0.25">
      <c r="B27459"/>
    </row>
    <row r="27460" spans="2:2" x14ac:dyDescent="0.25">
      <c r="B27460"/>
    </row>
    <row r="27461" spans="2:2" x14ac:dyDescent="0.25">
      <c r="B27461"/>
    </row>
    <row r="27462" spans="2:2" x14ac:dyDescent="0.25">
      <c r="B27462"/>
    </row>
    <row r="27463" spans="2:2" x14ac:dyDescent="0.25">
      <c r="B27463"/>
    </row>
    <row r="27464" spans="2:2" x14ac:dyDescent="0.25">
      <c r="B27464"/>
    </row>
    <row r="27465" spans="2:2" x14ac:dyDescent="0.25">
      <c r="B27465"/>
    </row>
    <row r="27466" spans="2:2" x14ac:dyDescent="0.25">
      <c r="B27466"/>
    </row>
    <row r="27467" spans="2:2" x14ac:dyDescent="0.25">
      <c r="B27467"/>
    </row>
    <row r="27468" spans="2:2" x14ac:dyDescent="0.25">
      <c r="B27468"/>
    </row>
    <row r="27469" spans="2:2" x14ac:dyDescent="0.25">
      <c r="B27469"/>
    </row>
    <row r="27470" spans="2:2" x14ac:dyDescent="0.25">
      <c r="B27470"/>
    </row>
    <row r="27471" spans="2:2" x14ac:dyDescent="0.25">
      <c r="B27471"/>
    </row>
    <row r="27472" spans="2:2" x14ac:dyDescent="0.25">
      <c r="B27472"/>
    </row>
    <row r="27473" spans="2:2" x14ac:dyDescent="0.25">
      <c r="B27473"/>
    </row>
    <row r="27474" spans="2:2" x14ac:dyDescent="0.25">
      <c r="B27474"/>
    </row>
    <row r="27475" spans="2:2" x14ac:dyDescent="0.25">
      <c r="B27475"/>
    </row>
    <row r="27476" spans="2:2" x14ac:dyDescent="0.25">
      <c r="B27476"/>
    </row>
    <row r="27477" spans="2:2" x14ac:dyDescent="0.25">
      <c r="B27477"/>
    </row>
    <row r="27478" spans="2:2" x14ac:dyDescent="0.25">
      <c r="B27478"/>
    </row>
    <row r="27479" spans="2:2" x14ac:dyDescent="0.25">
      <c r="B27479"/>
    </row>
    <row r="27480" spans="2:2" x14ac:dyDescent="0.25">
      <c r="B27480"/>
    </row>
    <row r="27481" spans="2:2" x14ac:dyDescent="0.25">
      <c r="B27481"/>
    </row>
    <row r="27482" spans="2:2" x14ac:dyDescent="0.25">
      <c r="B27482"/>
    </row>
    <row r="27483" spans="2:2" x14ac:dyDescent="0.25">
      <c r="B27483"/>
    </row>
    <row r="27484" spans="2:2" x14ac:dyDescent="0.25">
      <c r="B27484"/>
    </row>
    <row r="27485" spans="2:2" x14ac:dyDescent="0.25">
      <c r="B27485"/>
    </row>
    <row r="27486" spans="2:2" x14ac:dyDescent="0.25">
      <c r="B27486"/>
    </row>
    <row r="27487" spans="2:2" x14ac:dyDescent="0.25">
      <c r="B27487"/>
    </row>
    <row r="27488" spans="2:2" x14ac:dyDescent="0.25">
      <c r="B27488"/>
    </row>
    <row r="27489" spans="2:2" x14ac:dyDescent="0.25">
      <c r="B27489"/>
    </row>
    <row r="27490" spans="2:2" x14ac:dyDescent="0.25">
      <c r="B27490"/>
    </row>
    <row r="27491" spans="2:2" x14ac:dyDescent="0.25">
      <c r="B27491"/>
    </row>
    <row r="27492" spans="2:2" x14ac:dyDescent="0.25">
      <c r="B27492"/>
    </row>
    <row r="27493" spans="2:2" x14ac:dyDescent="0.25">
      <c r="B27493"/>
    </row>
    <row r="27494" spans="2:2" x14ac:dyDescent="0.25">
      <c r="B27494"/>
    </row>
    <row r="27495" spans="2:2" x14ac:dyDescent="0.25">
      <c r="B27495"/>
    </row>
    <row r="27496" spans="2:2" x14ac:dyDescent="0.25">
      <c r="B27496"/>
    </row>
    <row r="27497" spans="2:2" x14ac:dyDescent="0.25">
      <c r="B27497"/>
    </row>
    <row r="27498" spans="2:2" x14ac:dyDescent="0.25">
      <c r="B27498"/>
    </row>
    <row r="27499" spans="2:2" x14ac:dyDescent="0.25">
      <c r="B27499"/>
    </row>
    <row r="27500" spans="2:2" x14ac:dyDescent="0.25">
      <c r="B27500"/>
    </row>
    <row r="27501" spans="2:2" x14ac:dyDescent="0.25">
      <c r="B27501"/>
    </row>
    <row r="27502" spans="2:2" x14ac:dyDescent="0.25">
      <c r="B27502"/>
    </row>
    <row r="27503" spans="2:2" x14ac:dyDescent="0.25">
      <c r="B27503"/>
    </row>
    <row r="27504" spans="2:2" x14ac:dyDescent="0.25">
      <c r="B27504"/>
    </row>
    <row r="27505" spans="2:2" x14ac:dyDescent="0.25">
      <c r="B27505"/>
    </row>
    <row r="27506" spans="2:2" x14ac:dyDescent="0.25">
      <c r="B27506"/>
    </row>
    <row r="27507" spans="2:2" x14ac:dyDescent="0.25">
      <c r="B27507"/>
    </row>
    <row r="27508" spans="2:2" x14ac:dyDescent="0.25">
      <c r="B27508"/>
    </row>
    <row r="27509" spans="2:2" x14ac:dyDescent="0.25">
      <c r="B27509"/>
    </row>
    <row r="27510" spans="2:2" x14ac:dyDescent="0.25">
      <c r="B27510"/>
    </row>
    <row r="27511" spans="2:2" x14ac:dyDescent="0.25">
      <c r="B27511"/>
    </row>
    <row r="27512" spans="2:2" x14ac:dyDescent="0.25">
      <c r="B27512"/>
    </row>
    <row r="27513" spans="2:2" x14ac:dyDescent="0.25">
      <c r="B27513"/>
    </row>
    <row r="27514" spans="2:2" x14ac:dyDescent="0.25">
      <c r="B27514"/>
    </row>
    <row r="27515" spans="2:2" x14ac:dyDescent="0.25">
      <c r="B27515"/>
    </row>
    <row r="27516" spans="2:2" x14ac:dyDescent="0.25">
      <c r="B27516"/>
    </row>
    <row r="27517" spans="2:2" x14ac:dyDescent="0.25">
      <c r="B27517"/>
    </row>
    <row r="27518" spans="2:2" x14ac:dyDescent="0.25">
      <c r="B27518"/>
    </row>
    <row r="27519" spans="2:2" x14ac:dyDescent="0.25">
      <c r="B27519"/>
    </row>
    <row r="27520" spans="2:2" x14ac:dyDescent="0.25">
      <c r="B27520"/>
    </row>
    <row r="27521" spans="2:2" x14ac:dyDescent="0.25">
      <c r="B27521"/>
    </row>
    <row r="27522" spans="2:2" x14ac:dyDescent="0.25">
      <c r="B27522"/>
    </row>
    <row r="27523" spans="2:2" x14ac:dyDescent="0.25">
      <c r="B27523"/>
    </row>
    <row r="27524" spans="2:2" x14ac:dyDescent="0.25">
      <c r="B27524"/>
    </row>
    <row r="27525" spans="2:2" x14ac:dyDescent="0.25">
      <c r="B27525"/>
    </row>
    <row r="27526" spans="2:2" x14ac:dyDescent="0.25">
      <c r="B27526"/>
    </row>
    <row r="27527" spans="2:2" x14ac:dyDescent="0.25">
      <c r="B27527"/>
    </row>
    <row r="27528" spans="2:2" x14ac:dyDescent="0.25">
      <c r="B27528"/>
    </row>
    <row r="27529" spans="2:2" x14ac:dyDescent="0.25">
      <c r="B27529"/>
    </row>
    <row r="27530" spans="2:2" x14ac:dyDescent="0.25">
      <c r="B27530"/>
    </row>
    <row r="27531" spans="2:2" x14ac:dyDescent="0.25">
      <c r="B27531"/>
    </row>
    <row r="27532" spans="2:2" x14ac:dyDescent="0.25">
      <c r="B27532"/>
    </row>
    <row r="27533" spans="2:2" x14ac:dyDescent="0.25">
      <c r="B27533"/>
    </row>
    <row r="27534" spans="2:2" x14ac:dyDescent="0.25">
      <c r="B27534"/>
    </row>
    <row r="27535" spans="2:2" x14ac:dyDescent="0.25">
      <c r="B27535"/>
    </row>
    <row r="27536" spans="2:2" x14ac:dyDescent="0.25">
      <c r="B27536"/>
    </row>
    <row r="27537" spans="2:2" x14ac:dyDescent="0.25">
      <c r="B27537"/>
    </row>
    <row r="27538" spans="2:2" x14ac:dyDescent="0.25">
      <c r="B27538"/>
    </row>
    <row r="27539" spans="2:2" x14ac:dyDescent="0.25">
      <c r="B27539"/>
    </row>
    <row r="27540" spans="2:2" x14ac:dyDescent="0.25">
      <c r="B27540"/>
    </row>
    <row r="27541" spans="2:2" x14ac:dyDescent="0.25">
      <c r="B27541"/>
    </row>
    <row r="27542" spans="2:2" x14ac:dyDescent="0.25">
      <c r="B27542"/>
    </row>
    <row r="27543" spans="2:2" x14ac:dyDescent="0.25">
      <c r="B27543"/>
    </row>
    <row r="27544" spans="2:2" x14ac:dyDescent="0.25">
      <c r="B27544"/>
    </row>
    <row r="27545" spans="2:2" x14ac:dyDescent="0.25">
      <c r="B27545"/>
    </row>
    <row r="27546" spans="2:2" x14ac:dyDescent="0.25">
      <c r="B27546"/>
    </row>
    <row r="27547" spans="2:2" x14ac:dyDescent="0.25">
      <c r="B27547"/>
    </row>
    <row r="27548" spans="2:2" x14ac:dyDescent="0.25">
      <c r="B27548"/>
    </row>
    <row r="27549" spans="2:2" x14ac:dyDescent="0.25">
      <c r="B27549"/>
    </row>
    <row r="27550" spans="2:2" x14ac:dyDescent="0.25">
      <c r="B27550"/>
    </row>
    <row r="27551" spans="2:2" x14ac:dyDescent="0.25">
      <c r="B27551"/>
    </row>
    <row r="27552" spans="2:2" x14ac:dyDescent="0.25">
      <c r="B27552"/>
    </row>
    <row r="27553" spans="2:2" x14ac:dyDescent="0.25">
      <c r="B27553"/>
    </row>
    <row r="27554" spans="2:2" x14ac:dyDescent="0.25">
      <c r="B27554"/>
    </row>
    <row r="27555" spans="2:2" x14ac:dyDescent="0.25">
      <c r="B27555"/>
    </row>
    <row r="27556" spans="2:2" x14ac:dyDescent="0.25">
      <c r="B27556"/>
    </row>
    <row r="27557" spans="2:2" x14ac:dyDescent="0.25">
      <c r="B27557"/>
    </row>
    <row r="27558" spans="2:2" x14ac:dyDescent="0.25">
      <c r="B27558"/>
    </row>
    <row r="27559" spans="2:2" x14ac:dyDescent="0.25">
      <c r="B27559"/>
    </row>
    <row r="27560" spans="2:2" x14ac:dyDescent="0.25">
      <c r="B27560"/>
    </row>
    <row r="27561" spans="2:2" x14ac:dyDescent="0.25">
      <c r="B27561"/>
    </row>
    <row r="27562" spans="2:2" x14ac:dyDescent="0.25">
      <c r="B27562"/>
    </row>
    <row r="27563" spans="2:2" x14ac:dyDescent="0.25">
      <c r="B27563"/>
    </row>
    <row r="27564" spans="2:2" x14ac:dyDescent="0.25">
      <c r="B27564"/>
    </row>
    <row r="27565" spans="2:2" x14ac:dyDescent="0.25">
      <c r="B27565"/>
    </row>
    <row r="27566" spans="2:2" x14ac:dyDescent="0.25">
      <c r="B27566"/>
    </row>
    <row r="27567" spans="2:2" x14ac:dyDescent="0.25">
      <c r="B27567"/>
    </row>
    <row r="27568" spans="2:2" x14ac:dyDescent="0.25">
      <c r="B27568"/>
    </row>
    <row r="27569" spans="2:2" x14ac:dyDescent="0.25">
      <c r="B27569"/>
    </row>
    <row r="27570" spans="2:2" x14ac:dyDescent="0.25">
      <c r="B27570"/>
    </row>
    <row r="27571" spans="2:2" x14ac:dyDescent="0.25">
      <c r="B27571"/>
    </row>
    <row r="27572" spans="2:2" x14ac:dyDescent="0.25">
      <c r="B27572"/>
    </row>
    <row r="27573" spans="2:2" x14ac:dyDescent="0.25">
      <c r="B27573"/>
    </row>
    <row r="27574" spans="2:2" x14ac:dyDescent="0.25">
      <c r="B27574"/>
    </row>
    <row r="27575" spans="2:2" x14ac:dyDescent="0.25">
      <c r="B27575"/>
    </row>
    <row r="27576" spans="2:2" x14ac:dyDescent="0.25">
      <c r="B27576"/>
    </row>
    <row r="27577" spans="2:2" x14ac:dyDescent="0.25">
      <c r="B27577"/>
    </row>
    <row r="27578" spans="2:2" x14ac:dyDescent="0.25">
      <c r="B27578"/>
    </row>
    <row r="27579" spans="2:2" x14ac:dyDescent="0.25">
      <c r="B27579"/>
    </row>
    <row r="27580" spans="2:2" x14ac:dyDescent="0.25">
      <c r="B27580"/>
    </row>
    <row r="27581" spans="2:2" x14ac:dyDescent="0.25">
      <c r="B27581"/>
    </row>
    <row r="27582" spans="2:2" x14ac:dyDescent="0.25">
      <c r="B27582"/>
    </row>
    <row r="27583" spans="2:2" x14ac:dyDescent="0.25">
      <c r="B27583"/>
    </row>
    <row r="27584" spans="2:2" x14ac:dyDescent="0.25">
      <c r="B27584"/>
    </row>
    <row r="27585" spans="2:2" x14ac:dyDescent="0.25">
      <c r="B27585"/>
    </row>
    <row r="27586" spans="2:2" x14ac:dyDescent="0.25">
      <c r="B27586"/>
    </row>
    <row r="27587" spans="2:2" x14ac:dyDescent="0.25">
      <c r="B27587"/>
    </row>
    <row r="27588" spans="2:2" x14ac:dyDescent="0.25">
      <c r="B27588"/>
    </row>
    <row r="27589" spans="2:2" x14ac:dyDescent="0.25">
      <c r="B27589"/>
    </row>
    <row r="27590" spans="2:2" x14ac:dyDescent="0.25">
      <c r="B27590"/>
    </row>
    <row r="27591" spans="2:2" x14ac:dyDescent="0.25">
      <c r="B27591"/>
    </row>
    <row r="27592" spans="2:2" x14ac:dyDescent="0.25">
      <c r="B27592"/>
    </row>
    <row r="27593" spans="2:2" x14ac:dyDescent="0.25">
      <c r="B27593"/>
    </row>
    <row r="27594" spans="2:2" x14ac:dyDescent="0.25">
      <c r="B27594"/>
    </row>
    <row r="27595" spans="2:2" x14ac:dyDescent="0.25">
      <c r="B27595"/>
    </row>
    <row r="27596" spans="2:2" x14ac:dyDescent="0.25">
      <c r="B27596"/>
    </row>
    <row r="27597" spans="2:2" x14ac:dyDescent="0.25">
      <c r="B27597"/>
    </row>
    <row r="27598" spans="2:2" x14ac:dyDescent="0.25">
      <c r="B27598"/>
    </row>
    <row r="27599" spans="2:2" x14ac:dyDescent="0.25">
      <c r="B27599"/>
    </row>
    <row r="27600" spans="2:2" x14ac:dyDescent="0.25">
      <c r="B27600"/>
    </row>
    <row r="27601" spans="2:2" x14ac:dyDescent="0.25">
      <c r="B27601"/>
    </row>
    <row r="27602" spans="2:2" x14ac:dyDescent="0.25">
      <c r="B27602"/>
    </row>
    <row r="27603" spans="2:2" x14ac:dyDescent="0.25">
      <c r="B27603"/>
    </row>
    <row r="27604" spans="2:2" x14ac:dyDescent="0.25">
      <c r="B27604"/>
    </row>
    <row r="27605" spans="2:2" x14ac:dyDescent="0.25">
      <c r="B27605"/>
    </row>
    <row r="27606" spans="2:2" x14ac:dyDescent="0.25">
      <c r="B27606"/>
    </row>
    <row r="27607" spans="2:2" x14ac:dyDescent="0.25">
      <c r="B27607"/>
    </row>
    <row r="27608" spans="2:2" x14ac:dyDescent="0.25">
      <c r="B27608"/>
    </row>
    <row r="27609" spans="2:2" x14ac:dyDescent="0.25">
      <c r="B27609"/>
    </row>
    <row r="27610" spans="2:2" x14ac:dyDescent="0.25">
      <c r="B27610"/>
    </row>
    <row r="27611" spans="2:2" x14ac:dyDescent="0.25">
      <c r="B27611"/>
    </row>
    <row r="27612" spans="2:2" x14ac:dyDescent="0.25">
      <c r="B27612"/>
    </row>
    <row r="27613" spans="2:2" x14ac:dyDescent="0.25">
      <c r="B27613"/>
    </row>
    <row r="27614" spans="2:2" x14ac:dyDescent="0.25">
      <c r="B27614"/>
    </row>
    <row r="27615" spans="2:2" x14ac:dyDescent="0.25">
      <c r="B27615"/>
    </row>
    <row r="27616" spans="2:2" x14ac:dyDescent="0.25">
      <c r="B27616"/>
    </row>
    <row r="27617" spans="2:2" x14ac:dyDescent="0.25">
      <c r="B27617"/>
    </row>
    <row r="27618" spans="2:2" x14ac:dyDescent="0.25">
      <c r="B27618"/>
    </row>
    <row r="27619" spans="2:2" x14ac:dyDescent="0.25">
      <c r="B27619"/>
    </row>
    <row r="27620" spans="2:2" x14ac:dyDescent="0.25">
      <c r="B27620"/>
    </row>
    <row r="27621" spans="2:2" x14ac:dyDescent="0.25">
      <c r="B27621"/>
    </row>
    <row r="27622" spans="2:2" x14ac:dyDescent="0.25">
      <c r="B27622"/>
    </row>
    <row r="27623" spans="2:2" x14ac:dyDescent="0.25">
      <c r="B27623"/>
    </row>
    <row r="27624" spans="2:2" x14ac:dyDescent="0.25">
      <c r="B27624"/>
    </row>
    <row r="27625" spans="2:2" x14ac:dyDescent="0.25">
      <c r="B27625"/>
    </row>
    <row r="27626" spans="2:2" x14ac:dyDescent="0.25">
      <c r="B27626"/>
    </row>
    <row r="27627" spans="2:2" x14ac:dyDescent="0.25">
      <c r="B27627"/>
    </row>
    <row r="27628" spans="2:2" x14ac:dyDescent="0.25">
      <c r="B27628"/>
    </row>
    <row r="27629" spans="2:2" x14ac:dyDescent="0.25">
      <c r="B27629"/>
    </row>
    <row r="27630" spans="2:2" x14ac:dyDescent="0.25">
      <c r="B27630"/>
    </row>
    <row r="27631" spans="2:2" x14ac:dyDescent="0.25">
      <c r="B27631"/>
    </row>
    <row r="27632" spans="2:2" x14ac:dyDescent="0.25">
      <c r="B27632"/>
    </row>
    <row r="27633" spans="2:2" x14ac:dyDescent="0.25">
      <c r="B27633"/>
    </row>
    <row r="27634" spans="2:2" x14ac:dyDescent="0.25">
      <c r="B27634"/>
    </row>
    <row r="27635" spans="2:2" x14ac:dyDescent="0.25">
      <c r="B27635"/>
    </row>
    <row r="27636" spans="2:2" x14ac:dyDescent="0.25">
      <c r="B27636"/>
    </row>
    <row r="27637" spans="2:2" x14ac:dyDescent="0.25">
      <c r="B27637"/>
    </row>
    <row r="27638" spans="2:2" x14ac:dyDescent="0.25">
      <c r="B27638"/>
    </row>
    <row r="27639" spans="2:2" x14ac:dyDescent="0.25">
      <c r="B27639"/>
    </row>
    <row r="27640" spans="2:2" x14ac:dyDescent="0.25">
      <c r="B27640"/>
    </row>
    <row r="27641" spans="2:2" x14ac:dyDescent="0.25">
      <c r="B27641"/>
    </row>
    <row r="27642" spans="2:2" x14ac:dyDescent="0.25">
      <c r="B27642"/>
    </row>
    <row r="27643" spans="2:2" x14ac:dyDescent="0.25">
      <c r="B27643"/>
    </row>
    <row r="27644" spans="2:2" x14ac:dyDescent="0.25">
      <c r="B27644"/>
    </row>
    <row r="27645" spans="2:2" x14ac:dyDescent="0.25">
      <c r="B27645"/>
    </row>
    <row r="27646" spans="2:2" x14ac:dyDescent="0.25">
      <c r="B27646"/>
    </row>
    <row r="27647" spans="2:2" x14ac:dyDescent="0.25">
      <c r="B27647"/>
    </row>
    <row r="27648" spans="2:2" x14ac:dyDescent="0.25">
      <c r="B27648"/>
    </row>
    <row r="27649" spans="2:2" x14ac:dyDescent="0.25">
      <c r="B27649"/>
    </row>
    <row r="27650" spans="2:2" x14ac:dyDescent="0.25">
      <c r="B27650"/>
    </row>
    <row r="27651" spans="2:2" x14ac:dyDescent="0.25">
      <c r="B27651"/>
    </row>
    <row r="27652" spans="2:2" x14ac:dyDescent="0.25">
      <c r="B27652"/>
    </row>
    <row r="27653" spans="2:2" x14ac:dyDescent="0.25">
      <c r="B27653"/>
    </row>
    <row r="27654" spans="2:2" x14ac:dyDescent="0.25">
      <c r="B27654"/>
    </row>
    <row r="27655" spans="2:2" x14ac:dyDescent="0.25">
      <c r="B27655"/>
    </row>
    <row r="27656" spans="2:2" x14ac:dyDescent="0.25">
      <c r="B27656"/>
    </row>
    <row r="27657" spans="2:2" x14ac:dyDescent="0.25">
      <c r="B27657"/>
    </row>
    <row r="27658" spans="2:2" x14ac:dyDescent="0.25">
      <c r="B27658"/>
    </row>
    <row r="27659" spans="2:2" x14ac:dyDescent="0.25">
      <c r="B27659"/>
    </row>
    <row r="27660" spans="2:2" x14ac:dyDescent="0.25">
      <c r="B27660"/>
    </row>
    <row r="27661" spans="2:2" x14ac:dyDescent="0.25">
      <c r="B27661"/>
    </row>
    <row r="27662" spans="2:2" x14ac:dyDescent="0.25">
      <c r="B27662"/>
    </row>
    <row r="27663" spans="2:2" x14ac:dyDescent="0.25">
      <c r="B27663"/>
    </row>
    <row r="27664" spans="2:2" x14ac:dyDescent="0.25">
      <c r="B27664"/>
    </row>
    <row r="27665" spans="2:2" x14ac:dyDescent="0.25">
      <c r="B27665"/>
    </row>
    <row r="27666" spans="2:2" x14ac:dyDescent="0.25">
      <c r="B27666"/>
    </row>
    <row r="27667" spans="2:2" x14ac:dyDescent="0.25">
      <c r="B27667"/>
    </row>
    <row r="27668" spans="2:2" x14ac:dyDescent="0.25">
      <c r="B27668"/>
    </row>
    <row r="27669" spans="2:2" x14ac:dyDescent="0.25">
      <c r="B27669"/>
    </row>
    <row r="27670" spans="2:2" x14ac:dyDescent="0.25">
      <c r="B27670"/>
    </row>
    <row r="27671" spans="2:2" x14ac:dyDescent="0.25">
      <c r="B27671"/>
    </row>
    <row r="27672" spans="2:2" x14ac:dyDescent="0.25">
      <c r="B27672"/>
    </row>
    <row r="27673" spans="2:2" x14ac:dyDescent="0.25">
      <c r="B27673"/>
    </row>
    <row r="27674" spans="2:2" x14ac:dyDescent="0.25">
      <c r="B27674"/>
    </row>
    <row r="27675" spans="2:2" x14ac:dyDescent="0.25">
      <c r="B27675"/>
    </row>
    <row r="27676" spans="2:2" x14ac:dyDescent="0.25">
      <c r="B27676"/>
    </row>
    <row r="27677" spans="2:2" x14ac:dyDescent="0.25">
      <c r="B27677"/>
    </row>
    <row r="27678" spans="2:2" x14ac:dyDescent="0.25">
      <c r="B27678"/>
    </row>
    <row r="27679" spans="2:2" x14ac:dyDescent="0.25">
      <c r="B27679"/>
    </row>
    <row r="27680" spans="2:2" x14ac:dyDescent="0.25">
      <c r="B27680"/>
    </row>
    <row r="27681" spans="2:2" x14ac:dyDescent="0.25">
      <c r="B27681"/>
    </row>
    <row r="27682" spans="2:2" x14ac:dyDescent="0.25">
      <c r="B27682"/>
    </row>
    <row r="27683" spans="2:2" x14ac:dyDescent="0.25">
      <c r="B27683"/>
    </row>
    <row r="27684" spans="2:2" x14ac:dyDescent="0.25">
      <c r="B27684"/>
    </row>
    <row r="27685" spans="2:2" x14ac:dyDescent="0.25">
      <c r="B27685"/>
    </row>
    <row r="27686" spans="2:2" x14ac:dyDescent="0.25">
      <c r="B27686"/>
    </row>
    <row r="27687" spans="2:2" x14ac:dyDescent="0.25">
      <c r="B27687"/>
    </row>
    <row r="27688" spans="2:2" x14ac:dyDescent="0.25">
      <c r="B27688"/>
    </row>
    <row r="27689" spans="2:2" x14ac:dyDescent="0.25">
      <c r="B27689"/>
    </row>
    <row r="27690" spans="2:2" x14ac:dyDescent="0.25">
      <c r="B27690"/>
    </row>
    <row r="27691" spans="2:2" x14ac:dyDescent="0.25">
      <c r="B27691"/>
    </row>
    <row r="27692" spans="2:2" x14ac:dyDescent="0.25">
      <c r="B27692"/>
    </row>
    <row r="27693" spans="2:2" x14ac:dyDescent="0.25">
      <c r="B27693"/>
    </row>
    <row r="27694" spans="2:2" x14ac:dyDescent="0.25">
      <c r="B27694"/>
    </row>
    <row r="27695" spans="2:2" x14ac:dyDescent="0.25">
      <c r="B27695"/>
    </row>
    <row r="27696" spans="2:2" x14ac:dyDescent="0.25">
      <c r="B27696"/>
    </row>
    <row r="27697" spans="2:2" x14ac:dyDescent="0.25">
      <c r="B27697"/>
    </row>
    <row r="27698" spans="2:2" x14ac:dyDescent="0.25">
      <c r="B27698"/>
    </row>
    <row r="27699" spans="2:2" x14ac:dyDescent="0.25">
      <c r="B27699"/>
    </row>
    <row r="27700" spans="2:2" x14ac:dyDescent="0.25">
      <c r="B27700"/>
    </row>
    <row r="27701" spans="2:2" x14ac:dyDescent="0.25">
      <c r="B27701"/>
    </row>
    <row r="27702" spans="2:2" x14ac:dyDescent="0.25">
      <c r="B27702"/>
    </row>
    <row r="27703" spans="2:2" x14ac:dyDescent="0.25">
      <c r="B27703"/>
    </row>
    <row r="27704" spans="2:2" x14ac:dyDescent="0.25">
      <c r="B27704"/>
    </row>
    <row r="27705" spans="2:2" x14ac:dyDescent="0.25">
      <c r="B27705"/>
    </row>
    <row r="27706" spans="2:2" x14ac:dyDescent="0.25">
      <c r="B27706"/>
    </row>
    <row r="27707" spans="2:2" x14ac:dyDescent="0.25">
      <c r="B27707"/>
    </row>
    <row r="27708" spans="2:2" x14ac:dyDescent="0.25">
      <c r="B27708"/>
    </row>
    <row r="27709" spans="2:2" x14ac:dyDescent="0.25">
      <c r="B27709"/>
    </row>
    <row r="27710" spans="2:2" x14ac:dyDescent="0.25">
      <c r="B27710"/>
    </row>
    <row r="27711" spans="2:2" x14ac:dyDescent="0.25">
      <c r="B27711"/>
    </row>
    <row r="27712" spans="2:2" x14ac:dyDescent="0.25">
      <c r="B27712"/>
    </row>
    <row r="27713" spans="2:2" x14ac:dyDescent="0.25">
      <c r="B27713"/>
    </row>
    <row r="27714" spans="2:2" x14ac:dyDescent="0.25">
      <c r="B27714"/>
    </row>
    <row r="27715" spans="2:2" x14ac:dyDescent="0.25">
      <c r="B27715"/>
    </row>
    <row r="27716" spans="2:2" x14ac:dyDescent="0.25">
      <c r="B27716"/>
    </row>
    <row r="27717" spans="2:2" x14ac:dyDescent="0.25">
      <c r="B27717"/>
    </row>
    <row r="27718" spans="2:2" x14ac:dyDescent="0.25">
      <c r="B27718"/>
    </row>
    <row r="27719" spans="2:2" x14ac:dyDescent="0.25">
      <c r="B27719"/>
    </row>
    <row r="27720" spans="2:2" x14ac:dyDescent="0.25">
      <c r="B27720"/>
    </row>
    <row r="27721" spans="2:2" x14ac:dyDescent="0.25">
      <c r="B27721"/>
    </row>
    <row r="27722" spans="2:2" x14ac:dyDescent="0.25">
      <c r="B27722"/>
    </row>
    <row r="27723" spans="2:2" x14ac:dyDescent="0.25">
      <c r="B27723"/>
    </row>
    <row r="27724" spans="2:2" x14ac:dyDescent="0.25">
      <c r="B27724"/>
    </row>
    <row r="27725" spans="2:2" x14ac:dyDescent="0.25">
      <c r="B27725"/>
    </row>
    <row r="27726" spans="2:2" x14ac:dyDescent="0.25">
      <c r="B27726"/>
    </row>
    <row r="27727" spans="2:2" x14ac:dyDescent="0.25">
      <c r="B27727"/>
    </row>
    <row r="27728" spans="2:2" x14ac:dyDescent="0.25">
      <c r="B27728"/>
    </row>
    <row r="27729" spans="2:2" x14ac:dyDescent="0.25">
      <c r="B27729"/>
    </row>
    <row r="27730" spans="2:2" x14ac:dyDescent="0.25">
      <c r="B27730"/>
    </row>
    <row r="27731" spans="2:2" x14ac:dyDescent="0.25">
      <c r="B27731"/>
    </row>
    <row r="27732" spans="2:2" x14ac:dyDescent="0.25">
      <c r="B27732"/>
    </row>
    <row r="27733" spans="2:2" x14ac:dyDescent="0.25">
      <c r="B27733"/>
    </row>
    <row r="27734" spans="2:2" x14ac:dyDescent="0.25">
      <c r="B27734"/>
    </row>
    <row r="27735" spans="2:2" x14ac:dyDescent="0.25">
      <c r="B27735"/>
    </row>
    <row r="27736" spans="2:2" x14ac:dyDescent="0.25">
      <c r="B27736"/>
    </row>
    <row r="27737" spans="2:2" x14ac:dyDescent="0.25">
      <c r="B27737"/>
    </row>
    <row r="27738" spans="2:2" x14ac:dyDescent="0.25">
      <c r="B27738"/>
    </row>
    <row r="27739" spans="2:2" x14ac:dyDescent="0.25">
      <c r="B27739"/>
    </row>
    <row r="27740" spans="2:2" x14ac:dyDescent="0.25">
      <c r="B27740"/>
    </row>
    <row r="27741" spans="2:2" x14ac:dyDescent="0.25">
      <c r="B27741"/>
    </row>
    <row r="27742" spans="2:2" x14ac:dyDescent="0.25">
      <c r="B27742"/>
    </row>
    <row r="27743" spans="2:2" x14ac:dyDescent="0.25">
      <c r="B27743"/>
    </row>
    <row r="27744" spans="2:2" x14ac:dyDescent="0.25">
      <c r="B27744"/>
    </row>
    <row r="27745" spans="2:2" x14ac:dyDescent="0.25">
      <c r="B27745"/>
    </row>
    <row r="27746" spans="2:2" x14ac:dyDescent="0.25">
      <c r="B27746"/>
    </row>
    <row r="27747" spans="2:2" x14ac:dyDescent="0.25">
      <c r="B27747"/>
    </row>
    <row r="27748" spans="2:2" x14ac:dyDescent="0.25">
      <c r="B27748"/>
    </row>
    <row r="27749" spans="2:2" x14ac:dyDescent="0.25">
      <c r="B27749"/>
    </row>
    <row r="27750" spans="2:2" x14ac:dyDescent="0.25">
      <c r="B27750"/>
    </row>
    <row r="27751" spans="2:2" x14ac:dyDescent="0.25">
      <c r="B27751"/>
    </row>
    <row r="27752" spans="2:2" x14ac:dyDescent="0.25">
      <c r="B27752"/>
    </row>
    <row r="27753" spans="2:2" x14ac:dyDescent="0.25">
      <c r="B27753"/>
    </row>
    <row r="27754" spans="2:2" x14ac:dyDescent="0.25">
      <c r="B27754"/>
    </row>
    <row r="27755" spans="2:2" x14ac:dyDescent="0.25">
      <c r="B27755"/>
    </row>
    <row r="27756" spans="2:2" x14ac:dyDescent="0.25">
      <c r="B27756"/>
    </row>
    <row r="27757" spans="2:2" x14ac:dyDescent="0.25">
      <c r="B27757"/>
    </row>
    <row r="27758" spans="2:2" x14ac:dyDescent="0.25">
      <c r="B27758"/>
    </row>
    <row r="27759" spans="2:2" x14ac:dyDescent="0.25">
      <c r="B27759"/>
    </row>
    <row r="27760" spans="2:2" x14ac:dyDescent="0.25">
      <c r="B27760"/>
    </row>
    <row r="27761" spans="2:2" x14ac:dyDescent="0.25">
      <c r="B27761"/>
    </row>
    <row r="27762" spans="2:2" x14ac:dyDescent="0.25">
      <c r="B27762"/>
    </row>
    <row r="27763" spans="2:2" x14ac:dyDescent="0.25">
      <c r="B27763"/>
    </row>
    <row r="27764" spans="2:2" x14ac:dyDescent="0.25">
      <c r="B27764"/>
    </row>
    <row r="27765" spans="2:2" x14ac:dyDescent="0.25">
      <c r="B27765"/>
    </row>
    <row r="27766" spans="2:2" x14ac:dyDescent="0.25">
      <c r="B27766"/>
    </row>
    <row r="27767" spans="2:2" x14ac:dyDescent="0.25">
      <c r="B27767"/>
    </row>
    <row r="27768" spans="2:2" x14ac:dyDescent="0.25">
      <c r="B27768"/>
    </row>
    <row r="27769" spans="2:2" x14ac:dyDescent="0.25">
      <c r="B27769"/>
    </row>
    <row r="27770" spans="2:2" x14ac:dyDescent="0.25">
      <c r="B27770"/>
    </row>
    <row r="27771" spans="2:2" x14ac:dyDescent="0.25">
      <c r="B27771"/>
    </row>
    <row r="27772" spans="2:2" x14ac:dyDescent="0.25">
      <c r="B27772"/>
    </row>
    <row r="27773" spans="2:2" x14ac:dyDescent="0.25">
      <c r="B27773"/>
    </row>
    <row r="27774" spans="2:2" x14ac:dyDescent="0.25">
      <c r="B27774"/>
    </row>
    <row r="27775" spans="2:2" x14ac:dyDescent="0.25">
      <c r="B27775"/>
    </row>
    <row r="27776" spans="2:2" x14ac:dyDescent="0.25">
      <c r="B27776"/>
    </row>
    <row r="27777" spans="2:2" x14ac:dyDescent="0.25">
      <c r="B27777"/>
    </row>
    <row r="27778" spans="2:2" x14ac:dyDescent="0.25">
      <c r="B27778"/>
    </row>
    <row r="27779" spans="2:2" x14ac:dyDescent="0.25">
      <c r="B27779"/>
    </row>
    <row r="27780" spans="2:2" x14ac:dyDescent="0.25">
      <c r="B27780"/>
    </row>
    <row r="27781" spans="2:2" x14ac:dyDescent="0.25">
      <c r="B27781"/>
    </row>
    <row r="27782" spans="2:2" x14ac:dyDescent="0.25">
      <c r="B27782"/>
    </row>
    <row r="27783" spans="2:2" x14ac:dyDescent="0.25">
      <c r="B27783"/>
    </row>
    <row r="27784" spans="2:2" x14ac:dyDescent="0.25">
      <c r="B27784"/>
    </row>
    <row r="27785" spans="2:2" x14ac:dyDescent="0.25">
      <c r="B27785"/>
    </row>
    <row r="27786" spans="2:2" x14ac:dyDescent="0.25">
      <c r="B27786"/>
    </row>
    <row r="27787" spans="2:2" x14ac:dyDescent="0.25">
      <c r="B27787"/>
    </row>
    <row r="27788" spans="2:2" x14ac:dyDescent="0.25">
      <c r="B27788"/>
    </row>
    <row r="27789" spans="2:2" x14ac:dyDescent="0.25">
      <c r="B27789"/>
    </row>
    <row r="27790" spans="2:2" x14ac:dyDescent="0.25">
      <c r="B27790"/>
    </row>
    <row r="27791" spans="2:2" x14ac:dyDescent="0.25">
      <c r="B27791"/>
    </row>
    <row r="27792" spans="2:2" x14ac:dyDescent="0.25">
      <c r="B27792"/>
    </row>
    <row r="27793" spans="2:2" x14ac:dyDescent="0.25">
      <c r="B27793"/>
    </row>
    <row r="27794" spans="2:2" x14ac:dyDescent="0.25">
      <c r="B27794"/>
    </row>
    <row r="27795" spans="2:2" x14ac:dyDescent="0.25">
      <c r="B27795"/>
    </row>
    <row r="27796" spans="2:2" x14ac:dyDescent="0.25">
      <c r="B27796"/>
    </row>
    <row r="27797" spans="2:2" x14ac:dyDescent="0.25">
      <c r="B27797"/>
    </row>
    <row r="27798" spans="2:2" x14ac:dyDescent="0.25">
      <c r="B27798"/>
    </row>
    <row r="27799" spans="2:2" x14ac:dyDescent="0.25">
      <c r="B27799"/>
    </row>
    <row r="27800" spans="2:2" x14ac:dyDescent="0.25">
      <c r="B27800"/>
    </row>
    <row r="27801" spans="2:2" x14ac:dyDescent="0.25">
      <c r="B27801"/>
    </row>
    <row r="27802" spans="2:2" x14ac:dyDescent="0.25">
      <c r="B27802"/>
    </row>
    <row r="27803" spans="2:2" x14ac:dyDescent="0.25">
      <c r="B27803"/>
    </row>
    <row r="27804" spans="2:2" x14ac:dyDescent="0.25">
      <c r="B27804"/>
    </row>
    <row r="27805" spans="2:2" x14ac:dyDescent="0.25">
      <c r="B27805"/>
    </row>
    <row r="27806" spans="2:2" x14ac:dyDescent="0.25">
      <c r="B27806"/>
    </row>
    <row r="27807" spans="2:2" x14ac:dyDescent="0.25">
      <c r="B27807"/>
    </row>
    <row r="27808" spans="2:2" x14ac:dyDescent="0.25">
      <c r="B27808"/>
    </row>
    <row r="27809" spans="2:2" x14ac:dyDescent="0.25">
      <c r="B27809"/>
    </row>
    <row r="27810" spans="2:2" x14ac:dyDescent="0.25">
      <c r="B27810"/>
    </row>
    <row r="27811" spans="2:2" x14ac:dyDescent="0.25">
      <c r="B27811"/>
    </row>
    <row r="27812" spans="2:2" x14ac:dyDescent="0.25">
      <c r="B27812"/>
    </row>
    <row r="27813" spans="2:2" x14ac:dyDescent="0.25">
      <c r="B27813"/>
    </row>
    <row r="27814" spans="2:2" x14ac:dyDescent="0.25">
      <c r="B27814"/>
    </row>
    <row r="27815" spans="2:2" x14ac:dyDescent="0.25">
      <c r="B27815"/>
    </row>
    <row r="27816" spans="2:2" x14ac:dyDescent="0.25">
      <c r="B27816"/>
    </row>
    <row r="27817" spans="2:2" x14ac:dyDescent="0.25">
      <c r="B27817"/>
    </row>
    <row r="27818" spans="2:2" x14ac:dyDescent="0.25">
      <c r="B27818"/>
    </row>
    <row r="27819" spans="2:2" x14ac:dyDescent="0.25">
      <c r="B27819"/>
    </row>
    <row r="27820" spans="2:2" x14ac:dyDescent="0.25">
      <c r="B27820"/>
    </row>
    <row r="27821" spans="2:2" x14ac:dyDescent="0.25">
      <c r="B27821"/>
    </row>
    <row r="27822" spans="2:2" x14ac:dyDescent="0.25">
      <c r="B27822"/>
    </row>
    <row r="27823" spans="2:2" x14ac:dyDescent="0.25">
      <c r="B27823"/>
    </row>
    <row r="27824" spans="2:2" x14ac:dyDescent="0.25">
      <c r="B27824"/>
    </row>
    <row r="27825" spans="2:2" x14ac:dyDescent="0.25">
      <c r="B27825"/>
    </row>
    <row r="27826" spans="2:2" x14ac:dyDescent="0.25">
      <c r="B27826"/>
    </row>
    <row r="27827" spans="2:2" x14ac:dyDescent="0.25">
      <c r="B27827"/>
    </row>
    <row r="27828" spans="2:2" x14ac:dyDescent="0.25">
      <c r="B27828"/>
    </row>
    <row r="27829" spans="2:2" x14ac:dyDescent="0.25">
      <c r="B27829"/>
    </row>
    <row r="27830" spans="2:2" x14ac:dyDescent="0.25">
      <c r="B27830"/>
    </row>
    <row r="27831" spans="2:2" x14ac:dyDescent="0.25">
      <c r="B27831"/>
    </row>
    <row r="27832" spans="2:2" x14ac:dyDescent="0.25">
      <c r="B27832"/>
    </row>
    <row r="27833" spans="2:2" x14ac:dyDescent="0.25">
      <c r="B27833"/>
    </row>
    <row r="27834" spans="2:2" x14ac:dyDescent="0.25">
      <c r="B27834"/>
    </row>
    <row r="27835" spans="2:2" x14ac:dyDescent="0.25">
      <c r="B27835"/>
    </row>
    <row r="27836" spans="2:2" x14ac:dyDescent="0.25">
      <c r="B27836"/>
    </row>
    <row r="27837" spans="2:2" x14ac:dyDescent="0.25">
      <c r="B27837"/>
    </row>
    <row r="27838" spans="2:2" x14ac:dyDescent="0.25">
      <c r="B27838"/>
    </row>
    <row r="27839" spans="2:2" x14ac:dyDescent="0.25">
      <c r="B27839"/>
    </row>
    <row r="27840" spans="2:2" x14ac:dyDescent="0.25">
      <c r="B27840"/>
    </row>
    <row r="27841" spans="2:2" x14ac:dyDescent="0.25">
      <c r="B27841"/>
    </row>
    <row r="27842" spans="2:2" x14ac:dyDescent="0.25">
      <c r="B27842"/>
    </row>
    <row r="27843" spans="2:2" x14ac:dyDescent="0.25">
      <c r="B27843"/>
    </row>
    <row r="27844" spans="2:2" x14ac:dyDescent="0.25">
      <c r="B27844"/>
    </row>
    <row r="27845" spans="2:2" x14ac:dyDescent="0.25">
      <c r="B27845"/>
    </row>
    <row r="27846" spans="2:2" x14ac:dyDescent="0.25">
      <c r="B27846"/>
    </row>
    <row r="27847" spans="2:2" x14ac:dyDescent="0.25">
      <c r="B27847"/>
    </row>
    <row r="27848" spans="2:2" x14ac:dyDescent="0.25">
      <c r="B27848"/>
    </row>
    <row r="27849" spans="2:2" x14ac:dyDescent="0.25">
      <c r="B27849"/>
    </row>
    <row r="27850" spans="2:2" x14ac:dyDescent="0.25">
      <c r="B27850"/>
    </row>
    <row r="27851" spans="2:2" x14ac:dyDescent="0.25">
      <c r="B27851"/>
    </row>
    <row r="27852" spans="2:2" x14ac:dyDescent="0.25">
      <c r="B27852"/>
    </row>
    <row r="27853" spans="2:2" x14ac:dyDescent="0.25">
      <c r="B27853"/>
    </row>
    <row r="27854" spans="2:2" x14ac:dyDescent="0.25">
      <c r="B27854"/>
    </row>
    <row r="27855" spans="2:2" x14ac:dyDescent="0.25">
      <c r="B27855"/>
    </row>
    <row r="27856" spans="2:2" x14ac:dyDescent="0.25">
      <c r="B27856"/>
    </row>
    <row r="27857" spans="2:2" x14ac:dyDescent="0.25">
      <c r="B27857"/>
    </row>
    <row r="27858" spans="2:2" x14ac:dyDescent="0.25">
      <c r="B27858"/>
    </row>
    <row r="27859" spans="2:2" x14ac:dyDescent="0.25">
      <c r="B27859"/>
    </row>
    <row r="27860" spans="2:2" x14ac:dyDescent="0.25">
      <c r="B27860"/>
    </row>
    <row r="27861" spans="2:2" x14ac:dyDescent="0.25">
      <c r="B27861"/>
    </row>
    <row r="27862" spans="2:2" x14ac:dyDescent="0.25">
      <c r="B27862"/>
    </row>
    <row r="27863" spans="2:2" x14ac:dyDescent="0.25">
      <c r="B27863"/>
    </row>
    <row r="27864" spans="2:2" x14ac:dyDescent="0.25">
      <c r="B27864"/>
    </row>
    <row r="27865" spans="2:2" x14ac:dyDescent="0.25">
      <c r="B27865"/>
    </row>
    <row r="27866" spans="2:2" x14ac:dyDescent="0.25">
      <c r="B27866"/>
    </row>
    <row r="27867" spans="2:2" x14ac:dyDescent="0.25">
      <c r="B27867"/>
    </row>
    <row r="27868" spans="2:2" x14ac:dyDescent="0.25">
      <c r="B27868"/>
    </row>
    <row r="27869" spans="2:2" x14ac:dyDescent="0.25">
      <c r="B27869"/>
    </row>
    <row r="27870" spans="2:2" x14ac:dyDescent="0.25">
      <c r="B27870"/>
    </row>
    <row r="27871" spans="2:2" x14ac:dyDescent="0.25">
      <c r="B27871"/>
    </row>
    <row r="27872" spans="2:2" x14ac:dyDescent="0.25">
      <c r="B27872"/>
    </row>
    <row r="27873" spans="2:2" x14ac:dyDescent="0.25">
      <c r="B27873"/>
    </row>
    <row r="27874" spans="2:2" x14ac:dyDescent="0.25">
      <c r="B27874"/>
    </row>
    <row r="27875" spans="2:2" x14ac:dyDescent="0.25">
      <c r="B27875"/>
    </row>
    <row r="27876" spans="2:2" x14ac:dyDescent="0.25">
      <c r="B27876"/>
    </row>
    <row r="27877" spans="2:2" x14ac:dyDescent="0.25">
      <c r="B27877"/>
    </row>
    <row r="27878" spans="2:2" x14ac:dyDescent="0.25">
      <c r="B27878"/>
    </row>
    <row r="27879" spans="2:2" x14ac:dyDescent="0.25">
      <c r="B27879"/>
    </row>
    <row r="27880" spans="2:2" x14ac:dyDescent="0.25">
      <c r="B27880"/>
    </row>
    <row r="27881" spans="2:2" x14ac:dyDescent="0.25">
      <c r="B27881"/>
    </row>
    <row r="27882" spans="2:2" x14ac:dyDescent="0.25">
      <c r="B27882"/>
    </row>
    <row r="27883" spans="2:2" x14ac:dyDescent="0.25">
      <c r="B27883"/>
    </row>
    <row r="27884" spans="2:2" x14ac:dyDescent="0.25">
      <c r="B27884"/>
    </row>
    <row r="27885" spans="2:2" x14ac:dyDescent="0.25">
      <c r="B27885"/>
    </row>
    <row r="27886" spans="2:2" x14ac:dyDescent="0.25">
      <c r="B27886"/>
    </row>
    <row r="27887" spans="2:2" x14ac:dyDescent="0.25">
      <c r="B27887"/>
    </row>
    <row r="27888" spans="2:2" x14ac:dyDescent="0.25">
      <c r="B27888"/>
    </row>
    <row r="27889" spans="2:2" x14ac:dyDescent="0.25">
      <c r="B27889"/>
    </row>
    <row r="27890" spans="2:2" x14ac:dyDescent="0.25">
      <c r="B27890"/>
    </row>
    <row r="27891" spans="2:2" x14ac:dyDescent="0.25">
      <c r="B27891"/>
    </row>
    <row r="27892" spans="2:2" x14ac:dyDescent="0.25">
      <c r="B27892"/>
    </row>
    <row r="27893" spans="2:2" x14ac:dyDescent="0.25">
      <c r="B27893"/>
    </row>
    <row r="27894" spans="2:2" x14ac:dyDescent="0.25">
      <c r="B27894"/>
    </row>
    <row r="27895" spans="2:2" x14ac:dyDescent="0.25">
      <c r="B27895"/>
    </row>
    <row r="27896" spans="2:2" x14ac:dyDescent="0.25">
      <c r="B27896"/>
    </row>
    <row r="27897" spans="2:2" x14ac:dyDescent="0.25">
      <c r="B27897"/>
    </row>
    <row r="27898" spans="2:2" x14ac:dyDescent="0.25">
      <c r="B27898"/>
    </row>
    <row r="27899" spans="2:2" x14ac:dyDescent="0.25">
      <c r="B27899"/>
    </row>
    <row r="27900" spans="2:2" x14ac:dyDescent="0.25">
      <c r="B27900"/>
    </row>
    <row r="27901" spans="2:2" x14ac:dyDescent="0.25">
      <c r="B27901"/>
    </row>
    <row r="27902" spans="2:2" x14ac:dyDescent="0.25">
      <c r="B27902"/>
    </row>
    <row r="27903" spans="2:2" x14ac:dyDescent="0.25">
      <c r="B27903"/>
    </row>
    <row r="27904" spans="2:2" x14ac:dyDescent="0.25">
      <c r="B27904"/>
    </row>
    <row r="27905" spans="2:2" x14ac:dyDescent="0.25">
      <c r="B27905"/>
    </row>
    <row r="27906" spans="2:2" x14ac:dyDescent="0.25">
      <c r="B27906"/>
    </row>
    <row r="27907" spans="2:2" x14ac:dyDescent="0.25">
      <c r="B27907"/>
    </row>
    <row r="27908" spans="2:2" x14ac:dyDescent="0.25">
      <c r="B27908"/>
    </row>
    <row r="27909" spans="2:2" x14ac:dyDescent="0.25">
      <c r="B27909"/>
    </row>
    <row r="27910" spans="2:2" x14ac:dyDescent="0.25">
      <c r="B27910"/>
    </row>
    <row r="27911" spans="2:2" x14ac:dyDescent="0.25">
      <c r="B27911"/>
    </row>
    <row r="27912" spans="2:2" x14ac:dyDescent="0.25">
      <c r="B27912"/>
    </row>
    <row r="27913" spans="2:2" x14ac:dyDescent="0.25">
      <c r="B27913"/>
    </row>
    <row r="27914" spans="2:2" x14ac:dyDescent="0.25">
      <c r="B27914"/>
    </row>
    <row r="27915" spans="2:2" x14ac:dyDescent="0.25">
      <c r="B27915"/>
    </row>
    <row r="27916" spans="2:2" x14ac:dyDescent="0.25">
      <c r="B27916"/>
    </row>
    <row r="27917" spans="2:2" x14ac:dyDescent="0.25">
      <c r="B27917"/>
    </row>
    <row r="27918" spans="2:2" x14ac:dyDescent="0.25">
      <c r="B27918"/>
    </row>
    <row r="27919" spans="2:2" x14ac:dyDescent="0.25">
      <c r="B27919"/>
    </row>
    <row r="27920" spans="2:2" x14ac:dyDescent="0.25">
      <c r="B27920"/>
    </row>
    <row r="27921" spans="2:2" x14ac:dyDescent="0.25">
      <c r="B27921"/>
    </row>
    <row r="27922" spans="2:2" x14ac:dyDescent="0.25">
      <c r="B27922"/>
    </row>
    <row r="27923" spans="2:2" x14ac:dyDescent="0.25">
      <c r="B27923"/>
    </row>
    <row r="27924" spans="2:2" x14ac:dyDescent="0.25">
      <c r="B27924"/>
    </row>
    <row r="27925" spans="2:2" x14ac:dyDescent="0.25">
      <c r="B27925"/>
    </row>
    <row r="27926" spans="2:2" x14ac:dyDescent="0.25">
      <c r="B27926"/>
    </row>
    <row r="27927" spans="2:2" x14ac:dyDescent="0.25">
      <c r="B27927"/>
    </row>
    <row r="27928" spans="2:2" x14ac:dyDescent="0.25">
      <c r="B27928"/>
    </row>
    <row r="27929" spans="2:2" x14ac:dyDescent="0.25">
      <c r="B27929"/>
    </row>
    <row r="27930" spans="2:2" x14ac:dyDescent="0.25">
      <c r="B27930"/>
    </row>
    <row r="27931" spans="2:2" x14ac:dyDescent="0.25">
      <c r="B27931"/>
    </row>
    <row r="27932" spans="2:2" x14ac:dyDescent="0.25">
      <c r="B27932"/>
    </row>
    <row r="27933" spans="2:2" x14ac:dyDescent="0.25">
      <c r="B27933"/>
    </row>
    <row r="27934" spans="2:2" x14ac:dyDescent="0.25">
      <c r="B27934"/>
    </row>
    <row r="27935" spans="2:2" x14ac:dyDescent="0.25">
      <c r="B27935"/>
    </row>
    <row r="27936" spans="2:2" x14ac:dyDescent="0.25">
      <c r="B27936"/>
    </row>
    <row r="27937" spans="2:2" x14ac:dyDescent="0.25">
      <c r="B27937"/>
    </row>
    <row r="27938" spans="2:2" x14ac:dyDescent="0.25">
      <c r="B27938"/>
    </row>
    <row r="27939" spans="2:2" x14ac:dyDescent="0.25">
      <c r="B27939"/>
    </row>
    <row r="27940" spans="2:2" x14ac:dyDescent="0.25">
      <c r="B27940"/>
    </row>
    <row r="27941" spans="2:2" x14ac:dyDescent="0.25">
      <c r="B27941"/>
    </row>
    <row r="27942" spans="2:2" x14ac:dyDescent="0.25">
      <c r="B27942"/>
    </row>
    <row r="27943" spans="2:2" x14ac:dyDescent="0.25">
      <c r="B27943"/>
    </row>
    <row r="27944" spans="2:2" x14ac:dyDescent="0.25">
      <c r="B27944"/>
    </row>
    <row r="27945" spans="2:2" x14ac:dyDescent="0.25">
      <c r="B27945"/>
    </row>
    <row r="27946" spans="2:2" x14ac:dyDescent="0.25">
      <c r="B27946"/>
    </row>
    <row r="27947" spans="2:2" x14ac:dyDescent="0.25">
      <c r="B27947"/>
    </row>
    <row r="27948" spans="2:2" x14ac:dyDescent="0.25">
      <c r="B27948"/>
    </row>
    <row r="27949" spans="2:2" x14ac:dyDescent="0.25">
      <c r="B27949"/>
    </row>
    <row r="27950" spans="2:2" x14ac:dyDescent="0.25">
      <c r="B27950"/>
    </row>
    <row r="27951" spans="2:2" x14ac:dyDescent="0.25">
      <c r="B27951"/>
    </row>
    <row r="27952" spans="2:2" x14ac:dyDescent="0.25">
      <c r="B27952"/>
    </row>
    <row r="27953" spans="2:2" x14ac:dyDescent="0.25">
      <c r="B27953"/>
    </row>
    <row r="27954" spans="2:2" x14ac:dyDescent="0.25">
      <c r="B27954"/>
    </row>
    <row r="27955" spans="2:2" x14ac:dyDescent="0.25">
      <c r="B27955"/>
    </row>
    <row r="27956" spans="2:2" x14ac:dyDescent="0.25">
      <c r="B27956"/>
    </row>
    <row r="27957" spans="2:2" x14ac:dyDescent="0.25">
      <c r="B27957"/>
    </row>
    <row r="27958" spans="2:2" x14ac:dyDescent="0.25">
      <c r="B27958"/>
    </row>
    <row r="27959" spans="2:2" x14ac:dyDescent="0.25">
      <c r="B27959"/>
    </row>
    <row r="27960" spans="2:2" x14ac:dyDescent="0.25">
      <c r="B27960"/>
    </row>
    <row r="27961" spans="2:2" x14ac:dyDescent="0.25">
      <c r="B27961"/>
    </row>
    <row r="27962" spans="2:2" x14ac:dyDescent="0.25">
      <c r="B27962"/>
    </row>
    <row r="27963" spans="2:2" x14ac:dyDescent="0.25">
      <c r="B27963"/>
    </row>
    <row r="27964" spans="2:2" x14ac:dyDescent="0.25">
      <c r="B27964"/>
    </row>
    <row r="27965" spans="2:2" x14ac:dyDescent="0.25">
      <c r="B27965"/>
    </row>
    <row r="27966" spans="2:2" x14ac:dyDescent="0.25">
      <c r="B27966"/>
    </row>
    <row r="27967" spans="2:2" x14ac:dyDescent="0.25">
      <c r="B27967"/>
    </row>
    <row r="27968" spans="2:2" x14ac:dyDescent="0.25">
      <c r="B27968"/>
    </row>
    <row r="27969" spans="2:2" x14ac:dyDescent="0.25">
      <c r="B27969"/>
    </row>
    <row r="27970" spans="2:2" x14ac:dyDescent="0.25">
      <c r="B27970"/>
    </row>
    <row r="27971" spans="2:2" x14ac:dyDescent="0.25">
      <c r="B27971"/>
    </row>
    <row r="27972" spans="2:2" x14ac:dyDescent="0.25">
      <c r="B27972"/>
    </row>
    <row r="27973" spans="2:2" x14ac:dyDescent="0.25">
      <c r="B27973"/>
    </row>
    <row r="27974" spans="2:2" x14ac:dyDescent="0.25">
      <c r="B27974"/>
    </row>
    <row r="27975" spans="2:2" x14ac:dyDescent="0.25">
      <c r="B27975"/>
    </row>
    <row r="27976" spans="2:2" x14ac:dyDescent="0.25">
      <c r="B27976"/>
    </row>
    <row r="27977" spans="2:2" x14ac:dyDescent="0.25">
      <c r="B27977"/>
    </row>
    <row r="27978" spans="2:2" x14ac:dyDescent="0.25">
      <c r="B27978"/>
    </row>
    <row r="27979" spans="2:2" x14ac:dyDescent="0.25">
      <c r="B27979"/>
    </row>
    <row r="27980" spans="2:2" x14ac:dyDescent="0.25">
      <c r="B27980"/>
    </row>
    <row r="27981" spans="2:2" x14ac:dyDescent="0.25">
      <c r="B27981"/>
    </row>
    <row r="27982" spans="2:2" x14ac:dyDescent="0.25">
      <c r="B27982"/>
    </row>
    <row r="27983" spans="2:2" x14ac:dyDescent="0.25">
      <c r="B27983"/>
    </row>
    <row r="27984" spans="2:2" x14ac:dyDescent="0.25">
      <c r="B27984"/>
    </row>
    <row r="27985" spans="2:2" x14ac:dyDescent="0.25">
      <c r="B27985"/>
    </row>
    <row r="27986" spans="2:2" x14ac:dyDescent="0.25">
      <c r="B27986"/>
    </row>
    <row r="27987" spans="2:2" x14ac:dyDescent="0.25">
      <c r="B27987"/>
    </row>
    <row r="27988" spans="2:2" x14ac:dyDescent="0.25">
      <c r="B27988"/>
    </row>
    <row r="27989" spans="2:2" x14ac:dyDescent="0.25">
      <c r="B27989"/>
    </row>
    <row r="27990" spans="2:2" x14ac:dyDescent="0.25">
      <c r="B27990"/>
    </row>
    <row r="27991" spans="2:2" x14ac:dyDescent="0.25">
      <c r="B27991"/>
    </row>
    <row r="27992" spans="2:2" x14ac:dyDescent="0.25">
      <c r="B27992"/>
    </row>
    <row r="27993" spans="2:2" x14ac:dyDescent="0.25">
      <c r="B27993"/>
    </row>
    <row r="27994" spans="2:2" x14ac:dyDescent="0.25">
      <c r="B27994"/>
    </row>
    <row r="27995" spans="2:2" x14ac:dyDescent="0.25">
      <c r="B27995"/>
    </row>
    <row r="27996" spans="2:2" x14ac:dyDescent="0.25">
      <c r="B27996"/>
    </row>
    <row r="27997" spans="2:2" x14ac:dyDescent="0.25">
      <c r="B27997"/>
    </row>
    <row r="27998" spans="2:2" x14ac:dyDescent="0.25">
      <c r="B27998"/>
    </row>
    <row r="27999" spans="2:2" x14ac:dyDescent="0.25">
      <c r="B27999"/>
    </row>
    <row r="28000" spans="2:2" x14ac:dyDescent="0.25">
      <c r="B28000"/>
    </row>
    <row r="28001" spans="2:2" x14ac:dyDescent="0.25">
      <c r="B28001"/>
    </row>
    <row r="28002" spans="2:2" x14ac:dyDescent="0.25">
      <c r="B28002"/>
    </row>
    <row r="28003" spans="2:2" x14ac:dyDescent="0.25">
      <c r="B28003"/>
    </row>
    <row r="28004" spans="2:2" x14ac:dyDescent="0.25">
      <c r="B28004"/>
    </row>
    <row r="28005" spans="2:2" x14ac:dyDescent="0.25">
      <c r="B28005"/>
    </row>
    <row r="28006" spans="2:2" x14ac:dyDescent="0.25">
      <c r="B28006"/>
    </row>
    <row r="28007" spans="2:2" x14ac:dyDescent="0.25">
      <c r="B28007"/>
    </row>
    <row r="28008" spans="2:2" x14ac:dyDescent="0.25">
      <c r="B28008"/>
    </row>
    <row r="28009" spans="2:2" x14ac:dyDescent="0.25">
      <c r="B28009"/>
    </row>
    <row r="28010" spans="2:2" x14ac:dyDescent="0.25">
      <c r="B28010"/>
    </row>
    <row r="28011" spans="2:2" x14ac:dyDescent="0.25">
      <c r="B28011"/>
    </row>
    <row r="28012" spans="2:2" x14ac:dyDescent="0.25">
      <c r="B28012"/>
    </row>
    <row r="28013" spans="2:2" x14ac:dyDescent="0.25">
      <c r="B28013"/>
    </row>
    <row r="28014" spans="2:2" x14ac:dyDescent="0.25">
      <c r="B28014"/>
    </row>
    <row r="28015" spans="2:2" x14ac:dyDescent="0.25">
      <c r="B28015"/>
    </row>
    <row r="28016" spans="2:2" x14ac:dyDescent="0.25">
      <c r="B28016"/>
    </row>
    <row r="28017" spans="2:2" x14ac:dyDescent="0.25">
      <c r="B28017"/>
    </row>
    <row r="28018" spans="2:2" x14ac:dyDescent="0.25">
      <c r="B28018"/>
    </row>
    <row r="28019" spans="2:2" x14ac:dyDescent="0.25">
      <c r="B28019"/>
    </row>
    <row r="28020" spans="2:2" x14ac:dyDescent="0.25">
      <c r="B28020"/>
    </row>
    <row r="28021" spans="2:2" x14ac:dyDescent="0.25">
      <c r="B28021"/>
    </row>
    <row r="28022" spans="2:2" x14ac:dyDescent="0.25">
      <c r="B28022"/>
    </row>
    <row r="28023" spans="2:2" x14ac:dyDescent="0.25">
      <c r="B28023"/>
    </row>
    <row r="28024" spans="2:2" x14ac:dyDescent="0.25">
      <c r="B28024"/>
    </row>
    <row r="28025" spans="2:2" x14ac:dyDescent="0.25">
      <c r="B28025"/>
    </row>
    <row r="28026" spans="2:2" x14ac:dyDescent="0.25">
      <c r="B28026"/>
    </row>
    <row r="28027" spans="2:2" x14ac:dyDescent="0.25">
      <c r="B28027"/>
    </row>
    <row r="28028" spans="2:2" x14ac:dyDescent="0.25">
      <c r="B28028"/>
    </row>
    <row r="28029" spans="2:2" x14ac:dyDescent="0.25">
      <c r="B28029"/>
    </row>
    <row r="28030" spans="2:2" x14ac:dyDescent="0.25">
      <c r="B28030"/>
    </row>
    <row r="28031" spans="2:2" x14ac:dyDescent="0.25">
      <c r="B28031"/>
    </row>
    <row r="28032" spans="2:2" x14ac:dyDescent="0.25">
      <c r="B28032"/>
    </row>
    <row r="28033" spans="2:2" x14ac:dyDescent="0.25">
      <c r="B28033"/>
    </row>
    <row r="28034" spans="2:2" x14ac:dyDescent="0.25">
      <c r="B28034"/>
    </row>
    <row r="28035" spans="2:2" x14ac:dyDescent="0.25">
      <c r="B28035"/>
    </row>
    <row r="28036" spans="2:2" x14ac:dyDescent="0.25">
      <c r="B28036"/>
    </row>
    <row r="28037" spans="2:2" x14ac:dyDescent="0.25">
      <c r="B28037"/>
    </row>
    <row r="28038" spans="2:2" x14ac:dyDescent="0.25">
      <c r="B28038"/>
    </row>
    <row r="28039" spans="2:2" x14ac:dyDescent="0.25">
      <c r="B28039"/>
    </row>
    <row r="28040" spans="2:2" x14ac:dyDescent="0.25">
      <c r="B28040"/>
    </row>
    <row r="28041" spans="2:2" x14ac:dyDescent="0.25">
      <c r="B28041"/>
    </row>
    <row r="28042" spans="2:2" x14ac:dyDescent="0.25">
      <c r="B28042"/>
    </row>
    <row r="28043" spans="2:2" x14ac:dyDescent="0.25">
      <c r="B28043"/>
    </row>
    <row r="28044" spans="2:2" x14ac:dyDescent="0.25">
      <c r="B28044"/>
    </row>
    <row r="28045" spans="2:2" x14ac:dyDescent="0.25">
      <c r="B28045"/>
    </row>
    <row r="28046" spans="2:2" x14ac:dyDescent="0.25">
      <c r="B28046"/>
    </row>
    <row r="28047" spans="2:2" x14ac:dyDescent="0.25">
      <c r="B28047"/>
    </row>
    <row r="28048" spans="2:2" x14ac:dyDescent="0.25">
      <c r="B28048"/>
    </row>
    <row r="28049" spans="2:2" x14ac:dyDescent="0.25">
      <c r="B28049"/>
    </row>
    <row r="28050" spans="2:2" x14ac:dyDescent="0.25">
      <c r="B28050"/>
    </row>
    <row r="28051" spans="2:2" x14ac:dyDescent="0.25">
      <c r="B28051"/>
    </row>
    <row r="28052" spans="2:2" x14ac:dyDescent="0.25">
      <c r="B28052"/>
    </row>
    <row r="28053" spans="2:2" x14ac:dyDescent="0.25">
      <c r="B28053"/>
    </row>
    <row r="28054" spans="2:2" x14ac:dyDescent="0.25">
      <c r="B28054"/>
    </row>
    <row r="28055" spans="2:2" x14ac:dyDescent="0.25">
      <c r="B28055"/>
    </row>
    <row r="28056" spans="2:2" x14ac:dyDescent="0.25">
      <c r="B28056"/>
    </row>
    <row r="28057" spans="2:2" x14ac:dyDescent="0.25">
      <c r="B28057"/>
    </row>
    <row r="28058" spans="2:2" x14ac:dyDescent="0.25">
      <c r="B28058"/>
    </row>
    <row r="28059" spans="2:2" x14ac:dyDescent="0.25">
      <c r="B28059"/>
    </row>
    <row r="28060" spans="2:2" x14ac:dyDescent="0.25">
      <c r="B28060"/>
    </row>
    <row r="28061" spans="2:2" x14ac:dyDescent="0.25">
      <c r="B28061"/>
    </row>
    <row r="28062" spans="2:2" x14ac:dyDescent="0.25">
      <c r="B28062"/>
    </row>
    <row r="28063" spans="2:2" x14ac:dyDescent="0.25">
      <c r="B28063"/>
    </row>
    <row r="28064" spans="2:2" x14ac:dyDescent="0.25">
      <c r="B28064"/>
    </row>
    <row r="28065" spans="2:2" x14ac:dyDescent="0.25">
      <c r="B28065"/>
    </row>
    <row r="28066" spans="2:2" x14ac:dyDescent="0.25">
      <c r="B28066"/>
    </row>
    <row r="28067" spans="2:2" x14ac:dyDescent="0.25">
      <c r="B28067"/>
    </row>
    <row r="28068" spans="2:2" x14ac:dyDescent="0.25">
      <c r="B28068"/>
    </row>
    <row r="28069" spans="2:2" x14ac:dyDescent="0.25">
      <c r="B28069"/>
    </row>
    <row r="28070" spans="2:2" x14ac:dyDescent="0.25">
      <c r="B28070"/>
    </row>
    <row r="28071" spans="2:2" x14ac:dyDescent="0.25">
      <c r="B28071"/>
    </row>
    <row r="28072" spans="2:2" x14ac:dyDescent="0.25">
      <c r="B28072"/>
    </row>
    <row r="28073" spans="2:2" x14ac:dyDescent="0.25">
      <c r="B28073"/>
    </row>
    <row r="28074" spans="2:2" x14ac:dyDescent="0.25">
      <c r="B28074"/>
    </row>
    <row r="28075" spans="2:2" x14ac:dyDescent="0.25">
      <c r="B28075"/>
    </row>
    <row r="28076" spans="2:2" x14ac:dyDescent="0.25">
      <c r="B28076"/>
    </row>
    <row r="28077" spans="2:2" x14ac:dyDescent="0.25">
      <c r="B28077"/>
    </row>
    <row r="28078" spans="2:2" x14ac:dyDescent="0.25">
      <c r="B28078"/>
    </row>
    <row r="28079" spans="2:2" x14ac:dyDescent="0.25">
      <c r="B28079"/>
    </row>
    <row r="28080" spans="2:2" x14ac:dyDescent="0.25">
      <c r="B28080"/>
    </row>
    <row r="28081" spans="2:2" x14ac:dyDescent="0.25">
      <c r="B28081"/>
    </row>
    <row r="28082" spans="2:2" x14ac:dyDescent="0.25">
      <c r="B28082"/>
    </row>
    <row r="28083" spans="2:2" x14ac:dyDescent="0.25">
      <c r="B28083"/>
    </row>
    <row r="28084" spans="2:2" x14ac:dyDescent="0.25">
      <c r="B28084"/>
    </row>
    <row r="28085" spans="2:2" x14ac:dyDescent="0.25">
      <c r="B28085"/>
    </row>
    <row r="28086" spans="2:2" x14ac:dyDescent="0.25">
      <c r="B28086"/>
    </row>
    <row r="28087" spans="2:2" x14ac:dyDescent="0.25">
      <c r="B28087"/>
    </row>
    <row r="28088" spans="2:2" x14ac:dyDescent="0.25">
      <c r="B28088"/>
    </row>
    <row r="28089" spans="2:2" x14ac:dyDescent="0.25">
      <c r="B28089"/>
    </row>
    <row r="28090" spans="2:2" x14ac:dyDescent="0.25">
      <c r="B28090"/>
    </row>
    <row r="28091" spans="2:2" x14ac:dyDescent="0.25">
      <c r="B28091"/>
    </row>
    <row r="28092" spans="2:2" x14ac:dyDescent="0.25">
      <c r="B28092"/>
    </row>
    <row r="28093" spans="2:2" x14ac:dyDescent="0.25">
      <c r="B28093"/>
    </row>
    <row r="28094" spans="2:2" x14ac:dyDescent="0.25">
      <c r="B28094"/>
    </row>
    <row r="28095" spans="2:2" x14ac:dyDescent="0.25">
      <c r="B28095"/>
    </row>
    <row r="28096" spans="2:2" x14ac:dyDescent="0.25">
      <c r="B28096"/>
    </row>
    <row r="28097" spans="2:2" x14ac:dyDescent="0.25">
      <c r="B28097"/>
    </row>
    <row r="28098" spans="2:2" x14ac:dyDescent="0.25">
      <c r="B28098"/>
    </row>
    <row r="28099" spans="2:2" x14ac:dyDescent="0.25">
      <c r="B28099"/>
    </row>
    <row r="28100" spans="2:2" x14ac:dyDescent="0.25">
      <c r="B28100"/>
    </row>
    <row r="28101" spans="2:2" x14ac:dyDescent="0.25">
      <c r="B28101"/>
    </row>
    <row r="28102" spans="2:2" x14ac:dyDescent="0.25">
      <c r="B28102"/>
    </row>
    <row r="28103" spans="2:2" x14ac:dyDescent="0.25">
      <c r="B28103"/>
    </row>
    <row r="28104" spans="2:2" x14ac:dyDescent="0.25">
      <c r="B28104"/>
    </row>
    <row r="28105" spans="2:2" x14ac:dyDescent="0.25">
      <c r="B28105"/>
    </row>
    <row r="28106" spans="2:2" x14ac:dyDescent="0.25">
      <c r="B28106"/>
    </row>
    <row r="28107" spans="2:2" x14ac:dyDescent="0.25">
      <c r="B28107"/>
    </row>
    <row r="28108" spans="2:2" x14ac:dyDescent="0.25">
      <c r="B28108"/>
    </row>
    <row r="28109" spans="2:2" x14ac:dyDescent="0.25">
      <c r="B28109"/>
    </row>
    <row r="28110" spans="2:2" x14ac:dyDescent="0.25">
      <c r="B28110"/>
    </row>
    <row r="28111" spans="2:2" x14ac:dyDescent="0.25">
      <c r="B28111"/>
    </row>
    <row r="28112" spans="2:2" x14ac:dyDescent="0.25">
      <c r="B28112"/>
    </row>
    <row r="28113" spans="2:2" x14ac:dyDescent="0.25">
      <c r="B28113"/>
    </row>
    <row r="28114" spans="2:2" x14ac:dyDescent="0.25">
      <c r="B28114"/>
    </row>
    <row r="28115" spans="2:2" x14ac:dyDescent="0.25">
      <c r="B28115"/>
    </row>
    <row r="28116" spans="2:2" x14ac:dyDescent="0.25">
      <c r="B28116"/>
    </row>
    <row r="28117" spans="2:2" x14ac:dyDescent="0.25">
      <c r="B28117"/>
    </row>
    <row r="28118" spans="2:2" x14ac:dyDescent="0.25">
      <c r="B28118"/>
    </row>
    <row r="28119" spans="2:2" x14ac:dyDescent="0.25">
      <c r="B28119"/>
    </row>
    <row r="28120" spans="2:2" x14ac:dyDescent="0.25">
      <c r="B28120"/>
    </row>
    <row r="28121" spans="2:2" x14ac:dyDescent="0.25">
      <c r="B28121"/>
    </row>
    <row r="28122" spans="2:2" x14ac:dyDescent="0.25">
      <c r="B28122"/>
    </row>
    <row r="28123" spans="2:2" x14ac:dyDescent="0.25">
      <c r="B28123"/>
    </row>
    <row r="28124" spans="2:2" x14ac:dyDescent="0.25">
      <c r="B28124"/>
    </row>
    <row r="28125" spans="2:2" x14ac:dyDescent="0.25">
      <c r="B28125"/>
    </row>
    <row r="28126" spans="2:2" x14ac:dyDescent="0.25">
      <c r="B28126"/>
    </row>
    <row r="28127" spans="2:2" x14ac:dyDescent="0.25">
      <c r="B28127"/>
    </row>
    <row r="28128" spans="2:2" x14ac:dyDescent="0.25">
      <c r="B28128"/>
    </row>
    <row r="28129" spans="2:2" x14ac:dyDescent="0.25">
      <c r="B28129"/>
    </row>
    <row r="28130" spans="2:2" x14ac:dyDescent="0.25">
      <c r="B28130"/>
    </row>
    <row r="28131" spans="2:2" x14ac:dyDescent="0.25">
      <c r="B28131"/>
    </row>
    <row r="28132" spans="2:2" x14ac:dyDescent="0.25">
      <c r="B28132"/>
    </row>
    <row r="28133" spans="2:2" x14ac:dyDescent="0.25">
      <c r="B28133"/>
    </row>
    <row r="28134" spans="2:2" x14ac:dyDescent="0.25">
      <c r="B28134"/>
    </row>
    <row r="28135" spans="2:2" x14ac:dyDescent="0.25">
      <c r="B28135"/>
    </row>
    <row r="28136" spans="2:2" x14ac:dyDescent="0.25">
      <c r="B28136"/>
    </row>
    <row r="28137" spans="2:2" x14ac:dyDescent="0.25">
      <c r="B28137"/>
    </row>
    <row r="28138" spans="2:2" x14ac:dyDescent="0.25">
      <c r="B28138"/>
    </row>
    <row r="28139" spans="2:2" x14ac:dyDescent="0.25">
      <c r="B28139"/>
    </row>
    <row r="28140" spans="2:2" x14ac:dyDescent="0.25">
      <c r="B28140"/>
    </row>
    <row r="28141" spans="2:2" x14ac:dyDescent="0.25">
      <c r="B28141"/>
    </row>
    <row r="28142" spans="2:2" x14ac:dyDescent="0.25">
      <c r="B28142"/>
    </row>
    <row r="28143" spans="2:2" x14ac:dyDescent="0.25">
      <c r="B28143"/>
    </row>
    <row r="28144" spans="2:2" x14ac:dyDescent="0.25">
      <c r="B28144"/>
    </row>
    <row r="28145" spans="2:2" x14ac:dyDescent="0.25">
      <c r="B28145"/>
    </row>
    <row r="28146" spans="2:2" x14ac:dyDescent="0.25">
      <c r="B28146"/>
    </row>
    <row r="28147" spans="2:2" x14ac:dyDescent="0.25">
      <c r="B28147"/>
    </row>
    <row r="28148" spans="2:2" x14ac:dyDescent="0.25">
      <c r="B28148"/>
    </row>
    <row r="28149" spans="2:2" x14ac:dyDescent="0.25">
      <c r="B28149"/>
    </row>
    <row r="28150" spans="2:2" x14ac:dyDescent="0.25">
      <c r="B28150"/>
    </row>
    <row r="28151" spans="2:2" x14ac:dyDescent="0.25">
      <c r="B28151"/>
    </row>
    <row r="28152" spans="2:2" x14ac:dyDescent="0.25">
      <c r="B28152"/>
    </row>
    <row r="28153" spans="2:2" x14ac:dyDescent="0.25">
      <c r="B28153"/>
    </row>
    <row r="28154" spans="2:2" x14ac:dyDescent="0.25">
      <c r="B28154"/>
    </row>
    <row r="28155" spans="2:2" x14ac:dyDescent="0.25">
      <c r="B28155"/>
    </row>
    <row r="28156" spans="2:2" x14ac:dyDescent="0.25">
      <c r="B28156"/>
    </row>
    <row r="28157" spans="2:2" x14ac:dyDescent="0.25">
      <c r="B28157"/>
    </row>
    <row r="28158" spans="2:2" x14ac:dyDescent="0.25">
      <c r="B28158"/>
    </row>
    <row r="28159" spans="2:2" x14ac:dyDescent="0.25">
      <c r="B28159"/>
    </row>
    <row r="28160" spans="2:2" x14ac:dyDescent="0.25">
      <c r="B28160"/>
    </row>
    <row r="28161" spans="2:2" x14ac:dyDescent="0.25">
      <c r="B28161"/>
    </row>
    <row r="28162" spans="2:2" x14ac:dyDescent="0.25">
      <c r="B28162"/>
    </row>
    <row r="28163" spans="2:2" x14ac:dyDescent="0.25">
      <c r="B28163"/>
    </row>
    <row r="28164" spans="2:2" x14ac:dyDescent="0.25">
      <c r="B28164"/>
    </row>
    <row r="28165" spans="2:2" x14ac:dyDescent="0.25">
      <c r="B28165"/>
    </row>
    <row r="28166" spans="2:2" x14ac:dyDescent="0.25">
      <c r="B28166"/>
    </row>
    <row r="28167" spans="2:2" x14ac:dyDescent="0.25">
      <c r="B28167"/>
    </row>
    <row r="28168" spans="2:2" x14ac:dyDescent="0.25">
      <c r="B28168"/>
    </row>
    <row r="28169" spans="2:2" x14ac:dyDescent="0.25">
      <c r="B28169"/>
    </row>
    <row r="28170" spans="2:2" x14ac:dyDescent="0.25">
      <c r="B28170"/>
    </row>
    <row r="28171" spans="2:2" x14ac:dyDescent="0.25">
      <c r="B28171"/>
    </row>
    <row r="28172" spans="2:2" x14ac:dyDescent="0.25">
      <c r="B28172"/>
    </row>
    <row r="28173" spans="2:2" x14ac:dyDescent="0.25">
      <c r="B28173"/>
    </row>
    <row r="28174" spans="2:2" x14ac:dyDescent="0.25">
      <c r="B28174"/>
    </row>
    <row r="28175" spans="2:2" x14ac:dyDescent="0.25">
      <c r="B28175"/>
    </row>
    <row r="28176" spans="2:2" x14ac:dyDescent="0.25">
      <c r="B28176"/>
    </row>
    <row r="28177" spans="2:2" x14ac:dyDescent="0.25">
      <c r="B28177"/>
    </row>
    <row r="28178" spans="2:2" x14ac:dyDescent="0.25">
      <c r="B28178"/>
    </row>
    <row r="28179" spans="2:2" x14ac:dyDescent="0.25">
      <c r="B28179"/>
    </row>
    <row r="28180" spans="2:2" x14ac:dyDescent="0.25">
      <c r="B28180"/>
    </row>
    <row r="28181" spans="2:2" x14ac:dyDescent="0.25">
      <c r="B28181"/>
    </row>
    <row r="28182" spans="2:2" x14ac:dyDescent="0.25">
      <c r="B28182"/>
    </row>
    <row r="28183" spans="2:2" x14ac:dyDescent="0.25">
      <c r="B28183"/>
    </row>
    <row r="28184" spans="2:2" x14ac:dyDescent="0.25">
      <c r="B28184"/>
    </row>
    <row r="28185" spans="2:2" x14ac:dyDescent="0.25">
      <c r="B28185"/>
    </row>
    <row r="28186" spans="2:2" x14ac:dyDescent="0.25">
      <c r="B28186"/>
    </row>
    <row r="28187" spans="2:2" x14ac:dyDescent="0.25">
      <c r="B28187"/>
    </row>
    <row r="28188" spans="2:2" x14ac:dyDescent="0.25">
      <c r="B28188"/>
    </row>
    <row r="28189" spans="2:2" x14ac:dyDescent="0.25">
      <c r="B28189"/>
    </row>
    <row r="28190" spans="2:2" x14ac:dyDescent="0.25">
      <c r="B28190"/>
    </row>
    <row r="28191" spans="2:2" x14ac:dyDescent="0.25">
      <c r="B28191"/>
    </row>
    <row r="28192" spans="2:2" x14ac:dyDescent="0.25">
      <c r="B28192"/>
    </row>
    <row r="28193" spans="2:2" x14ac:dyDescent="0.25">
      <c r="B28193"/>
    </row>
    <row r="28194" spans="2:2" x14ac:dyDescent="0.25">
      <c r="B28194"/>
    </row>
    <row r="28195" spans="2:2" x14ac:dyDescent="0.25">
      <c r="B28195"/>
    </row>
    <row r="28196" spans="2:2" x14ac:dyDescent="0.25">
      <c r="B28196"/>
    </row>
    <row r="28197" spans="2:2" x14ac:dyDescent="0.25">
      <c r="B28197"/>
    </row>
    <row r="28198" spans="2:2" x14ac:dyDescent="0.25">
      <c r="B28198"/>
    </row>
    <row r="28199" spans="2:2" x14ac:dyDescent="0.25">
      <c r="B28199"/>
    </row>
    <row r="28200" spans="2:2" x14ac:dyDescent="0.25">
      <c r="B28200"/>
    </row>
    <row r="28201" spans="2:2" x14ac:dyDescent="0.25">
      <c r="B28201"/>
    </row>
    <row r="28202" spans="2:2" x14ac:dyDescent="0.25">
      <c r="B28202"/>
    </row>
    <row r="28203" spans="2:2" x14ac:dyDescent="0.25">
      <c r="B28203"/>
    </row>
    <row r="28204" spans="2:2" x14ac:dyDescent="0.25">
      <c r="B28204"/>
    </row>
    <row r="28205" spans="2:2" x14ac:dyDescent="0.25">
      <c r="B28205"/>
    </row>
    <row r="28206" spans="2:2" x14ac:dyDescent="0.25">
      <c r="B28206"/>
    </row>
    <row r="28207" spans="2:2" x14ac:dyDescent="0.25">
      <c r="B28207"/>
    </row>
    <row r="28208" spans="2:2" x14ac:dyDescent="0.25">
      <c r="B28208"/>
    </row>
    <row r="28209" spans="2:2" x14ac:dyDescent="0.25">
      <c r="B28209"/>
    </row>
    <row r="28210" spans="2:2" x14ac:dyDescent="0.25">
      <c r="B28210"/>
    </row>
    <row r="28211" spans="2:2" x14ac:dyDescent="0.25">
      <c r="B28211"/>
    </row>
    <row r="28212" spans="2:2" x14ac:dyDescent="0.25">
      <c r="B28212"/>
    </row>
    <row r="28213" spans="2:2" x14ac:dyDescent="0.25">
      <c r="B28213"/>
    </row>
    <row r="28214" spans="2:2" x14ac:dyDescent="0.25">
      <c r="B28214"/>
    </row>
    <row r="28215" spans="2:2" x14ac:dyDescent="0.25">
      <c r="B28215"/>
    </row>
    <row r="28216" spans="2:2" x14ac:dyDescent="0.25">
      <c r="B28216"/>
    </row>
    <row r="28217" spans="2:2" x14ac:dyDescent="0.25">
      <c r="B28217"/>
    </row>
    <row r="28218" spans="2:2" x14ac:dyDescent="0.25">
      <c r="B28218"/>
    </row>
    <row r="28219" spans="2:2" x14ac:dyDescent="0.25">
      <c r="B28219"/>
    </row>
    <row r="28220" spans="2:2" x14ac:dyDescent="0.25">
      <c r="B28220"/>
    </row>
    <row r="28221" spans="2:2" x14ac:dyDescent="0.25">
      <c r="B28221"/>
    </row>
    <row r="28222" spans="2:2" x14ac:dyDescent="0.25">
      <c r="B28222"/>
    </row>
    <row r="28223" spans="2:2" x14ac:dyDescent="0.25">
      <c r="B28223"/>
    </row>
    <row r="28224" spans="2:2" x14ac:dyDescent="0.25">
      <c r="B28224"/>
    </row>
    <row r="28225" spans="2:2" x14ac:dyDescent="0.25">
      <c r="B28225"/>
    </row>
    <row r="28226" spans="2:2" x14ac:dyDescent="0.25">
      <c r="B28226"/>
    </row>
    <row r="28227" spans="2:2" x14ac:dyDescent="0.25">
      <c r="B28227"/>
    </row>
    <row r="28228" spans="2:2" x14ac:dyDescent="0.25">
      <c r="B28228"/>
    </row>
    <row r="28229" spans="2:2" x14ac:dyDescent="0.25">
      <c r="B28229"/>
    </row>
    <row r="28230" spans="2:2" x14ac:dyDescent="0.25">
      <c r="B28230"/>
    </row>
    <row r="28231" spans="2:2" x14ac:dyDescent="0.25">
      <c r="B28231"/>
    </row>
    <row r="28232" spans="2:2" x14ac:dyDescent="0.25">
      <c r="B28232"/>
    </row>
    <row r="28233" spans="2:2" x14ac:dyDescent="0.25">
      <c r="B28233"/>
    </row>
    <row r="28234" spans="2:2" x14ac:dyDescent="0.25">
      <c r="B28234"/>
    </row>
    <row r="28235" spans="2:2" x14ac:dyDescent="0.25">
      <c r="B28235"/>
    </row>
    <row r="28236" spans="2:2" x14ac:dyDescent="0.25">
      <c r="B28236"/>
    </row>
    <row r="28237" spans="2:2" x14ac:dyDescent="0.25">
      <c r="B28237"/>
    </row>
    <row r="28238" spans="2:2" x14ac:dyDescent="0.25">
      <c r="B28238"/>
    </row>
    <row r="28239" spans="2:2" x14ac:dyDescent="0.25">
      <c r="B28239"/>
    </row>
    <row r="28240" spans="2:2" x14ac:dyDescent="0.25">
      <c r="B28240"/>
    </row>
    <row r="28241" spans="2:2" x14ac:dyDescent="0.25">
      <c r="B28241"/>
    </row>
    <row r="28242" spans="2:2" x14ac:dyDescent="0.25">
      <c r="B28242"/>
    </row>
    <row r="28243" spans="2:2" x14ac:dyDescent="0.25">
      <c r="B28243"/>
    </row>
    <row r="28244" spans="2:2" x14ac:dyDescent="0.25">
      <c r="B28244"/>
    </row>
    <row r="28245" spans="2:2" x14ac:dyDescent="0.25">
      <c r="B28245"/>
    </row>
    <row r="28246" spans="2:2" x14ac:dyDescent="0.25">
      <c r="B28246"/>
    </row>
    <row r="28247" spans="2:2" x14ac:dyDescent="0.25">
      <c r="B28247"/>
    </row>
    <row r="28248" spans="2:2" x14ac:dyDescent="0.25">
      <c r="B28248"/>
    </row>
    <row r="28249" spans="2:2" x14ac:dyDescent="0.25">
      <c r="B28249"/>
    </row>
    <row r="28250" spans="2:2" x14ac:dyDescent="0.25">
      <c r="B28250"/>
    </row>
    <row r="28251" spans="2:2" x14ac:dyDescent="0.25">
      <c r="B28251"/>
    </row>
    <row r="28252" spans="2:2" x14ac:dyDescent="0.25">
      <c r="B28252"/>
    </row>
    <row r="28253" spans="2:2" x14ac:dyDescent="0.25">
      <c r="B28253"/>
    </row>
    <row r="28254" spans="2:2" x14ac:dyDescent="0.25">
      <c r="B28254"/>
    </row>
    <row r="28255" spans="2:2" x14ac:dyDescent="0.25">
      <c r="B28255"/>
    </row>
    <row r="28256" spans="2:2" x14ac:dyDescent="0.25">
      <c r="B28256"/>
    </row>
    <row r="28257" spans="2:2" x14ac:dyDescent="0.25">
      <c r="B28257"/>
    </row>
    <row r="28258" spans="2:2" x14ac:dyDescent="0.25">
      <c r="B28258"/>
    </row>
    <row r="28259" spans="2:2" x14ac:dyDescent="0.25">
      <c r="B28259"/>
    </row>
    <row r="28260" spans="2:2" x14ac:dyDescent="0.25">
      <c r="B28260"/>
    </row>
    <row r="28261" spans="2:2" x14ac:dyDescent="0.25">
      <c r="B28261"/>
    </row>
    <row r="28262" spans="2:2" x14ac:dyDescent="0.25">
      <c r="B28262"/>
    </row>
    <row r="28263" spans="2:2" x14ac:dyDescent="0.25">
      <c r="B28263"/>
    </row>
    <row r="28264" spans="2:2" x14ac:dyDescent="0.25">
      <c r="B28264"/>
    </row>
    <row r="28265" spans="2:2" x14ac:dyDescent="0.25">
      <c r="B28265"/>
    </row>
    <row r="28266" spans="2:2" x14ac:dyDescent="0.25">
      <c r="B28266"/>
    </row>
    <row r="28267" spans="2:2" x14ac:dyDescent="0.25">
      <c r="B28267"/>
    </row>
    <row r="28268" spans="2:2" x14ac:dyDescent="0.25">
      <c r="B28268"/>
    </row>
    <row r="28269" spans="2:2" x14ac:dyDescent="0.25">
      <c r="B28269"/>
    </row>
    <row r="28270" spans="2:2" x14ac:dyDescent="0.25">
      <c r="B28270"/>
    </row>
    <row r="28271" spans="2:2" x14ac:dyDescent="0.25">
      <c r="B28271"/>
    </row>
    <row r="28272" spans="2:2" x14ac:dyDescent="0.25">
      <c r="B28272"/>
    </row>
    <row r="28273" spans="2:2" x14ac:dyDescent="0.25">
      <c r="B28273"/>
    </row>
    <row r="28274" spans="2:2" x14ac:dyDescent="0.25">
      <c r="B28274"/>
    </row>
    <row r="28275" spans="2:2" x14ac:dyDescent="0.25">
      <c r="B28275"/>
    </row>
    <row r="28276" spans="2:2" x14ac:dyDescent="0.25">
      <c r="B28276"/>
    </row>
    <row r="28277" spans="2:2" x14ac:dyDescent="0.25">
      <c r="B28277"/>
    </row>
    <row r="28278" spans="2:2" x14ac:dyDescent="0.25">
      <c r="B28278"/>
    </row>
    <row r="28279" spans="2:2" x14ac:dyDescent="0.25">
      <c r="B28279"/>
    </row>
    <row r="28280" spans="2:2" x14ac:dyDescent="0.25">
      <c r="B28280"/>
    </row>
    <row r="28281" spans="2:2" x14ac:dyDescent="0.25">
      <c r="B28281"/>
    </row>
    <row r="28282" spans="2:2" x14ac:dyDescent="0.25">
      <c r="B28282"/>
    </row>
    <row r="28283" spans="2:2" x14ac:dyDescent="0.25">
      <c r="B28283"/>
    </row>
    <row r="28284" spans="2:2" x14ac:dyDescent="0.25">
      <c r="B28284"/>
    </row>
    <row r="28285" spans="2:2" x14ac:dyDescent="0.25">
      <c r="B28285"/>
    </row>
    <row r="28286" spans="2:2" x14ac:dyDescent="0.25">
      <c r="B28286"/>
    </row>
    <row r="28287" spans="2:2" x14ac:dyDescent="0.25">
      <c r="B28287"/>
    </row>
    <row r="28288" spans="2:2" x14ac:dyDescent="0.25">
      <c r="B28288"/>
    </row>
    <row r="28289" spans="2:2" x14ac:dyDescent="0.25">
      <c r="B28289"/>
    </row>
    <row r="28290" spans="2:2" x14ac:dyDescent="0.25">
      <c r="B28290"/>
    </row>
    <row r="28291" spans="2:2" x14ac:dyDescent="0.25">
      <c r="B28291"/>
    </row>
    <row r="28292" spans="2:2" x14ac:dyDescent="0.25">
      <c r="B28292"/>
    </row>
    <row r="28293" spans="2:2" x14ac:dyDescent="0.25">
      <c r="B28293"/>
    </row>
    <row r="28294" spans="2:2" x14ac:dyDescent="0.25">
      <c r="B28294"/>
    </row>
    <row r="28295" spans="2:2" x14ac:dyDescent="0.25">
      <c r="B28295"/>
    </row>
    <row r="28296" spans="2:2" x14ac:dyDescent="0.25">
      <c r="B28296"/>
    </row>
    <row r="28297" spans="2:2" x14ac:dyDescent="0.25">
      <c r="B28297"/>
    </row>
    <row r="28298" spans="2:2" x14ac:dyDescent="0.25">
      <c r="B28298"/>
    </row>
    <row r="28299" spans="2:2" x14ac:dyDescent="0.25">
      <c r="B28299"/>
    </row>
    <row r="28300" spans="2:2" x14ac:dyDescent="0.25">
      <c r="B28300"/>
    </row>
    <row r="28301" spans="2:2" x14ac:dyDescent="0.25">
      <c r="B28301"/>
    </row>
    <row r="28302" spans="2:2" x14ac:dyDescent="0.25">
      <c r="B28302"/>
    </row>
    <row r="28303" spans="2:2" x14ac:dyDescent="0.25">
      <c r="B28303"/>
    </row>
    <row r="28304" spans="2:2" x14ac:dyDescent="0.25">
      <c r="B28304"/>
    </row>
    <row r="28305" spans="2:2" x14ac:dyDescent="0.25">
      <c r="B28305"/>
    </row>
    <row r="28306" spans="2:2" x14ac:dyDescent="0.25">
      <c r="B28306"/>
    </row>
    <row r="28307" spans="2:2" x14ac:dyDescent="0.25">
      <c r="B28307"/>
    </row>
    <row r="28308" spans="2:2" x14ac:dyDescent="0.25">
      <c r="B28308"/>
    </row>
    <row r="28309" spans="2:2" x14ac:dyDescent="0.25">
      <c r="B28309"/>
    </row>
    <row r="28310" spans="2:2" x14ac:dyDescent="0.25">
      <c r="B28310"/>
    </row>
    <row r="28311" spans="2:2" x14ac:dyDescent="0.25">
      <c r="B28311"/>
    </row>
    <row r="28312" spans="2:2" x14ac:dyDescent="0.25">
      <c r="B28312"/>
    </row>
    <row r="28313" spans="2:2" x14ac:dyDescent="0.25">
      <c r="B28313"/>
    </row>
    <row r="28314" spans="2:2" x14ac:dyDescent="0.25">
      <c r="B28314"/>
    </row>
    <row r="28315" spans="2:2" x14ac:dyDescent="0.25">
      <c r="B28315"/>
    </row>
    <row r="28316" spans="2:2" x14ac:dyDescent="0.25">
      <c r="B28316"/>
    </row>
    <row r="28317" spans="2:2" x14ac:dyDescent="0.25">
      <c r="B28317"/>
    </row>
    <row r="28318" spans="2:2" x14ac:dyDescent="0.25">
      <c r="B28318"/>
    </row>
    <row r="28319" spans="2:2" x14ac:dyDescent="0.25">
      <c r="B28319"/>
    </row>
    <row r="28320" spans="2:2" x14ac:dyDescent="0.25">
      <c r="B28320"/>
    </row>
    <row r="28321" spans="2:2" x14ac:dyDescent="0.25">
      <c r="B28321"/>
    </row>
    <row r="28322" spans="2:2" x14ac:dyDescent="0.25">
      <c r="B28322"/>
    </row>
    <row r="28323" spans="2:2" x14ac:dyDescent="0.25">
      <c r="B28323"/>
    </row>
    <row r="28324" spans="2:2" x14ac:dyDescent="0.25">
      <c r="B28324"/>
    </row>
    <row r="28325" spans="2:2" x14ac:dyDescent="0.25">
      <c r="B28325"/>
    </row>
    <row r="28326" spans="2:2" x14ac:dyDescent="0.25">
      <c r="B28326"/>
    </row>
    <row r="28327" spans="2:2" x14ac:dyDescent="0.25">
      <c r="B28327"/>
    </row>
    <row r="28328" spans="2:2" x14ac:dyDescent="0.25">
      <c r="B28328"/>
    </row>
    <row r="28329" spans="2:2" x14ac:dyDescent="0.25">
      <c r="B28329"/>
    </row>
    <row r="28330" spans="2:2" x14ac:dyDescent="0.25">
      <c r="B28330"/>
    </row>
    <row r="28331" spans="2:2" x14ac:dyDescent="0.25">
      <c r="B28331"/>
    </row>
    <row r="28332" spans="2:2" x14ac:dyDescent="0.25">
      <c r="B28332"/>
    </row>
    <row r="28333" spans="2:2" x14ac:dyDescent="0.25">
      <c r="B28333"/>
    </row>
    <row r="28334" spans="2:2" x14ac:dyDescent="0.25">
      <c r="B28334"/>
    </row>
    <row r="28335" spans="2:2" x14ac:dyDescent="0.25">
      <c r="B28335"/>
    </row>
    <row r="28336" spans="2:2" x14ac:dyDescent="0.25">
      <c r="B28336"/>
    </row>
    <row r="28337" spans="2:2" x14ac:dyDescent="0.25">
      <c r="B28337"/>
    </row>
    <row r="28338" spans="2:2" x14ac:dyDescent="0.25">
      <c r="B28338"/>
    </row>
    <row r="28339" spans="2:2" x14ac:dyDescent="0.25">
      <c r="B28339"/>
    </row>
    <row r="28340" spans="2:2" x14ac:dyDescent="0.25">
      <c r="B28340"/>
    </row>
    <row r="28341" spans="2:2" x14ac:dyDescent="0.25">
      <c r="B28341"/>
    </row>
    <row r="28342" spans="2:2" x14ac:dyDescent="0.25">
      <c r="B28342"/>
    </row>
    <row r="28343" spans="2:2" x14ac:dyDescent="0.25">
      <c r="B28343"/>
    </row>
    <row r="28344" spans="2:2" x14ac:dyDescent="0.25">
      <c r="B28344"/>
    </row>
    <row r="28345" spans="2:2" x14ac:dyDescent="0.25">
      <c r="B28345"/>
    </row>
    <row r="28346" spans="2:2" x14ac:dyDescent="0.25">
      <c r="B28346"/>
    </row>
    <row r="28347" spans="2:2" x14ac:dyDescent="0.25">
      <c r="B28347"/>
    </row>
    <row r="28348" spans="2:2" x14ac:dyDescent="0.25">
      <c r="B28348"/>
    </row>
    <row r="28349" spans="2:2" x14ac:dyDescent="0.25">
      <c r="B28349"/>
    </row>
    <row r="28350" spans="2:2" x14ac:dyDescent="0.25">
      <c r="B28350"/>
    </row>
    <row r="28351" spans="2:2" x14ac:dyDescent="0.25">
      <c r="B28351"/>
    </row>
    <row r="28352" spans="2:2" x14ac:dyDescent="0.25">
      <c r="B28352"/>
    </row>
    <row r="28353" spans="2:2" x14ac:dyDescent="0.25">
      <c r="B28353"/>
    </row>
    <row r="28354" spans="2:2" x14ac:dyDescent="0.25">
      <c r="B28354"/>
    </row>
    <row r="28355" spans="2:2" x14ac:dyDescent="0.25">
      <c r="B28355"/>
    </row>
    <row r="28356" spans="2:2" x14ac:dyDescent="0.25">
      <c r="B28356"/>
    </row>
    <row r="28357" spans="2:2" x14ac:dyDescent="0.25">
      <c r="B28357"/>
    </row>
    <row r="28358" spans="2:2" x14ac:dyDescent="0.25">
      <c r="B28358"/>
    </row>
    <row r="28359" spans="2:2" x14ac:dyDescent="0.25">
      <c r="B28359"/>
    </row>
    <row r="28360" spans="2:2" x14ac:dyDescent="0.25">
      <c r="B28360"/>
    </row>
    <row r="28361" spans="2:2" x14ac:dyDescent="0.25">
      <c r="B28361"/>
    </row>
    <row r="28362" spans="2:2" x14ac:dyDescent="0.25">
      <c r="B28362"/>
    </row>
    <row r="28363" spans="2:2" x14ac:dyDescent="0.25">
      <c r="B28363"/>
    </row>
    <row r="28364" spans="2:2" x14ac:dyDescent="0.25">
      <c r="B28364"/>
    </row>
    <row r="28365" spans="2:2" x14ac:dyDescent="0.25">
      <c r="B28365"/>
    </row>
    <row r="28366" spans="2:2" x14ac:dyDescent="0.25">
      <c r="B28366"/>
    </row>
    <row r="28367" spans="2:2" x14ac:dyDescent="0.25">
      <c r="B28367"/>
    </row>
    <row r="28368" spans="2:2" x14ac:dyDescent="0.25">
      <c r="B28368"/>
    </row>
    <row r="28369" spans="2:2" x14ac:dyDescent="0.25">
      <c r="B28369"/>
    </row>
    <row r="28370" spans="2:2" x14ac:dyDescent="0.25">
      <c r="B28370"/>
    </row>
    <row r="28371" spans="2:2" x14ac:dyDescent="0.25">
      <c r="B28371"/>
    </row>
    <row r="28372" spans="2:2" x14ac:dyDescent="0.25">
      <c r="B28372"/>
    </row>
    <row r="28373" spans="2:2" x14ac:dyDescent="0.25">
      <c r="B28373"/>
    </row>
    <row r="28374" spans="2:2" x14ac:dyDescent="0.25">
      <c r="B28374"/>
    </row>
    <row r="28375" spans="2:2" x14ac:dyDescent="0.25">
      <c r="B28375"/>
    </row>
    <row r="28376" spans="2:2" x14ac:dyDescent="0.25">
      <c r="B28376"/>
    </row>
    <row r="28377" spans="2:2" x14ac:dyDescent="0.25">
      <c r="B28377"/>
    </row>
    <row r="28378" spans="2:2" x14ac:dyDescent="0.25">
      <c r="B28378"/>
    </row>
    <row r="28379" spans="2:2" x14ac:dyDescent="0.25">
      <c r="B28379"/>
    </row>
    <row r="28380" spans="2:2" x14ac:dyDescent="0.25">
      <c r="B28380"/>
    </row>
    <row r="28381" spans="2:2" x14ac:dyDescent="0.25">
      <c r="B28381"/>
    </row>
    <row r="28382" spans="2:2" x14ac:dyDescent="0.25">
      <c r="B28382"/>
    </row>
    <row r="28383" spans="2:2" x14ac:dyDescent="0.25">
      <c r="B28383"/>
    </row>
    <row r="28384" spans="2:2" x14ac:dyDescent="0.25">
      <c r="B28384"/>
    </row>
    <row r="28385" spans="2:2" x14ac:dyDescent="0.25">
      <c r="B28385"/>
    </row>
    <row r="28386" spans="2:2" x14ac:dyDescent="0.25">
      <c r="B28386"/>
    </row>
    <row r="28387" spans="2:2" x14ac:dyDescent="0.25">
      <c r="B28387"/>
    </row>
    <row r="28388" spans="2:2" x14ac:dyDescent="0.25">
      <c r="B28388"/>
    </row>
    <row r="28389" spans="2:2" x14ac:dyDescent="0.25">
      <c r="B28389"/>
    </row>
    <row r="28390" spans="2:2" x14ac:dyDescent="0.25">
      <c r="B28390"/>
    </row>
    <row r="28391" spans="2:2" x14ac:dyDescent="0.25">
      <c r="B28391"/>
    </row>
    <row r="28392" spans="2:2" x14ac:dyDescent="0.25">
      <c r="B28392"/>
    </row>
    <row r="28393" spans="2:2" x14ac:dyDescent="0.25">
      <c r="B28393"/>
    </row>
    <row r="28394" spans="2:2" x14ac:dyDescent="0.25">
      <c r="B28394"/>
    </row>
    <row r="28395" spans="2:2" x14ac:dyDescent="0.25">
      <c r="B28395"/>
    </row>
    <row r="28396" spans="2:2" x14ac:dyDescent="0.25">
      <c r="B28396"/>
    </row>
    <row r="28397" spans="2:2" x14ac:dyDescent="0.25">
      <c r="B28397"/>
    </row>
    <row r="28398" spans="2:2" x14ac:dyDescent="0.25">
      <c r="B28398"/>
    </row>
    <row r="28399" spans="2:2" x14ac:dyDescent="0.25">
      <c r="B28399"/>
    </row>
    <row r="28400" spans="2:2" x14ac:dyDescent="0.25">
      <c r="B28400"/>
    </row>
    <row r="28401" spans="2:2" x14ac:dyDescent="0.25">
      <c r="B28401"/>
    </row>
    <row r="28402" spans="2:2" x14ac:dyDescent="0.25">
      <c r="B28402"/>
    </row>
    <row r="28403" spans="2:2" x14ac:dyDescent="0.25">
      <c r="B28403"/>
    </row>
    <row r="28404" spans="2:2" x14ac:dyDescent="0.25">
      <c r="B28404"/>
    </row>
    <row r="28405" spans="2:2" x14ac:dyDescent="0.25">
      <c r="B28405"/>
    </row>
    <row r="28406" spans="2:2" x14ac:dyDescent="0.25">
      <c r="B28406"/>
    </row>
    <row r="28407" spans="2:2" x14ac:dyDescent="0.25">
      <c r="B28407"/>
    </row>
    <row r="28408" spans="2:2" x14ac:dyDescent="0.25">
      <c r="B28408"/>
    </row>
    <row r="28409" spans="2:2" x14ac:dyDescent="0.25">
      <c r="B28409"/>
    </row>
    <row r="28410" spans="2:2" x14ac:dyDescent="0.25">
      <c r="B28410"/>
    </row>
    <row r="28411" spans="2:2" x14ac:dyDescent="0.25">
      <c r="B28411"/>
    </row>
    <row r="28412" spans="2:2" x14ac:dyDescent="0.25">
      <c r="B28412"/>
    </row>
    <row r="28413" spans="2:2" x14ac:dyDescent="0.25">
      <c r="B28413"/>
    </row>
    <row r="28414" spans="2:2" x14ac:dyDescent="0.25">
      <c r="B28414"/>
    </row>
    <row r="28415" spans="2:2" x14ac:dyDescent="0.25">
      <c r="B28415"/>
    </row>
    <row r="28416" spans="2:2" x14ac:dyDescent="0.25">
      <c r="B28416"/>
    </row>
    <row r="28417" spans="2:2" x14ac:dyDescent="0.25">
      <c r="B28417"/>
    </row>
    <row r="28418" spans="2:2" x14ac:dyDescent="0.25">
      <c r="B28418"/>
    </row>
    <row r="28419" spans="2:2" x14ac:dyDescent="0.25">
      <c r="B28419"/>
    </row>
    <row r="28420" spans="2:2" x14ac:dyDescent="0.25">
      <c r="B28420"/>
    </row>
    <row r="28421" spans="2:2" x14ac:dyDescent="0.25">
      <c r="B28421"/>
    </row>
    <row r="28422" spans="2:2" x14ac:dyDescent="0.25">
      <c r="B28422"/>
    </row>
    <row r="28423" spans="2:2" x14ac:dyDescent="0.25">
      <c r="B28423"/>
    </row>
    <row r="28424" spans="2:2" x14ac:dyDescent="0.25">
      <c r="B28424"/>
    </row>
    <row r="28425" spans="2:2" x14ac:dyDescent="0.25">
      <c r="B28425"/>
    </row>
    <row r="28426" spans="2:2" x14ac:dyDescent="0.25">
      <c r="B28426"/>
    </row>
    <row r="28427" spans="2:2" x14ac:dyDescent="0.25">
      <c r="B28427"/>
    </row>
    <row r="28428" spans="2:2" x14ac:dyDescent="0.25">
      <c r="B28428"/>
    </row>
    <row r="28429" spans="2:2" x14ac:dyDescent="0.25">
      <c r="B28429"/>
    </row>
    <row r="28430" spans="2:2" x14ac:dyDescent="0.25">
      <c r="B28430"/>
    </row>
    <row r="28431" spans="2:2" x14ac:dyDescent="0.25">
      <c r="B28431"/>
    </row>
    <row r="28432" spans="2:2" x14ac:dyDescent="0.25">
      <c r="B28432"/>
    </row>
    <row r="28433" spans="2:2" x14ac:dyDescent="0.25">
      <c r="B28433"/>
    </row>
    <row r="28434" spans="2:2" x14ac:dyDescent="0.25">
      <c r="B28434"/>
    </row>
    <row r="28435" spans="2:2" x14ac:dyDescent="0.25">
      <c r="B28435"/>
    </row>
    <row r="28436" spans="2:2" x14ac:dyDescent="0.25">
      <c r="B28436"/>
    </row>
    <row r="28437" spans="2:2" x14ac:dyDescent="0.25">
      <c r="B28437"/>
    </row>
    <row r="28438" spans="2:2" x14ac:dyDescent="0.25">
      <c r="B28438"/>
    </row>
    <row r="28439" spans="2:2" x14ac:dyDescent="0.25">
      <c r="B28439"/>
    </row>
    <row r="28440" spans="2:2" x14ac:dyDescent="0.25">
      <c r="B28440"/>
    </row>
    <row r="28441" spans="2:2" x14ac:dyDescent="0.25">
      <c r="B28441"/>
    </row>
    <row r="28442" spans="2:2" x14ac:dyDescent="0.25">
      <c r="B28442"/>
    </row>
    <row r="28443" spans="2:2" x14ac:dyDescent="0.25">
      <c r="B28443"/>
    </row>
    <row r="28444" spans="2:2" x14ac:dyDescent="0.25">
      <c r="B28444"/>
    </row>
    <row r="28445" spans="2:2" x14ac:dyDescent="0.25">
      <c r="B28445"/>
    </row>
    <row r="28446" spans="2:2" x14ac:dyDescent="0.25">
      <c r="B28446"/>
    </row>
    <row r="28447" spans="2:2" x14ac:dyDescent="0.25">
      <c r="B28447"/>
    </row>
    <row r="28448" spans="2:2" x14ac:dyDescent="0.25">
      <c r="B28448"/>
    </row>
    <row r="28449" spans="2:2" x14ac:dyDescent="0.25">
      <c r="B28449"/>
    </row>
    <row r="28450" spans="2:2" x14ac:dyDescent="0.25">
      <c r="B28450"/>
    </row>
    <row r="28451" spans="2:2" x14ac:dyDescent="0.25">
      <c r="B28451"/>
    </row>
    <row r="28452" spans="2:2" x14ac:dyDescent="0.25">
      <c r="B28452"/>
    </row>
    <row r="28453" spans="2:2" x14ac:dyDescent="0.25">
      <c r="B28453"/>
    </row>
    <row r="28454" spans="2:2" x14ac:dyDescent="0.25">
      <c r="B28454"/>
    </row>
    <row r="28455" spans="2:2" x14ac:dyDescent="0.25">
      <c r="B28455"/>
    </row>
    <row r="28456" spans="2:2" x14ac:dyDescent="0.25">
      <c r="B28456"/>
    </row>
    <row r="28457" spans="2:2" x14ac:dyDescent="0.25">
      <c r="B28457"/>
    </row>
    <row r="28458" spans="2:2" x14ac:dyDescent="0.25">
      <c r="B28458"/>
    </row>
    <row r="28459" spans="2:2" x14ac:dyDescent="0.25">
      <c r="B28459"/>
    </row>
    <row r="28460" spans="2:2" x14ac:dyDescent="0.25">
      <c r="B28460"/>
    </row>
    <row r="28461" spans="2:2" x14ac:dyDescent="0.25">
      <c r="B28461"/>
    </row>
    <row r="28462" spans="2:2" x14ac:dyDescent="0.25">
      <c r="B28462"/>
    </row>
    <row r="28463" spans="2:2" x14ac:dyDescent="0.25">
      <c r="B28463"/>
    </row>
    <row r="28464" spans="2:2" x14ac:dyDescent="0.25">
      <c r="B28464"/>
    </row>
    <row r="28465" spans="2:2" x14ac:dyDescent="0.25">
      <c r="B28465"/>
    </row>
    <row r="28466" spans="2:2" x14ac:dyDescent="0.25">
      <c r="B28466"/>
    </row>
    <row r="28467" spans="2:2" x14ac:dyDescent="0.25">
      <c r="B28467"/>
    </row>
    <row r="28468" spans="2:2" x14ac:dyDescent="0.25">
      <c r="B28468"/>
    </row>
    <row r="28469" spans="2:2" x14ac:dyDescent="0.25">
      <c r="B28469"/>
    </row>
    <row r="28470" spans="2:2" x14ac:dyDescent="0.25">
      <c r="B28470"/>
    </row>
    <row r="28471" spans="2:2" x14ac:dyDescent="0.25">
      <c r="B28471"/>
    </row>
    <row r="28472" spans="2:2" x14ac:dyDescent="0.25">
      <c r="B28472"/>
    </row>
    <row r="28473" spans="2:2" x14ac:dyDescent="0.25">
      <c r="B28473"/>
    </row>
    <row r="28474" spans="2:2" x14ac:dyDescent="0.25">
      <c r="B28474"/>
    </row>
    <row r="28475" spans="2:2" x14ac:dyDescent="0.25">
      <c r="B28475"/>
    </row>
    <row r="28476" spans="2:2" x14ac:dyDescent="0.25">
      <c r="B28476"/>
    </row>
    <row r="28477" spans="2:2" x14ac:dyDescent="0.25">
      <c r="B28477"/>
    </row>
    <row r="28478" spans="2:2" x14ac:dyDescent="0.25">
      <c r="B28478"/>
    </row>
    <row r="28479" spans="2:2" x14ac:dyDescent="0.25">
      <c r="B28479"/>
    </row>
    <row r="28480" spans="2:2" x14ac:dyDescent="0.25">
      <c r="B28480"/>
    </row>
    <row r="28481" spans="2:2" x14ac:dyDescent="0.25">
      <c r="B28481"/>
    </row>
    <row r="28482" spans="2:2" x14ac:dyDescent="0.25">
      <c r="B28482"/>
    </row>
    <row r="28483" spans="2:2" x14ac:dyDescent="0.25">
      <c r="B28483"/>
    </row>
    <row r="28484" spans="2:2" x14ac:dyDescent="0.25">
      <c r="B28484"/>
    </row>
    <row r="28485" spans="2:2" x14ac:dyDescent="0.25">
      <c r="B28485"/>
    </row>
    <row r="28486" spans="2:2" x14ac:dyDescent="0.25">
      <c r="B28486"/>
    </row>
    <row r="28487" spans="2:2" x14ac:dyDescent="0.25">
      <c r="B28487"/>
    </row>
    <row r="28488" spans="2:2" x14ac:dyDescent="0.25">
      <c r="B28488"/>
    </row>
    <row r="28489" spans="2:2" x14ac:dyDescent="0.25">
      <c r="B28489"/>
    </row>
    <row r="28490" spans="2:2" x14ac:dyDescent="0.25">
      <c r="B28490"/>
    </row>
    <row r="28491" spans="2:2" x14ac:dyDescent="0.25">
      <c r="B28491"/>
    </row>
    <row r="28492" spans="2:2" x14ac:dyDescent="0.25">
      <c r="B28492"/>
    </row>
    <row r="28493" spans="2:2" x14ac:dyDescent="0.25">
      <c r="B28493"/>
    </row>
    <row r="28494" spans="2:2" x14ac:dyDescent="0.25">
      <c r="B28494"/>
    </row>
    <row r="28495" spans="2:2" x14ac:dyDescent="0.25">
      <c r="B28495"/>
    </row>
    <row r="28496" spans="2:2" x14ac:dyDescent="0.25">
      <c r="B28496"/>
    </row>
    <row r="28497" spans="2:2" x14ac:dyDescent="0.25">
      <c r="B28497"/>
    </row>
    <row r="28498" spans="2:2" x14ac:dyDescent="0.25">
      <c r="B28498"/>
    </row>
    <row r="28499" spans="2:2" x14ac:dyDescent="0.25">
      <c r="B28499"/>
    </row>
    <row r="28500" spans="2:2" x14ac:dyDescent="0.25">
      <c r="B28500"/>
    </row>
    <row r="28501" spans="2:2" x14ac:dyDescent="0.25">
      <c r="B28501"/>
    </row>
    <row r="28502" spans="2:2" x14ac:dyDescent="0.25">
      <c r="B28502"/>
    </row>
    <row r="28503" spans="2:2" x14ac:dyDescent="0.25">
      <c r="B28503"/>
    </row>
    <row r="28504" spans="2:2" x14ac:dyDescent="0.25">
      <c r="B28504"/>
    </row>
    <row r="28505" spans="2:2" x14ac:dyDescent="0.25">
      <c r="B28505"/>
    </row>
    <row r="28506" spans="2:2" x14ac:dyDescent="0.25">
      <c r="B28506"/>
    </row>
    <row r="28507" spans="2:2" x14ac:dyDescent="0.25">
      <c r="B28507"/>
    </row>
    <row r="28508" spans="2:2" x14ac:dyDescent="0.25">
      <c r="B28508"/>
    </row>
    <row r="28509" spans="2:2" x14ac:dyDescent="0.25">
      <c r="B28509"/>
    </row>
    <row r="28510" spans="2:2" x14ac:dyDescent="0.25">
      <c r="B28510"/>
    </row>
    <row r="28511" spans="2:2" x14ac:dyDescent="0.25">
      <c r="B28511"/>
    </row>
    <row r="28512" spans="2:2" x14ac:dyDescent="0.25">
      <c r="B28512"/>
    </row>
    <row r="28513" spans="2:2" x14ac:dyDescent="0.25">
      <c r="B28513"/>
    </row>
    <row r="28514" spans="2:2" x14ac:dyDescent="0.25">
      <c r="B28514"/>
    </row>
    <row r="28515" spans="2:2" x14ac:dyDescent="0.25">
      <c r="B28515"/>
    </row>
    <row r="28516" spans="2:2" x14ac:dyDescent="0.25">
      <c r="B28516"/>
    </row>
    <row r="28517" spans="2:2" x14ac:dyDescent="0.25">
      <c r="B28517"/>
    </row>
    <row r="28518" spans="2:2" x14ac:dyDescent="0.25">
      <c r="B28518"/>
    </row>
    <row r="28519" spans="2:2" x14ac:dyDescent="0.25">
      <c r="B28519"/>
    </row>
    <row r="28520" spans="2:2" x14ac:dyDescent="0.25">
      <c r="B28520"/>
    </row>
    <row r="28521" spans="2:2" x14ac:dyDescent="0.25">
      <c r="B28521"/>
    </row>
    <row r="28522" spans="2:2" x14ac:dyDescent="0.25">
      <c r="B28522"/>
    </row>
    <row r="28523" spans="2:2" x14ac:dyDescent="0.25">
      <c r="B28523"/>
    </row>
    <row r="28524" spans="2:2" x14ac:dyDescent="0.25">
      <c r="B28524"/>
    </row>
    <row r="28525" spans="2:2" x14ac:dyDescent="0.25">
      <c r="B28525"/>
    </row>
    <row r="28526" spans="2:2" x14ac:dyDescent="0.25">
      <c r="B28526"/>
    </row>
    <row r="28527" spans="2:2" x14ac:dyDescent="0.25">
      <c r="B28527"/>
    </row>
    <row r="28528" spans="2:2" x14ac:dyDescent="0.25">
      <c r="B28528"/>
    </row>
    <row r="28529" spans="2:2" x14ac:dyDescent="0.25">
      <c r="B28529"/>
    </row>
    <row r="28530" spans="2:2" x14ac:dyDescent="0.25">
      <c r="B28530"/>
    </row>
    <row r="28531" spans="2:2" x14ac:dyDescent="0.25">
      <c r="B28531"/>
    </row>
    <row r="28532" spans="2:2" x14ac:dyDescent="0.25">
      <c r="B28532"/>
    </row>
    <row r="28533" spans="2:2" x14ac:dyDescent="0.25">
      <c r="B28533"/>
    </row>
    <row r="28534" spans="2:2" x14ac:dyDescent="0.25">
      <c r="B28534"/>
    </row>
    <row r="28535" spans="2:2" x14ac:dyDescent="0.25">
      <c r="B28535"/>
    </row>
    <row r="28536" spans="2:2" x14ac:dyDescent="0.25">
      <c r="B28536"/>
    </row>
    <row r="28537" spans="2:2" x14ac:dyDescent="0.25">
      <c r="B28537"/>
    </row>
    <row r="28538" spans="2:2" x14ac:dyDescent="0.25">
      <c r="B28538"/>
    </row>
    <row r="28539" spans="2:2" x14ac:dyDescent="0.25">
      <c r="B28539"/>
    </row>
    <row r="28540" spans="2:2" x14ac:dyDescent="0.25">
      <c r="B28540"/>
    </row>
    <row r="28541" spans="2:2" x14ac:dyDescent="0.25">
      <c r="B28541"/>
    </row>
    <row r="28542" spans="2:2" x14ac:dyDescent="0.25">
      <c r="B28542"/>
    </row>
    <row r="28543" spans="2:2" x14ac:dyDescent="0.25">
      <c r="B28543"/>
    </row>
    <row r="28544" spans="2:2" x14ac:dyDescent="0.25">
      <c r="B28544"/>
    </row>
    <row r="28545" spans="2:2" x14ac:dyDescent="0.25">
      <c r="B28545"/>
    </row>
    <row r="28546" spans="2:2" x14ac:dyDescent="0.25">
      <c r="B28546"/>
    </row>
    <row r="28547" spans="2:2" x14ac:dyDescent="0.25">
      <c r="B28547"/>
    </row>
    <row r="28548" spans="2:2" x14ac:dyDescent="0.25">
      <c r="B28548"/>
    </row>
    <row r="28549" spans="2:2" x14ac:dyDescent="0.25">
      <c r="B28549"/>
    </row>
    <row r="28550" spans="2:2" x14ac:dyDescent="0.25">
      <c r="B28550"/>
    </row>
    <row r="28551" spans="2:2" x14ac:dyDescent="0.25">
      <c r="B28551"/>
    </row>
    <row r="28552" spans="2:2" x14ac:dyDescent="0.25">
      <c r="B28552"/>
    </row>
    <row r="28553" spans="2:2" x14ac:dyDescent="0.25">
      <c r="B28553"/>
    </row>
    <row r="28554" spans="2:2" x14ac:dyDescent="0.25">
      <c r="B28554"/>
    </row>
    <row r="28555" spans="2:2" x14ac:dyDescent="0.25">
      <c r="B28555"/>
    </row>
    <row r="28556" spans="2:2" x14ac:dyDescent="0.25">
      <c r="B28556"/>
    </row>
    <row r="28557" spans="2:2" x14ac:dyDescent="0.25">
      <c r="B28557"/>
    </row>
    <row r="28558" spans="2:2" x14ac:dyDescent="0.25">
      <c r="B28558"/>
    </row>
    <row r="28559" spans="2:2" x14ac:dyDescent="0.25">
      <c r="B28559"/>
    </row>
    <row r="28560" spans="2:2" x14ac:dyDescent="0.25">
      <c r="B28560"/>
    </row>
    <row r="28561" spans="2:2" x14ac:dyDescent="0.25">
      <c r="B28561"/>
    </row>
    <row r="28562" spans="2:2" x14ac:dyDescent="0.25">
      <c r="B28562"/>
    </row>
    <row r="28563" spans="2:2" x14ac:dyDescent="0.25">
      <c r="B28563"/>
    </row>
    <row r="28564" spans="2:2" x14ac:dyDescent="0.25">
      <c r="B28564"/>
    </row>
    <row r="28565" spans="2:2" x14ac:dyDescent="0.25">
      <c r="B28565"/>
    </row>
    <row r="28566" spans="2:2" x14ac:dyDescent="0.25">
      <c r="B28566"/>
    </row>
    <row r="28567" spans="2:2" x14ac:dyDescent="0.25">
      <c r="B28567"/>
    </row>
    <row r="28568" spans="2:2" x14ac:dyDescent="0.25">
      <c r="B28568"/>
    </row>
    <row r="28569" spans="2:2" x14ac:dyDescent="0.25">
      <c r="B28569"/>
    </row>
    <row r="28570" spans="2:2" x14ac:dyDescent="0.25">
      <c r="B28570"/>
    </row>
    <row r="28571" spans="2:2" x14ac:dyDescent="0.25">
      <c r="B28571"/>
    </row>
    <row r="28572" spans="2:2" x14ac:dyDescent="0.25">
      <c r="B28572"/>
    </row>
    <row r="28573" spans="2:2" x14ac:dyDescent="0.25">
      <c r="B28573"/>
    </row>
    <row r="28574" spans="2:2" x14ac:dyDescent="0.25">
      <c r="B28574"/>
    </row>
    <row r="28575" spans="2:2" x14ac:dyDescent="0.25">
      <c r="B28575"/>
    </row>
    <row r="28576" spans="2:2" x14ac:dyDescent="0.25">
      <c r="B28576"/>
    </row>
    <row r="28577" spans="2:2" x14ac:dyDescent="0.25">
      <c r="B28577"/>
    </row>
    <row r="28578" spans="2:2" x14ac:dyDescent="0.25">
      <c r="B28578"/>
    </row>
    <row r="28579" spans="2:2" x14ac:dyDescent="0.25">
      <c r="B28579"/>
    </row>
    <row r="28580" spans="2:2" x14ac:dyDescent="0.25">
      <c r="B28580"/>
    </row>
    <row r="28581" spans="2:2" x14ac:dyDescent="0.25">
      <c r="B28581"/>
    </row>
    <row r="28582" spans="2:2" x14ac:dyDescent="0.25">
      <c r="B28582"/>
    </row>
    <row r="28583" spans="2:2" x14ac:dyDescent="0.25">
      <c r="B28583"/>
    </row>
    <row r="28584" spans="2:2" x14ac:dyDescent="0.25">
      <c r="B28584"/>
    </row>
    <row r="28585" spans="2:2" x14ac:dyDescent="0.25">
      <c r="B28585"/>
    </row>
    <row r="28586" spans="2:2" x14ac:dyDescent="0.25">
      <c r="B28586"/>
    </row>
    <row r="28587" spans="2:2" x14ac:dyDescent="0.25">
      <c r="B28587"/>
    </row>
    <row r="28588" spans="2:2" x14ac:dyDescent="0.25">
      <c r="B28588"/>
    </row>
    <row r="28589" spans="2:2" x14ac:dyDescent="0.25">
      <c r="B28589"/>
    </row>
    <row r="28590" spans="2:2" x14ac:dyDescent="0.25">
      <c r="B28590"/>
    </row>
    <row r="28591" spans="2:2" x14ac:dyDescent="0.25">
      <c r="B28591"/>
    </row>
    <row r="28592" spans="2:2" x14ac:dyDescent="0.25">
      <c r="B28592"/>
    </row>
    <row r="28593" spans="2:2" x14ac:dyDescent="0.25">
      <c r="B28593"/>
    </row>
    <row r="28594" spans="2:2" x14ac:dyDescent="0.25">
      <c r="B28594"/>
    </row>
    <row r="28595" spans="2:2" x14ac:dyDescent="0.25">
      <c r="B28595"/>
    </row>
    <row r="28596" spans="2:2" x14ac:dyDescent="0.25">
      <c r="B28596"/>
    </row>
    <row r="28597" spans="2:2" x14ac:dyDescent="0.25">
      <c r="B28597"/>
    </row>
    <row r="28598" spans="2:2" x14ac:dyDescent="0.25">
      <c r="B28598"/>
    </row>
    <row r="28599" spans="2:2" x14ac:dyDescent="0.25">
      <c r="B28599"/>
    </row>
    <row r="28600" spans="2:2" x14ac:dyDescent="0.25">
      <c r="B28600"/>
    </row>
    <row r="28601" spans="2:2" x14ac:dyDescent="0.25">
      <c r="B28601"/>
    </row>
    <row r="28602" spans="2:2" x14ac:dyDescent="0.25">
      <c r="B28602"/>
    </row>
    <row r="28603" spans="2:2" x14ac:dyDescent="0.25">
      <c r="B28603"/>
    </row>
    <row r="28604" spans="2:2" x14ac:dyDescent="0.25">
      <c r="B28604"/>
    </row>
    <row r="28605" spans="2:2" x14ac:dyDescent="0.25">
      <c r="B28605"/>
    </row>
    <row r="28606" spans="2:2" x14ac:dyDescent="0.25">
      <c r="B28606"/>
    </row>
    <row r="28607" spans="2:2" x14ac:dyDescent="0.25">
      <c r="B28607"/>
    </row>
    <row r="28608" spans="2:2" x14ac:dyDescent="0.25">
      <c r="B28608"/>
    </row>
    <row r="28609" spans="2:2" x14ac:dyDescent="0.25">
      <c r="B28609"/>
    </row>
    <row r="28610" spans="2:2" x14ac:dyDescent="0.25">
      <c r="B28610"/>
    </row>
    <row r="28611" spans="2:2" x14ac:dyDescent="0.25">
      <c r="B28611"/>
    </row>
    <row r="28612" spans="2:2" x14ac:dyDescent="0.25">
      <c r="B28612"/>
    </row>
    <row r="28613" spans="2:2" x14ac:dyDescent="0.25">
      <c r="B28613"/>
    </row>
    <row r="28614" spans="2:2" x14ac:dyDescent="0.25">
      <c r="B28614"/>
    </row>
    <row r="28615" spans="2:2" x14ac:dyDescent="0.25">
      <c r="B28615"/>
    </row>
    <row r="28616" spans="2:2" x14ac:dyDescent="0.25">
      <c r="B28616"/>
    </row>
    <row r="28617" spans="2:2" x14ac:dyDescent="0.25">
      <c r="B28617"/>
    </row>
    <row r="28618" spans="2:2" x14ac:dyDescent="0.25">
      <c r="B28618"/>
    </row>
    <row r="28619" spans="2:2" x14ac:dyDescent="0.25">
      <c r="B28619"/>
    </row>
    <row r="28620" spans="2:2" x14ac:dyDescent="0.25">
      <c r="B28620"/>
    </row>
    <row r="28621" spans="2:2" x14ac:dyDescent="0.25">
      <c r="B28621"/>
    </row>
    <row r="28622" spans="2:2" x14ac:dyDescent="0.25">
      <c r="B28622"/>
    </row>
    <row r="28623" spans="2:2" x14ac:dyDescent="0.25">
      <c r="B28623"/>
    </row>
    <row r="28624" spans="2:2" x14ac:dyDescent="0.25">
      <c r="B28624"/>
    </row>
    <row r="28625" spans="2:2" x14ac:dyDescent="0.25">
      <c r="B28625"/>
    </row>
    <row r="28626" spans="2:2" x14ac:dyDescent="0.25">
      <c r="B28626"/>
    </row>
    <row r="28627" spans="2:2" x14ac:dyDescent="0.25">
      <c r="B28627"/>
    </row>
    <row r="28628" spans="2:2" x14ac:dyDescent="0.25">
      <c r="B28628"/>
    </row>
    <row r="28629" spans="2:2" x14ac:dyDescent="0.25">
      <c r="B28629"/>
    </row>
    <row r="28630" spans="2:2" x14ac:dyDescent="0.25">
      <c r="B28630"/>
    </row>
    <row r="28631" spans="2:2" x14ac:dyDescent="0.25">
      <c r="B28631"/>
    </row>
    <row r="28632" spans="2:2" x14ac:dyDescent="0.25">
      <c r="B28632"/>
    </row>
    <row r="28633" spans="2:2" x14ac:dyDescent="0.25">
      <c r="B28633"/>
    </row>
    <row r="28634" spans="2:2" x14ac:dyDescent="0.25">
      <c r="B28634"/>
    </row>
    <row r="28635" spans="2:2" x14ac:dyDescent="0.25">
      <c r="B28635"/>
    </row>
    <row r="28636" spans="2:2" x14ac:dyDescent="0.25">
      <c r="B28636"/>
    </row>
    <row r="28637" spans="2:2" x14ac:dyDescent="0.25">
      <c r="B28637"/>
    </row>
    <row r="28638" spans="2:2" x14ac:dyDescent="0.25">
      <c r="B28638"/>
    </row>
    <row r="28639" spans="2:2" x14ac:dyDescent="0.25">
      <c r="B28639"/>
    </row>
    <row r="28640" spans="2:2" x14ac:dyDescent="0.25">
      <c r="B28640"/>
    </row>
    <row r="28641" spans="2:2" x14ac:dyDescent="0.25">
      <c r="B28641"/>
    </row>
    <row r="28642" spans="2:2" x14ac:dyDescent="0.25">
      <c r="B28642"/>
    </row>
    <row r="28643" spans="2:2" x14ac:dyDescent="0.25">
      <c r="B28643"/>
    </row>
    <row r="28644" spans="2:2" x14ac:dyDescent="0.25">
      <c r="B28644"/>
    </row>
    <row r="28645" spans="2:2" x14ac:dyDescent="0.25">
      <c r="B28645"/>
    </row>
    <row r="28646" spans="2:2" x14ac:dyDescent="0.25">
      <c r="B28646"/>
    </row>
    <row r="28647" spans="2:2" x14ac:dyDescent="0.25">
      <c r="B28647"/>
    </row>
    <row r="28648" spans="2:2" x14ac:dyDescent="0.25">
      <c r="B28648"/>
    </row>
    <row r="28649" spans="2:2" x14ac:dyDescent="0.25">
      <c r="B28649"/>
    </row>
    <row r="28650" spans="2:2" x14ac:dyDescent="0.25">
      <c r="B28650"/>
    </row>
    <row r="28651" spans="2:2" x14ac:dyDescent="0.25">
      <c r="B28651"/>
    </row>
    <row r="28652" spans="2:2" x14ac:dyDescent="0.25">
      <c r="B28652"/>
    </row>
    <row r="28653" spans="2:2" x14ac:dyDescent="0.25">
      <c r="B28653"/>
    </row>
    <row r="28654" spans="2:2" x14ac:dyDescent="0.25">
      <c r="B28654"/>
    </row>
    <row r="28655" spans="2:2" x14ac:dyDescent="0.25">
      <c r="B28655"/>
    </row>
    <row r="28656" spans="2:2" x14ac:dyDescent="0.25">
      <c r="B28656"/>
    </row>
    <row r="28657" spans="2:2" x14ac:dyDescent="0.25">
      <c r="B28657"/>
    </row>
    <row r="28658" spans="2:2" x14ac:dyDescent="0.25">
      <c r="B28658"/>
    </row>
    <row r="28659" spans="2:2" x14ac:dyDescent="0.25">
      <c r="B28659"/>
    </row>
    <row r="28660" spans="2:2" x14ac:dyDescent="0.25">
      <c r="B28660"/>
    </row>
    <row r="28661" spans="2:2" x14ac:dyDescent="0.25">
      <c r="B28661"/>
    </row>
    <row r="28662" spans="2:2" x14ac:dyDescent="0.25">
      <c r="B28662"/>
    </row>
    <row r="28663" spans="2:2" x14ac:dyDescent="0.25">
      <c r="B28663"/>
    </row>
    <row r="28664" spans="2:2" x14ac:dyDescent="0.25">
      <c r="B28664"/>
    </row>
    <row r="28665" spans="2:2" x14ac:dyDescent="0.25">
      <c r="B28665"/>
    </row>
    <row r="28666" spans="2:2" x14ac:dyDescent="0.25">
      <c r="B28666"/>
    </row>
    <row r="28667" spans="2:2" x14ac:dyDescent="0.25">
      <c r="B28667"/>
    </row>
    <row r="28668" spans="2:2" x14ac:dyDescent="0.25">
      <c r="B28668"/>
    </row>
    <row r="28669" spans="2:2" x14ac:dyDescent="0.25">
      <c r="B28669"/>
    </row>
    <row r="28670" spans="2:2" x14ac:dyDescent="0.25">
      <c r="B28670"/>
    </row>
    <row r="28671" spans="2:2" x14ac:dyDescent="0.25">
      <c r="B28671"/>
    </row>
    <row r="28672" spans="2:2" x14ac:dyDescent="0.25">
      <c r="B28672"/>
    </row>
    <row r="28673" spans="2:2" x14ac:dyDescent="0.25">
      <c r="B28673"/>
    </row>
    <row r="28674" spans="2:2" x14ac:dyDescent="0.25">
      <c r="B28674"/>
    </row>
    <row r="28675" spans="2:2" x14ac:dyDescent="0.25">
      <c r="B28675"/>
    </row>
    <row r="28676" spans="2:2" x14ac:dyDescent="0.25">
      <c r="B28676"/>
    </row>
    <row r="28677" spans="2:2" x14ac:dyDescent="0.25">
      <c r="B28677"/>
    </row>
    <row r="28678" spans="2:2" x14ac:dyDescent="0.25">
      <c r="B28678"/>
    </row>
    <row r="28679" spans="2:2" x14ac:dyDescent="0.25">
      <c r="B28679"/>
    </row>
    <row r="28680" spans="2:2" x14ac:dyDescent="0.25">
      <c r="B28680"/>
    </row>
    <row r="28681" spans="2:2" x14ac:dyDescent="0.25">
      <c r="B28681"/>
    </row>
    <row r="28682" spans="2:2" x14ac:dyDescent="0.25">
      <c r="B28682"/>
    </row>
    <row r="28683" spans="2:2" x14ac:dyDescent="0.25">
      <c r="B28683"/>
    </row>
    <row r="28684" spans="2:2" x14ac:dyDescent="0.25">
      <c r="B28684"/>
    </row>
    <row r="28685" spans="2:2" x14ac:dyDescent="0.25">
      <c r="B28685"/>
    </row>
    <row r="28686" spans="2:2" x14ac:dyDescent="0.25">
      <c r="B28686"/>
    </row>
    <row r="28687" spans="2:2" x14ac:dyDescent="0.25">
      <c r="B28687"/>
    </row>
    <row r="28688" spans="2:2" x14ac:dyDescent="0.25">
      <c r="B28688"/>
    </row>
    <row r="28689" spans="2:2" x14ac:dyDescent="0.25">
      <c r="B28689"/>
    </row>
    <row r="28690" spans="2:2" x14ac:dyDescent="0.25">
      <c r="B28690"/>
    </row>
    <row r="28691" spans="2:2" x14ac:dyDescent="0.25">
      <c r="B28691"/>
    </row>
    <row r="28692" spans="2:2" x14ac:dyDescent="0.25">
      <c r="B28692"/>
    </row>
    <row r="28693" spans="2:2" x14ac:dyDescent="0.25">
      <c r="B28693"/>
    </row>
    <row r="28694" spans="2:2" x14ac:dyDescent="0.25">
      <c r="B28694"/>
    </row>
    <row r="28695" spans="2:2" x14ac:dyDescent="0.25">
      <c r="B28695"/>
    </row>
    <row r="28696" spans="2:2" x14ac:dyDescent="0.25">
      <c r="B28696"/>
    </row>
    <row r="28697" spans="2:2" x14ac:dyDescent="0.25">
      <c r="B28697"/>
    </row>
    <row r="28698" spans="2:2" x14ac:dyDescent="0.25">
      <c r="B28698"/>
    </row>
    <row r="28699" spans="2:2" x14ac:dyDescent="0.25">
      <c r="B28699"/>
    </row>
    <row r="28700" spans="2:2" x14ac:dyDescent="0.25">
      <c r="B28700"/>
    </row>
    <row r="28701" spans="2:2" x14ac:dyDescent="0.25">
      <c r="B28701"/>
    </row>
    <row r="28702" spans="2:2" x14ac:dyDescent="0.25">
      <c r="B28702"/>
    </row>
    <row r="28703" spans="2:2" x14ac:dyDescent="0.25">
      <c r="B28703"/>
    </row>
    <row r="28704" spans="2:2" x14ac:dyDescent="0.25">
      <c r="B28704"/>
    </row>
    <row r="28705" spans="2:2" x14ac:dyDescent="0.25">
      <c r="B28705"/>
    </row>
    <row r="28706" spans="2:2" x14ac:dyDescent="0.25">
      <c r="B28706"/>
    </row>
    <row r="28707" spans="2:2" x14ac:dyDescent="0.25">
      <c r="B28707"/>
    </row>
    <row r="28708" spans="2:2" x14ac:dyDescent="0.25">
      <c r="B28708"/>
    </row>
    <row r="28709" spans="2:2" x14ac:dyDescent="0.25">
      <c r="B28709"/>
    </row>
    <row r="28710" spans="2:2" x14ac:dyDescent="0.25">
      <c r="B28710"/>
    </row>
    <row r="28711" spans="2:2" x14ac:dyDescent="0.25">
      <c r="B28711"/>
    </row>
    <row r="28712" spans="2:2" x14ac:dyDescent="0.25">
      <c r="B28712"/>
    </row>
    <row r="28713" spans="2:2" x14ac:dyDescent="0.25">
      <c r="B28713"/>
    </row>
    <row r="28714" spans="2:2" x14ac:dyDescent="0.25">
      <c r="B28714"/>
    </row>
    <row r="28715" spans="2:2" x14ac:dyDescent="0.25">
      <c r="B28715"/>
    </row>
    <row r="28716" spans="2:2" x14ac:dyDescent="0.25">
      <c r="B28716"/>
    </row>
    <row r="28717" spans="2:2" x14ac:dyDescent="0.25">
      <c r="B28717"/>
    </row>
    <row r="28718" spans="2:2" x14ac:dyDescent="0.25">
      <c r="B28718"/>
    </row>
    <row r="28719" spans="2:2" x14ac:dyDescent="0.25">
      <c r="B28719"/>
    </row>
    <row r="28720" spans="2:2" x14ac:dyDescent="0.25">
      <c r="B28720"/>
    </row>
    <row r="28721" spans="2:2" x14ac:dyDescent="0.25">
      <c r="B28721"/>
    </row>
    <row r="28722" spans="2:2" x14ac:dyDescent="0.25">
      <c r="B28722"/>
    </row>
    <row r="28723" spans="2:2" x14ac:dyDescent="0.25">
      <c r="B28723"/>
    </row>
    <row r="28724" spans="2:2" x14ac:dyDescent="0.25">
      <c r="B28724"/>
    </row>
    <row r="28725" spans="2:2" x14ac:dyDescent="0.25">
      <c r="B28725"/>
    </row>
    <row r="28726" spans="2:2" x14ac:dyDescent="0.25">
      <c r="B28726"/>
    </row>
    <row r="28727" spans="2:2" x14ac:dyDescent="0.25">
      <c r="B28727"/>
    </row>
    <row r="28728" spans="2:2" x14ac:dyDescent="0.25">
      <c r="B28728"/>
    </row>
    <row r="28729" spans="2:2" x14ac:dyDescent="0.25">
      <c r="B28729"/>
    </row>
    <row r="28730" spans="2:2" x14ac:dyDescent="0.25">
      <c r="B28730"/>
    </row>
    <row r="28731" spans="2:2" x14ac:dyDescent="0.25">
      <c r="B28731"/>
    </row>
    <row r="28732" spans="2:2" x14ac:dyDescent="0.25">
      <c r="B28732"/>
    </row>
    <row r="28733" spans="2:2" x14ac:dyDescent="0.25">
      <c r="B28733"/>
    </row>
    <row r="28734" spans="2:2" x14ac:dyDescent="0.25">
      <c r="B28734"/>
    </row>
    <row r="28735" spans="2:2" x14ac:dyDescent="0.25">
      <c r="B28735"/>
    </row>
    <row r="28736" spans="2:2" x14ac:dyDescent="0.25">
      <c r="B28736"/>
    </row>
    <row r="28737" spans="2:2" x14ac:dyDescent="0.25">
      <c r="B28737"/>
    </row>
    <row r="28738" spans="2:2" x14ac:dyDescent="0.25">
      <c r="B28738"/>
    </row>
    <row r="28739" spans="2:2" x14ac:dyDescent="0.25">
      <c r="B28739"/>
    </row>
    <row r="28740" spans="2:2" x14ac:dyDescent="0.25">
      <c r="B28740"/>
    </row>
    <row r="28741" spans="2:2" x14ac:dyDescent="0.25">
      <c r="B28741"/>
    </row>
    <row r="28742" spans="2:2" x14ac:dyDescent="0.25">
      <c r="B28742"/>
    </row>
    <row r="28743" spans="2:2" x14ac:dyDescent="0.25">
      <c r="B28743"/>
    </row>
    <row r="28744" spans="2:2" x14ac:dyDescent="0.25">
      <c r="B28744"/>
    </row>
    <row r="28745" spans="2:2" x14ac:dyDescent="0.25">
      <c r="B28745"/>
    </row>
    <row r="28746" spans="2:2" x14ac:dyDescent="0.25">
      <c r="B28746"/>
    </row>
    <row r="28747" spans="2:2" x14ac:dyDescent="0.25">
      <c r="B28747"/>
    </row>
    <row r="28748" spans="2:2" x14ac:dyDescent="0.25">
      <c r="B28748"/>
    </row>
    <row r="28749" spans="2:2" x14ac:dyDescent="0.25">
      <c r="B28749"/>
    </row>
    <row r="28750" spans="2:2" x14ac:dyDescent="0.25">
      <c r="B28750"/>
    </row>
    <row r="28751" spans="2:2" x14ac:dyDescent="0.25">
      <c r="B28751"/>
    </row>
    <row r="28752" spans="2:2" x14ac:dyDescent="0.25">
      <c r="B28752"/>
    </row>
    <row r="28753" spans="2:2" x14ac:dyDescent="0.25">
      <c r="B28753"/>
    </row>
    <row r="28754" spans="2:2" x14ac:dyDescent="0.25">
      <c r="B28754"/>
    </row>
    <row r="28755" spans="2:2" x14ac:dyDescent="0.25">
      <c r="B28755"/>
    </row>
    <row r="28756" spans="2:2" x14ac:dyDescent="0.25">
      <c r="B28756"/>
    </row>
    <row r="28757" spans="2:2" x14ac:dyDescent="0.25">
      <c r="B28757"/>
    </row>
    <row r="28758" spans="2:2" x14ac:dyDescent="0.25">
      <c r="B28758"/>
    </row>
    <row r="28759" spans="2:2" x14ac:dyDescent="0.25">
      <c r="B28759"/>
    </row>
    <row r="28760" spans="2:2" x14ac:dyDescent="0.25">
      <c r="B28760"/>
    </row>
    <row r="28761" spans="2:2" x14ac:dyDescent="0.25">
      <c r="B28761"/>
    </row>
    <row r="28762" spans="2:2" x14ac:dyDescent="0.25">
      <c r="B28762"/>
    </row>
    <row r="28763" spans="2:2" x14ac:dyDescent="0.25">
      <c r="B28763"/>
    </row>
    <row r="28764" spans="2:2" x14ac:dyDescent="0.25">
      <c r="B28764"/>
    </row>
    <row r="28765" spans="2:2" x14ac:dyDescent="0.25">
      <c r="B28765"/>
    </row>
    <row r="28766" spans="2:2" x14ac:dyDescent="0.25">
      <c r="B28766"/>
    </row>
    <row r="28767" spans="2:2" x14ac:dyDescent="0.25">
      <c r="B28767"/>
    </row>
    <row r="28768" spans="2:2" x14ac:dyDescent="0.25">
      <c r="B28768"/>
    </row>
    <row r="28769" spans="2:2" x14ac:dyDescent="0.25">
      <c r="B28769"/>
    </row>
    <row r="28770" spans="2:2" x14ac:dyDescent="0.25">
      <c r="B28770"/>
    </row>
    <row r="28771" spans="2:2" x14ac:dyDescent="0.25">
      <c r="B28771"/>
    </row>
    <row r="28772" spans="2:2" x14ac:dyDescent="0.25">
      <c r="B28772"/>
    </row>
    <row r="28773" spans="2:2" x14ac:dyDescent="0.25">
      <c r="B28773"/>
    </row>
    <row r="28774" spans="2:2" x14ac:dyDescent="0.25">
      <c r="B28774"/>
    </row>
    <row r="28775" spans="2:2" x14ac:dyDescent="0.25">
      <c r="B28775"/>
    </row>
    <row r="28776" spans="2:2" x14ac:dyDescent="0.25">
      <c r="B28776"/>
    </row>
    <row r="28777" spans="2:2" x14ac:dyDescent="0.25">
      <c r="B28777"/>
    </row>
    <row r="28778" spans="2:2" x14ac:dyDescent="0.25">
      <c r="B28778"/>
    </row>
    <row r="28779" spans="2:2" x14ac:dyDescent="0.25">
      <c r="B28779"/>
    </row>
    <row r="28780" spans="2:2" x14ac:dyDescent="0.25">
      <c r="B28780"/>
    </row>
    <row r="28781" spans="2:2" x14ac:dyDescent="0.25">
      <c r="B28781"/>
    </row>
    <row r="28782" spans="2:2" x14ac:dyDescent="0.25">
      <c r="B28782"/>
    </row>
    <row r="28783" spans="2:2" x14ac:dyDescent="0.25">
      <c r="B28783"/>
    </row>
    <row r="28784" spans="2:2" x14ac:dyDescent="0.25">
      <c r="B28784"/>
    </row>
    <row r="28785" spans="2:2" x14ac:dyDescent="0.25">
      <c r="B28785"/>
    </row>
    <row r="28786" spans="2:2" x14ac:dyDescent="0.25">
      <c r="B28786"/>
    </row>
    <row r="28787" spans="2:2" x14ac:dyDescent="0.25">
      <c r="B28787"/>
    </row>
    <row r="28788" spans="2:2" x14ac:dyDescent="0.25">
      <c r="B28788"/>
    </row>
    <row r="28789" spans="2:2" x14ac:dyDescent="0.25">
      <c r="B28789"/>
    </row>
    <row r="28790" spans="2:2" x14ac:dyDescent="0.25">
      <c r="B28790"/>
    </row>
    <row r="28791" spans="2:2" x14ac:dyDescent="0.25">
      <c r="B28791"/>
    </row>
    <row r="28792" spans="2:2" x14ac:dyDescent="0.25">
      <c r="B28792"/>
    </row>
    <row r="28793" spans="2:2" x14ac:dyDescent="0.25">
      <c r="B28793"/>
    </row>
    <row r="28794" spans="2:2" x14ac:dyDescent="0.25">
      <c r="B28794"/>
    </row>
    <row r="28795" spans="2:2" x14ac:dyDescent="0.25">
      <c r="B28795"/>
    </row>
    <row r="28796" spans="2:2" x14ac:dyDescent="0.25">
      <c r="B28796"/>
    </row>
    <row r="28797" spans="2:2" x14ac:dyDescent="0.25">
      <c r="B28797"/>
    </row>
    <row r="28798" spans="2:2" x14ac:dyDescent="0.25">
      <c r="B28798"/>
    </row>
    <row r="28799" spans="2:2" x14ac:dyDescent="0.25">
      <c r="B28799"/>
    </row>
    <row r="28800" spans="2:2" x14ac:dyDescent="0.25">
      <c r="B28800"/>
    </row>
    <row r="28801" spans="2:2" x14ac:dyDescent="0.25">
      <c r="B28801"/>
    </row>
    <row r="28802" spans="2:2" x14ac:dyDescent="0.25">
      <c r="B28802"/>
    </row>
    <row r="28803" spans="2:2" x14ac:dyDescent="0.25">
      <c r="B28803"/>
    </row>
    <row r="28804" spans="2:2" x14ac:dyDescent="0.25">
      <c r="B28804"/>
    </row>
    <row r="28805" spans="2:2" x14ac:dyDescent="0.25">
      <c r="B28805"/>
    </row>
    <row r="28806" spans="2:2" x14ac:dyDescent="0.25">
      <c r="B28806"/>
    </row>
    <row r="28807" spans="2:2" x14ac:dyDescent="0.25">
      <c r="B28807"/>
    </row>
    <row r="28808" spans="2:2" x14ac:dyDescent="0.25">
      <c r="B28808"/>
    </row>
    <row r="28809" spans="2:2" x14ac:dyDescent="0.25">
      <c r="B28809"/>
    </row>
    <row r="28810" spans="2:2" x14ac:dyDescent="0.25">
      <c r="B28810"/>
    </row>
    <row r="28811" spans="2:2" x14ac:dyDescent="0.25">
      <c r="B28811"/>
    </row>
    <row r="28812" spans="2:2" x14ac:dyDescent="0.25">
      <c r="B28812"/>
    </row>
    <row r="28813" spans="2:2" x14ac:dyDescent="0.25">
      <c r="B28813"/>
    </row>
    <row r="28814" spans="2:2" x14ac:dyDescent="0.25">
      <c r="B28814"/>
    </row>
    <row r="28815" spans="2:2" x14ac:dyDescent="0.25">
      <c r="B28815"/>
    </row>
    <row r="28816" spans="2:2" x14ac:dyDescent="0.25">
      <c r="B28816"/>
    </row>
    <row r="28817" spans="2:2" x14ac:dyDescent="0.25">
      <c r="B28817"/>
    </row>
    <row r="28818" spans="2:2" x14ac:dyDescent="0.25">
      <c r="B28818"/>
    </row>
    <row r="28819" spans="2:2" x14ac:dyDescent="0.25">
      <c r="B28819"/>
    </row>
    <row r="28820" spans="2:2" x14ac:dyDescent="0.25">
      <c r="B28820"/>
    </row>
    <row r="28821" spans="2:2" x14ac:dyDescent="0.25">
      <c r="B28821"/>
    </row>
    <row r="28822" spans="2:2" x14ac:dyDescent="0.25">
      <c r="B28822"/>
    </row>
    <row r="28823" spans="2:2" x14ac:dyDescent="0.25">
      <c r="B28823"/>
    </row>
    <row r="28824" spans="2:2" x14ac:dyDescent="0.25">
      <c r="B28824"/>
    </row>
    <row r="28825" spans="2:2" x14ac:dyDescent="0.25">
      <c r="B28825"/>
    </row>
    <row r="28826" spans="2:2" x14ac:dyDescent="0.25">
      <c r="B28826"/>
    </row>
    <row r="28827" spans="2:2" x14ac:dyDescent="0.25">
      <c r="B28827"/>
    </row>
    <row r="28828" spans="2:2" x14ac:dyDescent="0.25">
      <c r="B28828"/>
    </row>
    <row r="28829" spans="2:2" x14ac:dyDescent="0.25">
      <c r="B28829"/>
    </row>
    <row r="28830" spans="2:2" x14ac:dyDescent="0.25">
      <c r="B28830"/>
    </row>
    <row r="28831" spans="2:2" x14ac:dyDescent="0.25">
      <c r="B28831"/>
    </row>
    <row r="28832" spans="2:2" x14ac:dyDescent="0.25">
      <c r="B28832"/>
    </row>
    <row r="28833" spans="2:2" x14ac:dyDescent="0.25">
      <c r="B28833"/>
    </row>
    <row r="28834" spans="2:2" x14ac:dyDescent="0.25">
      <c r="B28834"/>
    </row>
    <row r="28835" spans="2:2" x14ac:dyDescent="0.25">
      <c r="B28835"/>
    </row>
    <row r="28836" spans="2:2" x14ac:dyDescent="0.25">
      <c r="B28836"/>
    </row>
    <row r="28837" spans="2:2" x14ac:dyDescent="0.25">
      <c r="B28837"/>
    </row>
    <row r="28838" spans="2:2" x14ac:dyDescent="0.25">
      <c r="B28838"/>
    </row>
    <row r="28839" spans="2:2" x14ac:dyDescent="0.25">
      <c r="B28839"/>
    </row>
    <row r="28840" spans="2:2" x14ac:dyDescent="0.25">
      <c r="B28840"/>
    </row>
    <row r="28841" spans="2:2" x14ac:dyDescent="0.25">
      <c r="B28841"/>
    </row>
    <row r="28842" spans="2:2" x14ac:dyDescent="0.25">
      <c r="B28842"/>
    </row>
    <row r="28843" spans="2:2" x14ac:dyDescent="0.25">
      <c r="B28843"/>
    </row>
    <row r="28844" spans="2:2" x14ac:dyDescent="0.25">
      <c r="B28844"/>
    </row>
    <row r="28845" spans="2:2" x14ac:dyDescent="0.25">
      <c r="B28845"/>
    </row>
    <row r="28846" spans="2:2" x14ac:dyDescent="0.25">
      <c r="B28846"/>
    </row>
    <row r="28847" spans="2:2" x14ac:dyDescent="0.25">
      <c r="B28847"/>
    </row>
    <row r="28848" spans="2:2" x14ac:dyDescent="0.25">
      <c r="B28848"/>
    </row>
    <row r="28849" spans="2:2" x14ac:dyDescent="0.25">
      <c r="B28849"/>
    </row>
    <row r="28850" spans="2:2" x14ac:dyDescent="0.25">
      <c r="B28850"/>
    </row>
    <row r="28851" spans="2:2" x14ac:dyDescent="0.25">
      <c r="B28851"/>
    </row>
    <row r="28852" spans="2:2" x14ac:dyDescent="0.25">
      <c r="B28852"/>
    </row>
    <row r="28853" spans="2:2" x14ac:dyDescent="0.25">
      <c r="B28853"/>
    </row>
    <row r="28854" spans="2:2" x14ac:dyDescent="0.25">
      <c r="B28854"/>
    </row>
    <row r="28855" spans="2:2" x14ac:dyDescent="0.25">
      <c r="B28855"/>
    </row>
    <row r="28856" spans="2:2" x14ac:dyDescent="0.25">
      <c r="B28856"/>
    </row>
    <row r="28857" spans="2:2" x14ac:dyDescent="0.25">
      <c r="B28857"/>
    </row>
    <row r="28858" spans="2:2" x14ac:dyDescent="0.25">
      <c r="B28858"/>
    </row>
    <row r="28859" spans="2:2" x14ac:dyDescent="0.25">
      <c r="B28859"/>
    </row>
    <row r="28860" spans="2:2" x14ac:dyDescent="0.25">
      <c r="B28860"/>
    </row>
    <row r="28861" spans="2:2" x14ac:dyDescent="0.25">
      <c r="B28861"/>
    </row>
    <row r="28862" spans="2:2" x14ac:dyDescent="0.25">
      <c r="B28862"/>
    </row>
    <row r="28863" spans="2:2" x14ac:dyDescent="0.25">
      <c r="B28863"/>
    </row>
    <row r="28864" spans="2:2" x14ac:dyDescent="0.25">
      <c r="B28864"/>
    </row>
    <row r="28865" spans="2:2" x14ac:dyDescent="0.25">
      <c r="B28865"/>
    </row>
    <row r="28866" spans="2:2" x14ac:dyDescent="0.25">
      <c r="B28866"/>
    </row>
    <row r="28867" spans="2:2" x14ac:dyDescent="0.25">
      <c r="B28867"/>
    </row>
    <row r="28868" spans="2:2" x14ac:dyDescent="0.25">
      <c r="B28868"/>
    </row>
    <row r="28869" spans="2:2" x14ac:dyDescent="0.25">
      <c r="B28869"/>
    </row>
    <row r="28870" spans="2:2" x14ac:dyDescent="0.25">
      <c r="B28870"/>
    </row>
    <row r="28871" spans="2:2" x14ac:dyDescent="0.25">
      <c r="B28871"/>
    </row>
    <row r="28872" spans="2:2" x14ac:dyDescent="0.25">
      <c r="B28872"/>
    </row>
    <row r="28873" spans="2:2" x14ac:dyDescent="0.25">
      <c r="B28873"/>
    </row>
    <row r="28874" spans="2:2" x14ac:dyDescent="0.25">
      <c r="B28874"/>
    </row>
    <row r="28875" spans="2:2" x14ac:dyDescent="0.25">
      <c r="B28875"/>
    </row>
    <row r="28876" spans="2:2" x14ac:dyDescent="0.25">
      <c r="B28876"/>
    </row>
    <row r="28877" spans="2:2" x14ac:dyDescent="0.25">
      <c r="B28877"/>
    </row>
    <row r="28878" spans="2:2" x14ac:dyDescent="0.25">
      <c r="B28878"/>
    </row>
    <row r="28879" spans="2:2" x14ac:dyDescent="0.25">
      <c r="B28879"/>
    </row>
    <row r="28880" spans="2:2" x14ac:dyDescent="0.25">
      <c r="B28880"/>
    </row>
    <row r="28881" spans="2:2" x14ac:dyDescent="0.25">
      <c r="B28881"/>
    </row>
    <row r="28882" spans="2:2" x14ac:dyDescent="0.25">
      <c r="B28882"/>
    </row>
    <row r="28883" spans="2:2" x14ac:dyDescent="0.25">
      <c r="B28883"/>
    </row>
    <row r="28884" spans="2:2" x14ac:dyDescent="0.25">
      <c r="B28884"/>
    </row>
    <row r="28885" spans="2:2" x14ac:dyDescent="0.25">
      <c r="B28885"/>
    </row>
    <row r="28886" spans="2:2" x14ac:dyDescent="0.25">
      <c r="B28886"/>
    </row>
    <row r="28887" spans="2:2" x14ac:dyDescent="0.25">
      <c r="B28887"/>
    </row>
    <row r="28888" spans="2:2" x14ac:dyDescent="0.25">
      <c r="B28888"/>
    </row>
    <row r="28889" spans="2:2" x14ac:dyDescent="0.25">
      <c r="B28889"/>
    </row>
    <row r="28890" spans="2:2" x14ac:dyDescent="0.25">
      <c r="B28890"/>
    </row>
    <row r="28891" spans="2:2" x14ac:dyDescent="0.25">
      <c r="B28891"/>
    </row>
    <row r="28892" spans="2:2" x14ac:dyDescent="0.25">
      <c r="B28892"/>
    </row>
    <row r="28893" spans="2:2" x14ac:dyDescent="0.25">
      <c r="B28893"/>
    </row>
    <row r="28894" spans="2:2" x14ac:dyDescent="0.25">
      <c r="B28894"/>
    </row>
    <row r="28895" spans="2:2" x14ac:dyDescent="0.25">
      <c r="B28895"/>
    </row>
    <row r="28896" spans="2:2" x14ac:dyDescent="0.25">
      <c r="B28896"/>
    </row>
    <row r="28897" spans="2:2" x14ac:dyDescent="0.25">
      <c r="B28897"/>
    </row>
    <row r="28898" spans="2:2" x14ac:dyDescent="0.25">
      <c r="B28898"/>
    </row>
    <row r="28899" spans="2:2" x14ac:dyDescent="0.25">
      <c r="B28899"/>
    </row>
    <row r="28900" spans="2:2" x14ac:dyDescent="0.25">
      <c r="B28900"/>
    </row>
    <row r="28901" spans="2:2" x14ac:dyDescent="0.25">
      <c r="B28901"/>
    </row>
    <row r="28902" spans="2:2" x14ac:dyDescent="0.25">
      <c r="B28902"/>
    </row>
    <row r="28903" spans="2:2" x14ac:dyDescent="0.25">
      <c r="B28903"/>
    </row>
    <row r="28904" spans="2:2" x14ac:dyDescent="0.25">
      <c r="B28904"/>
    </row>
    <row r="28905" spans="2:2" x14ac:dyDescent="0.25">
      <c r="B28905"/>
    </row>
    <row r="28906" spans="2:2" x14ac:dyDescent="0.25">
      <c r="B28906"/>
    </row>
    <row r="28907" spans="2:2" x14ac:dyDescent="0.25">
      <c r="B28907"/>
    </row>
    <row r="28908" spans="2:2" x14ac:dyDescent="0.25">
      <c r="B28908"/>
    </row>
    <row r="28909" spans="2:2" x14ac:dyDescent="0.25">
      <c r="B28909"/>
    </row>
    <row r="28910" spans="2:2" x14ac:dyDescent="0.25">
      <c r="B28910"/>
    </row>
    <row r="28911" spans="2:2" x14ac:dyDescent="0.25">
      <c r="B28911"/>
    </row>
    <row r="28912" spans="2:2" x14ac:dyDescent="0.25">
      <c r="B28912"/>
    </row>
    <row r="28913" spans="2:2" x14ac:dyDescent="0.25">
      <c r="B28913"/>
    </row>
    <row r="28914" spans="2:2" x14ac:dyDescent="0.25">
      <c r="B28914"/>
    </row>
    <row r="28915" spans="2:2" x14ac:dyDescent="0.25">
      <c r="B28915"/>
    </row>
    <row r="28916" spans="2:2" x14ac:dyDescent="0.25">
      <c r="B28916"/>
    </row>
    <row r="28917" spans="2:2" x14ac:dyDescent="0.25">
      <c r="B28917"/>
    </row>
    <row r="28918" spans="2:2" x14ac:dyDescent="0.25">
      <c r="B28918"/>
    </row>
    <row r="28919" spans="2:2" x14ac:dyDescent="0.25">
      <c r="B28919"/>
    </row>
    <row r="28920" spans="2:2" x14ac:dyDescent="0.25">
      <c r="B28920"/>
    </row>
    <row r="28921" spans="2:2" x14ac:dyDescent="0.25">
      <c r="B28921"/>
    </row>
    <row r="28922" spans="2:2" x14ac:dyDescent="0.25">
      <c r="B28922"/>
    </row>
    <row r="28923" spans="2:2" x14ac:dyDescent="0.25">
      <c r="B28923"/>
    </row>
    <row r="28924" spans="2:2" x14ac:dyDescent="0.25">
      <c r="B28924"/>
    </row>
    <row r="28925" spans="2:2" x14ac:dyDescent="0.25">
      <c r="B28925"/>
    </row>
    <row r="28926" spans="2:2" x14ac:dyDescent="0.25">
      <c r="B28926"/>
    </row>
    <row r="28927" spans="2:2" x14ac:dyDescent="0.25">
      <c r="B28927"/>
    </row>
    <row r="28928" spans="2:2" x14ac:dyDescent="0.25">
      <c r="B28928"/>
    </row>
    <row r="28929" spans="2:2" x14ac:dyDescent="0.25">
      <c r="B28929"/>
    </row>
    <row r="28930" spans="2:2" x14ac:dyDescent="0.25">
      <c r="B28930"/>
    </row>
    <row r="28931" spans="2:2" x14ac:dyDescent="0.25">
      <c r="B28931"/>
    </row>
    <row r="28932" spans="2:2" x14ac:dyDescent="0.25">
      <c r="B28932"/>
    </row>
    <row r="28933" spans="2:2" x14ac:dyDescent="0.25">
      <c r="B28933"/>
    </row>
    <row r="28934" spans="2:2" x14ac:dyDescent="0.25">
      <c r="B28934"/>
    </row>
    <row r="28935" spans="2:2" x14ac:dyDescent="0.25">
      <c r="B28935"/>
    </row>
    <row r="28936" spans="2:2" x14ac:dyDescent="0.25">
      <c r="B28936"/>
    </row>
    <row r="28937" spans="2:2" x14ac:dyDescent="0.25">
      <c r="B28937"/>
    </row>
    <row r="28938" spans="2:2" x14ac:dyDescent="0.25">
      <c r="B28938"/>
    </row>
    <row r="28939" spans="2:2" x14ac:dyDescent="0.25">
      <c r="B28939"/>
    </row>
    <row r="28940" spans="2:2" x14ac:dyDescent="0.25">
      <c r="B28940"/>
    </row>
    <row r="28941" spans="2:2" x14ac:dyDescent="0.25">
      <c r="B28941"/>
    </row>
    <row r="28942" spans="2:2" x14ac:dyDescent="0.25">
      <c r="B28942"/>
    </row>
    <row r="28943" spans="2:2" x14ac:dyDescent="0.25">
      <c r="B28943"/>
    </row>
    <row r="28944" spans="2:2" x14ac:dyDescent="0.25">
      <c r="B28944"/>
    </row>
    <row r="28945" spans="2:2" x14ac:dyDescent="0.25">
      <c r="B28945"/>
    </row>
    <row r="28946" spans="2:2" x14ac:dyDescent="0.25">
      <c r="B28946"/>
    </row>
    <row r="28947" spans="2:2" x14ac:dyDescent="0.25">
      <c r="B28947"/>
    </row>
    <row r="28948" spans="2:2" x14ac:dyDescent="0.25">
      <c r="B28948"/>
    </row>
    <row r="28949" spans="2:2" x14ac:dyDescent="0.25">
      <c r="B28949"/>
    </row>
    <row r="28950" spans="2:2" x14ac:dyDescent="0.25">
      <c r="B28950"/>
    </row>
    <row r="28951" spans="2:2" x14ac:dyDescent="0.25">
      <c r="B28951"/>
    </row>
    <row r="28952" spans="2:2" x14ac:dyDescent="0.25">
      <c r="B28952"/>
    </row>
    <row r="28953" spans="2:2" x14ac:dyDescent="0.25">
      <c r="B28953"/>
    </row>
    <row r="28954" spans="2:2" x14ac:dyDescent="0.25">
      <c r="B28954"/>
    </row>
    <row r="28955" spans="2:2" x14ac:dyDescent="0.25">
      <c r="B28955"/>
    </row>
    <row r="28956" spans="2:2" x14ac:dyDescent="0.25">
      <c r="B28956"/>
    </row>
    <row r="28957" spans="2:2" x14ac:dyDescent="0.25">
      <c r="B28957"/>
    </row>
    <row r="28958" spans="2:2" x14ac:dyDescent="0.25">
      <c r="B28958"/>
    </row>
    <row r="28959" spans="2:2" x14ac:dyDescent="0.25">
      <c r="B28959"/>
    </row>
    <row r="28960" spans="2:2" x14ac:dyDescent="0.25">
      <c r="B28960"/>
    </row>
    <row r="28961" spans="2:2" x14ac:dyDescent="0.25">
      <c r="B28961"/>
    </row>
    <row r="28962" spans="2:2" x14ac:dyDescent="0.25">
      <c r="B28962"/>
    </row>
    <row r="28963" spans="2:2" x14ac:dyDescent="0.25">
      <c r="B28963"/>
    </row>
    <row r="28964" spans="2:2" x14ac:dyDescent="0.25">
      <c r="B28964"/>
    </row>
    <row r="28965" spans="2:2" x14ac:dyDescent="0.25">
      <c r="B28965"/>
    </row>
    <row r="28966" spans="2:2" x14ac:dyDescent="0.25">
      <c r="B28966"/>
    </row>
    <row r="28967" spans="2:2" x14ac:dyDescent="0.25">
      <c r="B28967"/>
    </row>
    <row r="28968" spans="2:2" x14ac:dyDescent="0.25">
      <c r="B28968"/>
    </row>
    <row r="28969" spans="2:2" x14ac:dyDescent="0.25">
      <c r="B28969"/>
    </row>
    <row r="28970" spans="2:2" x14ac:dyDescent="0.25">
      <c r="B28970"/>
    </row>
    <row r="28971" spans="2:2" x14ac:dyDescent="0.25">
      <c r="B28971"/>
    </row>
    <row r="28972" spans="2:2" x14ac:dyDescent="0.25">
      <c r="B28972"/>
    </row>
    <row r="28973" spans="2:2" x14ac:dyDescent="0.25">
      <c r="B28973"/>
    </row>
    <row r="28974" spans="2:2" x14ac:dyDescent="0.25">
      <c r="B28974"/>
    </row>
    <row r="28975" spans="2:2" x14ac:dyDescent="0.25">
      <c r="B28975"/>
    </row>
    <row r="28976" spans="2:2" x14ac:dyDescent="0.25">
      <c r="B28976"/>
    </row>
    <row r="28977" spans="2:2" x14ac:dyDescent="0.25">
      <c r="B28977"/>
    </row>
    <row r="28978" spans="2:2" x14ac:dyDescent="0.25">
      <c r="B28978"/>
    </row>
    <row r="28979" spans="2:2" x14ac:dyDescent="0.25">
      <c r="B28979"/>
    </row>
    <row r="28980" spans="2:2" x14ac:dyDescent="0.25">
      <c r="B28980"/>
    </row>
    <row r="28981" spans="2:2" x14ac:dyDescent="0.25">
      <c r="B28981"/>
    </row>
    <row r="28982" spans="2:2" x14ac:dyDescent="0.25">
      <c r="B28982"/>
    </row>
    <row r="28983" spans="2:2" x14ac:dyDescent="0.25">
      <c r="B28983"/>
    </row>
    <row r="28984" spans="2:2" x14ac:dyDescent="0.25">
      <c r="B28984"/>
    </row>
    <row r="28985" spans="2:2" x14ac:dyDescent="0.25">
      <c r="B28985"/>
    </row>
    <row r="28986" spans="2:2" x14ac:dyDescent="0.25">
      <c r="B28986"/>
    </row>
    <row r="28987" spans="2:2" x14ac:dyDescent="0.25">
      <c r="B28987"/>
    </row>
    <row r="28988" spans="2:2" x14ac:dyDescent="0.25">
      <c r="B28988"/>
    </row>
    <row r="28989" spans="2:2" x14ac:dyDescent="0.25">
      <c r="B28989"/>
    </row>
    <row r="28990" spans="2:2" x14ac:dyDescent="0.25">
      <c r="B28990"/>
    </row>
    <row r="28991" spans="2:2" x14ac:dyDescent="0.25">
      <c r="B28991"/>
    </row>
    <row r="28992" spans="2:2" x14ac:dyDescent="0.25">
      <c r="B28992"/>
    </row>
    <row r="28993" spans="2:2" x14ac:dyDescent="0.25">
      <c r="B28993"/>
    </row>
    <row r="28994" spans="2:2" x14ac:dyDescent="0.25">
      <c r="B28994"/>
    </row>
    <row r="28995" spans="2:2" x14ac:dyDescent="0.25">
      <c r="B28995"/>
    </row>
    <row r="28996" spans="2:2" x14ac:dyDescent="0.25">
      <c r="B28996"/>
    </row>
    <row r="28997" spans="2:2" x14ac:dyDescent="0.25">
      <c r="B28997"/>
    </row>
    <row r="28998" spans="2:2" x14ac:dyDescent="0.25">
      <c r="B28998"/>
    </row>
    <row r="28999" spans="2:2" x14ac:dyDescent="0.25">
      <c r="B28999"/>
    </row>
    <row r="29000" spans="2:2" x14ac:dyDescent="0.25">
      <c r="B29000"/>
    </row>
    <row r="29001" spans="2:2" x14ac:dyDescent="0.25">
      <c r="B29001"/>
    </row>
    <row r="29002" spans="2:2" x14ac:dyDescent="0.25">
      <c r="B29002"/>
    </row>
    <row r="29003" spans="2:2" x14ac:dyDescent="0.25">
      <c r="B29003"/>
    </row>
    <row r="29004" spans="2:2" x14ac:dyDescent="0.25">
      <c r="B29004"/>
    </row>
    <row r="29005" spans="2:2" x14ac:dyDescent="0.25">
      <c r="B29005"/>
    </row>
    <row r="29006" spans="2:2" x14ac:dyDescent="0.25">
      <c r="B29006"/>
    </row>
    <row r="29007" spans="2:2" x14ac:dyDescent="0.25">
      <c r="B29007"/>
    </row>
    <row r="29008" spans="2:2" x14ac:dyDescent="0.25">
      <c r="B29008"/>
    </row>
    <row r="29009" spans="2:2" x14ac:dyDescent="0.25">
      <c r="B29009"/>
    </row>
    <row r="29010" spans="2:2" x14ac:dyDescent="0.25">
      <c r="B29010"/>
    </row>
    <row r="29011" spans="2:2" x14ac:dyDescent="0.25">
      <c r="B29011"/>
    </row>
    <row r="29012" spans="2:2" x14ac:dyDescent="0.25">
      <c r="B29012"/>
    </row>
    <row r="29013" spans="2:2" x14ac:dyDescent="0.25">
      <c r="B29013"/>
    </row>
    <row r="29014" spans="2:2" x14ac:dyDescent="0.25">
      <c r="B29014"/>
    </row>
    <row r="29015" spans="2:2" x14ac:dyDescent="0.25">
      <c r="B29015"/>
    </row>
    <row r="29016" spans="2:2" x14ac:dyDescent="0.25">
      <c r="B29016"/>
    </row>
    <row r="29017" spans="2:2" x14ac:dyDescent="0.25">
      <c r="B29017"/>
    </row>
    <row r="29018" spans="2:2" x14ac:dyDescent="0.25">
      <c r="B29018"/>
    </row>
    <row r="29019" spans="2:2" x14ac:dyDescent="0.25">
      <c r="B29019"/>
    </row>
    <row r="29020" spans="2:2" x14ac:dyDescent="0.25">
      <c r="B29020"/>
    </row>
    <row r="29021" spans="2:2" x14ac:dyDescent="0.25">
      <c r="B29021"/>
    </row>
    <row r="29022" spans="2:2" x14ac:dyDescent="0.25">
      <c r="B29022"/>
    </row>
    <row r="29023" spans="2:2" x14ac:dyDescent="0.25">
      <c r="B29023"/>
    </row>
    <row r="29024" spans="2:2" x14ac:dyDescent="0.25">
      <c r="B29024"/>
    </row>
    <row r="29025" spans="2:2" x14ac:dyDescent="0.25">
      <c r="B29025"/>
    </row>
    <row r="29026" spans="2:2" x14ac:dyDescent="0.25">
      <c r="B29026"/>
    </row>
    <row r="29027" spans="2:2" x14ac:dyDescent="0.25">
      <c r="B29027"/>
    </row>
    <row r="29028" spans="2:2" x14ac:dyDescent="0.25">
      <c r="B29028"/>
    </row>
    <row r="29029" spans="2:2" x14ac:dyDescent="0.25">
      <c r="B29029"/>
    </row>
    <row r="29030" spans="2:2" x14ac:dyDescent="0.25">
      <c r="B29030"/>
    </row>
    <row r="29031" spans="2:2" x14ac:dyDescent="0.25">
      <c r="B29031"/>
    </row>
    <row r="29032" spans="2:2" x14ac:dyDescent="0.25">
      <c r="B29032"/>
    </row>
    <row r="29033" spans="2:2" x14ac:dyDescent="0.25">
      <c r="B29033"/>
    </row>
    <row r="29034" spans="2:2" x14ac:dyDescent="0.25">
      <c r="B29034"/>
    </row>
    <row r="29035" spans="2:2" x14ac:dyDescent="0.25">
      <c r="B29035"/>
    </row>
    <row r="29036" spans="2:2" x14ac:dyDescent="0.25">
      <c r="B29036"/>
    </row>
    <row r="29037" spans="2:2" x14ac:dyDescent="0.25">
      <c r="B29037"/>
    </row>
    <row r="29038" spans="2:2" x14ac:dyDescent="0.25">
      <c r="B29038"/>
    </row>
    <row r="29039" spans="2:2" x14ac:dyDescent="0.25">
      <c r="B29039"/>
    </row>
    <row r="29040" spans="2:2" x14ac:dyDescent="0.25">
      <c r="B29040"/>
    </row>
    <row r="29041" spans="2:2" x14ac:dyDescent="0.25">
      <c r="B29041"/>
    </row>
    <row r="29042" spans="2:2" x14ac:dyDescent="0.25">
      <c r="B29042"/>
    </row>
    <row r="29043" spans="2:2" x14ac:dyDescent="0.25">
      <c r="B29043"/>
    </row>
    <row r="29044" spans="2:2" x14ac:dyDescent="0.25">
      <c r="B29044"/>
    </row>
    <row r="29045" spans="2:2" x14ac:dyDescent="0.25">
      <c r="B29045"/>
    </row>
    <row r="29046" spans="2:2" x14ac:dyDescent="0.25">
      <c r="B29046"/>
    </row>
    <row r="29047" spans="2:2" x14ac:dyDescent="0.25">
      <c r="B29047"/>
    </row>
    <row r="29048" spans="2:2" x14ac:dyDescent="0.25">
      <c r="B29048"/>
    </row>
    <row r="29049" spans="2:2" x14ac:dyDescent="0.25">
      <c r="B29049"/>
    </row>
    <row r="29050" spans="2:2" x14ac:dyDescent="0.25">
      <c r="B29050"/>
    </row>
    <row r="29051" spans="2:2" x14ac:dyDescent="0.25">
      <c r="B29051"/>
    </row>
    <row r="29052" spans="2:2" x14ac:dyDescent="0.25">
      <c r="B29052"/>
    </row>
    <row r="29053" spans="2:2" x14ac:dyDescent="0.25">
      <c r="B29053"/>
    </row>
    <row r="29054" spans="2:2" x14ac:dyDescent="0.25">
      <c r="B29054"/>
    </row>
    <row r="29055" spans="2:2" x14ac:dyDescent="0.25">
      <c r="B29055"/>
    </row>
    <row r="29056" spans="2:2" x14ac:dyDescent="0.25">
      <c r="B29056"/>
    </row>
    <row r="29057" spans="2:2" x14ac:dyDescent="0.25">
      <c r="B29057"/>
    </row>
    <row r="29058" spans="2:2" x14ac:dyDescent="0.25">
      <c r="B29058"/>
    </row>
    <row r="29059" spans="2:2" x14ac:dyDescent="0.25">
      <c r="B29059"/>
    </row>
    <row r="29060" spans="2:2" x14ac:dyDescent="0.25">
      <c r="B29060"/>
    </row>
    <row r="29061" spans="2:2" x14ac:dyDescent="0.25">
      <c r="B29061"/>
    </row>
    <row r="29062" spans="2:2" x14ac:dyDescent="0.25">
      <c r="B29062"/>
    </row>
    <row r="29063" spans="2:2" x14ac:dyDescent="0.25">
      <c r="B29063"/>
    </row>
    <row r="29064" spans="2:2" x14ac:dyDescent="0.25">
      <c r="B29064"/>
    </row>
    <row r="29065" spans="2:2" x14ac:dyDescent="0.25">
      <c r="B29065"/>
    </row>
    <row r="29066" spans="2:2" x14ac:dyDescent="0.25">
      <c r="B29066"/>
    </row>
    <row r="29067" spans="2:2" x14ac:dyDescent="0.25">
      <c r="B29067"/>
    </row>
    <row r="29068" spans="2:2" x14ac:dyDescent="0.25">
      <c r="B29068"/>
    </row>
    <row r="29069" spans="2:2" x14ac:dyDescent="0.25">
      <c r="B29069"/>
    </row>
    <row r="29070" spans="2:2" x14ac:dyDescent="0.25">
      <c r="B29070"/>
    </row>
    <row r="29071" spans="2:2" x14ac:dyDescent="0.25">
      <c r="B29071"/>
    </row>
    <row r="29072" spans="2:2" x14ac:dyDescent="0.25">
      <c r="B29072"/>
    </row>
    <row r="29073" spans="2:2" x14ac:dyDescent="0.25">
      <c r="B29073"/>
    </row>
    <row r="29074" spans="2:2" x14ac:dyDescent="0.25">
      <c r="B29074"/>
    </row>
    <row r="29075" spans="2:2" x14ac:dyDescent="0.25">
      <c r="B29075"/>
    </row>
    <row r="29076" spans="2:2" x14ac:dyDescent="0.25">
      <c r="B29076"/>
    </row>
    <row r="29077" spans="2:2" x14ac:dyDescent="0.25">
      <c r="B29077"/>
    </row>
    <row r="29078" spans="2:2" x14ac:dyDescent="0.25">
      <c r="B29078"/>
    </row>
    <row r="29079" spans="2:2" x14ac:dyDescent="0.25">
      <c r="B29079"/>
    </row>
    <row r="29080" spans="2:2" x14ac:dyDescent="0.25">
      <c r="B29080"/>
    </row>
    <row r="29081" spans="2:2" x14ac:dyDescent="0.25">
      <c r="B29081"/>
    </row>
    <row r="29082" spans="2:2" x14ac:dyDescent="0.25">
      <c r="B29082"/>
    </row>
    <row r="29083" spans="2:2" x14ac:dyDescent="0.25">
      <c r="B29083"/>
    </row>
    <row r="29084" spans="2:2" x14ac:dyDescent="0.25">
      <c r="B29084"/>
    </row>
    <row r="29085" spans="2:2" x14ac:dyDescent="0.25">
      <c r="B29085"/>
    </row>
    <row r="29086" spans="2:2" x14ac:dyDescent="0.25">
      <c r="B29086"/>
    </row>
    <row r="29087" spans="2:2" x14ac:dyDescent="0.25">
      <c r="B29087"/>
    </row>
    <row r="29088" spans="2:2" x14ac:dyDescent="0.25">
      <c r="B29088"/>
    </row>
    <row r="29089" spans="2:2" x14ac:dyDescent="0.25">
      <c r="B29089"/>
    </row>
    <row r="29090" spans="2:2" x14ac:dyDescent="0.25">
      <c r="B29090"/>
    </row>
    <row r="29091" spans="2:2" x14ac:dyDescent="0.25">
      <c r="B29091"/>
    </row>
    <row r="29092" spans="2:2" x14ac:dyDescent="0.25">
      <c r="B29092"/>
    </row>
    <row r="29093" spans="2:2" x14ac:dyDescent="0.25">
      <c r="B29093"/>
    </row>
    <row r="29094" spans="2:2" x14ac:dyDescent="0.25">
      <c r="B29094"/>
    </row>
    <row r="29095" spans="2:2" x14ac:dyDescent="0.25">
      <c r="B29095"/>
    </row>
    <row r="29096" spans="2:2" x14ac:dyDescent="0.25">
      <c r="B29096"/>
    </row>
    <row r="29097" spans="2:2" x14ac:dyDescent="0.25">
      <c r="B29097"/>
    </row>
    <row r="29098" spans="2:2" x14ac:dyDescent="0.25">
      <c r="B29098"/>
    </row>
    <row r="29099" spans="2:2" x14ac:dyDescent="0.25">
      <c r="B29099"/>
    </row>
    <row r="29100" spans="2:2" x14ac:dyDescent="0.25">
      <c r="B29100"/>
    </row>
    <row r="29101" spans="2:2" x14ac:dyDescent="0.25">
      <c r="B29101"/>
    </row>
    <row r="29102" spans="2:2" x14ac:dyDescent="0.25">
      <c r="B29102"/>
    </row>
    <row r="29103" spans="2:2" x14ac:dyDescent="0.25">
      <c r="B29103"/>
    </row>
    <row r="29104" spans="2:2" x14ac:dyDescent="0.25">
      <c r="B29104"/>
    </row>
    <row r="29105" spans="2:2" x14ac:dyDescent="0.25">
      <c r="B29105"/>
    </row>
    <row r="29106" spans="2:2" x14ac:dyDescent="0.25">
      <c r="B29106"/>
    </row>
    <row r="29107" spans="2:2" x14ac:dyDescent="0.25">
      <c r="B29107"/>
    </row>
    <row r="29108" spans="2:2" x14ac:dyDescent="0.25">
      <c r="B29108"/>
    </row>
    <row r="29109" spans="2:2" x14ac:dyDescent="0.25">
      <c r="B29109"/>
    </row>
    <row r="29110" spans="2:2" x14ac:dyDescent="0.25">
      <c r="B29110"/>
    </row>
    <row r="29111" spans="2:2" x14ac:dyDescent="0.25">
      <c r="B29111"/>
    </row>
    <row r="29112" spans="2:2" x14ac:dyDescent="0.25">
      <c r="B29112"/>
    </row>
    <row r="29113" spans="2:2" x14ac:dyDescent="0.25">
      <c r="B29113"/>
    </row>
    <row r="29114" spans="2:2" x14ac:dyDescent="0.25">
      <c r="B29114"/>
    </row>
    <row r="29115" spans="2:2" x14ac:dyDescent="0.25">
      <c r="B29115"/>
    </row>
    <row r="29116" spans="2:2" x14ac:dyDescent="0.25">
      <c r="B29116"/>
    </row>
    <row r="29117" spans="2:2" x14ac:dyDescent="0.25">
      <c r="B29117"/>
    </row>
    <row r="29118" spans="2:2" x14ac:dyDescent="0.25">
      <c r="B29118"/>
    </row>
    <row r="29119" spans="2:2" x14ac:dyDescent="0.25">
      <c r="B29119"/>
    </row>
    <row r="29120" spans="2:2" x14ac:dyDescent="0.25">
      <c r="B29120"/>
    </row>
    <row r="29121" spans="2:2" x14ac:dyDescent="0.25">
      <c r="B29121"/>
    </row>
    <row r="29122" spans="2:2" x14ac:dyDescent="0.25">
      <c r="B29122"/>
    </row>
    <row r="29123" spans="2:2" x14ac:dyDescent="0.25">
      <c r="B29123"/>
    </row>
    <row r="29124" spans="2:2" x14ac:dyDescent="0.25">
      <c r="B29124"/>
    </row>
    <row r="29125" spans="2:2" x14ac:dyDescent="0.25">
      <c r="B29125"/>
    </row>
    <row r="29126" spans="2:2" x14ac:dyDescent="0.25">
      <c r="B29126"/>
    </row>
    <row r="29127" spans="2:2" x14ac:dyDescent="0.25">
      <c r="B29127"/>
    </row>
    <row r="29128" spans="2:2" x14ac:dyDescent="0.25">
      <c r="B29128"/>
    </row>
    <row r="29129" spans="2:2" x14ac:dyDescent="0.25">
      <c r="B29129"/>
    </row>
    <row r="29130" spans="2:2" x14ac:dyDescent="0.25">
      <c r="B29130"/>
    </row>
    <row r="29131" spans="2:2" x14ac:dyDescent="0.25">
      <c r="B29131"/>
    </row>
    <row r="29132" spans="2:2" x14ac:dyDescent="0.25">
      <c r="B29132"/>
    </row>
    <row r="29133" spans="2:2" x14ac:dyDescent="0.25">
      <c r="B29133"/>
    </row>
    <row r="29134" spans="2:2" x14ac:dyDescent="0.25">
      <c r="B29134"/>
    </row>
    <row r="29135" spans="2:2" x14ac:dyDescent="0.25">
      <c r="B29135"/>
    </row>
    <row r="29136" spans="2:2" x14ac:dyDescent="0.25">
      <c r="B29136"/>
    </row>
    <row r="29137" spans="2:2" x14ac:dyDescent="0.25">
      <c r="B29137"/>
    </row>
    <row r="29138" spans="2:2" x14ac:dyDescent="0.25">
      <c r="B29138"/>
    </row>
    <row r="29139" spans="2:2" x14ac:dyDescent="0.25">
      <c r="B29139"/>
    </row>
    <row r="29140" spans="2:2" x14ac:dyDescent="0.25">
      <c r="B29140"/>
    </row>
    <row r="29141" spans="2:2" x14ac:dyDescent="0.25">
      <c r="B29141"/>
    </row>
    <row r="29142" spans="2:2" x14ac:dyDescent="0.25">
      <c r="B29142"/>
    </row>
    <row r="29143" spans="2:2" x14ac:dyDescent="0.25">
      <c r="B29143"/>
    </row>
    <row r="29144" spans="2:2" x14ac:dyDescent="0.25">
      <c r="B29144"/>
    </row>
    <row r="29145" spans="2:2" x14ac:dyDescent="0.25">
      <c r="B29145"/>
    </row>
    <row r="29146" spans="2:2" x14ac:dyDescent="0.25">
      <c r="B29146"/>
    </row>
    <row r="29147" spans="2:2" x14ac:dyDescent="0.25">
      <c r="B29147"/>
    </row>
    <row r="29148" spans="2:2" x14ac:dyDescent="0.25">
      <c r="B29148"/>
    </row>
    <row r="29149" spans="2:2" x14ac:dyDescent="0.25">
      <c r="B29149"/>
    </row>
    <row r="29150" spans="2:2" x14ac:dyDescent="0.25">
      <c r="B29150"/>
    </row>
    <row r="29151" spans="2:2" x14ac:dyDescent="0.25">
      <c r="B29151"/>
    </row>
    <row r="29152" spans="2:2" x14ac:dyDescent="0.25">
      <c r="B29152"/>
    </row>
    <row r="29153" spans="2:2" x14ac:dyDescent="0.25">
      <c r="B29153"/>
    </row>
    <row r="29154" spans="2:2" x14ac:dyDescent="0.25">
      <c r="B29154"/>
    </row>
    <row r="29155" spans="2:2" x14ac:dyDescent="0.25">
      <c r="B29155"/>
    </row>
    <row r="29156" spans="2:2" x14ac:dyDescent="0.25">
      <c r="B29156"/>
    </row>
    <row r="29157" spans="2:2" x14ac:dyDescent="0.25">
      <c r="B29157"/>
    </row>
    <row r="29158" spans="2:2" x14ac:dyDescent="0.25">
      <c r="B29158"/>
    </row>
    <row r="29159" spans="2:2" x14ac:dyDescent="0.25">
      <c r="B29159"/>
    </row>
    <row r="29160" spans="2:2" x14ac:dyDescent="0.25">
      <c r="B29160"/>
    </row>
    <row r="29161" spans="2:2" x14ac:dyDescent="0.25">
      <c r="B29161"/>
    </row>
    <row r="29162" spans="2:2" x14ac:dyDescent="0.25">
      <c r="B29162"/>
    </row>
    <row r="29163" spans="2:2" x14ac:dyDescent="0.25">
      <c r="B29163"/>
    </row>
    <row r="29164" spans="2:2" x14ac:dyDescent="0.25">
      <c r="B29164"/>
    </row>
    <row r="29165" spans="2:2" x14ac:dyDescent="0.25">
      <c r="B29165"/>
    </row>
    <row r="29166" spans="2:2" x14ac:dyDescent="0.25">
      <c r="B29166"/>
    </row>
    <row r="29167" spans="2:2" x14ac:dyDescent="0.25">
      <c r="B29167"/>
    </row>
    <row r="29168" spans="2:2" x14ac:dyDescent="0.25">
      <c r="B29168"/>
    </row>
    <row r="29169" spans="2:2" x14ac:dyDescent="0.25">
      <c r="B29169"/>
    </row>
    <row r="29170" spans="2:2" x14ac:dyDescent="0.25">
      <c r="B29170"/>
    </row>
    <row r="29171" spans="2:2" x14ac:dyDescent="0.25">
      <c r="B29171"/>
    </row>
    <row r="29172" spans="2:2" x14ac:dyDescent="0.25">
      <c r="B29172"/>
    </row>
    <row r="29173" spans="2:2" x14ac:dyDescent="0.25">
      <c r="B29173"/>
    </row>
    <row r="29174" spans="2:2" x14ac:dyDescent="0.25">
      <c r="B29174"/>
    </row>
    <row r="29175" spans="2:2" x14ac:dyDescent="0.25">
      <c r="B29175"/>
    </row>
    <row r="29176" spans="2:2" x14ac:dyDescent="0.25">
      <c r="B29176"/>
    </row>
    <row r="29177" spans="2:2" x14ac:dyDescent="0.25">
      <c r="B29177"/>
    </row>
    <row r="29178" spans="2:2" x14ac:dyDescent="0.25">
      <c r="B29178"/>
    </row>
    <row r="29179" spans="2:2" x14ac:dyDescent="0.25">
      <c r="B29179"/>
    </row>
    <row r="29180" spans="2:2" x14ac:dyDescent="0.25">
      <c r="B29180"/>
    </row>
    <row r="29181" spans="2:2" x14ac:dyDescent="0.25">
      <c r="B29181"/>
    </row>
    <row r="29182" spans="2:2" x14ac:dyDescent="0.25">
      <c r="B29182"/>
    </row>
    <row r="29183" spans="2:2" x14ac:dyDescent="0.25">
      <c r="B29183"/>
    </row>
    <row r="29184" spans="2:2" x14ac:dyDescent="0.25">
      <c r="B29184"/>
    </row>
    <row r="29185" spans="2:2" x14ac:dyDescent="0.25">
      <c r="B29185"/>
    </row>
    <row r="29186" spans="2:2" x14ac:dyDescent="0.25">
      <c r="B29186"/>
    </row>
    <row r="29187" spans="2:2" x14ac:dyDescent="0.25">
      <c r="B29187"/>
    </row>
    <row r="29188" spans="2:2" x14ac:dyDescent="0.25">
      <c r="B29188"/>
    </row>
    <row r="29189" spans="2:2" x14ac:dyDescent="0.25">
      <c r="B29189"/>
    </row>
    <row r="29190" spans="2:2" x14ac:dyDescent="0.25">
      <c r="B29190"/>
    </row>
    <row r="29191" spans="2:2" x14ac:dyDescent="0.25">
      <c r="B29191"/>
    </row>
    <row r="29192" spans="2:2" x14ac:dyDescent="0.25">
      <c r="B29192"/>
    </row>
    <row r="29193" spans="2:2" x14ac:dyDescent="0.25">
      <c r="B29193"/>
    </row>
    <row r="29194" spans="2:2" x14ac:dyDescent="0.25">
      <c r="B29194"/>
    </row>
    <row r="29195" spans="2:2" x14ac:dyDescent="0.25">
      <c r="B29195"/>
    </row>
    <row r="29196" spans="2:2" x14ac:dyDescent="0.25">
      <c r="B29196"/>
    </row>
    <row r="29197" spans="2:2" x14ac:dyDescent="0.25">
      <c r="B29197"/>
    </row>
    <row r="29198" spans="2:2" x14ac:dyDescent="0.25">
      <c r="B29198"/>
    </row>
    <row r="29199" spans="2:2" x14ac:dyDescent="0.25">
      <c r="B29199"/>
    </row>
    <row r="29200" spans="2:2" x14ac:dyDescent="0.25">
      <c r="B29200"/>
    </row>
    <row r="29201" spans="2:2" x14ac:dyDescent="0.25">
      <c r="B29201"/>
    </row>
    <row r="29202" spans="2:2" x14ac:dyDescent="0.25">
      <c r="B29202"/>
    </row>
    <row r="29203" spans="2:2" x14ac:dyDescent="0.25">
      <c r="B29203"/>
    </row>
    <row r="29204" spans="2:2" x14ac:dyDescent="0.25">
      <c r="B29204"/>
    </row>
    <row r="29205" spans="2:2" x14ac:dyDescent="0.25">
      <c r="B29205"/>
    </row>
    <row r="29206" spans="2:2" x14ac:dyDescent="0.25">
      <c r="B29206"/>
    </row>
    <row r="29207" spans="2:2" x14ac:dyDescent="0.25">
      <c r="B29207"/>
    </row>
    <row r="29208" spans="2:2" x14ac:dyDescent="0.25">
      <c r="B29208"/>
    </row>
    <row r="29209" spans="2:2" x14ac:dyDescent="0.25">
      <c r="B29209"/>
    </row>
    <row r="29210" spans="2:2" x14ac:dyDescent="0.25">
      <c r="B29210"/>
    </row>
    <row r="29211" spans="2:2" x14ac:dyDescent="0.25">
      <c r="B29211"/>
    </row>
    <row r="29212" spans="2:2" x14ac:dyDescent="0.25">
      <c r="B29212"/>
    </row>
    <row r="29213" spans="2:2" x14ac:dyDescent="0.25">
      <c r="B29213"/>
    </row>
    <row r="29214" spans="2:2" x14ac:dyDescent="0.25">
      <c r="B29214"/>
    </row>
    <row r="29215" spans="2:2" x14ac:dyDescent="0.25">
      <c r="B29215"/>
    </row>
    <row r="29216" spans="2:2" x14ac:dyDescent="0.25">
      <c r="B29216"/>
    </row>
    <row r="29217" spans="2:2" x14ac:dyDescent="0.25">
      <c r="B29217"/>
    </row>
    <row r="29218" spans="2:2" x14ac:dyDescent="0.25">
      <c r="B29218"/>
    </row>
    <row r="29219" spans="2:2" x14ac:dyDescent="0.25">
      <c r="B29219"/>
    </row>
    <row r="29220" spans="2:2" x14ac:dyDescent="0.25">
      <c r="B29220"/>
    </row>
    <row r="29221" spans="2:2" x14ac:dyDescent="0.25">
      <c r="B29221"/>
    </row>
    <row r="29222" spans="2:2" x14ac:dyDescent="0.25">
      <c r="B29222"/>
    </row>
    <row r="29223" spans="2:2" x14ac:dyDescent="0.25">
      <c r="B29223"/>
    </row>
    <row r="29224" spans="2:2" x14ac:dyDescent="0.25">
      <c r="B29224"/>
    </row>
    <row r="29225" spans="2:2" x14ac:dyDescent="0.25">
      <c r="B29225"/>
    </row>
    <row r="29226" spans="2:2" x14ac:dyDescent="0.25">
      <c r="B29226"/>
    </row>
    <row r="29227" spans="2:2" x14ac:dyDescent="0.25">
      <c r="B29227"/>
    </row>
    <row r="29228" spans="2:2" x14ac:dyDescent="0.25">
      <c r="B29228"/>
    </row>
    <row r="29229" spans="2:2" x14ac:dyDescent="0.25">
      <c r="B29229"/>
    </row>
    <row r="29230" spans="2:2" x14ac:dyDescent="0.25">
      <c r="B29230"/>
    </row>
    <row r="29231" spans="2:2" x14ac:dyDescent="0.25">
      <c r="B29231"/>
    </row>
    <row r="29232" spans="2:2" x14ac:dyDescent="0.25">
      <c r="B29232"/>
    </row>
    <row r="29233" spans="2:2" x14ac:dyDescent="0.25">
      <c r="B29233"/>
    </row>
    <row r="29234" spans="2:2" x14ac:dyDescent="0.25">
      <c r="B29234"/>
    </row>
    <row r="29235" spans="2:2" x14ac:dyDescent="0.25">
      <c r="B29235"/>
    </row>
    <row r="29236" spans="2:2" x14ac:dyDescent="0.25">
      <c r="B29236"/>
    </row>
    <row r="29237" spans="2:2" x14ac:dyDescent="0.25">
      <c r="B29237"/>
    </row>
    <row r="29238" spans="2:2" x14ac:dyDescent="0.25">
      <c r="B29238"/>
    </row>
    <row r="29239" spans="2:2" x14ac:dyDescent="0.25">
      <c r="B29239"/>
    </row>
    <row r="29240" spans="2:2" x14ac:dyDescent="0.25">
      <c r="B29240"/>
    </row>
    <row r="29241" spans="2:2" x14ac:dyDescent="0.25">
      <c r="B29241"/>
    </row>
    <row r="29242" spans="2:2" x14ac:dyDescent="0.25">
      <c r="B29242"/>
    </row>
    <row r="29243" spans="2:2" x14ac:dyDescent="0.25">
      <c r="B29243"/>
    </row>
    <row r="29244" spans="2:2" x14ac:dyDescent="0.25">
      <c r="B29244"/>
    </row>
    <row r="29245" spans="2:2" x14ac:dyDescent="0.25">
      <c r="B29245"/>
    </row>
    <row r="29246" spans="2:2" x14ac:dyDescent="0.25">
      <c r="B29246"/>
    </row>
    <row r="29247" spans="2:2" x14ac:dyDescent="0.25">
      <c r="B29247"/>
    </row>
    <row r="29248" spans="2:2" x14ac:dyDescent="0.25">
      <c r="B29248"/>
    </row>
    <row r="29249" spans="2:2" x14ac:dyDescent="0.25">
      <c r="B29249"/>
    </row>
    <row r="29250" spans="2:2" x14ac:dyDescent="0.25">
      <c r="B29250"/>
    </row>
    <row r="29251" spans="2:2" x14ac:dyDescent="0.25">
      <c r="B29251"/>
    </row>
    <row r="29252" spans="2:2" x14ac:dyDescent="0.25">
      <c r="B29252"/>
    </row>
    <row r="29253" spans="2:2" x14ac:dyDescent="0.25">
      <c r="B29253"/>
    </row>
    <row r="29254" spans="2:2" x14ac:dyDescent="0.25">
      <c r="B29254"/>
    </row>
    <row r="29255" spans="2:2" x14ac:dyDescent="0.25">
      <c r="B29255"/>
    </row>
    <row r="29256" spans="2:2" x14ac:dyDescent="0.25">
      <c r="B29256"/>
    </row>
    <row r="29257" spans="2:2" x14ac:dyDescent="0.25">
      <c r="B29257"/>
    </row>
    <row r="29258" spans="2:2" x14ac:dyDescent="0.25">
      <c r="B29258"/>
    </row>
    <row r="29259" spans="2:2" x14ac:dyDescent="0.25">
      <c r="B29259"/>
    </row>
    <row r="29260" spans="2:2" x14ac:dyDescent="0.25">
      <c r="B29260"/>
    </row>
    <row r="29261" spans="2:2" x14ac:dyDescent="0.25">
      <c r="B29261"/>
    </row>
    <row r="29262" spans="2:2" x14ac:dyDescent="0.25">
      <c r="B29262"/>
    </row>
    <row r="29263" spans="2:2" x14ac:dyDescent="0.25">
      <c r="B29263"/>
    </row>
    <row r="29264" spans="2:2" x14ac:dyDescent="0.25">
      <c r="B29264"/>
    </row>
    <row r="29265" spans="2:2" x14ac:dyDescent="0.25">
      <c r="B29265"/>
    </row>
    <row r="29266" spans="2:2" x14ac:dyDescent="0.25">
      <c r="B29266"/>
    </row>
    <row r="29267" spans="2:2" x14ac:dyDescent="0.25">
      <c r="B29267"/>
    </row>
    <row r="29268" spans="2:2" x14ac:dyDescent="0.25">
      <c r="B29268"/>
    </row>
    <row r="29269" spans="2:2" x14ac:dyDescent="0.25">
      <c r="B29269"/>
    </row>
    <row r="29270" spans="2:2" x14ac:dyDescent="0.25">
      <c r="B29270"/>
    </row>
    <row r="29271" spans="2:2" x14ac:dyDescent="0.25">
      <c r="B29271"/>
    </row>
    <row r="29272" spans="2:2" x14ac:dyDescent="0.25">
      <c r="B29272"/>
    </row>
    <row r="29273" spans="2:2" x14ac:dyDescent="0.25">
      <c r="B29273"/>
    </row>
    <row r="29274" spans="2:2" x14ac:dyDescent="0.25">
      <c r="B29274"/>
    </row>
    <row r="29275" spans="2:2" x14ac:dyDescent="0.25">
      <c r="B29275"/>
    </row>
    <row r="29276" spans="2:2" x14ac:dyDescent="0.25">
      <c r="B29276"/>
    </row>
    <row r="29277" spans="2:2" x14ac:dyDescent="0.25">
      <c r="B29277"/>
    </row>
    <row r="29278" spans="2:2" x14ac:dyDescent="0.25">
      <c r="B29278"/>
    </row>
    <row r="29279" spans="2:2" x14ac:dyDescent="0.25">
      <c r="B29279"/>
    </row>
    <row r="29280" spans="2:2" x14ac:dyDescent="0.25">
      <c r="B29280"/>
    </row>
    <row r="29281" spans="2:2" x14ac:dyDescent="0.25">
      <c r="B29281"/>
    </row>
    <row r="29282" spans="2:2" x14ac:dyDescent="0.25">
      <c r="B29282"/>
    </row>
    <row r="29283" spans="2:2" x14ac:dyDescent="0.25">
      <c r="B29283"/>
    </row>
    <row r="29284" spans="2:2" x14ac:dyDescent="0.25">
      <c r="B29284"/>
    </row>
    <row r="29285" spans="2:2" x14ac:dyDescent="0.25">
      <c r="B29285"/>
    </row>
    <row r="29286" spans="2:2" x14ac:dyDescent="0.25">
      <c r="B29286"/>
    </row>
    <row r="29287" spans="2:2" x14ac:dyDescent="0.25">
      <c r="B29287"/>
    </row>
    <row r="29288" spans="2:2" x14ac:dyDescent="0.25">
      <c r="B29288"/>
    </row>
    <row r="29289" spans="2:2" x14ac:dyDescent="0.25">
      <c r="B29289"/>
    </row>
    <row r="29290" spans="2:2" x14ac:dyDescent="0.25">
      <c r="B29290"/>
    </row>
    <row r="29291" spans="2:2" x14ac:dyDescent="0.25">
      <c r="B29291"/>
    </row>
    <row r="29292" spans="2:2" x14ac:dyDescent="0.25">
      <c r="B29292"/>
    </row>
    <row r="29293" spans="2:2" x14ac:dyDescent="0.25">
      <c r="B29293"/>
    </row>
    <row r="29294" spans="2:2" x14ac:dyDescent="0.25">
      <c r="B29294"/>
    </row>
    <row r="29295" spans="2:2" x14ac:dyDescent="0.25">
      <c r="B29295"/>
    </row>
    <row r="29296" spans="2:2" x14ac:dyDescent="0.25">
      <c r="B29296"/>
    </row>
    <row r="29297" spans="2:2" x14ac:dyDescent="0.25">
      <c r="B29297"/>
    </row>
    <row r="29298" spans="2:2" x14ac:dyDescent="0.25">
      <c r="B29298"/>
    </row>
    <row r="29299" spans="2:2" x14ac:dyDescent="0.25">
      <c r="B29299"/>
    </row>
    <row r="29300" spans="2:2" x14ac:dyDescent="0.25">
      <c r="B29300"/>
    </row>
    <row r="29301" spans="2:2" x14ac:dyDescent="0.25">
      <c r="B29301"/>
    </row>
    <row r="29302" spans="2:2" x14ac:dyDescent="0.25">
      <c r="B29302"/>
    </row>
    <row r="29303" spans="2:2" x14ac:dyDescent="0.25">
      <c r="B29303"/>
    </row>
    <row r="29304" spans="2:2" x14ac:dyDescent="0.25">
      <c r="B29304"/>
    </row>
    <row r="29305" spans="2:2" x14ac:dyDescent="0.25">
      <c r="B29305"/>
    </row>
    <row r="29306" spans="2:2" x14ac:dyDescent="0.25">
      <c r="B29306"/>
    </row>
    <row r="29307" spans="2:2" x14ac:dyDescent="0.25">
      <c r="B29307"/>
    </row>
    <row r="29308" spans="2:2" x14ac:dyDescent="0.25">
      <c r="B29308"/>
    </row>
    <row r="29309" spans="2:2" x14ac:dyDescent="0.25">
      <c r="B29309"/>
    </row>
    <row r="29310" spans="2:2" x14ac:dyDescent="0.25">
      <c r="B29310"/>
    </row>
    <row r="29311" spans="2:2" x14ac:dyDescent="0.25">
      <c r="B29311"/>
    </row>
    <row r="29312" spans="2:2" x14ac:dyDescent="0.25">
      <c r="B29312"/>
    </row>
    <row r="29313" spans="2:2" x14ac:dyDescent="0.25">
      <c r="B29313"/>
    </row>
    <row r="29314" spans="2:2" x14ac:dyDescent="0.25">
      <c r="B29314"/>
    </row>
    <row r="29315" spans="2:2" x14ac:dyDescent="0.25">
      <c r="B29315"/>
    </row>
    <row r="29316" spans="2:2" x14ac:dyDescent="0.25">
      <c r="B29316"/>
    </row>
    <row r="29317" spans="2:2" x14ac:dyDescent="0.25">
      <c r="B29317"/>
    </row>
    <row r="29318" spans="2:2" x14ac:dyDescent="0.25">
      <c r="B29318"/>
    </row>
    <row r="29319" spans="2:2" x14ac:dyDescent="0.25">
      <c r="B29319"/>
    </row>
    <row r="29320" spans="2:2" x14ac:dyDescent="0.25">
      <c r="B29320"/>
    </row>
    <row r="29321" spans="2:2" x14ac:dyDescent="0.25">
      <c r="B29321"/>
    </row>
    <row r="29322" spans="2:2" x14ac:dyDescent="0.25">
      <c r="B29322"/>
    </row>
    <row r="29323" spans="2:2" x14ac:dyDescent="0.25">
      <c r="B29323"/>
    </row>
    <row r="29324" spans="2:2" x14ac:dyDescent="0.25">
      <c r="B29324"/>
    </row>
    <row r="29325" spans="2:2" x14ac:dyDescent="0.25">
      <c r="B29325"/>
    </row>
    <row r="29326" spans="2:2" x14ac:dyDescent="0.25">
      <c r="B29326"/>
    </row>
    <row r="29327" spans="2:2" x14ac:dyDescent="0.25">
      <c r="B29327"/>
    </row>
    <row r="29328" spans="2:2" x14ac:dyDescent="0.25">
      <c r="B29328"/>
    </row>
    <row r="29329" spans="2:2" x14ac:dyDescent="0.25">
      <c r="B29329"/>
    </row>
    <row r="29330" spans="2:2" x14ac:dyDescent="0.25">
      <c r="B29330"/>
    </row>
    <row r="29331" spans="2:2" x14ac:dyDescent="0.25">
      <c r="B29331"/>
    </row>
    <row r="29332" spans="2:2" x14ac:dyDescent="0.25">
      <c r="B29332"/>
    </row>
    <row r="29333" spans="2:2" x14ac:dyDescent="0.25">
      <c r="B29333"/>
    </row>
    <row r="29334" spans="2:2" x14ac:dyDescent="0.25">
      <c r="B29334"/>
    </row>
    <row r="29335" spans="2:2" x14ac:dyDescent="0.25">
      <c r="B29335"/>
    </row>
    <row r="29336" spans="2:2" x14ac:dyDescent="0.25">
      <c r="B29336"/>
    </row>
    <row r="29337" spans="2:2" x14ac:dyDescent="0.25">
      <c r="B29337"/>
    </row>
    <row r="29338" spans="2:2" x14ac:dyDescent="0.25">
      <c r="B29338"/>
    </row>
    <row r="29339" spans="2:2" x14ac:dyDescent="0.25">
      <c r="B29339"/>
    </row>
    <row r="29340" spans="2:2" x14ac:dyDescent="0.25">
      <c r="B29340"/>
    </row>
    <row r="29341" spans="2:2" x14ac:dyDescent="0.25">
      <c r="B29341"/>
    </row>
    <row r="29342" spans="2:2" x14ac:dyDescent="0.25">
      <c r="B29342"/>
    </row>
    <row r="29343" spans="2:2" x14ac:dyDescent="0.25">
      <c r="B29343"/>
    </row>
    <row r="29344" spans="2:2" x14ac:dyDescent="0.25">
      <c r="B29344"/>
    </row>
    <row r="29345" spans="2:2" x14ac:dyDescent="0.25">
      <c r="B29345"/>
    </row>
    <row r="29346" spans="2:2" x14ac:dyDescent="0.25">
      <c r="B29346"/>
    </row>
    <row r="29347" spans="2:2" x14ac:dyDescent="0.25">
      <c r="B29347"/>
    </row>
    <row r="29348" spans="2:2" x14ac:dyDescent="0.25">
      <c r="B29348"/>
    </row>
    <row r="29349" spans="2:2" x14ac:dyDescent="0.25">
      <c r="B29349"/>
    </row>
    <row r="29350" spans="2:2" x14ac:dyDescent="0.25">
      <c r="B29350"/>
    </row>
    <row r="29351" spans="2:2" x14ac:dyDescent="0.25">
      <c r="B29351"/>
    </row>
    <row r="29352" spans="2:2" x14ac:dyDescent="0.25">
      <c r="B29352"/>
    </row>
    <row r="29353" spans="2:2" x14ac:dyDescent="0.25">
      <c r="B29353"/>
    </row>
    <row r="29354" spans="2:2" x14ac:dyDescent="0.25">
      <c r="B29354"/>
    </row>
    <row r="29355" spans="2:2" x14ac:dyDescent="0.25">
      <c r="B29355"/>
    </row>
    <row r="29356" spans="2:2" x14ac:dyDescent="0.25">
      <c r="B29356"/>
    </row>
    <row r="29357" spans="2:2" x14ac:dyDescent="0.25">
      <c r="B29357"/>
    </row>
    <row r="29358" spans="2:2" x14ac:dyDescent="0.25">
      <c r="B29358"/>
    </row>
    <row r="29359" spans="2:2" x14ac:dyDescent="0.25">
      <c r="B29359"/>
    </row>
    <row r="29360" spans="2:2" x14ac:dyDescent="0.25">
      <c r="B29360"/>
    </row>
    <row r="29361" spans="2:2" x14ac:dyDescent="0.25">
      <c r="B29361"/>
    </row>
    <row r="29362" spans="2:2" x14ac:dyDescent="0.25">
      <c r="B29362"/>
    </row>
    <row r="29363" spans="2:2" x14ac:dyDescent="0.25">
      <c r="B29363"/>
    </row>
    <row r="29364" spans="2:2" x14ac:dyDescent="0.25">
      <c r="B29364"/>
    </row>
    <row r="29365" spans="2:2" x14ac:dyDescent="0.25">
      <c r="B29365"/>
    </row>
    <row r="29366" spans="2:2" x14ac:dyDescent="0.25">
      <c r="B29366"/>
    </row>
    <row r="29367" spans="2:2" x14ac:dyDescent="0.25">
      <c r="B29367"/>
    </row>
    <row r="29368" spans="2:2" x14ac:dyDescent="0.25">
      <c r="B29368"/>
    </row>
    <row r="29369" spans="2:2" x14ac:dyDescent="0.25">
      <c r="B29369"/>
    </row>
    <row r="29370" spans="2:2" x14ac:dyDescent="0.25">
      <c r="B29370"/>
    </row>
    <row r="29371" spans="2:2" x14ac:dyDescent="0.25">
      <c r="B29371"/>
    </row>
    <row r="29372" spans="2:2" x14ac:dyDescent="0.25">
      <c r="B29372"/>
    </row>
    <row r="29373" spans="2:2" x14ac:dyDescent="0.25">
      <c r="B29373"/>
    </row>
    <row r="29374" spans="2:2" x14ac:dyDescent="0.25">
      <c r="B29374"/>
    </row>
    <row r="29375" spans="2:2" x14ac:dyDescent="0.25">
      <c r="B29375"/>
    </row>
    <row r="29376" spans="2:2" x14ac:dyDescent="0.25">
      <c r="B29376"/>
    </row>
    <row r="29377" spans="2:2" x14ac:dyDescent="0.25">
      <c r="B29377"/>
    </row>
    <row r="29378" spans="2:2" x14ac:dyDescent="0.25">
      <c r="B29378"/>
    </row>
    <row r="29379" spans="2:2" x14ac:dyDescent="0.25">
      <c r="B29379"/>
    </row>
    <row r="29380" spans="2:2" x14ac:dyDescent="0.25">
      <c r="B29380"/>
    </row>
    <row r="29381" spans="2:2" x14ac:dyDescent="0.25">
      <c r="B29381"/>
    </row>
    <row r="29382" spans="2:2" x14ac:dyDescent="0.25">
      <c r="B29382"/>
    </row>
    <row r="29383" spans="2:2" x14ac:dyDescent="0.25">
      <c r="B29383"/>
    </row>
    <row r="29384" spans="2:2" x14ac:dyDescent="0.25">
      <c r="B29384"/>
    </row>
    <row r="29385" spans="2:2" x14ac:dyDescent="0.25">
      <c r="B29385"/>
    </row>
    <row r="29386" spans="2:2" x14ac:dyDescent="0.25">
      <c r="B29386"/>
    </row>
    <row r="29387" spans="2:2" x14ac:dyDescent="0.25">
      <c r="B29387"/>
    </row>
    <row r="29388" spans="2:2" x14ac:dyDescent="0.25">
      <c r="B29388"/>
    </row>
    <row r="29389" spans="2:2" x14ac:dyDescent="0.25">
      <c r="B29389"/>
    </row>
    <row r="29390" spans="2:2" x14ac:dyDescent="0.25">
      <c r="B29390"/>
    </row>
    <row r="29391" spans="2:2" x14ac:dyDescent="0.25">
      <c r="B29391"/>
    </row>
    <row r="29392" spans="2:2" x14ac:dyDescent="0.25">
      <c r="B29392"/>
    </row>
    <row r="29393" spans="2:2" x14ac:dyDescent="0.25">
      <c r="B29393"/>
    </row>
    <row r="29394" spans="2:2" x14ac:dyDescent="0.25">
      <c r="B29394"/>
    </row>
    <row r="29395" spans="2:2" x14ac:dyDescent="0.25">
      <c r="B29395"/>
    </row>
    <row r="29396" spans="2:2" x14ac:dyDescent="0.25">
      <c r="B29396"/>
    </row>
    <row r="29397" spans="2:2" x14ac:dyDescent="0.25">
      <c r="B29397"/>
    </row>
    <row r="29398" spans="2:2" x14ac:dyDescent="0.25">
      <c r="B29398"/>
    </row>
    <row r="29399" spans="2:2" x14ac:dyDescent="0.25">
      <c r="B29399"/>
    </row>
    <row r="29400" spans="2:2" x14ac:dyDescent="0.25">
      <c r="B29400"/>
    </row>
    <row r="29401" spans="2:2" x14ac:dyDescent="0.25">
      <c r="B29401"/>
    </row>
    <row r="29402" spans="2:2" x14ac:dyDescent="0.25">
      <c r="B29402"/>
    </row>
    <row r="29403" spans="2:2" x14ac:dyDescent="0.25">
      <c r="B29403"/>
    </row>
    <row r="29404" spans="2:2" x14ac:dyDescent="0.25">
      <c r="B29404"/>
    </row>
    <row r="29405" spans="2:2" x14ac:dyDescent="0.25">
      <c r="B29405"/>
    </row>
    <row r="29406" spans="2:2" x14ac:dyDescent="0.25">
      <c r="B29406"/>
    </row>
    <row r="29407" spans="2:2" x14ac:dyDescent="0.25">
      <c r="B29407"/>
    </row>
    <row r="29408" spans="2:2" x14ac:dyDescent="0.25">
      <c r="B29408"/>
    </row>
    <row r="29409" spans="2:2" x14ac:dyDescent="0.25">
      <c r="B29409"/>
    </row>
    <row r="29410" spans="2:2" x14ac:dyDescent="0.25">
      <c r="B29410"/>
    </row>
    <row r="29411" spans="2:2" x14ac:dyDescent="0.25">
      <c r="B29411"/>
    </row>
    <row r="29412" spans="2:2" x14ac:dyDescent="0.25">
      <c r="B29412"/>
    </row>
    <row r="29413" spans="2:2" x14ac:dyDescent="0.25">
      <c r="B29413"/>
    </row>
    <row r="29414" spans="2:2" x14ac:dyDescent="0.25">
      <c r="B29414"/>
    </row>
    <row r="29415" spans="2:2" x14ac:dyDescent="0.25">
      <c r="B29415"/>
    </row>
    <row r="29416" spans="2:2" x14ac:dyDescent="0.25">
      <c r="B29416"/>
    </row>
    <row r="29417" spans="2:2" x14ac:dyDescent="0.25">
      <c r="B29417"/>
    </row>
    <row r="29418" spans="2:2" x14ac:dyDescent="0.25">
      <c r="B29418"/>
    </row>
    <row r="29419" spans="2:2" x14ac:dyDescent="0.25">
      <c r="B29419"/>
    </row>
    <row r="29420" spans="2:2" x14ac:dyDescent="0.25">
      <c r="B29420"/>
    </row>
    <row r="29421" spans="2:2" x14ac:dyDescent="0.25">
      <c r="B29421"/>
    </row>
    <row r="29422" spans="2:2" x14ac:dyDescent="0.25">
      <c r="B29422"/>
    </row>
    <row r="29423" spans="2:2" x14ac:dyDescent="0.25">
      <c r="B29423"/>
    </row>
    <row r="29424" spans="2:2" x14ac:dyDescent="0.25">
      <c r="B29424"/>
    </row>
    <row r="29425" spans="2:2" x14ac:dyDescent="0.25">
      <c r="B29425"/>
    </row>
    <row r="29426" spans="2:2" x14ac:dyDescent="0.25">
      <c r="B29426"/>
    </row>
    <row r="29427" spans="2:2" x14ac:dyDescent="0.25">
      <c r="B29427"/>
    </row>
    <row r="29428" spans="2:2" x14ac:dyDescent="0.25">
      <c r="B29428"/>
    </row>
    <row r="29429" spans="2:2" x14ac:dyDescent="0.25">
      <c r="B29429"/>
    </row>
    <row r="29430" spans="2:2" x14ac:dyDescent="0.25">
      <c r="B29430"/>
    </row>
    <row r="29431" spans="2:2" x14ac:dyDescent="0.25">
      <c r="B29431"/>
    </row>
    <row r="29432" spans="2:2" x14ac:dyDescent="0.25">
      <c r="B29432"/>
    </row>
    <row r="29433" spans="2:2" x14ac:dyDescent="0.25">
      <c r="B29433"/>
    </row>
    <row r="29434" spans="2:2" x14ac:dyDescent="0.25">
      <c r="B29434"/>
    </row>
    <row r="29435" spans="2:2" x14ac:dyDescent="0.25">
      <c r="B29435"/>
    </row>
    <row r="29436" spans="2:2" x14ac:dyDescent="0.25">
      <c r="B29436"/>
    </row>
    <row r="29437" spans="2:2" x14ac:dyDescent="0.25">
      <c r="B29437"/>
    </row>
    <row r="29438" spans="2:2" x14ac:dyDescent="0.25">
      <c r="B29438"/>
    </row>
    <row r="29439" spans="2:2" x14ac:dyDescent="0.25">
      <c r="B29439"/>
    </row>
    <row r="29440" spans="2:2" x14ac:dyDescent="0.25">
      <c r="B29440"/>
    </row>
    <row r="29441" spans="2:2" x14ac:dyDescent="0.25">
      <c r="B29441"/>
    </row>
    <row r="29442" spans="2:2" x14ac:dyDescent="0.25">
      <c r="B29442"/>
    </row>
    <row r="29443" spans="2:2" x14ac:dyDescent="0.25">
      <c r="B29443"/>
    </row>
    <row r="29444" spans="2:2" x14ac:dyDescent="0.25">
      <c r="B29444"/>
    </row>
    <row r="29445" spans="2:2" x14ac:dyDescent="0.25">
      <c r="B29445"/>
    </row>
    <row r="29446" spans="2:2" x14ac:dyDescent="0.25">
      <c r="B29446"/>
    </row>
    <row r="29447" spans="2:2" x14ac:dyDescent="0.25">
      <c r="B29447"/>
    </row>
    <row r="29448" spans="2:2" x14ac:dyDescent="0.25">
      <c r="B29448"/>
    </row>
    <row r="29449" spans="2:2" x14ac:dyDescent="0.25">
      <c r="B29449"/>
    </row>
    <row r="29450" spans="2:2" x14ac:dyDescent="0.25">
      <c r="B29450"/>
    </row>
    <row r="29451" spans="2:2" x14ac:dyDescent="0.25">
      <c r="B29451"/>
    </row>
    <row r="29452" spans="2:2" x14ac:dyDescent="0.25">
      <c r="B29452"/>
    </row>
    <row r="29453" spans="2:2" x14ac:dyDescent="0.25">
      <c r="B29453"/>
    </row>
    <row r="29454" spans="2:2" x14ac:dyDescent="0.25">
      <c r="B29454"/>
    </row>
    <row r="29455" spans="2:2" x14ac:dyDescent="0.25">
      <c r="B29455"/>
    </row>
    <row r="29456" spans="2:2" x14ac:dyDescent="0.25">
      <c r="B29456"/>
    </row>
    <row r="29457" spans="2:2" x14ac:dyDescent="0.25">
      <c r="B29457"/>
    </row>
    <row r="29458" spans="2:2" x14ac:dyDescent="0.25">
      <c r="B29458"/>
    </row>
    <row r="29459" spans="2:2" x14ac:dyDescent="0.25">
      <c r="B29459"/>
    </row>
    <row r="29460" spans="2:2" x14ac:dyDescent="0.25">
      <c r="B29460"/>
    </row>
    <row r="29461" spans="2:2" x14ac:dyDescent="0.25">
      <c r="B29461"/>
    </row>
    <row r="29462" spans="2:2" x14ac:dyDescent="0.25">
      <c r="B29462"/>
    </row>
    <row r="29463" spans="2:2" x14ac:dyDescent="0.25">
      <c r="B29463"/>
    </row>
    <row r="29464" spans="2:2" x14ac:dyDescent="0.25">
      <c r="B29464"/>
    </row>
    <row r="29465" spans="2:2" x14ac:dyDescent="0.25">
      <c r="B29465"/>
    </row>
    <row r="29466" spans="2:2" x14ac:dyDescent="0.25">
      <c r="B29466"/>
    </row>
    <row r="29467" spans="2:2" x14ac:dyDescent="0.25">
      <c r="B29467"/>
    </row>
    <row r="29468" spans="2:2" x14ac:dyDescent="0.25">
      <c r="B29468"/>
    </row>
    <row r="29469" spans="2:2" x14ac:dyDescent="0.25">
      <c r="B29469"/>
    </row>
    <row r="29470" spans="2:2" x14ac:dyDescent="0.25">
      <c r="B29470"/>
    </row>
    <row r="29471" spans="2:2" x14ac:dyDescent="0.25">
      <c r="B29471"/>
    </row>
    <row r="29472" spans="2:2" x14ac:dyDescent="0.25">
      <c r="B29472"/>
    </row>
    <row r="29473" spans="2:2" x14ac:dyDescent="0.25">
      <c r="B29473"/>
    </row>
    <row r="29474" spans="2:2" x14ac:dyDescent="0.25">
      <c r="B29474"/>
    </row>
    <row r="29475" spans="2:2" x14ac:dyDescent="0.25">
      <c r="B29475"/>
    </row>
    <row r="29476" spans="2:2" x14ac:dyDescent="0.25">
      <c r="B29476"/>
    </row>
    <row r="29477" spans="2:2" x14ac:dyDescent="0.25">
      <c r="B29477"/>
    </row>
    <row r="29478" spans="2:2" x14ac:dyDescent="0.25">
      <c r="B29478"/>
    </row>
    <row r="29479" spans="2:2" x14ac:dyDescent="0.25">
      <c r="B29479"/>
    </row>
    <row r="29480" spans="2:2" x14ac:dyDescent="0.25">
      <c r="B29480"/>
    </row>
    <row r="29481" spans="2:2" x14ac:dyDescent="0.25">
      <c r="B29481"/>
    </row>
    <row r="29482" spans="2:2" x14ac:dyDescent="0.25">
      <c r="B29482"/>
    </row>
    <row r="29483" spans="2:2" x14ac:dyDescent="0.25">
      <c r="B29483"/>
    </row>
    <row r="29484" spans="2:2" x14ac:dyDescent="0.25">
      <c r="B29484"/>
    </row>
    <row r="29485" spans="2:2" x14ac:dyDescent="0.25">
      <c r="B29485"/>
    </row>
    <row r="29486" spans="2:2" x14ac:dyDescent="0.25">
      <c r="B29486"/>
    </row>
    <row r="29487" spans="2:2" x14ac:dyDescent="0.25">
      <c r="B29487"/>
    </row>
    <row r="29488" spans="2:2" x14ac:dyDescent="0.25">
      <c r="B29488"/>
    </row>
    <row r="29489" spans="2:2" x14ac:dyDescent="0.25">
      <c r="B29489"/>
    </row>
    <row r="29490" spans="2:2" x14ac:dyDescent="0.25">
      <c r="B29490"/>
    </row>
    <row r="29491" spans="2:2" x14ac:dyDescent="0.25">
      <c r="B29491"/>
    </row>
    <row r="29492" spans="2:2" x14ac:dyDescent="0.25">
      <c r="B29492"/>
    </row>
    <row r="29493" spans="2:2" x14ac:dyDescent="0.25">
      <c r="B29493"/>
    </row>
    <row r="29494" spans="2:2" x14ac:dyDescent="0.25">
      <c r="B29494"/>
    </row>
    <row r="29495" spans="2:2" x14ac:dyDescent="0.25">
      <c r="B29495"/>
    </row>
    <row r="29496" spans="2:2" x14ac:dyDescent="0.25">
      <c r="B29496"/>
    </row>
    <row r="29497" spans="2:2" x14ac:dyDescent="0.25">
      <c r="B29497"/>
    </row>
    <row r="29498" spans="2:2" x14ac:dyDescent="0.25">
      <c r="B29498"/>
    </row>
    <row r="29499" spans="2:2" x14ac:dyDescent="0.25">
      <c r="B29499"/>
    </row>
    <row r="29500" spans="2:2" x14ac:dyDescent="0.25">
      <c r="B29500"/>
    </row>
    <row r="29501" spans="2:2" x14ac:dyDescent="0.25">
      <c r="B29501"/>
    </row>
    <row r="29502" spans="2:2" x14ac:dyDescent="0.25">
      <c r="B29502"/>
    </row>
    <row r="29503" spans="2:2" x14ac:dyDescent="0.25">
      <c r="B29503"/>
    </row>
    <row r="29504" spans="2:2" x14ac:dyDescent="0.25">
      <c r="B29504"/>
    </row>
    <row r="29505" spans="2:2" x14ac:dyDescent="0.25">
      <c r="B29505"/>
    </row>
    <row r="29506" spans="2:2" x14ac:dyDescent="0.25">
      <c r="B29506"/>
    </row>
    <row r="29507" spans="2:2" x14ac:dyDescent="0.25">
      <c r="B29507"/>
    </row>
    <row r="29508" spans="2:2" x14ac:dyDescent="0.25">
      <c r="B29508"/>
    </row>
    <row r="29509" spans="2:2" x14ac:dyDescent="0.25">
      <c r="B29509"/>
    </row>
    <row r="29510" spans="2:2" x14ac:dyDescent="0.25">
      <c r="B29510"/>
    </row>
    <row r="29511" spans="2:2" x14ac:dyDescent="0.25">
      <c r="B29511"/>
    </row>
    <row r="29512" spans="2:2" x14ac:dyDescent="0.25">
      <c r="B29512"/>
    </row>
    <row r="29513" spans="2:2" x14ac:dyDescent="0.25">
      <c r="B29513"/>
    </row>
    <row r="29514" spans="2:2" x14ac:dyDescent="0.25">
      <c r="B29514"/>
    </row>
    <row r="29515" spans="2:2" x14ac:dyDescent="0.25">
      <c r="B29515"/>
    </row>
    <row r="29516" spans="2:2" x14ac:dyDescent="0.25">
      <c r="B29516"/>
    </row>
    <row r="29517" spans="2:2" x14ac:dyDescent="0.25">
      <c r="B29517"/>
    </row>
    <row r="29518" spans="2:2" x14ac:dyDescent="0.25">
      <c r="B29518"/>
    </row>
    <row r="29519" spans="2:2" x14ac:dyDescent="0.25">
      <c r="B29519"/>
    </row>
    <row r="29520" spans="2:2" x14ac:dyDescent="0.25">
      <c r="B29520"/>
    </row>
    <row r="29521" spans="2:2" x14ac:dyDescent="0.25">
      <c r="B29521"/>
    </row>
    <row r="29522" spans="2:2" x14ac:dyDescent="0.25">
      <c r="B29522"/>
    </row>
    <row r="29523" spans="2:2" x14ac:dyDescent="0.25">
      <c r="B29523"/>
    </row>
    <row r="29524" spans="2:2" x14ac:dyDescent="0.25">
      <c r="B29524"/>
    </row>
    <row r="29525" spans="2:2" x14ac:dyDescent="0.25">
      <c r="B29525"/>
    </row>
    <row r="29526" spans="2:2" x14ac:dyDescent="0.25">
      <c r="B29526"/>
    </row>
    <row r="29527" spans="2:2" x14ac:dyDescent="0.25">
      <c r="B29527"/>
    </row>
    <row r="29528" spans="2:2" x14ac:dyDescent="0.25">
      <c r="B29528"/>
    </row>
    <row r="29529" spans="2:2" x14ac:dyDescent="0.25">
      <c r="B29529"/>
    </row>
    <row r="29530" spans="2:2" x14ac:dyDescent="0.25">
      <c r="B29530"/>
    </row>
    <row r="29531" spans="2:2" x14ac:dyDescent="0.25">
      <c r="B29531"/>
    </row>
    <row r="29532" spans="2:2" x14ac:dyDescent="0.25">
      <c r="B29532"/>
    </row>
    <row r="29533" spans="2:2" x14ac:dyDescent="0.25">
      <c r="B29533"/>
    </row>
    <row r="29534" spans="2:2" x14ac:dyDescent="0.25">
      <c r="B29534"/>
    </row>
    <row r="29535" spans="2:2" x14ac:dyDescent="0.25">
      <c r="B29535"/>
    </row>
    <row r="29536" spans="2:2" x14ac:dyDescent="0.25">
      <c r="B29536"/>
    </row>
    <row r="29537" spans="2:2" x14ac:dyDescent="0.25">
      <c r="B29537"/>
    </row>
    <row r="29538" spans="2:2" x14ac:dyDescent="0.25">
      <c r="B29538"/>
    </row>
    <row r="29539" spans="2:2" x14ac:dyDescent="0.25">
      <c r="B29539"/>
    </row>
    <row r="29540" spans="2:2" x14ac:dyDescent="0.25">
      <c r="B29540"/>
    </row>
    <row r="29541" spans="2:2" x14ac:dyDescent="0.25">
      <c r="B29541"/>
    </row>
    <row r="29542" spans="2:2" x14ac:dyDescent="0.25">
      <c r="B29542"/>
    </row>
    <row r="29543" spans="2:2" x14ac:dyDescent="0.25">
      <c r="B29543"/>
    </row>
    <row r="29544" spans="2:2" x14ac:dyDescent="0.25">
      <c r="B29544"/>
    </row>
    <row r="29545" spans="2:2" x14ac:dyDescent="0.25">
      <c r="B29545"/>
    </row>
    <row r="29546" spans="2:2" x14ac:dyDescent="0.25">
      <c r="B29546"/>
    </row>
    <row r="29547" spans="2:2" x14ac:dyDescent="0.25">
      <c r="B29547"/>
    </row>
    <row r="29548" spans="2:2" x14ac:dyDescent="0.25">
      <c r="B29548"/>
    </row>
    <row r="29549" spans="2:2" x14ac:dyDescent="0.25">
      <c r="B29549"/>
    </row>
    <row r="29550" spans="2:2" x14ac:dyDescent="0.25">
      <c r="B29550"/>
    </row>
    <row r="29551" spans="2:2" x14ac:dyDescent="0.25">
      <c r="B29551"/>
    </row>
    <row r="29552" spans="2:2" x14ac:dyDescent="0.25">
      <c r="B29552"/>
    </row>
    <row r="29553" spans="2:2" x14ac:dyDescent="0.25">
      <c r="B29553"/>
    </row>
    <row r="29554" spans="2:2" x14ac:dyDescent="0.25">
      <c r="B29554"/>
    </row>
    <row r="29555" spans="2:2" x14ac:dyDescent="0.25">
      <c r="B29555"/>
    </row>
    <row r="29556" spans="2:2" x14ac:dyDescent="0.25">
      <c r="B29556"/>
    </row>
    <row r="29557" spans="2:2" x14ac:dyDescent="0.25">
      <c r="B29557"/>
    </row>
    <row r="29558" spans="2:2" x14ac:dyDescent="0.25">
      <c r="B29558"/>
    </row>
    <row r="29559" spans="2:2" x14ac:dyDescent="0.25">
      <c r="B29559"/>
    </row>
    <row r="29560" spans="2:2" x14ac:dyDescent="0.25">
      <c r="B29560"/>
    </row>
    <row r="29561" spans="2:2" x14ac:dyDescent="0.25">
      <c r="B29561"/>
    </row>
    <row r="29562" spans="2:2" x14ac:dyDescent="0.25">
      <c r="B29562"/>
    </row>
    <row r="29563" spans="2:2" x14ac:dyDescent="0.25">
      <c r="B29563"/>
    </row>
    <row r="29564" spans="2:2" x14ac:dyDescent="0.25">
      <c r="B29564"/>
    </row>
    <row r="29565" spans="2:2" x14ac:dyDescent="0.25">
      <c r="B29565"/>
    </row>
    <row r="29566" spans="2:2" x14ac:dyDescent="0.25">
      <c r="B29566"/>
    </row>
    <row r="29567" spans="2:2" x14ac:dyDescent="0.25">
      <c r="B29567"/>
    </row>
    <row r="29568" spans="2:2" x14ac:dyDescent="0.25">
      <c r="B29568"/>
    </row>
    <row r="29569" spans="2:2" x14ac:dyDescent="0.25">
      <c r="B29569"/>
    </row>
    <row r="29570" spans="2:2" x14ac:dyDescent="0.25">
      <c r="B29570"/>
    </row>
    <row r="29571" spans="2:2" x14ac:dyDescent="0.25">
      <c r="B29571"/>
    </row>
    <row r="29572" spans="2:2" x14ac:dyDescent="0.25">
      <c r="B29572"/>
    </row>
    <row r="29573" spans="2:2" x14ac:dyDescent="0.25">
      <c r="B29573"/>
    </row>
    <row r="29574" spans="2:2" x14ac:dyDescent="0.25">
      <c r="B29574"/>
    </row>
    <row r="29575" spans="2:2" x14ac:dyDescent="0.25">
      <c r="B29575"/>
    </row>
    <row r="29576" spans="2:2" x14ac:dyDescent="0.25">
      <c r="B29576"/>
    </row>
    <row r="29577" spans="2:2" x14ac:dyDescent="0.25">
      <c r="B29577"/>
    </row>
    <row r="29578" spans="2:2" x14ac:dyDescent="0.25">
      <c r="B29578"/>
    </row>
    <row r="29579" spans="2:2" x14ac:dyDescent="0.25">
      <c r="B29579"/>
    </row>
    <row r="29580" spans="2:2" x14ac:dyDescent="0.25">
      <c r="B29580"/>
    </row>
    <row r="29581" spans="2:2" x14ac:dyDescent="0.25">
      <c r="B29581"/>
    </row>
    <row r="29582" spans="2:2" x14ac:dyDescent="0.25">
      <c r="B29582"/>
    </row>
    <row r="29583" spans="2:2" x14ac:dyDescent="0.25">
      <c r="B29583"/>
    </row>
    <row r="29584" spans="2:2" x14ac:dyDescent="0.25">
      <c r="B29584"/>
    </row>
    <row r="29585" spans="2:2" x14ac:dyDescent="0.25">
      <c r="B29585"/>
    </row>
    <row r="29586" spans="2:2" x14ac:dyDescent="0.25">
      <c r="B29586"/>
    </row>
    <row r="29587" spans="2:2" x14ac:dyDescent="0.25">
      <c r="B29587"/>
    </row>
    <row r="29588" spans="2:2" x14ac:dyDescent="0.25">
      <c r="B29588"/>
    </row>
    <row r="29589" spans="2:2" x14ac:dyDescent="0.25">
      <c r="B29589"/>
    </row>
    <row r="29590" spans="2:2" x14ac:dyDescent="0.25">
      <c r="B29590"/>
    </row>
    <row r="29591" spans="2:2" x14ac:dyDescent="0.25">
      <c r="B29591"/>
    </row>
    <row r="29592" spans="2:2" x14ac:dyDescent="0.25">
      <c r="B29592"/>
    </row>
    <row r="29593" spans="2:2" x14ac:dyDescent="0.25">
      <c r="B29593"/>
    </row>
    <row r="29594" spans="2:2" x14ac:dyDescent="0.25">
      <c r="B29594"/>
    </row>
    <row r="29595" spans="2:2" x14ac:dyDescent="0.25">
      <c r="B29595"/>
    </row>
    <row r="29596" spans="2:2" x14ac:dyDescent="0.25">
      <c r="B29596"/>
    </row>
    <row r="29597" spans="2:2" x14ac:dyDescent="0.25">
      <c r="B29597"/>
    </row>
    <row r="29598" spans="2:2" x14ac:dyDescent="0.25">
      <c r="B29598"/>
    </row>
    <row r="29599" spans="2:2" x14ac:dyDescent="0.25">
      <c r="B29599"/>
    </row>
    <row r="29600" spans="2:2" x14ac:dyDescent="0.25">
      <c r="B29600"/>
    </row>
    <row r="29601" spans="2:2" x14ac:dyDescent="0.25">
      <c r="B29601"/>
    </row>
    <row r="29602" spans="2:2" x14ac:dyDescent="0.25">
      <c r="B29602"/>
    </row>
    <row r="29603" spans="2:2" x14ac:dyDescent="0.25">
      <c r="B29603"/>
    </row>
    <row r="29604" spans="2:2" x14ac:dyDescent="0.25">
      <c r="B29604"/>
    </row>
    <row r="29605" spans="2:2" x14ac:dyDescent="0.25">
      <c r="B29605"/>
    </row>
    <row r="29606" spans="2:2" x14ac:dyDescent="0.25">
      <c r="B29606"/>
    </row>
    <row r="29607" spans="2:2" x14ac:dyDescent="0.25">
      <c r="B29607"/>
    </row>
    <row r="29608" spans="2:2" x14ac:dyDescent="0.25">
      <c r="B29608"/>
    </row>
    <row r="29609" spans="2:2" x14ac:dyDescent="0.25">
      <c r="B29609"/>
    </row>
    <row r="29610" spans="2:2" x14ac:dyDescent="0.25">
      <c r="B29610"/>
    </row>
    <row r="29611" spans="2:2" x14ac:dyDescent="0.25">
      <c r="B29611"/>
    </row>
    <row r="29612" spans="2:2" x14ac:dyDescent="0.25">
      <c r="B29612"/>
    </row>
    <row r="29613" spans="2:2" x14ac:dyDescent="0.25">
      <c r="B29613"/>
    </row>
    <row r="29614" spans="2:2" x14ac:dyDescent="0.25">
      <c r="B29614"/>
    </row>
    <row r="29615" spans="2:2" x14ac:dyDescent="0.25">
      <c r="B29615"/>
    </row>
    <row r="29616" spans="2:2" x14ac:dyDescent="0.25">
      <c r="B29616"/>
    </row>
    <row r="29617" spans="2:2" x14ac:dyDescent="0.25">
      <c r="B29617"/>
    </row>
    <row r="29618" spans="2:2" x14ac:dyDescent="0.25">
      <c r="B29618"/>
    </row>
    <row r="29619" spans="2:2" x14ac:dyDescent="0.25">
      <c r="B29619"/>
    </row>
    <row r="29620" spans="2:2" x14ac:dyDescent="0.25">
      <c r="B29620"/>
    </row>
    <row r="29621" spans="2:2" x14ac:dyDescent="0.25">
      <c r="B29621"/>
    </row>
    <row r="29622" spans="2:2" x14ac:dyDescent="0.25">
      <c r="B29622"/>
    </row>
    <row r="29623" spans="2:2" x14ac:dyDescent="0.25">
      <c r="B29623"/>
    </row>
    <row r="29624" spans="2:2" x14ac:dyDescent="0.25">
      <c r="B29624"/>
    </row>
    <row r="29625" spans="2:2" x14ac:dyDescent="0.25">
      <c r="B29625"/>
    </row>
    <row r="29626" spans="2:2" x14ac:dyDescent="0.25">
      <c r="B29626"/>
    </row>
    <row r="29627" spans="2:2" x14ac:dyDescent="0.25">
      <c r="B29627"/>
    </row>
    <row r="29628" spans="2:2" x14ac:dyDescent="0.25">
      <c r="B29628"/>
    </row>
    <row r="29629" spans="2:2" x14ac:dyDescent="0.25">
      <c r="B29629"/>
    </row>
    <row r="29630" spans="2:2" x14ac:dyDescent="0.25">
      <c r="B29630"/>
    </row>
    <row r="29631" spans="2:2" x14ac:dyDescent="0.25">
      <c r="B29631"/>
    </row>
    <row r="29632" spans="2:2" x14ac:dyDescent="0.25">
      <c r="B29632"/>
    </row>
    <row r="29633" spans="2:2" x14ac:dyDescent="0.25">
      <c r="B29633"/>
    </row>
    <row r="29634" spans="2:2" x14ac:dyDescent="0.25">
      <c r="B29634"/>
    </row>
    <row r="29635" spans="2:2" x14ac:dyDescent="0.25">
      <c r="B29635"/>
    </row>
    <row r="29636" spans="2:2" x14ac:dyDescent="0.25">
      <c r="B29636"/>
    </row>
    <row r="29637" spans="2:2" x14ac:dyDescent="0.25">
      <c r="B29637"/>
    </row>
    <row r="29638" spans="2:2" x14ac:dyDescent="0.25">
      <c r="B29638"/>
    </row>
    <row r="29639" spans="2:2" x14ac:dyDescent="0.25">
      <c r="B29639"/>
    </row>
    <row r="29640" spans="2:2" x14ac:dyDescent="0.25">
      <c r="B29640"/>
    </row>
    <row r="29641" spans="2:2" x14ac:dyDescent="0.25">
      <c r="B29641"/>
    </row>
    <row r="29642" spans="2:2" x14ac:dyDescent="0.25">
      <c r="B29642"/>
    </row>
    <row r="29643" spans="2:2" x14ac:dyDescent="0.25">
      <c r="B29643"/>
    </row>
    <row r="29644" spans="2:2" x14ac:dyDescent="0.25">
      <c r="B29644"/>
    </row>
    <row r="29645" spans="2:2" x14ac:dyDescent="0.25">
      <c r="B29645"/>
    </row>
    <row r="29646" spans="2:2" x14ac:dyDescent="0.25">
      <c r="B29646"/>
    </row>
    <row r="29647" spans="2:2" x14ac:dyDescent="0.25">
      <c r="B29647"/>
    </row>
    <row r="29648" spans="2:2" x14ac:dyDescent="0.25">
      <c r="B29648"/>
    </row>
    <row r="29649" spans="2:2" x14ac:dyDescent="0.25">
      <c r="B29649"/>
    </row>
    <row r="29650" spans="2:2" x14ac:dyDescent="0.25">
      <c r="B29650"/>
    </row>
    <row r="29651" spans="2:2" x14ac:dyDescent="0.25">
      <c r="B29651"/>
    </row>
    <row r="29652" spans="2:2" x14ac:dyDescent="0.25">
      <c r="B29652"/>
    </row>
    <row r="29653" spans="2:2" x14ac:dyDescent="0.25">
      <c r="B29653"/>
    </row>
    <row r="29654" spans="2:2" x14ac:dyDescent="0.25">
      <c r="B29654"/>
    </row>
    <row r="29655" spans="2:2" x14ac:dyDescent="0.25">
      <c r="B29655"/>
    </row>
    <row r="29656" spans="2:2" x14ac:dyDescent="0.25">
      <c r="B29656"/>
    </row>
    <row r="29657" spans="2:2" x14ac:dyDescent="0.25">
      <c r="B29657"/>
    </row>
    <row r="29658" spans="2:2" x14ac:dyDescent="0.25">
      <c r="B29658"/>
    </row>
    <row r="29659" spans="2:2" x14ac:dyDescent="0.25">
      <c r="B29659"/>
    </row>
    <row r="29660" spans="2:2" x14ac:dyDescent="0.25">
      <c r="B29660"/>
    </row>
    <row r="29661" spans="2:2" x14ac:dyDescent="0.25">
      <c r="B29661"/>
    </row>
    <row r="29662" spans="2:2" x14ac:dyDescent="0.25">
      <c r="B29662"/>
    </row>
    <row r="29663" spans="2:2" x14ac:dyDescent="0.25">
      <c r="B29663"/>
    </row>
    <row r="29664" spans="2:2" x14ac:dyDescent="0.25">
      <c r="B29664"/>
    </row>
    <row r="29665" spans="2:2" x14ac:dyDescent="0.25">
      <c r="B29665"/>
    </row>
    <row r="29666" spans="2:2" x14ac:dyDescent="0.25">
      <c r="B29666"/>
    </row>
    <row r="29667" spans="2:2" x14ac:dyDescent="0.25">
      <c r="B29667"/>
    </row>
    <row r="29668" spans="2:2" x14ac:dyDescent="0.25">
      <c r="B29668"/>
    </row>
    <row r="29669" spans="2:2" x14ac:dyDescent="0.25">
      <c r="B29669"/>
    </row>
    <row r="29670" spans="2:2" x14ac:dyDescent="0.25">
      <c r="B29670"/>
    </row>
    <row r="29671" spans="2:2" x14ac:dyDescent="0.25">
      <c r="B29671"/>
    </row>
    <row r="29672" spans="2:2" x14ac:dyDescent="0.25">
      <c r="B29672"/>
    </row>
    <row r="29673" spans="2:2" x14ac:dyDescent="0.25">
      <c r="B29673"/>
    </row>
    <row r="29674" spans="2:2" x14ac:dyDescent="0.25">
      <c r="B29674"/>
    </row>
    <row r="29675" spans="2:2" x14ac:dyDescent="0.25">
      <c r="B29675"/>
    </row>
    <row r="29676" spans="2:2" x14ac:dyDescent="0.25">
      <c r="B29676"/>
    </row>
    <row r="29677" spans="2:2" x14ac:dyDescent="0.25">
      <c r="B29677"/>
    </row>
    <row r="29678" spans="2:2" x14ac:dyDescent="0.25">
      <c r="B29678"/>
    </row>
    <row r="29679" spans="2:2" x14ac:dyDescent="0.25">
      <c r="B29679"/>
    </row>
    <row r="29680" spans="2:2" x14ac:dyDescent="0.25">
      <c r="B29680"/>
    </row>
    <row r="29681" spans="2:2" x14ac:dyDescent="0.25">
      <c r="B29681"/>
    </row>
    <row r="29682" spans="2:2" x14ac:dyDescent="0.25">
      <c r="B29682"/>
    </row>
    <row r="29683" spans="2:2" x14ac:dyDescent="0.25">
      <c r="B29683"/>
    </row>
    <row r="29684" spans="2:2" x14ac:dyDescent="0.25">
      <c r="B29684"/>
    </row>
    <row r="29685" spans="2:2" x14ac:dyDescent="0.25">
      <c r="B29685"/>
    </row>
    <row r="29686" spans="2:2" x14ac:dyDescent="0.25">
      <c r="B29686"/>
    </row>
    <row r="29687" spans="2:2" x14ac:dyDescent="0.25">
      <c r="B29687"/>
    </row>
    <row r="29688" spans="2:2" x14ac:dyDescent="0.25">
      <c r="B29688"/>
    </row>
    <row r="29689" spans="2:2" x14ac:dyDescent="0.25">
      <c r="B29689"/>
    </row>
    <row r="29690" spans="2:2" x14ac:dyDescent="0.25">
      <c r="B29690"/>
    </row>
    <row r="29691" spans="2:2" x14ac:dyDescent="0.25">
      <c r="B29691"/>
    </row>
    <row r="29692" spans="2:2" x14ac:dyDescent="0.25">
      <c r="B29692"/>
    </row>
    <row r="29693" spans="2:2" x14ac:dyDescent="0.25">
      <c r="B29693"/>
    </row>
    <row r="29694" spans="2:2" x14ac:dyDescent="0.25">
      <c r="B29694"/>
    </row>
    <row r="29695" spans="2:2" x14ac:dyDescent="0.25">
      <c r="B29695"/>
    </row>
    <row r="29696" spans="2:2" x14ac:dyDescent="0.25">
      <c r="B29696"/>
    </row>
    <row r="29697" spans="2:2" x14ac:dyDescent="0.25">
      <c r="B29697"/>
    </row>
    <row r="29698" spans="2:2" x14ac:dyDescent="0.25">
      <c r="B29698"/>
    </row>
    <row r="29699" spans="2:2" x14ac:dyDescent="0.25">
      <c r="B29699"/>
    </row>
    <row r="29700" spans="2:2" x14ac:dyDescent="0.25">
      <c r="B29700"/>
    </row>
    <row r="29701" spans="2:2" x14ac:dyDescent="0.25">
      <c r="B29701"/>
    </row>
    <row r="29702" spans="2:2" x14ac:dyDescent="0.25">
      <c r="B29702"/>
    </row>
    <row r="29703" spans="2:2" x14ac:dyDescent="0.25">
      <c r="B29703"/>
    </row>
    <row r="29704" spans="2:2" x14ac:dyDescent="0.25">
      <c r="B29704"/>
    </row>
    <row r="29705" spans="2:2" x14ac:dyDescent="0.25">
      <c r="B29705"/>
    </row>
    <row r="29706" spans="2:2" x14ac:dyDescent="0.25">
      <c r="B29706"/>
    </row>
    <row r="29707" spans="2:2" x14ac:dyDescent="0.25">
      <c r="B29707"/>
    </row>
    <row r="29708" spans="2:2" x14ac:dyDescent="0.25">
      <c r="B29708"/>
    </row>
    <row r="29709" spans="2:2" x14ac:dyDescent="0.25">
      <c r="B29709"/>
    </row>
    <row r="29710" spans="2:2" x14ac:dyDescent="0.25">
      <c r="B29710"/>
    </row>
    <row r="29711" spans="2:2" x14ac:dyDescent="0.25">
      <c r="B29711"/>
    </row>
    <row r="29712" spans="2:2" x14ac:dyDescent="0.25">
      <c r="B29712"/>
    </row>
    <row r="29713" spans="2:2" x14ac:dyDescent="0.25">
      <c r="B29713"/>
    </row>
    <row r="29714" spans="2:2" x14ac:dyDescent="0.25">
      <c r="B29714"/>
    </row>
    <row r="29715" spans="2:2" x14ac:dyDescent="0.25">
      <c r="B29715"/>
    </row>
    <row r="29716" spans="2:2" x14ac:dyDescent="0.25">
      <c r="B29716"/>
    </row>
    <row r="29717" spans="2:2" x14ac:dyDescent="0.25">
      <c r="B29717"/>
    </row>
    <row r="29718" spans="2:2" x14ac:dyDescent="0.25">
      <c r="B29718"/>
    </row>
    <row r="29719" spans="2:2" x14ac:dyDescent="0.25">
      <c r="B29719"/>
    </row>
    <row r="29720" spans="2:2" x14ac:dyDescent="0.25">
      <c r="B29720"/>
    </row>
    <row r="29721" spans="2:2" x14ac:dyDescent="0.25">
      <c r="B29721"/>
    </row>
    <row r="29722" spans="2:2" x14ac:dyDescent="0.25">
      <c r="B29722"/>
    </row>
    <row r="29723" spans="2:2" x14ac:dyDescent="0.25">
      <c r="B29723"/>
    </row>
    <row r="29724" spans="2:2" x14ac:dyDescent="0.25">
      <c r="B29724"/>
    </row>
    <row r="29725" spans="2:2" x14ac:dyDescent="0.25">
      <c r="B29725"/>
    </row>
    <row r="29726" spans="2:2" x14ac:dyDescent="0.25">
      <c r="B29726"/>
    </row>
    <row r="29727" spans="2:2" x14ac:dyDescent="0.25">
      <c r="B29727"/>
    </row>
    <row r="29728" spans="2:2" x14ac:dyDescent="0.25">
      <c r="B29728"/>
    </row>
    <row r="29729" spans="2:2" x14ac:dyDescent="0.25">
      <c r="B29729"/>
    </row>
    <row r="29730" spans="2:2" x14ac:dyDescent="0.25">
      <c r="B29730"/>
    </row>
    <row r="29731" spans="2:2" x14ac:dyDescent="0.25">
      <c r="B29731"/>
    </row>
    <row r="29732" spans="2:2" x14ac:dyDescent="0.25">
      <c r="B29732"/>
    </row>
    <row r="29733" spans="2:2" x14ac:dyDescent="0.25">
      <c r="B29733"/>
    </row>
    <row r="29734" spans="2:2" x14ac:dyDescent="0.25">
      <c r="B29734"/>
    </row>
    <row r="29735" spans="2:2" x14ac:dyDescent="0.25">
      <c r="B29735"/>
    </row>
    <row r="29736" spans="2:2" x14ac:dyDescent="0.25">
      <c r="B29736"/>
    </row>
    <row r="29737" spans="2:2" x14ac:dyDescent="0.25">
      <c r="B29737"/>
    </row>
    <row r="29738" spans="2:2" x14ac:dyDescent="0.25">
      <c r="B29738"/>
    </row>
    <row r="29739" spans="2:2" x14ac:dyDescent="0.25">
      <c r="B29739"/>
    </row>
    <row r="29740" spans="2:2" x14ac:dyDescent="0.25">
      <c r="B29740"/>
    </row>
    <row r="29741" spans="2:2" x14ac:dyDescent="0.25">
      <c r="B29741"/>
    </row>
    <row r="29742" spans="2:2" x14ac:dyDescent="0.25">
      <c r="B29742"/>
    </row>
    <row r="29743" spans="2:2" x14ac:dyDescent="0.25">
      <c r="B29743"/>
    </row>
    <row r="29744" spans="2:2" x14ac:dyDescent="0.25">
      <c r="B29744"/>
    </row>
    <row r="29745" spans="2:2" x14ac:dyDescent="0.25">
      <c r="B29745"/>
    </row>
    <row r="29746" spans="2:2" x14ac:dyDescent="0.25">
      <c r="B29746"/>
    </row>
    <row r="29747" spans="2:2" x14ac:dyDescent="0.25">
      <c r="B29747"/>
    </row>
    <row r="29748" spans="2:2" x14ac:dyDescent="0.25">
      <c r="B29748"/>
    </row>
    <row r="29749" spans="2:2" x14ac:dyDescent="0.25">
      <c r="B29749"/>
    </row>
    <row r="29750" spans="2:2" x14ac:dyDescent="0.25">
      <c r="B29750"/>
    </row>
    <row r="29751" spans="2:2" x14ac:dyDescent="0.25">
      <c r="B29751"/>
    </row>
    <row r="29752" spans="2:2" x14ac:dyDescent="0.25">
      <c r="B29752"/>
    </row>
    <row r="29753" spans="2:2" x14ac:dyDescent="0.25">
      <c r="B29753"/>
    </row>
    <row r="29754" spans="2:2" x14ac:dyDescent="0.25">
      <c r="B29754"/>
    </row>
    <row r="29755" spans="2:2" x14ac:dyDescent="0.25">
      <c r="B29755"/>
    </row>
    <row r="29756" spans="2:2" x14ac:dyDescent="0.25">
      <c r="B29756"/>
    </row>
    <row r="29757" spans="2:2" x14ac:dyDescent="0.25">
      <c r="B29757"/>
    </row>
    <row r="29758" spans="2:2" x14ac:dyDescent="0.25">
      <c r="B29758"/>
    </row>
    <row r="29759" spans="2:2" x14ac:dyDescent="0.25">
      <c r="B29759"/>
    </row>
    <row r="29760" spans="2:2" x14ac:dyDescent="0.25">
      <c r="B29760"/>
    </row>
    <row r="29761" spans="2:2" x14ac:dyDescent="0.25">
      <c r="B29761"/>
    </row>
    <row r="29762" spans="2:2" x14ac:dyDescent="0.25">
      <c r="B29762"/>
    </row>
    <row r="29763" spans="2:2" x14ac:dyDescent="0.25">
      <c r="B29763"/>
    </row>
    <row r="29764" spans="2:2" x14ac:dyDescent="0.25">
      <c r="B29764"/>
    </row>
    <row r="29765" spans="2:2" x14ac:dyDescent="0.25">
      <c r="B29765"/>
    </row>
    <row r="29766" spans="2:2" x14ac:dyDescent="0.25">
      <c r="B29766"/>
    </row>
    <row r="29767" spans="2:2" x14ac:dyDescent="0.25">
      <c r="B29767"/>
    </row>
    <row r="29768" spans="2:2" x14ac:dyDescent="0.25">
      <c r="B29768"/>
    </row>
    <row r="29769" spans="2:2" x14ac:dyDescent="0.25">
      <c r="B29769"/>
    </row>
    <row r="29770" spans="2:2" x14ac:dyDescent="0.25">
      <c r="B29770"/>
    </row>
    <row r="29771" spans="2:2" x14ac:dyDescent="0.25">
      <c r="B29771"/>
    </row>
    <row r="29772" spans="2:2" x14ac:dyDescent="0.25">
      <c r="B29772"/>
    </row>
    <row r="29773" spans="2:2" x14ac:dyDescent="0.25">
      <c r="B29773"/>
    </row>
    <row r="29774" spans="2:2" x14ac:dyDescent="0.25">
      <c r="B29774"/>
    </row>
    <row r="29775" spans="2:2" x14ac:dyDescent="0.25">
      <c r="B29775"/>
    </row>
    <row r="29776" spans="2:2" x14ac:dyDescent="0.25">
      <c r="B29776"/>
    </row>
    <row r="29777" spans="2:2" x14ac:dyDescent="0.25">
      <c r="B29777"/>
    </row>
    <row r="29778" spans="2:2" x14ac:dyDescent="0.25">
      <c r="B29778"/>
    </row>
    <row r="29779" spans="2:2" x14ac:dyDescent="0.25">
      <c r="B29779"/>
    </row>
    <row r="29780" spans="2:2" x14ac:dyDescent="0.25">
      <c r="B29780"/>
    </row>
    <row r="29781" spans="2:2" x14ac:dyDescent="0.25">
      <c r="B29781"/>
    </row>
    <row r="29782" spans="2:2" x14ac:dyDescent="0.25">
      <c r="B29782"/>
    </row>
    <row r="29783" spans="2:2" x14ac:dyDescent="0.25">
      <c r="B29783"/>
    </row>
    <row r="29784" spans="2:2" x14ac:dyDescent="0.25">
      <c r="B29784"/>
    </row>
    <row r="29785" spans="2:2" x14ac:dyDescent="0.25">
      <c r="B29785"/>
    </row>
    <row r="29786" spans="2:2" x14ac:dyDescent="0.25">
      <c r="B29786"/>
    </row>
    <row r="29787" spans="2:2" x14ac:dyDescent="0.25">
      <c r="B29787"/>
    </row>
    <row r="29788" spans="2:2" x14ac:dyDescent="0.25">
      <c r="B29788"/>
    </row>
    <row r="29789" spans="2:2" x14ac:dyDescent="0.25">
      <c r="B29789"/>
    </row>
    <row r="29790" spans="2:2" x14ac:dyDescent="0.25">
      <c r="B29790"/>
    </row>
    <row r="29791" spans="2:2" x14ac:dyDescent="0.25">
      <c r="B29791"/>
    </row>
    <row r="29792" spans="2:2" x14ac:dyDescent="0.25">
      <c r="B29792"/>
    </row>
    <row r="29793" spans="2:2" x14ac:dyDescent="0.25">
      <c r="B29793"/>
    </row>
    <row r="29794" spans="2:2" x14ac:dyDescent="0.25">
      <c r="B29794"/>
    </row>
    <row r="29795" spans="2:2" x14ac:dyDescent="0.25">
      <c r="B29795"/>
    </row>
    <row r="29796" spans="2:2" x14ac:dyDescent="0.25">
      <c r="B29796"/>
    </row>
    <row r="29797" spans="2:2" x14ac:dyDescent="0.25">
      <c r="B29797"/>
    </row>
    <row r="29798" spans="2:2" x14ac:dyDescent="0.25">
      <c r="B29798"/>
    </row>
    <row r="29799" spans="2:2" x14ac:dyDescent="0.25">
      <c r="B29799"/>
    </row>
    <row r="29800" spans="2:2" x14ac:dyDescent="0.25">
      <c r="B29800"/>
    </row>
    <row r="29801" spans="2:2" x14ac:dyDescent="0.25">
      <c r="B29801"/>
    </row>
    <row r="29802" spans="2:2" x14ac:dyDescent="0.25">
      <c r="B29802"/>
    </row>
    <row r="29803" spans="2:2" x14ac:dyDescent="0.25">
      <c r="B29803"/>
    </row>
    <row r="29804" spans="2:2" x14ac:dyDescent="0.25">
      <c r="B29804"/>
    </row>
    <row r="29805" spans="2:2" x14ac:dyDescent="0.25">
      <c r="B29805"/>
    </row>
    <row r="29806" spans="2:2" x14ac:dyDescent="0.25">
      <c r="B29806"/>
    </row>
    <row r="29807" spans="2:2" x14ac:dyDescent="0.25">
      <c r="B29807"/>
    </row>
    <row r="29808" spans="2:2" x14ac:dyDescent="0.25">
      <c r="B29808"/>
    </row>
    <row r="29809" spans="2:2" x14ac:dyDescent="0.25">
      <c r="B29809"/>
    </row>
    <row r="29810" spans="2:2" x14ac:dyDescent="0.25">
      <c r="B29810"/>
    </row>
    <row r="29811" spans="2:2" x14ac:dyDescent="0.25">
      <c r="B29811"/>
    </row>
    <row r="29812" spans="2:2" x14ac:dyDescent="0.25">
      <c r="B29812"/>
    </row>
    <row r="29813" spans="2:2" x14ac:dyDescent="0.25">
      <c r="B29813"/>
    </row>
    <row r="29814" spans="2:2" x14ac:dyDescent="0.25">
      <c r="B29814"/>
    </row>
    <row r="29815" spans="2:2" x14ac:dyDescent="0.25">
      <c r="B29815"/>
    </row>
    <row r="29816" spans="2:2" x14ac:dyDescent="0.25">
      <c r="B29816"/>
    </row>
    <row r="29817" spans="2:2" x14ac:dyDescent="0.25">
      <c r="B29817"/>
    </row>
    <row r="29818" spans="2:2" x14ac:dyDescent="0.25">
      <c r="B29818"/>
    </row>
    <row r="29819" spans="2:2" x14ac:dyDescent="0.25">
      <c r="B29819"/>
    </row>
    <row r="29820" spans="2:2" x14ac:dyDescent="0.25">
      <c r="B29820"/>
    </row>
    <row r="29821" spans="2:2" x14ac:dyDescent="0.25">
      <c r="B29821"/>
    </row>
    <row r="29822" spans="2:2" x14ac:dyDescent="0.25">
      <c r="B29822"/>
    </row>
    <row r="29823" spans="2:2" x14ac:dyDescent="0.25">
      <c r="B29823"/>
    </row>
    <row r="29824" spans="2:2" x14ac:dyDescent="0.25">
      <c r="B29824"/>
    </row>
    <row r="29825" spans="2:2" x14ac:dyDescent="0.25">
      <c r="B29825"/>
    </row>
    <row r="29826" spans="2:2" x14ac:dyDescent="0.25">
      <c r="B29826"/>
    </row>
    <row r="29827" spans="2:2" x14ac:dyDescent="0.25">
      <c r="B29827"/>
    </row>
    <row r="29828" spans="2:2" x14ac:dyDescent="0.25">
      <c r="B29828"/>
    </row>
    <row r="29829" spans="2:2" x14ac:dyDescent="0.25">
      <c r="B29829"/>
    </row>
    <row r="29830" spans="2:2" x14ac:dyDescent="0.25">
      <c r="B29830"/>
    </row>
    <row r="29831" spans="2:2" x14ac:dyDescent="0.25">
      <c r="B29831"/>
    </row>
    <row r="29832" spans="2:2" x14ac:dyDescent="0.25">
      <c r="B29832"/>
    </row>
    <row r="29833" spans="2:2" x14ac:dyDescent="0.25">
      <c r="B29833"/>
    </row>
    <row r="29834" spans="2:2" x14ac:dyDescent="0.25">
      <c r="B29834"/>
    </row>
    <row r="29835" spans="2:2" x14ac:dyDescent="0.25">
      <c r="B29835"/>
    </row>
    <row r="29836" spans="2:2" x14ac:dyDescent="0.25">
      <c r="B29836"/>
    </row>
    <row r="29837" spans="2:2" x14ac:dyDescent="0.25">
      <c r="B29837"/>
    </row>
    <row r="29838" spans="2:2" x14ac:dyDescent="0.25">
      <c r="B29838"/>
    </row>
    <row r="29839" spans="2:2" x14ac:dyDescent="0.25">
      <c r="B29839"/>
    </row>
    <row r="29840" spans="2:2" x14ac:dyDescent="0.25">
      <c r="B29840"/>
    </row>
    <row r="29841" spans="2:2" x14ac:dyDescent="0.25">
      <c r="B29841"/>
    </row>
    <row r="29842" spans="2:2" x14ac:dyDescent="0.25">
      <c r="B29842"/>
    </row>
    <row r="29843" spans="2:2" x14ac:dyDescent="0.25">
      <c r="B29843"/>
    </row>
    <row r="29844" spans="2:2" x14ac:dyDescent="0.25">
      <c r="B29844"/>
    </row>
    <row r="29845" spans="2:2" x14ac:dyDescent="0.25">
      <c r="B29845"/>
    </row>
    <row r="29846" spans="2:2" x14ac:dyDescent="0.25">
      <c r="B29846"/>
    </row>
    <row r="29847" spans="2:2" x14ac:dyDescent="0.25">
      <c r="B29847"/>
    </row>
    <row r="29848" spans="2:2" x14ac:dyDescent="0.25">
      <c r="B29848"/>
    </row>
    <row r="29849" spans="2:2" x14ac:dyDescent="0.25">
      <c r="B29849"/>
    </row>
    <row r="29850" spans="2:2" x14ac:dyDescent="0.25">
      <c r="B29850"/>
    </row>
    <row r="29851" spans="2:2" x14ac:dyDescent="0.25">
      <c r="B29851"/>
    </row>
    <row r="29852" spans="2:2" x14ac:dyDescent="0.25">
      <c r="B29852"/>
    </row>
    <row r="29853" spans="2:2" x14ac:dyDescent="0.25">
      <c r="B29853"/>
    </row>
    <row r="29854" spans="2:2" x14ac:dyDescent="0.25">
      <c r="B29854"/>
    </row>
    <row r="29855" spans="2:2" x14ac:dyDescent="0.25">
      <c r="B29855"/>
    </row>
    <row r="29856" spans="2:2" x14ac:dyDescent="0.25">
      <c r="B29856"/>
    </row>
    <row r="29857" spans="2:2" x14ac:dyDescent="0.25">
      <c r="B29857"/>
    </row>
    <row r="29858" spans="2:2" x14ac:dyDescent="0.25">
      <c r="B29858"/>
    </row>
    <row r="29859" spans="2:2" x14ac:dyDescent="0.25">
      <c r="B29859"/>
    </row>
    <row r="29860" spans="2:2" x14ac:dyDescent="0.25">
      <c r="B29860"/>
    </row>
    <row r="29861" spans="2:2" x14ac:dyDescent="0.25">
      <c r="B29861"/>
    </row>
    <row r="29862" spans="2:2" x14ac:dyDescent="0.25">
      <c r="B29862"/>
    </row>
    <row r="29863" spans="2:2" x14ac:dyDescent="0.25">
      <c r="B29863"/>
    </row>
    <row r="29864" spans="2:2" x14ac:dyDescent="0.25">
      <c r="B29864"/>
    </row>
    <row r="29865" spans="2:2" x14ac:dyDescent="0.25">
      <c r="B29865"/>
    </row>
    <row r="29866" spans="2:2" x14ac:dyDescent="0.25">
      <c r="B29866"/>
    </row>
    <row r="29867" spans="2:2" x14ac:dyDescent="0.25">
      <c r="B29867"/>
    </row>
    <row r="29868" spans="2:2" x14ac:dyDescent="0.25">
      <c r="B29868"/>
    </row>
    <row r="29869" spans="2:2" x14ac:dyDescent="0.25">
      <c r="B29869"/>
    </row>
    <row r="29870" spans="2:2" x14ac:dyDescent="0.25">
      <c r="B29870"/>
    </row>
    <row r="29871" spans="2:2" x14ac:dyDescent="0.25">
      <c r="B29871"/>
    </row>
    <row r="29872" spans="2:2" x14ac:dyDescent="0.25">
      <c r="B29872"/>
    </row>
    <row r="29873" spans="2:2" x14ac:dyDescent="0.25">
      <c r="B29873"/>
    </row>
    <row r="29874" spans="2:2" x14ac:dyDescent="0.25">
      <c r="B29874"/>
    </row>
    <row r="29875" spans="2:2" x14ac:dyDescent="0.25">
      <c r="B29875"/>
    </row>
    <row r="29876" spans="2:2" x14ac:dyDescent="0.25">
      <c r="B29876"/>
    </row>
    <row r="29877" spans="2:2" x14ac:dyDescent="0.25">
      <c r="B29877"/>
    </row>
    <row r="29878" spans="2:2" x14ac:dyDescent="0.25">
      <c r="B29878"/>
    </row>
    <row r="29879" spans="2:2" x14ac:dyDescent="0.25">
      <c r="B29879"/>
    </row>
    <row r="29880" spans="2:2" x14ac:dyDescent="0.25">
      <c r="B29880"/>
    </row>
    <row r="29881" spans="2:2" x14ac:dyDescent="0.25">
      <c r="B29881"/>
    </row>
    <row r="29882" spans="2:2" x14ac:dyDescent="0.25">
      <c r="B29882"/>
    </row>
    <row r="29883" spans="2:2" x14ac:dyDescent="0.25">
      <c r="B29883"/>
    </row>
    <row r="29884" spans="2:2" x14ac:dyDescent="0.25">
      <c r="B29884"/>
    </row>
    <row r="29885" spans="2:2" x14ac:dyDescent="0.25">
      <c r="B29885"/>
    </row>
    <row r="29886" spans="2:2" x14ac:dyDescent="0.25">
      <c r="B29886"/>
    </row>
    <row r="29887" spans="2:2" x14ac:dyDescent="0.25">
      <c r="B29887"/>
    </row>
    <row r="29888" spans="2:2" x14ac:dyDescent="0.25">
      <c r="B29888"/>
    </row>
    <row r="29889" spans="2:2" x14ac:dyDescent="0.25">
      <c r="B29889"/>
    </row>
    <row r="29890" spans="2:2" x14ac:dyDescent="0.25">
      <c r="B29890"/>
    </row>
    <row r="29891" spans="2:2" x14ac:dyDescent="0.25">
      <c r="B29891"/>
    </row>
    <row r="29892" spans="2:2" x14ac:dyDescent="0.25">
      <c r="B29892"/>
    </row>
    <row r="29893" spans="2:2" x14ac:dyDescent="0.25">
      <c r="B29893"/>
    </row>
    <row r="29894" spans="2:2" x14ac:dyDescent="0.25">
      <c r="B29894"/>
    </row>
    <row r="29895" spans="2:2" x14ac:dyDescent="0.25">
      <c r="B29895"/>
    </row>
    <row r="29896" spans="2:2" x14ac:dyDescent="0.25">
      <c r="B29896"/>
    </row>
    <row r="29897" spans="2:2" x14ac:dyDescent="0.25">
      <c r="B29897"/>
    </row>
    <row r="29898" spans="2:2" x14ac:dyDescent="0.25">
      <c r="B29898"/>
    </row>
    <row r="29899" spans="2:2" x14ac:dyDescent="0.25">
      <c r="B29899"/>
    </row>
    <row r="29900" spans="2:2" x14ac:dyDescent="0.25">
      <c r="B29900"/>
    </row>
    <row r="29901" spans="2:2" x14ac:dyDescent="0.25">
      <c r="B29901"/>
    </row>
    <row r="29902" spans="2:2" x14ac:dyDescent="0.25">
      <c r="B29902"/>
    </row>
    <row r="29903" spans="2:2" x14ac:dyDescent="0.25">
      <c r="B29903"/>
    </row>
    <row r="29904" spans="2:2" x14ac:dyDescent="0.25">
      <c r="B29904"/>
    </row>
    <row r="29905" spans="2:2" x14ac:dyDescent="0.25">
      <c r="B29905"/>
    </row>
    <row r="29906" spans="2:2" x14ac:dyDescent="0.25">
      <c r="B29906"/>
    </row>
    <row r="29907" spans="2:2" x14ac:dyDescent="0.25">
      <c r="B29907"/>
    </row>
    <row r="29908" spans="2:2" x14ac:dyDescent="0.25">
      <c r="B29908"/>
    </row>
    <row r="29909" spans="2:2" x14ac:dyDescent="0.25">
      <c r="B29909"/>
    </row>
    <row r="29910" spans="2:2" x14ac:dyDescent="0.25">
      <c r="B29910"/>
    </row>
    <row r="29911" spans="2:2" x14ac:dyDescent="0.25">
      <c r="B29911"/>
    </row>
    <row r="29912" spans="2:2" x14ac:dyDescent="0.25">
      <c r="B29912"/>
    </row>
    <row r="29913" spans="2:2" x14ac:dyDescent="0.25">
      <c r="B29913"/>
    </row>
    <row r="29914" spans="2:2" x14ac:dyDescent="0.25">
      <c r="B29914"/>
    </row>
    <row r="29915" spans="2:2" x14ac:dyDescent="0.25">
      <c r="B29915"/>
    </row>
    <row r="29916" spans="2:2" x14ac:dyDescent="0.25">
      <c r="B29916"/>
    </row>
    <row r="29917" spans="2:2" x14ac:dyDescent="0.25">
      <c r="B29917"/>
    </row>
    <row r="29918" spans="2:2" x14ac:dyDescent="0.25">
      <c r="B29918"/>
    </row>
    <row r="29919" spans="2:2" x14ac:dyDescent="0.25">
      <c r="B29919"/>
    </row>
    <row r="29920" spans="2:2" x14ac:dyDescent="0.25">
      <c r="B29920"/>
    </row>
    <row r="29921" spans="2:2" x14ac:dyDescent="0.25">
      <c r="B29921"/>
    </row>
    <row r="29922" spans="2:2" x14ac:dyDescent="0.25">
      <c r="B29922"/>
    </row>
    <row r="29923" spans="2:2" x14ac:dyDescent="0.25">
      <c r="B29923"/>
    </row>
    <row r="29924" spans="2:2" x14ac:dyDescent="0.25">
      <c r="B29924"/>
    </row>
    <row r="29925" spans="2:2" x14ac:dyDescent="0.25">
      <c r="B29925"/>
    </row>
    <row r="29926" spans="2:2" x14ac:dyDescent="0.25">
      <c r="B29926"/>
    </row>
    <row r="29927" spans="2:2" x14ac:dyDescent="0.25">
      <c r="B29927"/>
    </row>
    <row r="29928" spans="2:2" x14ac:dyDescent="0.25">
      <c r="B29928"/>
    </row>
    <row r="29929" spans="2:2" x14ac:dyDescent="0.25">
      <c r="B29929"/>
    </row>
    <row r="29930" spans="2:2" x14ac:dyDescent="0.25">
      <c r="B29930"/>
    </row>
    <row r="29931" spans="2:2" x14ac:dyDescent="0.25">
      <c r="B29931"/>
    </row>
    <row r="29932" spans="2:2" x14ac:dyDescent="0.25">
      <c r="B29932"/>
    </row>
    <row r="29933" spans="2:2" x14ac:dyDescent="0.25">
      <c r="B29933"/>
    </row>
    <row r="29934" spans="2:2" x14ac:dyDescent="0.25">
      <c r="B29934"/>
    </row>
    <row r="29935" spans="2:2" x14ac:dyDescent="0.25">
      <c r="B29935"/>
    </row>
    <row r="29936" spans="2:2" x14ac:dyDescent="0.25">
      <c r="B29936"/>
    </row>
    <row r="29937" spans="2:2" x14ac:dyDescent="0.25">
      <c r="B29937"/>
    </row>
    <row r="29938" spans="2:2" x14ac:dyDescent="0.25">
      <c r="B29938"/>
    </row>
    <row r="29939" spans="2:2" x14ac:dyDescent="0.25">
      <c r="B29939"/>
    </row>
    <row r="29940" spans="2:2" x14ac:dyDescent="0.25">
      <c r="B29940"/>
    </row>
    <row r="29941" spans="2:2" x14ac:dyDescent="0.25">
      <c r="B29941"/>
    </row>
    <row r="29942" spans="2:2" x14ac:dyDescent="0.25">
      <c r="B29942"/>
    </row>
    <row r="29943" spans="2:2" x14ac:dyDescent="0.25">
      <c r="B29943"/>
    </row>
    <row r="29944" spans="2:2" x14ac:dyDescent="0.25">
      <c r="B29944"/>
    </row>
    <row r="29945" spans="2:2" x14ac:dyDescent="0.25">
      <c r="B29945"/>
    </row>
    <row r="29946" spans="2:2" x14ac:dyDescent="0.25">
      <c r="B29946"/>
    </row>
    <row r="29947" spans="2:2" x14ac:dyDescent="0.25">
      <c r="B29947"/>
    </row>
    <row r="29948" spans="2:2" x14ac:dyDescent="0.25">
      <c r="B29948"/>
    </row>
    <row r="29949" spans="2:2" x14ac:dyDescent="0.25">
      <c r="B29949"/>
    </row>
    <row r="29950" spans="2:2" x14ac:dyDescent="0.25">
      <c r="B29950"/>
    </row>
    <row r="29951" spans="2:2" x14ac:dyDescent="0.25">
      <c r="B29951"/>
    </row>
    <row r="29952" spans="2:2" x14ac:dyDescent="0.25">
      <c r="B29952"/>
    </row>
    <row r="29953" spans="2:2" x14ac:dyDescent="0.25">
      <c r="B29953"/>
    </row>
    <row r="29954" spans="2:2" x14ac:dyDescent="0.25">
      <c r="B29954"/>
    </row>
    <row r="29955" spans="2:2" x14ac:dyDescent="0.25">
      <c r="B29955"/>
    </row>
    <row r="29956" spans="2:2" x14ac:dyDescent="0.25">
      <c r="B29956"/>
    </row>
    <row r="29957" spans="2:2" x14ac:dyDescent="0.25">
      <c r="B29957"/>
    </row>
    <row r="29958" spans="2:2" x14ac:dyDescent="0.25">
      <c r="B29958"/>
    </row>
    <row r="29959" spans="2:2" x14ac:dyDescent="0.25">
      <c r="B29959"/>
    </row>
    <row r="29960" spans="2:2" x14ac:dyDescent="0.25">
      <c r="B29960"/>
    </row>
    <row r="29961" spans="2:2" x14ac:dyDescent="0.25">
      <c r="B29961"/>
    </row>
    <row r="29962" spans="2:2" x14ac:dyDescent="0.25">
      <c r="B29962"/>
    </row>
    <row r="29963" spans="2:2" x14ac:dyDescent="0.25">
      <c r="B29963"/>
    </row>
    <row r="29964" spans="2:2" x14ac:dyDescent="0.25">
      <c r="B29964"/>
    </row>
    <row r="29965" spans="2:2" x14ac:dyDescent="0.25">
      <c r="B29965"/>
    </row>
    <row r="29966" spans="2:2" x14ac:dyDescent="0.25">
      <c r="B29966"/>
    </row>
    <row r="29967" spans="2:2" x14ac:dyDescent="0.25">
      <c r="B29967"/>
    </row>
    <row r="29968" spans="2:2" x14ac:dyDescent="0.25">
      <c r="B29968"/>
    </row>
    <row r="29969" spans="2:2" x14ac:dyDescent="0.25">
      <c r="B29969"/>
    </row>
    <row r="29970" spans="2:2" x14ac:dyDescent="0.25">
      <c r="B29970"/>
    </row>
    <row r="29971" spans="2:2" x14ac:dyDescent="0.25">
      <c r="B29971"/>
    </row>
    <row r="29972" spans="2:2" x14ac:dyDescent="0.25">
      <c r="B29972"/>
    </row>
    <row r="29973" spans="2:2" x14ac:dyDescent="0.25">
      <c r="B29973"/>
    </row>
    <row r="29974" spans="2:2" x14ac:dyDescent="0.25">
      <c r="B29974"/>
    </row>
    <row r="29975" spans="2:2" x14ac:dyDescent="0.25">
      <c r="B29975"/>
    </row>
    <row r="29976" spans="2:2" x14ac:dyDescent="0.25">
      <c r="B29976"/>
    </row>
    <row r="29977" spans="2:2" x14ac:dyDescent="0.25">
      <c r="B29977"/>
    </row>
    <row r="29978" spans="2:2" x14ac:dyDescent="0.25">
      <c r="B29978"/>
    </row>
    <row r="29979" spans="2:2" x14ac:dyDescent="0.25">
      <c r="B29979"/>
    </row>
    <row r="29980" spans="2:2" x14ac:dyDescent="0.25">
      <c r="B29980"/>
    </row>
    <row r="29981" spans="2:2" x14ac:dyDescent="0.25">
      <c r="B29981"/>
    </row>
    <row r="29982" spans="2:2" x14ac:dyDescent="0.25">
      <c r="B29982"/>
    </row>
    <row r="29983" spans="2:2" x14ac:dyDescent="0.25">
      <c r="B29983"/>
    </row>
    <row r="29984" spans="2:2" x14ac:dyDescent="0.25">
      <c r="B29984"/>
    </row>
    <row r="29985" spans="2:2" x14ac:dyDescent="0.25">
      <c r="B29985"/>
    </row>
    <row r="29986" spans="2:2" x14ac:dyDescent="0.25">
      <c r="B29986"/>
    </row>
    <row r="29987" spans="2:2" x14ac:dyDescent="0.25">
      <c r="B29987"/>
    </row>
    <row r="29988" spans="2:2" x14ac:dyDescent="0.25">
      <c r="B29988"/>
    </row>
    <row r="29989" spans="2:2" x14ac:dyDescent="0.25">
      <c r="B29989"/>
    </row>
    <row r="29990" spans="2:2" x14ac:dyDescent="0.25">
      <c r="B29990"/>
    </row>
    <row r="29991" spans="2:2" x14ac:dyDescent="0.25">
      <c r="B29991"/>
    </row>
    <row r="29992" spans="2:2" x14ac:dyDescent="0.25">
      <c r="B29992"/>
    </row>
    <row r="29993" spans="2:2" x14ac:dyDescent="0.25">
      <c r="B29993"/>
    </row>
    <row r="29994" spans="2:2" x14ac:dyDescent="0.25">
      <c r="B29994"/>
    </row>
    <row r="29995" spans="2:2" x14ac:dyDescent="0.25">
      <c r="B29995"/>
    </row>
    <row r="29996" spans="2:2" x14ac:dyDescent="0.25">
      <c r="B29996"/>
    </row>
    <row r="29997" spans="2:2" x14ac:dyDescent="0.25">
      <c r="B29997"/>
    </row>
    <row r="29998" spans="2:2" x14ac:dyDescent="0.25">
      <c r="B29998"/>
    </row>
    <row r="29999" spans="2:2" x14ac:dyDescent="0.25">
      <c r="B29999"/>
    </row>
    <row r="30000" spans="2:2" x14ac:dyDescent="0.25">
      <c r="B30000"/>
    </row>
    <row r="30001" spans="2:2" x14ac:dyDescent="0.25">
      <c r="B30001"/>
    </row>
    <row r="30002" spans="2:2" x14ac:dyDescent="0.25">
      <c r="B30002"/>
    </row>
    <row r="30003" spans="2:2" x14ac:dyDescent="0.25">
      <c r="B30003"/>
    </row>
    <row r="30004" spans="2:2" x14ac:dyDescent="0.25">
      <c r="B30004"/>
    </row>
    <row r="30005" spans="2:2" x14ac:dyDescent="0.25">
      <c r="B30005"/>
    </row>
    <row r="30006" spans="2:2" x14ac:dyDescent="0.25">
      <c r="B30006"/>
    </row>
    <row r="30007" spans="2:2" x14ac:dyDescent="0.25">
      <c r="B30007"/>
    </row>
    <row r="30008" spans="2:2" x14ac:dyDescent="0.25">
      <c r="B30008"/>
    </row>
    <row r="30009" spans="2:2" x14ac:dyDescent="0.25">
      <c r="B30009"/>
    </row>
    <row r="30010" spans="2:2" x14ac:dyDescent="0.25">
      <c r="B30010"/>
    </row>
    <row r="30011" spans="2:2" x14ac:dyDescent="0.25">
      <c r="B30011"/>
    </row>
    <row r="30012" spans="2:2" x14ac:dyDescent="0.25">
      <c r="B30012"/>
    </row>
    <row r="30013" spans="2:2" x14ac:dyDescent="0.25">
      <c r="B30013"/>
    </row>
    <row r="30014" spans="2:2" x14ac:dyDescent="0.25">
      <c r="B30014"/>
    </row>
    <row r="30015" spans="2:2" x14ac:dyDescent="0.25">
      <c r="B30015"/>
    </row>
    <row r="30016" spans="2:2" x14ac:dyDescent="0.25">
      <c r="B30016"/>
    </row>
    <row r="30017" spans="2:2" x14ac:dyDescent="0.25">
      <c r="B30017"/>
    </row>
    <row r="30018" spans="2:2" x14ac:dyDescent="0.25">
      <c r="B30018"/>
    </row>
    <row r="30019" spans="2:2" x14ac:dyDescent="0.25">
      <c r="B30019"/>
    </row>
    <row r="30020" spans="2:2" x14ac:dyDescent="0.25">
      <c r="B30020"/>
    </row>
    <row r="30021" spans="2:2" x14ac:dyDescent="0.25">
      <c r="B30021"/>
    </row>
    <row r="30022" spans="2:2" x14ac:dyDescent="0.25">
      <c r="B30022"/>
    </row>
    <row r="30023" spans="2:2" x14ac:dyDescent="0.25">
      <c r="B30023"/>
    </row>
    <row r="30024" spans="2:2" x14ac:dyDescent="0.25">
      <c r="B30024"/>
    </row>
    <row r="30025" spans="2:2" x14ac:dyDescent="0.25">
      <c r="B30025"/>
    </row>
    <row r="30026" spans="2:2" x14ac:dyDescent="0.25">
      <c r="B30026"/>
    </row>
    <row r="30027" spans="2:2" x14ac:dyDescent="0.25">
      <c r="B30027"/>
    </row>
    <row r="30028" spans="2:2" x14ac:dyDescent="0.25">
      <c r="B30028"/>
    </row>
    <row r="30029" spans="2:2" x14ac:dyDescent="0.25">
      <c r="B30029"/>
    </row>
    <row r="30030" spans="2:2" x14ac:dyDescent="0.25">
      <c r="B30030"/>
    </row>
    <row r="30031" spans="2:2" x14ac:dyDescent="0.25">
      <c r="B30031"/>
    </row>
    <row r="30032" spans="2:2" x14ac:dyDescent="0.25">
      <c r="B30032"/>
    </row>
    <row r="30033" spans="2:2" x14ac:dyDescent="0.25">
      <c r="B30033"/>
    </row>
    <row r="30034" spans="2:2" x14ac:dyDescent="0.25">
      <c r="B30034"/>
    </row>
    <row r="30035" spans="2:2" x14ac:dyDescent="0.25">
      <c r="B30035"/>
    </row>
    <row r="30036" spans="2:2" x14ac:dyDescent="0.25">
      <c r="B30036"/>
    </row>
    <row r="30037" spans="2:2" x14ac:dyDescent="0.25">
      <c r="B30037"/>
    </row>
    <row r="30038" spans="2:2" x14ac:dyDescent="0.25">
      <c r="B30038"/>
    </row>
    <row r="30039" spans="2:2" x14ac:dyDescent="0.25">
      <c r="B30039"/>
    </row>
    <row r="30040" spans="2:2" x14ac:dyDescent="0.25">
      <c r="B30040"/>
    </row>
    <row r="30041" spans="2:2" x14ac:dyDescent="0.25">
      <c r="B30041"/>
    </row>
    <row r="30042" spans="2:2" x14ac:dyDescent="0.25">
      <c r="B30042"/>
    </row>
    <row r="30043" spans="2:2" x14ac:dyDescent="0.25">
      <c r="B30043"/>
    </row>
    <row r="30044" spans="2:2" x14ac:dyDescent="0.25">
      <c r="B30044"/>
    </row>
    <row r="30045" spans="2:2" x14ac:dyDescent="0.25">
      <c r="B30045"/>
    </row>
    <row r="30046" spans="2:2" x14ac:dyDescent="0.25">
      <c r="B30046"/>
    </row>
    <row r="30047" spans="2:2" x14ac:dyDescent="0.25">
      <c r="B30047"/>
    </row>
    <row r="30048" spans="2:2" x14ac:dyDescent="0.25">
      <c r="B30048"/>
    </row>
    <row r="30049" spans="2:2" x14ac:dyDescent="0.25">
      <c r="B30049"/>
    </row>
    <row r="30050" spans="2:2" x14ac:dyDescent="0.25">
      <c r="B30050"/>
    </row>
    <row r="30051" spans="2:2" x14ac:dyDescent="0.25">
      <c r="B30051"/>
    </row>
    <row r="30052" spans="2:2" x14ac:dyDescent="0.25">
      <c r="B30052"/>
    </row>
    <row r="30053" spans="2:2" x14ac:dyDescent="0.25">
      <c r="B30053"/>
    </row>
    <row r="30054" spans="2:2" x14ac:dyDescent="0.25">
      <c r="B30054"/>
    </row>
    <row r="30055" spans="2:2" x14ac:dyDescent="0.25">
      <c r="B30055"/>
    </row>
    <row r="30056" spans="2:2" x14ac:dyDescent="0.25">
      <c r="B30056"/>
    </row>
    <row r="30057" spans="2:2" x14ac:dyDescent="0.25">
      <c r="B30057"/>
    </row>
    <row r="30058" spans="2:2" x14ac:dyDescent="0.25">
      <c r="B30058"/>
    </row>
    <row r="30059" spans="2:2" x14ac:dyDescent="0.25">
      <c r="B30059"/>
    </row>
    <row r="30060" spans="2:2" x14ac:dyDescent="0.25">
      <c r="B30060"/>
    </row>
    <row r="30061" spans="2:2" x14ac:dyDescent="0.25">
      <c r="B30061"/>
    </row>
    <row r="30062" spans="2:2" x14ac:dyDescent="0.25">
      <c r="B30062"/>
    </row>
    <row r="30063" spans="2:2" x14ac:dyDescent="0.25">
      <c r="B30063"/>
    </row>
    <row r="30064" spans="2:2" x14ac:dyDescent="0.25">
      <c r="B30064"/>
    </row>
    <row r="30065" spans="2:2" x14ac:dyDescent="0.25">
      <c r="B30065"/>
    </row>
    <row r="30066" spans="2:2" x14ac:dyDescent="0.25">
      <c r="B30066"/>
    </row>
    <row r="30067" spans="2:2" x14ac:dyDescent="0.25">
      <c r="B30067"/>
    </row>
    <row r="30068" spans="2:2" x14ac:dyDescent="0.25">
      <c r="B30068"/>
    </row>
    <row r="30069" spans="2:2" x14ac:dyDescent="0.25">
      <c r="B30069"/>
    </row>
    <row r="30070" spans="2:2" x14ac:dyDescent="0.25">
      <c r="B30070"/>
    </row>
    <row r="30071" spans="2:2" x14ac:dyDescent="0.25">
      <c r="B30071"/>
    </row>
    <row r="30072" spans="2:2" x14ac:dyDescent="0.25">
      <c r="B30072"/>
    </row>
    <row r="30073" spans="2:2" x14ac:dyDescent="0.25">
      <c r="B30073"/>
    </row>
    <row r="30074" spans="2:2" x14ac:dyDescent="0.25">
      <c r="B30074"/>
    </row>
    <row r="30075" spans="2:2" x14ac:dyDescent="0.25">
      <c r="B30075"/>
    </row>
    <row r="30076" spans="2:2" x14ac:dyDescent="0.25">
      <c r="B30076"/>
    </row>
    <row r="30077" spans="2:2" x14ac:dyDescent="0.25">
      <c r="B30077"/>
    </row>
    <row r="30078" spans="2:2" x14ac:dyDescent="0.25">
      <c r="B30078"/>
    </row>
    <row r="30079" spans="2:2" x14ac:dyDescent="0.25">
      <c r="B30079"/>
    </row>
    <row r="30080" spans="2:2" x14ac:dyDescent="0.25">
      <c r="B30080"/>
    </row>
    <row r="30081" spans="2:2" x14ac:dyDescent="0.25">
      <c r="B30081"/>
    </row>
    <row r="30082" spans="2:2" x14ac:dyDescent="0.25">
      <c r="B30082"/>
    </row>
    <row r="30083" spans="2:2" x14ac:dyDescent="0.25">
      <c r="B30083"/>
    </row>
    <row r="30084" spans="2:2" x14ac:dyDescent="0.25">
      <c r="B30084"/>
    </row>
    <row r="30085" spans="2:2" x14ac:dyDescent="0.25">
      <c r="B30085"/>
    </row>
    <row r="30086" spans="2:2" x14ac:dyDescent="0.25">
      <c r="B30086"/>
    </row>
    <row r="30087" spans="2:2" x14ac:dyDescent="0.25">
      <c r="B30087"/>
    </row>
    <row r="30088" spans="2:2" x14ac:dyDescent="0.25">
      <c r="B30088"/>
    </row>
    <row r="30089" spans="2:2" x14ac:dyDescent="0.25">
      <c r="B30089"/>
    </row>
    <row r="30090" spans="2:2" x14ac:dyDescent="0.25">
      <c r="B30090"/>
    </row>
    <row r="30091" spans="2:2" x14ac:dyDescent="0.25">
      <c r="B30091"/>
    </row>
    <row r="30092" spans="2:2" x14ac:dyDescent="0.25">
      <c r="B30092"/>
    </row>
    <row r="30093" spans="2:2" x14ac:dyDescent="0.25">
      <c r="B30093"/>
    </row>
    <row r="30094" spans="2:2" x14ac:dyDescent="0.25">
      <c r="B30094"/>
    </row>
    <row r="30095" spans="2:2" x14ac:dyDescent="0.25">
      <c r="B30095"/>
    </row>
    <row r="30096" spans="2:2" x14ac:dyDescent="0.25">
      <c r="B30096"/>
    </row>
    <row r="30097" spans="2:2" x14ac:dyDescent="0.25">
      <c r="B30097"/>
    </row>
    <row r="30098" spans="2:2" x14ac:dyDescent="0.25">
      <c r="B30098"/>
    </row>
    <row r="30099" spans="2:2" x14ac:dyDescent="0.25">
      <c r="B30099"/>
    </row>
    <row r="30100" spans="2:2" x14ac:dyDescent="0.25">
      <c r="B30100"/>
    </row>
    <row r="30101" spans="2:2" x14ac:dyDescent="0.25">
      <c r="B30101"/>
    </row>
    <row r="30102" spans="2:2" x14ac:dyDescent="0.25">
      <c r="B30102"/>
    </row>
    <row r="30103" spans="2:2" x14ac:dyDescent="0.25">
      <c r="B30103"/>
    </row>
    <row r="30104" spans="2:2" x14ac:dyDescent="0.25">
      <c r="B30104"/>
    </row>
    <row r="30105" spans="2:2" x14ac:dyDescent="0.25">
      <c r="B30105"/>
    </row>
    <row r="30106" spans="2:2" x14ac:dyDescent="0.25">
      <c r="B30106"/>
    </row>
    <row r="30107" spans="2:2" x14ac:dyDescent="0.25">
      <c r="B30107"/>
    </row>
    <row r="30108" spans="2:2" x14ac:dyDescent="0.25">
      <c r="B30108"/>
    </row>
    <row r="30109" spans="2:2" x14ac:dyDescent="0.25">
      <c r="B30109"/>
    </row>
    <row r="30110" spans="2:2" x14ac:dyDescent="0.25">
      <c r="B30110"/>
    </row>
    <row r="30111" spans="2:2" x14ac:dyDescent="0.25">
      <c r="B30111"/>
    </row>
    <row r="30112" spans="2:2" x14ac:dyDescent="0.25">
      <c r="B30112"/>
    </row>
    <row r="30113" spans="2:2" x14ac:dyDescent="0.25">
      <c r="B30113"/>
    </row>
    <row r="30114" spans="2:2" x14ac:dyDescent="0.25">
      <c r="B30114"/>
    </row>
    <row r="30115" spans="2:2" x14ac:dyDescent="0.25">
      <c r="B30115"/>
    </row>
    <row r="30116" spans="2:2" x14ac:dyDescent="0.25">
      <c r="B30116"/>
    </row>
    <row r="30117" spans="2:2" x14ac:dyDescent="0.25">
      <c r="B30117"/>
    </row>
    <row r="30118" spans="2:2" x14ac:dyDescent="0.25">
      <c r="B30118"/>
    </row>
    <row r="30119" spans="2:2" x14ac:dyDescent="0.25">
      <c r="B30119"/>
    </row>
    <row r="30120" spans="2:2" x14ac:dyDescent="0.25">
      <c r="B30120"/>
    </row>
    <row r="30121" spans="2:2" x14ac:dyDescent="0.25">
      <c r="B30121"/>
    </row>
    <row r="30122" spans="2:2" x14ac:dyDescent="0.25">
      <c r="B30122"/>
    </row>
    <row r="30123" spans="2:2" x14ac:dyDescent="0.25">
      <c r="B30123"/>
    </row>
    <row r="30124" spans="2:2" x14ac:dyDescent="0.25">
      <c r="B30124"/>
    </row>
    <row r="30125" spans="2:2" x14ac:dyDescent="0.25">
      <c r="B30125"/>
    </row>
    <row r="30126" spans="2:2" x14ac:dyDescent="0.25">
      <c r="B30126"/>
    </row>
    <row r="30127" spans="2:2" x14ac:dyDescent="0.25">
      <c r="B30127"/>
    </row>
    <row r="30128" spans="2:2" x14ac:dyDescent="0.25">
      <c r="B30128"/>
    </row>
    <row r="30129" spans="2:2" x14ac:dyDescent="0.25">
      <c r="B30129"/>
    </row>
    <row r="30130" spans="2:2" x14ac:dyDescent="0.25">
      <c r="B30130"/>
    </row>
    <row r="30131" spans="2:2" x14ac:dyDescent="0.25">
      <c r="B30131"/>
    </row>
    <row r="30132" spans="2:2" x14ac:dyDescent="0.25">
      <c r="B30132"/>
    </row>
    <row r="30133" spans="2:2" x14ac:dyDescent="0.25">
      <c r="B30133"/>
    </row>
    <row r="30134" spans="2:2" x14ac:dyDescent="0.25">
      <c r="B30134"/>
    </row>
    <row r="30135" spans="2:2" x14ac:dyDescent="0.25">
      <c r="B30135"/>
    </row>
    <row r="30136" spans="2:2" x14ac:dyDescent="0.25">
      <c r="B30136"/>
    </row>
    <row r="30137" spans="2:2" x14ac:dyDescent="0.25">
      <c r="B30137"/>
    </row>
    <row r="30138" spans="2:2" x14ac:dyDescent="0.25">
      <c r="B30138"/>
    </row>
    <row r="30139" spans="2:2" x14ac:dyDescent="0.25">
      <c r="B30139"/>
    </row>
    <row r="30140" spans="2:2" x14ac:dyDescent="0.25">
      <c r="B30140"/>
    </row>
    <row r="30141" spans="2:2" x14ac:dyDescent="0.25">
      <c r="B30141"/>
    </row>
    <row r="30142" spans="2:2" x14ac:dyDescent="0.25">
      <c r="B30142"/>
    </row>
    <row r="30143" spans="2:2" x14ac:dyDescent="0.25">
      <c r="B30143"/>
    </row>
    <row r="30144" spans="2:2" x14ac:dyDescent="0.25">
      <c r="B30144"/>
    </row>
    <row r="30145" spans="2:2" x14ac:dyDescent="0.25">
      <c r="B30145"/>
    </row>
    <row r="30146" spans="2:2" x14ac:dyDescent="0.25">
      <c r="B30146"/>
    </row>
    <row r="30147" spans="2:2" x14ac:dyDescent="0.25">
      <c r="B30147"/>
    </row>
    <row r="30148" spans="2:2" x14ac:dyDescent="0.25">
      <c r="B30148"/>
    </row>
    <row r="30149" spans="2:2" x14ac:dyDescent="0.25">
      <c r="B30149"/>
    </row>
    <row r="30150" spans="2:2" x14ac:dyDescent="0.25">
      <c r="B30150"/>
    </row>
    <row r="30151" spans="2:2" x14ac:dyDescent="0.25">
      <c r="B30151"/>
    </row>
    <row r="30152" spans="2:2" x14ac:dyDescent="0.25">
      <c r="B30152"/>
    </row>
    <row r="30153" spans="2:2" x14ac:dyDescent="0.25">
      <c r="B30153"/>
    </row>
    <row r="30154" spans="2:2" x14ac:dyDescent="0.25">
      <c r="B30154"/>
    </row>
    <row r="30155" spans="2:2" x14ac:dyDescent="0.25">
      <c r="B30155"/>
    </row>
    <row r="30156" spans="2:2" x14ac:dyDescent="0.25">
      <c r="B30156"/>
    </row>
    <row r="30157" spans="2:2" x14ac:dyDescent="0.25">
      <c r="B30157"/>
    </row>
    <row r="30158" spans="2:2" x14ac:dyDescent="0.25">
      <c r="B30158"/>
    </row>
    <row r="30159" spans="2:2" x14ac:dyDescent="0.25">
      <c r="B30159"/>
    </row>
    <row r="30160" spans="2:2" x14ac:dyDescent="0.25">
      <c r="B30160"/>
    </row>
    <row r="30161" spans="2:2" x14ac:dyDescent="0.25">
      <c r="B30161"/>
    </row>
    <row r="30162" spans="2:2" x14ac:dyDescent="0.25">
      <c r="B30162"/>
    </row>
    <row r="30163" spans="2:2" x14ac:dyDescent="0.25">
      <c r="B30163"/>
    </row>
    <row r="30164" spans="2:2" x14ac:dyDescent="0.25">
      <c r="B30164"/>
    </row>
    <row r="30165" spans="2:2" x14ac:dyDescent="0.25">
      <c r="B30165"/>
    </row>
    <row r="30166" spans="2:2" x14ac:dyDescent="0.25">
      <c r="B30166"/>
    </row>
    <row r="30167" spans="2:2" x14ac:dyDescent="0.25">
      <c r="B30167"/>
    </row>
    <row r="30168" spans="2:2" x14ac:dyDescent="0.25">
      <c r="B30168"/>
    </row>
    <row r="30169" spans="2:2" x14ac:dyDescent="0.25">
      <c r="B30169"/>
    </row>
    <row r="30170" spans="2:2" x14ac:dyDescent="0.25">
      <c r="B30170"/>
    </row>
    <row r="30171" spans="2:2" x14ac:dyDescent="0.25">
      <c r="B30171"/>
    </row>
    <row r="30172" spans="2:2" x14ac:dyDescent="0.25">
      <c r="B30172"/>
    </row>
    <row r="30173" spans="2:2" x14ac:dyDescent="0.25">
      <c r="B30173"/>
    </row>
    <row r="30174" spans="2:2" x14ac:dyDescent="0.25">
      <c r="B30174"/>
    </row>
    <row r="30175" spans="2:2" x14ac:dyDescent="0.25">
      <c r="B30175"/>
    </row>
    <row r="30176" spans="2:2" x14ac:dyDescent="0.25">
      <c r="B30176"/>
    </row>
    <row r="30177" spans="2:2" x14ac:dyDescent="0.25">
      <c r="B30177"/>
    </row>
    <row r="30178" spans="2:2" x14ac:dyDescent="0.25">
      <c r="B30178"/>
    </row>
    <row r="30179" spans="2:2" x14ac:dyDescent="0.25">
      <c r="B30179"/>
    </row>
    <row r="30180" spans="2:2" x14ac:dyDescent="0.25">
      <c r="B30180"/>
    </row>
    <row r="30181" spans="2:2" x14ac:dyDescent="0.25">
      <c r="B30181"/>
    </row>
    <row r="30182" spans="2:2" x14ac:dyDescent="0.25">
      <c r="B30182"/>
    </row>
    <row r="30183" spans="2:2" x14ac:dyDescent="0.25">
      <c r="B30183"/>
    </row>
    <row r="30184" spans="2:2" x14ac:dyDescent="0.25">
      <c r="B30184"/>
    </row>
    <row r="30185" spans="2:2" x14ac:dyDescent="0.25">
      <c r="B30185"/>
    </row>
    <row r="30186" spans="2:2" x14ac:dyDescent="0.25">
      <c r="B30186"/>
    </row>
    <row r="30187" spans="2:2" x14ac:dyDescent="0.25">
      <c r="B30187"/>
    </row>
    <row r="30188" spans="2:2" x14ac:dyDescent="0.25">
      <c r="B30188"/>
    </row>
    <row r="30189" spans="2:2" x14ac:dyDescent="0.25">
      <c r="B30189"/>
    </row>
    <row r="30190" spans="2:2" x14ac:dyDescent="0.25">
      <c r="B30190"/>
    </row>
    <row r="30191" spans="2:2" x14ac:dyDescent="0.25">
      <c r="B30191"/>
    </row>
    <row r="30192" spans="2:2" x14ac:dyDescent="0.25">
      <c r="B30192"/>
    </row>
    <row r="30193" spans="2:2" x14ac:dyDescent="0.25">
      <c r="B30193"/>
    </row>
    <row r="30194" spans="2:2" x14ac:dyDescent="0.25">
      <c r="B30194"/>
    </row>
    <row r="30195" spans="2:2" x14ac:dyDescent="0.25">
      <c r="B30195"/>
    </row>
    <row r="30196" spans="2:2" x14ac:dyDescent="0.25">
      <c r="B30196"/>
    </row>
    <row r="30197" spans="2:2" x14ac:dyDescent="0.25">
      <c r="B30197"/>
    </row>
    <row r="30198" spans="2:2" x14ac:dyDescent="0.25">
      <c r="B30198"/>
    </row>
    <row r="30199" spans="2:2" x14ac:dyDescent="0.25">
      <c r="B30199"/>
    </row>
    <row r="30200" spans="2:2" x14ac:dyDescent="0.25">
      <c r="B30200"/>
    </row>
    <row r="30201" spans="2:2" x14ac:dyDescent="0.25">
      <c r="B30201"/>
    </row>
    <row r="30202" spans="2:2" x14ac:dyDescent="0.25">
      <c r="B30202"/>
    </row>
    <row r="30203" spans="2:2" x14ac:dyDescent="0.25">
      <c r="B30203"/>
    </row>
    <row r="30204" spans="2:2" x14ac:dyDescent="0.25">
      <c r="B30204"/>
    </row>
    <row r="30205" spans="2:2" x14ac:dyDescent="0.25">
      <c r="B30205"/>
    </row>
    <row r="30206" spans="2:2" x14ac:dyDescent="0.25">
      <c r="B30206"/>
    </row>
    <row r="30207" spans="2:2" x14ac:dyDescent="0.25">
      <c r="B30207"/>
    </row>
    <row r="30208" spans="2:2" x14ac:dyDescent="0.25">
      <c r="B30208"/>
    </row>
    <row r="30209" spans="2:2" x14ac:dyDescent="0.25">
      <c r="B30209"/>
    </row>
    <row r="30210" spans="2:2" x14ac:dyDescent="0.25">
      <c r="B30210"/>
    </row>
    <row r="30211" spans="2:2" x14ac:dyDescent="0.25">
      <c r="B30211"/>
    </row>
    <row r="30212" spans="2:2" x14ac:dyDescent="0.25">
      <c r="B30212"/>
    </row>
    <row r="30213" spans="2:2" x14ac:dyDescent="0.25">
      <c r="B30213"/>
    </row>
    <row r="30214" spans="2:2" x14ac:dyDescent="0.25">
      <c r="B30214"/>
    </row>
    <row r="30215" spans="2:2" x14ac:dyDescent="0.25">
      <c r="B30215"/>
    </row>
    <row r="30216" spans="2:2" x14ac:dyDescent="0.25">
      <c r="B30216"/>
    </row>
    <row r="30217" spans="2:2" x14ac:dyDescent="0.25">
      <c r="B30217"/>
    </row>
    <row r="30218" spans="2:2" x14ac:dyDescent="0.25">
      <c r="B30218"/>
    </row>
    <row r="30219" spans="2:2" x14ac:dyDescent="0.25">
      <c r="B30219"/>
    </row>
    <row r="30220" spans="2:2" x14ac:dyDescent="0.25">
      <c r="B30220"/>
    </row>
    <row r="30221" spans="2:2" x14ac:dyDescent="0.25">
      <c r="B30221"/>
    </row>
    <row r="30222" spans="2:2" x14ac:dyDescent="0.25">
      <c r="B30222"/>
    </row>
    <row r="30223" spans="2:2" x14ac:dyDescent="0.25">
      <c r="B30223"/>
    </row>
    <row r="30224" spans="2:2" x14ac:dyDescent="0.25">
      <c r="B30224"/>
    </row>
    <row r="30225" spans="2:2" x14ac:dyDescent="0.25">
      <c r="B30225"/>
    </row>
    <row r="30226" spans="2:2" x14ac:dyDescent="0.25">
      <c r="B30226"/>
    </row>
    <row r="30227" spans="2:2" x14ac:dyDescent="0.25">
      <c r="B30227"/>
    </row>
    <row r="30228" spans="2:2" x14ac:dyDescent="0.25">
      <c r="B30228"/>
    </row>
    <row r="30229" spans="2:2" x14ac:dyDescent="0.25">
      <c r="B30229"/>
    </row>
    <row r="30230" spans="2:2" x14ac:dyDescent="0.25">
      <c r="B30230"/>
    </row>
    <row r="30231" spans="2:2" x14ac:dyDescent="0.25">
      <c r="B30231"/>
    </row>
    <row r="30232" spans="2:2" x14ac:dyDescent="0.25">
      <c r="B30232"/>
    </row>
    <row r="30233" spans="2:2" x14ac:dyDescent="0.25">
      <c r="B30233"/>
    </row>
    <row r="30234" spans="2:2" x14ac:dyDescent="0.25">
      <c r="B30234"/>
    </row>
    <row r="30235" spans="2:2" x14ac:dyDescent="0.25">
      <c r="B30235"/>
    </row>
    <row r="30236" spans="2:2" x14ac:dyDescent="0.25">
      <c r="B30236"/>
    </row>
    <row r="30237" spans="2:2" x14ac:dyDescent="0.25">
      <c r="B30237"/>
    </row>
    <row r="30238" spans="2:2" x14ac:dyDescent="0.25">
      <c r="B30238"/>
    </row>
    <row r="30239" spans="2:2" x14ac:dyDescent="0.25">
      <c r="B30239"/>
    </row>
    <row r="30240" spans="2:2" x14ac:dyDescent="0.25">
      <c r="B30240"/>
    </row>
    <row r="30241" spans="2:2" x14ac:dyDescent="0.25">
      <c r="B30241"/>
    </row>
    <row r="30242" spans="2:2" x14ac:dyDescent="0.25">
      <c r="B30242"/>
    </row>
    <row r="30243" spans="2:2" x14ac:dyDescent="0.25">
      <c r="B30243"/>
    </row>
    <row r="30244" spans="2:2" x14ac:dyDescent="0.25">
      <c r="B30244"/>
    </row>
    <row r="30245" spans="2:2" x14ac:dyDescent="0.25">
      <c r="B30245"/>
    </row>
    <row r="30246" spans="2:2" x14ac:dyDescent="0.25">
      <c r="B30246"/>
    </row>
    <row r="30247" spans="2:2" x14ac:dyDescent="0.25">
      <c r="B30247"/>
    </row>
    <row r="30248" spans="2:2" x14ac:dyDescent="0.25">
      <c r="B30248"/>
    </row>
    <row r="30249" spans="2:2" x14ac:dyDescent="0.25">
      <c r="B30249"/>
    </row>
    <row r="30250" spans="2:2" x14ac:dyDescent="0.25">
      <c r="B30250"/>
    </row>
    <row r="30251" spans="2:2" x14ac:dyDescent="0.25">
      <c r="B30251"/>
    </row>
    <row r="30252" spans="2:2" x14ac:dyDescent="0.25">
      <c r="B30252"/>
    </row>
    <row r="30253" spans="2:2" x14ac:dyDescent="0.25">
      <c r="B30253"/>
    </row>
    <row r="30254" spans="2:2" x14ac:dyDescent="0.25">
      <c r="B30254"/>
    </row>
    <row r="30255" spans="2:2" x14ac:dyDescent="0.25">
      <c r="B30255"/>
    </row>
    <row r="30256" spans="2:2" x14ac:dyDescent="0.25">
      <c r="B30256"/>
    </row>
    <row r="30257" spans="2:2" x14ac:dyDescent="0.25">
      <c r="B30257"/>
    </row>
    <row r="30258" spans="2:2" x14ac:dyDescent="0.25">
      <c r="B30258"/>
    </row>
    <row r="30259" spans="2:2" x14ac:dyDescent="0.25">
      <c r="B30259"/>
    </row>
    <row r="30260" spans="2:2" x14ac:dyDescent="0.25">
      <c r="B30260"/>
    </row>
    <row r="30261" spans="2:2" x14ac:dyDescent="0.25">
      <c r="B30261"/>
    </row>
    <row r="30262" spans="2:2" x14ac:dyDescent="0.25">
      <c r="B30262"/>
    </row>
    <row r="30263" spans="2:2" x14ac:dyDescent="0.25">
      <c r="B30263"/>
    </row>
    <row r="30264" spans="2:2" x14ac:dyDescent="0.25">
      <c r="B30264"/>
    </row>
    <row r="30265" spans="2:2" x14ac:dyDescent="0.25">
      <c r="B30265"/>
    </row>
    <row r="30266" spans="2:2" x14ac:dyDescent="0.25">
      <c r="B30266"/>
    </row>
    <row r="30267" spans="2:2" x14ac:dyDescent="0.25">
      <c r="B30267"/>
    </row>
    <row r="30268" spans="2:2" x14ac:dyDescent="0.25">
      <c r="B30268"/>
    </row>
    <row r="30269" spans="2:2" x14ac:dyDescent="0.25">
      <c r="B30269"/>
    </row>
    <row r="30270" spans="2:2" x14ac:dyDescent="0.25">
      <c r="B30270"/>
    </row>
    <row r="30271" spans="2:2" x14ac:dyDescent="0.25">
      <c r="B30271"/>
    </row>
    <row r="30272" spans="2:2" x14ac:dyDescent="0.25">
      <c r="B30272"/>
    </row>
    <row r="30273" spans="2:2" x14ac:dyDescent="0.25">
      <c r="B30273"/>
    </row>
    <row r="30274" spans="2:2" x14ac:dyDescent="0.25">
      <c r="B30274"/>
    </row>
    <row r="30275" spans="2:2" x14ac:dyDescent="0.25">
      <c r="B30275"/>
    </row>
    <row r="30276" spans="2:2" x14ac:dyDescent="0.25">
      <c r="B30276"/>
    </row>
    <row r="30277" spans="2:2" x14ac:dyDescent="0.25">
      <c r="B30277"/>
    </row>
    <row r="30278" spans="2:2" x14ac:dyDescent="0.25">
      <c r="B30278"/>
    </row>
    <row r="30279" spans="2:2" x14ac:dyDescent="0.25">
      <c r="B30279"/>
    </row>
    <row r="30280" spans="2:2" x14ac:dyDescent="0.25">
      <c r="B30280"/>
    </row>
    <row r="30281" spans="2:2" x14ac:dyDescent="0.25">
      <c r="B30281"/>
    </row>
    <row r="30282" spans="2:2" x14ac:dyDescent="0.25">
      <c r="B30282"/>
    </row>
    <row r="30283" spans="2:2" x14ac:dyDescent="0.25">
      <c r="B30283"/>
    </row>
    <row r="30284" spans="2:2" x14ac:dyDescent="0.25">
      <c r="B30284"/>
    </row>
    <row r="30285" spans="2:2" x14ac:dyDescent="0.25">
      <c r="B30285"/>
    </row>
    <row r="30286" spans="2:2" x14ac:dyDescent="0.25">
      <c r="B30286"/>
    </row>
    <row r="30287" spans="2:2" x14ac:dyDescent="0.25">
      <c r="B30287"/>
    </row>
    <row r="30288" spans="2:2" x14ac:dyDescent="0.25">
      <c r="B30288"/>
    </row>
    <row r="30289" spans="2:2" x14ac:dyDescent="0.25">
      <c r="B30289"/>
    </row>
    <row r="30290" spans="2:2" x14ac:dyDescent="0.25">
      <c r="B30290"/>
    </row>
    <row r="30291" spans="2:2" x14ac:dyDescent="0.25">
      <c r="B30291"/>
    </row>
    <row r="30292" spans="2:2" x14ac:dyDescent="0.25">
      <c r="B30292"/>
    </row>
    <row r="30293" spans="2:2" x14ac:dyDescent="0.25">
      <c r="B30293"/>
    </row>
    <row r="30294" spans="2:2" x14ac:dyDescent="0.25">
      <c r="B30294"/>
    </row>
    <row r="30295" spans="2:2" x14ac:dyDescent="0.25">
      <c r="B30295"/>
    </row>
    <row r="30296" spans="2:2" x14ac:dyDescent="0.25">
      <c r="B30296"/>
    </row>
    <row r="30297" spans="2:2" x14ac:dyDescent="0.25">
      <c r="B30297"/>
    </row>
    <row r="30298" spans="2:2" x14ac:dyDescent="0.25">
      <c r="B30298"/>
    </row>
    <row r="30299" spans="2:2" x14ac:dyDescent="0.25">
      <c r="B30299"/>
    </row>
    <row r="30300" spans="2:2" x14ac:dyDescent="0.25">
      <c r="B30300"/>
    </row>
    <row r="30301" spans="2:2" x14ac:dyDescent="0.25">
      <c r="B30301"/>
    </row>
    <row r="30302" spans="2:2" x14ac:dyDescent="0.25">
      <c r="B30302"/>
    </row>
    <row r="30303" spans="2:2" x14ac:dyDescent="0.25">
      <c r="B30303"/>
    </row>
    <row r="30304" spans="2:2" x14ac:dyDescent="0.25">
      <c r="B30304"/>
    </row>
    <row r="30305" spans="2:2" x14ac:dyDescent="0.25">
      <c r="B30305"/>
    </row>
    <row r="30306" spans="2:2" x14ac:dyDescent="0.25">
      <c r="B30306"/>
    </row>
    <row r="30307" spans="2:2" x14ac:dyDescent="0.25">
      <c r="B30307"/>
    </row>
    <row r="30308" spans="2:2" x14ac:dyDescent="0.25">
      <c r="B30308"/>
    </row>
    <row r="30309" spans="2:2" x14ac:dyDescent="0.25">
      <c r="B30309"/>
    </row>
    <row r="30310" spans="2:2" x14ac:dyDescent="0.25">
      <c r="B30310"/>
    </row>
    <row r="30311" spans="2:2" x14ac:dyDescent="0.25">
      <c r="B30311"/>
    </row>
    <row r="30312" spans="2:2" x14ac:dyDescent="0.25">
      <c r="B30312"/>
    </row>
    <row r="30313" spans="2:2" x14ac:dyDescent="0.25">
      <c r="B30313"/>
    </row>
    <row r="30314" spans="2:2" x14ac:dyDescent="0.25">
      <c r="B30314"/>
    </row>
    <row r="30315" spans="2:2" x14ac:dyDescent="0.25">
      <c r="B30315"/>
    </row>
    <row r="30316" spans="2:2" x14ac:dyDescent="0.25">
      <c r="B30316"/>
    </row>
    <row r="30317" spans="2:2" x14ac:dyDescent="0.25">
      <c r="B30317"/>
    </row>
    <row r="30318" spans="2:2" x14ac:dyDescent="0.25">
      <c r="B30318"/>
    </row>
    <row r="30319" spans="2:2" x14ac:dyDescent="0.25">
      <c r="B30319"/>
    </row>
    <row r="30320" spans="2:2" x14ac:dyDescent="0.25">
      <c r="B30320"/>
    </row>
    <row r="30321" spans="2:2" x14ac:dyDescent="0.25">
      <c r="B30321"/>
    </row>
    <row r="30322" spans="2:2" x14ac:dyDescent="0.25">
      <c r="B30322"/>
    </row>
    <row r="30323" spans="2:2" x14ac:dyDescent="0.25">
      <c r="B30323"/>
    </row>
    <row r="30324" spans="2:2" x14ac:dyDescent="0.25">
      <c r="B30324"/>
    </row>
    <row r="30325" spans="2:2" x14ac:dyDescent="0.25">
      <c r="B30325"/>
    </row>
    <row r="30326" spans="2:2" x14ac:dyDescent="0.25">
      <c r="B30326"/>
    </row>
    <row r="30327" spans="2:2" x14ac:dyDescent="0.25">
      <c r="B30327"/>
    </row>
    <row r="30328" spans="2:2" x14ac:dyDescent="0.25">
      <c r="B30328"/>
    </row>
    <row r="30329" spans="2:2" x14ac:dyDescent="0.25">
      <c r="B30329"/>
    </row>
    <row r="30330" spans="2:2" x14ac:dyDescent="0.25">
      <c r="B30330"/>
    </row>
    <row r="30331" spans="2:2" x14ac:dyDescent="0.25">
      <c r="B30331"/>
    </row>
    <row r="30332" spans="2:2" x14ac:dyDescent="0.25">
      <c r="B30332"/>
    </row>
    <row r="30333" spans="2:2" x14ac:dyDescent="0.25">
      <c r="B30333"/>
    </row>
    <row r="30334" spans="2:2" x14ac:dyDescent="0.25">
      <c r="B30334"/>
    </row>
    <row r="30335" spans="2:2" x14ac:dyDescent="0.25">
      <c r="B30335"/>
    </row>
    <row r="30336" spans="2:2" x14ac:dyDescent="0.25">
      <c r="B30336"/>
    </row>
    <row r="30337" spans="2:2" x14ac:dyDescent="0.25">
      <c r="B30337"/>
    </row>
    <row r="30338" spans="2:2" x14ac:dyDescent="0.25">
      <c r="B30338"/>
    </row>
    <row r="30339" spans="2:2" x14ac:dyDescent="0.25">
      <c r="B30339"/>
    </row>
    <row r="30340" spans="2:2" x14ac:dyDescent="0.25">
      <c r="B30340"/>
    </row>
    <row r="30341" spans="2:2" x14ac:dyDescent="0.25">
      <c r="B30341"/>
    </row>
    <row r="30342" spans="2:2" x14ac:dyDescent="0.25">
      <c r="B30342"/>
    </row>
    <row r="30343" spans="2:2" x14ac:dyDescent="0.25">
      <c r="B30343"/>
    </row>
    <row r="30344" spans="2:2" x14ac:dyDescent="0.25">
      <c r="B30344"/>
    </row>
    <row r="30345" spans="2:2" x14ac:dyDescent="0.25">
      <c r="B30345"/>
    </row>
    <row r="30346" spans="2:2" x14ac:dyDescent="0.25">
      <c r="B30346"/>
    </row>
    <row r="30347" spans="2:2" x14ac:dyDescent="0.25">
      <c r="B30347"/>
    </row>
    <row r="30348" spans="2:2" x14ac:dyDescent="0.25">
      <c r="B30348"/>
    </row>
    <row r="30349" spans="2:2" x14ac:dyDescent="0.25">
      <c r="B30349"/>
    </row>
    <row r="30350" spans="2:2" x14ac:dyDescent="0.25">
      <c r="B30350"/>
    </row>
    <row r="30351" spans="2:2" x14ac:dyDescent="0.25">
      <c r="B30351"/>
    </row>
    <row r="30352" spans="2:2" x14ac:dyDescent="0.25">
      <c r="B30352"/>
    </row>
    <row r="30353" spans="2:2" x14ac:dyDescent="0.25">
      <c r="B30353"/>
    </row>
    <row r="30354" spans="2:2" x14ac:dyDescent="0.25">
      <c r="B30354"/>
    </row>
    <row r="30355" spans="2:2" x14ac:dyDescent="0.25">
      <c r="B30355"/>
    </row>
    <row r="30356" spans="2:2" x14ac:dyDescent="0.25">
      <c r="B30356"/>
    </row>
    <row r="30357" spans="2:2" x14ac:dyDescent="0.25">
      <c r="B30357"/>
    </row>
    <row r="30358" spans="2:2" x14ac:dyDescent="0.25">
      <c r="B30358"/>
    </row>
    <row r="30359" spans="2:2" x14ac:dyDescent="0.25">
      <c r="B30359"/>
    </row>
    <row r="30360" spans="2:2" x14ac:dyDescent="0.25">
      <c r="B30360"/>
    </row>
    <row r="30361" spans="2:2" x14ac:dyDescent="0.25">
      <c r="B30361"/>
    </row>
    <row r="30362" spans="2:2" x14ac:dyDescent="0.25">
      <c r="B30362"/>
    </row>
    <row r="30363" spans="2:2" x14ac:dyDescent="0.25">
      <c r="B30363"/>
    </row>
    <row r="30364" spans="2:2" x14ac:dyDescent="0.25">
      <c r="B30364"/>
    </row>
    <row r="30365" spans="2:2" x14ac:dyDescent="0.25">
      <c r="B30365"/>
    </row>
    <row r="30366" spans="2:2" x14ac:dyDescent="0.25">
      <c r="B30366"/>
    </row>
    <row r="30367" spans="2:2" x14ac:dyDescent="0.25">
      <c r="B30367"/>
    </row>
    <row r="30368" spans="2:2" x14ac:dyDescent="0.25">
      <c r="B30368"/>
    </row>
    <row r="30369" spans="2:2" x14ac:dyDescent="0.25">
      <c r="B30369"/>
    </row>
    <row r="30370" spans="2:2" x14ac:dyDescent="0.25">
      <c r="B30370"/>
    </row>
    <row r="30371" spans="2:2" x14ac:dyDescent="0.25">
      <c r="B30371"/>
    </row>
    <row r="30372" spans="2:2" x14ac:dyDescent="0.25">
      <c r="B30372"/>
    </row>
    <row r="30373" spans="2:2" x14ac:dyDescent="0.25">
      <c r="B30373"/>
    </row>
    <row r="30374" spans="2:2" x14ac:dyDescent="0.25">
      <c r="B30374"/>
    </row>
    <row r="30375" spans="2:2" x14ac:dyDescent="0.25">
      <c r="B30375"/>
    </row>
    <row r="30376" spans="2:2" x14ac:dyDescent="0.25">
      <c r="B30376"/>
    </row>
    <row r="30377" spans="2:2" x14ac:dyDescent="0.25">
      <c r="B30377"/>
    </row>
    <row r="30378" spans="2:2" x14ac:dyDescent="0.25">
      <c r="B30378"/>
    </row>
    <row r="30379" spans="2:2" x14ac:dyDescent="0.25">
      <c r="B30379"/>
    </row>
    <row r="30380" spans="2:2" x14ac:dyDescent="0.25">
      <c r="B30380"/>
    </row>
    <row r="30381" spans="2:2" x14ac:dyDescent="0.25">
      <c r="B30381"/>
    </row>
    <row r="30382" spans="2:2" x14ac:dyDescent="0.25">
      <c r="B30382"/>
    </row>
    <row r="30383" spans="2:2" x14ac:dyDescent="0.25">
      <c r="B30383"/>
    </row>
    <row r="30384" spans="2:2" x14ac:dyDescent="0.25">
      <c r="B30384"/>
    </row>
    <row r="30385" spans="2:2" x14ac:dyDescent="0.25">
      <c r="B30385"/>
    </row>
    <row r="30386" spans="2:2" x14ac:dyDescent="0.25">
      <c r="B30386"/>
    </row>
    <row r="30387" spans="2:2" x14ac:dyDescent="0.25">
      <c r="B30387"/>
    </row>
    <row r="30388" spans="2:2" x14ac:dyDescent="0.25">
      <c r="B30388"/>
    </row>
    <row r="30389" spans="2:2" x14ac:dyDescent="0.25">
      <c r="B30389"/>
    </row>
    <row r="30390" spans="2:2" x14ac:dyDescent="0.25">
      <c r="B30390"/>
    </row>
    <row r="30391" spans="2:2" x14ac:dyDescent="0.25">
      <c r="B30391"/>
    </row>
    <row r="30392" spans="2:2" x14ac:dyDescent="0.25">
      <c r="B30392"/>
    </row>
    <row r="30393" spans="2:2" x14ac:dyDescent="0.25">
      <c r="B30393"/>
    </row>
    <row r="30394" spans="2:2" x14ac:dyDescent="0.25">
      <c r="B30394"/>
    </row>
    <row r="30395" spans="2:2" x14ac:dyDescent="0.25">
      <c r="B30395"/>
    </row>
    <row r="30396" spans="2:2" x14ac:dyDescent="0.25">
      <c r="B30396"/>
    </row>
    <row r="30397" spans="2:2" x14ac:dyDescent="0.25">
      <c r="B30397"/>
    </row>
    <row r="30398" spans="2:2" x14ac:dyDescent="0.25">
      <c r="B30398"/>
    </row>
    <row r="30399" spans="2:2" x14ac:dyDescent="0.25">
      <c r="B30399"/>
    </row>
    <row r="30400" spans="2:2" x14ac:dyDescent="0.25">
      <c r="B30400"/>
    </row>
    <row r="30401" spans="2:2" x14ac:dyDescent="0.25">
      <c r="B30401"/>
    </row>
    <row r="30402" spans="2:2" x14ac:dyDescent="0.25">
      <c r="B30402"/>
    </row>
    <row r="30403" spans="2:2" x14ac:dyDescent="0.25">
      <c r="B30403"/>
    </row>
    <row r="30404" spans="2:2" x14ac:dyDescent="0.25">
      <c r="B30404"/>
    </row>
    <row r="30405" spans="2:2" x14ac:dyDescent="0.25">
      <c r="B30405"/>
    </row>
    <row r="30406" spans="2:2" x14ac:dyDescent="0.25">
      <c r="B30406"/>
    </row>
    <row r="30407" spans="2:2" x14ac:dyDescent="0.25">
      <c r="B30407"/>
    </row>
    <row r="30408" spans="2:2" x14ac:dyDescent="0.25">
      <c r="B30408"/>
    </row>
    <row r="30409" spans="2:2" x14ac:dyDescent="0.25">
      <c r="B30409"/>
    </row>
    <row r="30410" spans="2:2" x14ac:dyDescent="0.25">
      <c r="B30410"/>
    </row>
    <row r="30411" spans="2:2" x14ac:dyDescent="0.25">
      <c r="B30411"/>
    </row>
    <row r="30412" spans="2:2" x14ac:dyDescent="0.25">
      <c r="B30412"/>
    </row>
    <row r="30413" spans="2:2" x14ac:dyDescent="0.25">
      <c r="B30413"/>
    </row>
    <row r="30414" spans="2:2" x14ac:dyDescent="0.25">
      <c r="B30414"/>
    </row>
    <row r="30415" spans="2:2" x14ac:dyDescent="0.25">
      <c r="B30415"/>
    </row>
    <row r="30416" spans="2:2" x14ac:dyDescent="0.25">
      <c r="B30416"/>
    </row>
    <row r="30417" spans="2:2" x14ac:dyDescent="0.25">
      <c r="B30417"/>
    </row>
    <row r="30418" spans="2:2" x14ac:dyDescent="0.25">
      <c r="B30418"/>
    </row>
    <row r="30419" spans="2:2" x14ac:dyDescent="0.25">
      <c r="B30419"/>
    </row>
    <row r="30420" spans="2:2" x14ac:dyDescent="0.25">
      <c r="B30420"/>
    </row>
    <row r="30421" spans="2:2" x14ac:dyDescent="0.25">
      <c r="B30421"/>
    </row>
    <row r="30422" spans="2:2" x14ac:dyDescent="0.25">
      <c r="B30422"/>
    </row>
    <row r="30423" spans="2:2" x14ac:dyDescent="0.25">
      <c r="B30423"/>
    </row>
    <row r="30424" spans="2:2" x14ac:dyDescent="0.25">
      <c r="B30424"/>
    </row>
    <row r="30425" spans="2:2" x14ac:dyDescent="0.25">
      <c r="B30425"/>
    </row>
    <row r="30426" spans="2:2" x14ac:dyDescent="0.25">
      <c r="B30426"/>
    </row>
    <row r="30427" spans="2:2" x14ac:dyDescent="0.25">
      <c r="B30427"/>
    </row>
    <row r="30428" spans="2:2" x14ac:dyDescent="0.25">
      <c r="B30428"/>
    </row>
    <row r="30429" spans="2:2" x14ac:dyDescent="0.25">
      <c r="B30429"/>
    </row>
    <row r="30430" spans="2:2" x14ac:dyDescent="0.25">
      <c r="B30430"/>
    </row>
    <row r="30431" spans="2:2" x14ac:dyDescent="0.25">
      <c r="B30431"/>
    </row>
    <row r="30432" spans="2:2" x14ac:dyDescent="0.25">
      <c r="B30432"/>
    </row>
    <row r="30433" spans="2:2" x14ac:dyDescent="0.25">
      <c r="B30433"/>
    </row>
    <row r="30434" spans="2:2" x14ac:dyDescent="0.25">
      <c r="B30434"/>
    </row>
    <row r="30435" spans="2:2" x14ac:dyDescent="0.25">
      <c r="B30435"/>
    </row>
    <row r="30436" spans="2:2" x14ac:dyDescent="0.25">
      <c r="B30436"/>
    </row>
    <row r="30437" spans="2:2" x14ac:dyDescent="0.25">
      <c r="B30437"/>
    </row>
    <row r="30438" spans="2:2" x14ac:dyDescent="0.25">
      <c r="B30438"/>
    </row>
    <row r="30439" spans="2:2" x14ac:dyDescent="0.25">
      <c r="B30439"/>
    </row>
    <row r="30440" spans="2:2" x14ac:dyDescent="0.25">
      <c r="B30440"/>
    </row>
    <row r="30441" spans="2:2" x14ac:dyDescent="0.25">
      <c r="B30441"/>
    </row>
    <row r="30442" spans="2:2" x14ac:dyDescent="0.25">
      <c r="B30442"/>
    </row>
    <row r="30443" spans="2:2" x14ac:dyDescent="0.25">
      <c r="B30443"/>
    </row>
    <row r="30444" spans="2:2" x14ac:dyDescent="0.25">
      <c r="B30444"/>
    </row>
    <row r="30445" spans="2:2" x14ac:dyDescent="0.25">
      <c r="B30445"/>
    </row>
    <row r="30446" spans="2:2" x14ac:dyDescent="0.25">
      <c r="B30446"/>
    </row>
    <row r="30447" spans="2:2" x14ac:dyDescent="0.25">
      <c r="B30447"/>
    </row>
    <row r="30448" spans="2:2" x14ac:dyDescent="0.25">
      <c r="B30448"/>
    </row>
    <row r="30449" spans="2:2" x14ac:dyDescent="0.25">
      <c r="B30449"/>
    </row>
    <row r="30450" spans="2:2" x14ac:dyDescent="0.25">
      <c r="B30450"/>
    </row>
    <row r="30451" spans="2:2" x14ac:dyDescent="0.25">
      <c r="B30451"/>
    </row>
    <row r="30452" spans="2:2" x14ac:dyDescent="0.25">
      <c r="B30452"/>
    </row>
    <row r="30453" spans="2:2" x14ac:dyDescent="0.25">
      <c r="B30453"/>
    </row>
    <row r="30454" spans="2:2" x14ac:dyDescent="0.25">
      <c r="B30454"/>
    </row>
    <row r="30455" spans="2:2" x14ac:dyDescent="0.25">
      <c r="B30455"/>
    </row>
    <row r="30456" spans="2:2" x14ac:dyDescent="0.25">
      <c r="B30456"/>
    </row>
    <row r="30457" spans="2:2" x14ac:dyDescent="0.25">
      <c r="B30457"/>
    </row>
    <row r="30458" spans="2:2" x14ac:dyDescent="0.25">
      <c r="B30458"/>
    </row>
    <row r="30459" spans="2:2" x14ac:dyDescent="0.25">
      <c r="B30459"/>
    </row>
    <row r="30460" spans="2:2" x14ac:dyDescent="0.25">
      <c r="B30460"/>
    </row>
    <row r="30461" spans="2:2" x14ac:dyDescent="0.25">
      <c r="B30461"/>
    </row>
    <row r="30462" spans="2:2" x14ac:dyDescent="0.25">
      <c r="B30462"/>
    </row>
    <row r="30463" spans="2:2" x14ac:dyDescent="0.25">
      <c r="B30463"/>
    </row>
    <row r="30464" spans="2:2" x14ac:dyDescent="0.25">
      <c r="B30464"/>
    </row>
    <row r="30465" spans="2:2" x14ac:dyDescent="0.25">
      <c r="B30465"/>
    </row>
    <row r="30466" spans="2:2" x14ac:dyDescent="0.25">
      <c r="B30466"/>
    </row>
    <row r="30467" spans="2:2" x14ac:dyDescent="0.25">
      <c r="B30467"/>
    </row>
    <row r="30468" spans="2:2" x14ac:dyDescent="0.25">
      <c r="B30468"/>
    </row>
    <row r="30469" spans="2:2" x14ac:dyDescent="0.25">
      <c r="B30469"/>
    </row>
    <row r="30470" spans="2:2" x14ac:dyDescent="0.25">
      <c r="B30470"/>
    </row>
    <row r="30471" spans="2:2" x14ac:dyDescent="0.25">
      <c r="B30471"/>
    </row>
    <row r="30472" spans="2:2" x14ac:dyDescent="0.25">
      <c r="B30472"/>
    </row>
    <row r="30473" spans="2:2" x14ac:dyDescent="0.25">
      <c r="B30473"/>
    </row>
    <row r="30474" spans="2:2" x14ac:dyDescent="0.25">
      <c r="B30474"/>
    </row>
    <row r="30475" spans="2:2" x14ac:dyDescent="0.25">
      <c r="B30475"/>
    </row>
    <row r="30476" spans="2:2" x14ac:dyDescent="0.25">
      <c r="B30476"/>
    </row>
    <row r="30477" spans="2:2" x14ac:dyDescent="0.25">
      <c r="B30477"/>
    </row>
    <row r="30478" spans="2:2" x14ac:dyDescent="0.25">
      <c r="B30478"/>
    </row>
    <row r="30479" spans="2:2" x14ac:dyDescent="0.25">
      <c r="B30479"/>
    </row>
    <row r="30480" spans="2:2" x14ac:dyDescent="0.25">
      <c r="B30480"/>
    </row>
    <row r="30481" spans="2:2" x14ac:dyDescent="0.25">
      <c r="B30481"/>
    </row>
    <row r="30482" spans="2:2" x14ac:dyDescent="0.25">
      <c r="B30482"/>
    </row>
    <row r="30483" spans="2:2" x14ac:dyDescent="0.25">
      <c r="B30483"/>
    </row>
    <row r="30484" spans="2:2" x14ac:dyDescent="0.25">
      <c r="B30484"/>
    </row>
    <row r="30485" spans="2:2" x14ac:dyDescent="0.25">
      <c r="B30485"/>
    </row>
    <row r="30486" spans="2:2" x14ac:dyDescent="0.25">
      <c r="B30486"/>
    </row>
    <row r="30487" spans="2:2" x14ac:dyDescent="0.25">
      <c r="B30487"/>
    </row>
    <row r="30488" spans="2:2" x14ac:dyDescent="0.25">
      <c r="B30488"/>
    </row>
    <row r="30489" spans="2:2" x14ac:dyDescent="0.25">
      <c r="B30489"/>
    </row>
    <row r="30490" spans="2:2" x14ac:dyDescent="0.25">
      <c r="B30490"/>
    </row>
    <row r="30491" spans="2:2" x14ac:dyDescent="0.25">
      <c r="B30491"/>
    </row>
    <row r="30492" spans="2:2" x14ac:dyDescent="0.25">
      <c r="B30492"/>
    </row>
    <row r="30493" spans="2:2" x14ac:dyDescent="0.25">
      <c r="B30493"/>
    </row>
    <row r="30494" spans="2:2" x14ac:dyDescent="0.25">
      <c r="B30494"/>
    </row>
    <row r="30495" spans="2:2" x14ac:dyDescent="0.25">
      <c r="B30495"/>
    </row>
    <row r="30496" spans="2:2" x14ac:dyDescent="0.25">
      <c r="B30496"/>
    </row>
    <row r="30497" spans="2:2" x14ac:dyDescent="0.25">
      <c r="B30497"/>
    </row>
    <row r="30498" spans="2:2" x14ac:dyDescent="0.25">
      <c r="B30498"/>
    </row>
    <row r="30499" spans="2:2" x14ac:dyDescent="0.25">
      <c r="B30499"/>
    </row>
    <row r="30500" spans="2:2" x14ac:dyDescent="0.25">
      <c r="B30500"/>
    </row>
    <row r="30501" spans="2:2" x14ac:dyDescent="0.25">
      <c r="B30501"/>
    </row>
    <row r="30502" spans="2:2" x14ac:dyDescent="0.25">
      <c r="B30502"/>
    </row>
    <row r="30503" spans="2:2" x14ac:dyDescent="0.25">
      <c r="B30503"/>
    </row>
    <row r="30504" spans="2:2" x14ac:dyDescent="0.25">
      <c r="B30504"/>
    </row>
    <row r="30505" spans="2:2" x14ac:dyDescent="0.25">
      <c r="B30505"/>
    </row>
    <row r="30506" spans="2:2" x14ac:dyDescent="0.25">
      <c r="B30506"/>
    </row>
    <row r="30507" spans="2:2" x14ac:dyDescent="0.25">
      <c r="B30507"/>
    </row>
    <row r="30508" spans="2:2" x14ac:dyDescent="0.25">
      <c r="B30508"/>
    </row>
    <row r="30509" spans="2:2" x14ac:dyDescent="0.25">
      <c r="B30509"/>
    </row>
    <row r="30510" spans="2:2" x14ac:dyDescent="0.25">
      <c r="B30510"/>
    </row>
    <row r="30511" spans="2:2" x14ac:dyDescent="0.25">
      <c r="B30511"/>
    </row>
    <row r="30512" spans="2:2" x14ac:dyDescent="0.25">
      <c r="B30512"/>
    </row>
    <row r="30513" spans="2:2" x14ac:dyDescent="0.25">
      <c r="B30513"/>
    </row>
    <row r="30514" spans="2:2" x14ac:dyDescent="0.25">
      <c r="B30514"/>
    </row>
    <row r="30515" spans="2:2" x14ac:dyDescent="0.25">
      <c r="B30515"/>
    </row>
    <row r="30516" spans="2:2" x14ac:dyDescent="0.25">
      <c r="B30516"/>
    </row>
    <row r="30517" spans="2:2" x14ac:dyDescent="0.25">
      <c r="B30517"/>
    </row>
    <row r="30518" spans="2:2" x14ac:dyDescent="0.25">
      <c r="B30518"/>
    </row>
    <row r="30519" spans="2:2" x14ac:dyDescent="0.25">
      <c r="B30519"/>
    </row>
    <row r="30520" spans="2:2" x14ac:dyDescent="0.25">
      <c r="B30520"/>
    </row>
    <row r="30521" spans="2:2" x14ac:dyDescent="0.25">
      <c r="B30521"/>
    </row>
    <row r="30522" spans="2:2" x14ac:dyDescent="0.25">
      <c r="B30522"/>
    </row>
    <row r="30523" spans="2:2" x14ac:dyDescent="0.25">
      <c r="B30523"/>
    </row>
    <row r="30524" spans="2:2" x14ac:dyDescent="0.25">
      <c r="B30524"/>
    </row>
    <row r="30525" spans="2:2" x14ac:dyDescent="0.25">
      <c r="B30525"/>
    </row>
    <row r="30526" spans="2:2" x14ac:dyDescent="0.25">
      <c r="B30526"/>
    </row>
    <row r="30527" spans="2:2" x14ac:dyDescent="0.25">
      <c r="B30527"/>
    </row>
    <row r="30528" spans="2:2" x14ac:dyDescent="0.25">
      <c r="B30528"/>
    </row>
    <row r="30529" spans="2:2" x14ac:dyDescent="0.25">
      <c r="B30529"/>
    </row>
    <row r="30530" spans="2:2" x14ac:dyDescent="0.25">
      <c r="B30530"/>
    </row>
    <row r="30531" spans="2:2" x14ac:dyDescent="0.25">
      <c r="B30531"/>
    </row>
    <row r="30532" spans="2:2" x14ac:dyDescent="0.25">
      <c r="B30532"/>
    </row>
    <row r="30533" spans="2:2" x14ac:dyDescent="0.25">
      <c r="B30533"/>
    </row>
    <row r="30534" spans="2:2" x14ac:dyDescent="0.25">
      <c r="B30534"/>
    </row>
    <row r="30535" spans="2:2" x14ac:dyDescent="0.25">
      <c r="B30535"/>
    </row>
    <row r="30536" spans="2:2" x14ac:dyDescent="0.25">
      <c r="B30536"/>
    </row>
    <row r="30537" spans="2:2" x14ac:dyDescent="0.25">
      <c r="B30537"/>
    </row>
    <row r="30538" spans="2:2" x14ac:dyDescent="0.25">
      <c r="B30538"/>
    </row>
    <row r="30539" spans="2:2" x14ac:dyDescent="0.25">
      <c r="B30539"/>
    </row>
    <row r="30540" spans="2:2" x14ac:dyDescent="0.25">
      <c r="B30540"/>
    </row>
    <row r="30541" spans="2:2" x14ac:dyDescent="0.25">
      <c r="B30541"/>
    </row>
    <row r="30542" spans="2:2" x14ac:dyDescent="0.25">
      <c r="B30542"/>
    </row>
    <row r="30543" spans="2:2" x14ac:dyDescent="0.25">
      <c r="B30543"/>
    </row>
    <row r="30544" spans="2:2" x14ac:dyDescent="0.25">
      <c r="B30544"/>
    </row>
    <row r="30545" spans="2:2" x14ac:dyDescent="0.25">
      <c r="B30545"/>
    </row>
    <row r="30546" spans="2:2" x14ac:dyDescent="0.25">
      <c r="B30546"/>
    </row>
    <row r="30547" spans="2:2" x14ac:dyDescent="0.25">
      <c r="B30547"/>
    </row>
    <row r="30548" spans="2:2" x14ac:dyDescent="0.25">
      <c r="B30548"/>
    </row>
    <row r="30549" spans="2:2" x14ac:dyDescent="0.25">
      <c r="B30549"/>
    </row>
    <row r="30550" spans="2:2" x14ac:dyDescent="0.25">
      <c r="B30550"/>
    </row>
    <row r="30551" spans="2:2" x14ac:dyDescent="0.25">
      <c r="B30551"/>
    </row>
    <row r="30552" spans="2:2" x14ac:dyDescent="0.25">
      <c r="B30552"/>
    </row>
    <row r="30553" spans="2:2" x14ac:dyDescent="0.25">
      <c r="B30553"/>
    </row>
    <row r="30554" spans="2:2" x14ac:dyDescent="0.25">
      <c r="B30554"/>
    </row>
    <row r="30555" spans="2:2" x14ac:dyDescent="0.25">
      <c r="B30555"/>
    </row>
    <row r="30556" spans="2:2" x14ac:dyDescent="0.25">
      <c r="B30556"/>
    </row>
    <row r="30557" spans="2:2" x14ac:dyDescent="0.25">
      <c r="B30557"/>
    </row>
    <row r="30558" spans="2:2" x14ac:dyDescent="0.25">
      <c r="B30558"/>
    </row>
    <row r="30559" spans="2:2" x14ac:dyDescent="0.25">
      <c r="B30559"/>
    </row>
    <row r="30560" spans="2:2" x14ac:dyDescent="0.25">
      <c r="B30560"/>
    </row>
    <row r="30561" spans="2:2" x14ac:dyDescent="0.25">
      <c r="B30561"/>
    </row>
    <row r="30562" spans="2:2" x14ac:dyDescent="0.25">
      <c r="B30562"/>
    </row>
    <row r="30563" spans="2:2" x14ac:dyDescent="0.25">
      <c r="B30563"/>
    </row>
    <row r="30564" spans="2:2" x14ac:dyDescent="0.25">
      <c r="B30564"/>
    </row>
    <row r="30565" spans="2:2" x14ac:dyDescent="0.25">
      <c r="B30565"/>
    </row>
    <row r="30566" spans="2:2" x14ac:dyDescent="0.25">
      <c r="B30566"/>
    </row>
    <row r="30567" spans="2:2" x14ac:dyDescent="0.25">
      <c r="B30567"/>
    </row>
    <row r="30568" spans="2:2" x14ac:dyDescent="0.25">
      <c r="B30568"/>
    </row>
    <row r="30569" spans="2:2" x14ac:dyDescent="0.25">
      <c r="B30569"/>
    </row>
    <row r="30570" spans="2:2" x14ac:dyDescent="0.25">
      <c r="B30570"/>
    </row>
    <row r="30571" spans="2:2" x14ac:dyDescent="0.25">
      <c r="B30571"/>
    </row>
    <row r="30572" spans="2:2" x14ac:dyDescent="0.25">
      <c r="B30572"/>
    </row>
    <row r="30573" spans="2:2" x14ac:dyDescent="0.25">
      <c r="B30573"/>
    </row>
    <row r="30574" spans="2:2" x14ac:dyDescent="0.25">
      <c r="B30574"/>
    </row>
    <row r="30575" spans="2:2" x14ac:dyDescent="0.25">
      <c r="B30575"/>
    </row>
    <row r="30576" spans="2:2" x14ac:dyDescent="0.25">
      <c r="B30576"/>
    </row>
    <row r="30577" spans="2:2" x14ac:dyDescent="0.25">
      <c r="B30577"/>
    </row>
    <row r="30578" spans="2:2" x14ac:dyDescent="0.25">
      <c r="B30578"/>
    </row>
    <row r="30579" spans="2:2" x14ac:dyDescent="0.25">
      <c r="B30579"/>
    </row>
    <row r="30580" spans="2:2" x14ac:dyDescent="0.25">
      <c r="B30580"/>
    </row>
    <row r="30581" spans="2:2" x14ac:dyDescent="0.25">
      <c r="B30581"/>
    </row>
    <row r="30582" spans="2:2" x14ac:dyDescent="0.25">
      <c r="B30582"/>
    </row>
    <row r="30583" spans="2:2" x14ac:dyDescent="0.25">
      <c r="B30583"/>
    </row>
    <row r="30584" spans="2:2" x14ac:dyDescent="0.25">
      <c r="B30584"/>
    </row>
    <row r="30585" spans="2:2" x14ac:dyDescent="0.25">
      <c r="B30585"/>
    </row>
    <row r="30586" spans="2:2" x14ac:dyDescent="0.25">
      <c r="B30586"/>
    </row>
    <row r="30587" spans="2:2" x14ac:dyDescent="0.25">
      <c r="B30587"/>
    </row>
    <row r="30588" spans="2:2" x14ac:dyDescent="0.25">
      <c r="B30588"/>
    </row>
    <row r="30589" spans="2:2" x14ac:dyDescent="0.25">
      <c r="B30589"/>
    </row>
    <row r="30590" spans="2:2" x14ac:dyDescent="0.25">
      <c r="B30590"/>
    </row>
    <row r="30591" spans="2:2" x14ac:dyDescent="0.25">
      <c r="B30591"/>
    </row>
    <row r="30592" spans="2:2" x14ac:dyDescent="0.25">
      <c r="B30592"/>
    </row>
    <row r="30593" spans="2:2" x14ac:dyDescent="0.25">
      <c r="B30593"/>
    </row>
    <row r="30594" spans="2:2" x14ac:dyDescent="0.25">
      <c r="B30594"/>
    </row>
    <row r="30595" spans="2:2" x14ac:dyDescent="0.25">
      <c r="B30595"/>
    </row>
    <row r="30596" spans="2:2" x14ac:dyDescent="0.25">
      <c r="B30596"/>
    </row>
    <row r="30597" spans="2:2" x14ac:dyDescent="0.25">
      <c r="B30597"/>
    </row>
    <row r="30598" spans="2:2" x14ac:dyDescent="0.25">
      <c r="B30598"/>
    </row>
    <row r="30599" spans="2:2" x14ac:dyDescent="0.25">
      <c r="B30599"/>
    </row>
    <row r="30600" spans="2:2" x14ac:dyDescent="0.25">
      <c r="B30600"/>
    </row>
    <row r="30601" spans="2:2" x14ac:dyDescent="0.25">
      <c r="B30601"/>
    </row>
    <row r="30602" spans="2:2" x14ac:dyDescent="0.25">
      <c r="B30602"/>
    </row>
    <row r="30603" spans="2:2" x14ac:dyDescent="0.25">
      <c r="B30603"/>
    </row>
    <row r="30604" spans="2:2" x14ac:dyDescent="0.25">
      <c r="B30604"/>
    </row>
    <row r="30605" spans="2:2" x14ac:dyDescent="0.25">
      <c r="B30605"/>
    </row>
    <row r="30606" spans="2:2" x14ac:dyDescent="0.25">
      <c r="B30606"/>
    </row>
    <row r="30607" spans="2:2" x14ac:dyDescent="0.25">
      <c r="B30607"/>
    </row>
    <row r="30608" spans="2:2" x14ac:dyDescent="0.25">
      <c r="B30608"/>
    </row>
    <row r="30609" spans="2:2" x14ac:dyDescent="0.25">
      <c r="B30609"/>
    </row>
    <row r="30610" spans="2:2" x14ac:dyDescent="0.25">
      <c r="B30610"/>
    </row>
    <row r="30611" spans="2:2" x14ac:dyDescent="0.25">
      <c r="B30611"/>
    </row>
    <row r="30612" spans="2:2" x14ac:dyDescent="0.25">
      <c r="B30612"/>
    </row>
    <row r="30613" spans="2:2" x14ac:dyDescent="0.25">
      <c r="B30613"/>
    </row>
    <row r="30614" spans="2:2" x14ac:dyDescent="0.25">
      <c r="B30614"/>
    </row>
    <row r="30615" spans="2:2" x14ac:dyDescent="0.25">
      <c r="B30615"/>
    </row>
    <row r="30616" spans="2:2" x14ac:dyDescent="0.25">
      <c r="B30616"/>
    </row>
    <row r="30617" spans="2:2" x14ac:dyDescent="0.25">
      <c r="B30617"/>
    </row>
    <row r="30618" spans="2:2" x14ac:dyDescent="0.25">
      <c r="B30618"/>
    </row>
    <row r="30619" spans="2:2" x14ac:dyDescent="0.25">
      <c r="B30619"/>
    </row>
    <row r="30620" spans="2:2" x14ac:dyDescent="0.25">
      <c r="B30620"/>
    </row>
    <row r="30621" spans="2:2" x14ac:dyDescent="0.25">
      <c r="B30621"/>
    </row>
    <row r="30622" spans="2:2" x14ac:dyDescent="0.25">
      <c r="B30622"/>
    </row>
    <row r="30623" spans="2:2" x14ac:dyDescent="0.25">
      <c r="B30623"/>
    </row>
    <row r="30624" spans="2:2" x14ac:dyDescent="0.25">
      <c r="B30624"/>
    </row>
    <row r="30625" spans="2:2" x14ac:dyDescent="0.25">
      <c r="B30625"/>
    </row>
    <row r="30626" spans="2:2" x14ac:dyDescent="0.25">
      <c r="B30626"/>
    </row>
    <row r="30627" spans="2:2" x14ac:dyDescent="0.25">
      <c r="B30627"/>
    </row>
    <row r="30628" spans="2:2" x14ac:dyDescent="0.25">
      <c r="B30628"/>
    </row>
    <row r="30629" spans="2:2" x14ac:dyDescent="0.25">
      <c r="B30629"/>
    </row>
    <row r="30630" spans="2:2" x14ac:dyDescent="0.25">
      <c r="B30630"/>
    </row>
    <row r="30631" spans="2:2" x14ac:dyDescent="0.25">
      <c r="B30631"/>
    </row>
    <row r="30632" spans="2:2" x14ac:dyDescent="0.25">
      <c r="B30632"/>
    </row>
    <row r="30633" spans="2:2" x14ac:dyDescent="0.25">
      <c r="B30633"/>
    </row>
    <row r="30634" spans="2:2" x14ac:dyDescent="0.25">
      <c r="B30634"/>
    </row>
    <row r="30635" spans="2:2" x14ac:dyDescent="0.25">
      <c r="B30635"/>
    </row>
    <row r="30636" spans="2:2" x14ac:dyDescent="0.25">
      <c r="B30636"/>
    </row>
    <row r="30637" spans="2:2" x14ac:dyDescent="0.25">
      <c r="B30637"/>
    </row>
    <row r="30638" spans="2:2" x14ac:dyDescent="0.25">
      <c r="B30638"/>
    </row>
    <row r="30639" spans="2:2" x14ac:dyDescent="0.25">
      <c r="B30639"/>
    </row>
    <row r="30640" spans="2:2" x14ac:dyDescent="0.25">
      <c r="B30640"/>
    </row>
    <row r="30641" spans="2:2" x14ac:dyDescent="0.25">
      <c r="B30641"/>
    </row>
    <row r="30642" spans="2:2" x14ac:dyDescent="0.25">
      <c r="B30642"/>
    </row>
    <row r="30643" spans="2:2" x14ac:dyDescent="0.25">
      <c r="B30643"/>
    </row>
    <row r="30644" spans="2:2" x14ac:dyDescent="0.25">
      <c r="B30644"/>
    </row>
    <row r="30645" spans="2:2" x14ac:dyDescent="0.25">
      <c r="B30645"/>
    </row>
    <row r="30646" spans="2:2" x14ac:dyDescent="0.25">
      <c r="B30646"/>
    </row>
    <row r="30647" spans="2:2" x14ac:dyDescent="0.25">
      <c r="B30647"/>
    </row>
    <row r="30648" spans="2:2" x14ac:dyDescent="0.25">
      <c r="B30648"/>
    </row>
    <row r="30649" spans="2:2" x14ac:dyDescent="0.25">
      <c r="B30649"/>
    </row>
    <row r="30650" spans="2:2" x14ac:dyDescent="0.25">
      <c r="B30650"/>
    </row>
    <row r="30651" spans="2:2" x14ac:dyDescent="0.25">
      <c r="B30651"/>
    </row>
    <row r="30652" spans="2:2" x14ac:dyDescent="0.25">
      <c r="B30652"/>
    </row>
    <row r="30653" spans="2:2" x14ac:dyDescent="0.25">
      <c r="B30653"/>
    </row>
    <row r="30654" spans="2:2" x14ac:dyDescent="0.25">
      <c r="B30654"/>
    </row>
    <row r="30655" spans="2:2" x14ac:dyDescent="0.25">
      <c r="B30655"/>
    </row>
    <row r="30656" spans="2:2" x14ac:dyDescent="0.25">
      <c r="B30656"/>
    </row>
    <row r="30657" spans="2:2" x14ac:dyDescent="0.25">
      <c r="B30657"/>
    </row>
    <row r="30658" spans="2:2" x14ac:dyDescent="0.25">
      <c r="B30658"/>
    </row>
    <row r="30659" spans="2:2" x14ac:dyDescent="0.25">
      <c r="B30659"/>
    </row>
    <row r="30660" spans="2:2" x14ac:dyDescent="0.25">
      <c r="B30660"/>
    </row>
    <row r="30661" spans="2:2" x14ac:dyDescent="0.25">
      <c r="B30661"/>
    </row>
    <row r="30662" spans="2:2" x14ac:dyDescent="0.25">
      <c r="B30662"/>
    </row>
    <row r="30663" spans="2:2" x14ac:dyDescent="0.25">
      <c r="B30663"/>
    </row>
    <row r="30664" spans="2:2" x14ac:dyDescent="0.25">
      <c r="B30664"/>
    </row>
    <row r="30665" spans="2:2" x14ac:dyDescent="0.25">
      <c r="B30665"/>
    </row>
    <row r="30666" spans="2:2" x14ac:dyDescent="0.25">
      <c r="B30666"/>
    </row>
    <row r="30667" spans="2:2" x14ac:dyDescent="0.25">
      <c r="B30667"/>
    </row>
    <row r="30668" spans="2:2" x14ac:dyDescent="0.25">
      <c r="B30668"/>
    </row>
    <row r="30669" spans="2:2" x14ac:dyDescent="0.25">
      <c r="B30669"/>
    </row>
    <row r="30670" spans="2:2" x14ac:dyDescent="0.25">
      <c r="B30670"/>
    </row>
    <row r="30671" spans="2:2" x14ac:dyDescent="0.25">
      <c r="B30671"/>
    </row>
    <row r="30672" spans="2:2" x14ac:dyDescent="0.25">
      <c r="B30672"/>
    </row>
    <row r="30673" spans="2:2" x14ac:dyDescent="0.25">
      <c r="B30673"/>
    </row>
    <row r="30674" spans="2:2" x14ac:dyDescent="0.25">
      <c r="B30674"/>
    </row>
    <row r="30675" spans="2:2" x14ac:dyDescent="0.25">
      <c r="B30675"/>
    </row>
    <row r="30676" spans="2:2" x14ac:dyDescent="0.25">
      <c r="B30676"/>
    </row>
    <row r="30677" spans="2:2" x14ac:dyDescent="0.25">
      <c r="B30677"/>
    </row>
    <row r="30678" spans="2:2" x14ac:dyDescent="0.25">
      <c r="B30678"/>
    </row>
    <row r="30679" spans="2:2" x14ac:dyDescent="0.25">
      <c r="B30679"/>
    </row>
    <row r="30680" spans="2:2" x14ac:dyDescent="0.25">
      <c r="B30680"/>
    </row>
    <row r="30681" spans="2:2" x14ac:dyDescent="0.25">
      <c r="B30681"/>
    </row>
    <row r="30682" spans="2:2" x14ac:dyDescent="0.25">
      <c r="B30682"/>
    </row>
    <row r="30683" spans="2:2" x14ac:dyDescent="0.25">
      <c r="B30683"/>
    </row>
    <row r="30684" spans="2:2" x14ac:dyDescent="0.25">
      <c r="B30684"/>
    </row>
    <row r="30685" spans="2:2" x14ac:dyDescent="0.25">
      <c r="B30685"/>
    </row>
    <row r="30686" spans="2:2" x14ac:dyDescent="0.25">
      <c r="B30686"/>
    </row>
    <row r="30687" spans="2:2" x14ac:dyDescent="0.25">
      <c r="B30687"/>
    </row>
    <row r="30688" spans="2:2" x14ac:dyDescent="0.25">
      <c r="B30688"/>
    </row>
    <row r="30689" spans="2:2" x14ac:dyDescent="0.25">
      <c r="B30689"/>
    </row>
    <row r="30690" spans="2:2" x14ac:dyDescent="0.25">
      <c r="B30690"/>
    </row>
    <row r="30691" spans="2:2" x14ac:dyDescent="0.25">
      <c r="B30691"/>
    </row>
    <row r="30692" spans="2:2" x14ac:dyDescent="0.25">
      <c r="B30692"/>
    </row>
    <row r="30693" spans="2:2" x14ac:dyDescent="0.25">
      <c r="B30693"/>
    </row>
    <row r="30694" spans="2:2" x14ac:dyDescent="0.25">
      <c r="B30694"/>
    </row>
    <row r="30695" spans="2:2" x14ac:dyDescent="0.25">
      <c r="B30695"/>
    </row>
    <row r="30696" spans="2:2" x14ac:dyDescent="0.25">
      <c r="B30696"/>
    </row>
    <row r="30697" spans="2:2" x14ac:dyDescent="0.25">
      <c r="B30697"/>
    </row>
    <row r="30698" spans="2:2" x14ac:dyDescent="0.25">
      <c r="B30698"/>
    </row>
    <row r="30699" spans="2:2" x14ac:dyDescent="0.25">
      <c r="B30699"/>
    </row>
    <row r="30700" spans="2:2" x14ac:dyDescent="0.25">
      <c r="B30700"/>
    </row>
    <row r="30701" spans="2:2" x14ac:dyDescent="0.25">
      <c r="B30701"/>
    </row>
    <row r="30702" spans="2:2" x14ac:dyDescent="0.25">
      <c r="B30702"/>
    </row>
    <row r="30703" spans="2:2" x14ac:dyDescent="0.25">
      <c r="B30703"/>
    </row>
    <row r="30704" spans="2:2" x14ac:dyDescent="0.25">
      <c r="B30704"/>
    </row>
    <row r="30705" spans="2:2" x14ac:dyDescent="0.25">
      <c r="B30705"/>
    </row>
    <row r="30706" spans="2:2" x14ac:dyDescent="0.25">
      <c r="B30706"/>
    </row>
    <row r="30707" spans="2:2" x14ac:dyDescent="0.25">
      <c r="B30707"/>
    </row>
    <row r="30708" spans="2:2" x14ac:dyDescent="0.25">
      <c r="B30708"/>
    </row>
    <row r="30709" spans="2:2" x14ac:dyDescent="0.25">
      <c r="B30709"/>
    </row>
    <row r="30710" spans="2:2" x14ac:dyDescent="0.25">
      <c r="B30710"/>
    </row>
    <row r="30711" spans="2:2" x14ac:dyDescent="0.25">
      <c r="B30711"/>
    </row>
    <row r="30712" spans="2:2" x14ac:dyDescent="0.25">
      <c r="B30712"/>
    </row>
    <row r="30713" spans="2:2" x14ac:dyDescent="0.25">
      <c r="B30713"/>
    </row>
    <row r="30714" spans="2:2" x14ac:dyDescent="0.25">
      <c r="B30714"/>
    </row>
    <row r="30715" spans="2:2" x14ac:dyDescent="0.25">
      <c r="B30715"/>
    </row>
    <row r="30716" spans="2:2" x14ac:dyDescent="0.25">
      <c r="B30716"/>
    </row>
    <row r="30717" spans="2:2" x14ac:dyDescent="0.25">
      <c r="B30717"/>
    </row>
    <row r="30718" spans="2:2" x14ac:dyDescent="0.25">
      <c r="B30718"/>
    </row>
    <row r="30719" spans="2:2" x14ac:dyDescent="0.25">
      <c r="B30719"/>
    </row>
    <row r="30720" spans="2:2" x14ac:dyDescent="0.25">
      <c r="B30720"/>
    </row>
    <row r="30721" spans="2:2" x14ac:dyDescent="0.25">
      <c r="B30721"/>
    </row>
    <row r="30722" spans="2:2" x14ac:dyDescent="0.25">
      <c r="B30722"/>
    </row>
    <row r="30723" spans="2:2" x14ac:dyDescent="0.25">
      <c r="B30723"/>
    </row>
    <row r="30724" spans="2:2" x14ac:dyDescent="0.25">
      <c r="B30724"/>
    </row>
    <row r="30725" spans="2:2" x14ac:dyDescent="0.25">
      <c r="B30725"/>
    </row>
    <row r="30726" spans="2:2" x14ac:dyDescent="0.25">
      <c r="B30726"/>
    </row>
    <row r="30727" spans="2:2" x14ac:dyDescent="0.25">
      <c r="B30727"/>
    </row>
    <row r="30728" spans="2:2" x14ac:dyDescent="0.25">
      <c r="B30728"/>
    </row>
    <row r="30729" spans="2:2" x14ac:dyDescent="0.25">
      <c r="B30729"/>
    </row>
    <row r="30730" spans="2:2" x14ac:dyDescent="0.25">
      <c r="B30730"/>
    </row>
    <row r="30731" spans="2:2" x14ac:dyDescent="0.25">
      <c r="B30731"/>
    </row>
    <row r="30732" spans="2:2" x14ac:dyDescent="0.25">
      <c r="B30732"/>
    </row>
    <row r="30733" spans="2:2" x14ac:dyDescent="0.25">
      <c r="B30733"/>
    </row>
    <row r="30734" spans="2:2" x14ac:dyDescent="0.25">
      <c r="B30734"/>
    </row>
    <row r="30735" spans="2:2" x14ac:dyDescent="0.25">
      <c r="B30735"/>
    </row>
    <row r="30736" spans="2:2" x14ac:dyDescent="0.25">
      <c r="B30736"/>
    </row>
    <row r="30737" spans="2:2" x14ac:dyDescent="0.25">
      <c r="B30737"/>
    </row>
    <row r="30738" spans="2:2" x14ac:dyDescent="0.25">
      <c r="B30738"/>
    </row>
    <row r="30739" spans="2:2" x14ac:dyDescent="0.25">
      <c r="B30739"/>
    </row>
    <row r="30740" spans="2:2" x14ac:dyDescent="0.25">
      <c r="B30740"/>
    </row>
    <row r="30741" spans="2:2" x14ac:dyDescent="0.25">
      <c r="B30741"/>
    </row>
    <row r="30742" spans="2:2" x14ac:dyDescent="0.25">
      <c r="B30742"/>
    </row>
    <row r="30743" spans="2:2" x14ac:dyDescent="0.25">
      <c r="B30743"/>
    </row>
    <row r="30744" spans="2:2" x14ac:dyDescent="0.25">
      <c r="B30744"/>
    </row>
    <row r="30745" spans="2:2" x14ac:dyDescent="0.25">
      <c r="B30745"/>
    </row>
    <row r="30746" spans="2:2" x14ac:dyDescent="0.25">
      <c r="B30746"/>
    </row>
    <row r="30747" spans="2:2" x14ac:dyDescent="0.25">
      <c r="B30747"/>
    </row>
    <row r="30748" spans="2:2" x14ac:dyDescent="0.25">
      <c r="B30748"/>
    </row>
    <row r="30749" spans="2:2" x14ac:dyDescent="0.25">
      <c r="B30749"/>
    </row>
    <row r="30750" spans="2:2" x14ac:dyDescent="0.25">
      <c r="B30750"/>
    </row>
    <row r="30751" spans="2:2" x14ac:dyDescent="0.25">
      <c r="B30751"/>
    </row>
    <row r="30752" spans="2:2" x14ac:dyDescent="0.25">
      <c r="B30752"/>
    </row>
    <row r="30753" spans="2:2" x14ac:dyDescent="0.25">
      <c r="B30753"/>
    </row>
    <row r="30754" spans="2:2" x14ac:dyDescent="0.25">
      <c r="B30754"/>
    </row>
    <row r="30755" spans="2:2" x14ac:dyDescent="0.25">
      <c r="B30755"/>
    </row>
    <row r="30756" spans="2:2" x14ac:dyDescent="0.25">
      <c r="B30756"/>
    </row>
    <row r="30757" spans="2:2" x14ac:dyDescent="0.25">
      <c r="B30757"/>
    </row>
    <row r="30758" spans="2:2" x14ac:dyDescent="0.25">
      <c r="B30758"/>
    </row>
    <row r="30759" spans="2:2" x14ac:dyDescent="0.25">
      <c r="B30759"/>
    </row>
    <row r="30760" spans="2:2" x14ac:dyDescent="0.25">
      <c r="B30760"/>
    </row>
    <row r="30761" spans="2:2" x14ac:dyDescent="0.25">
      <c r="B30761"/>
    </row>
    <row r="30762" spans="2:2" x14ac:dyDescent="0.25">
      <c r="B30762"/>
    </row>
    <row r="30763" spans="2:2" x14ac:dyDescent="0.25">
      <c r="B30763"/>
    </row>
    <row r="30764" spans="2:2" x14ac:dyDescent="0.25">
      <c r="B30764"/>
    </row>
    <row r="30765" spans="2:2" x14ac:dyDescent="0.25">
      <c r="B30765"/>
    </row>
    <row r="30766" spans="2:2" x14ac:dyDescent="0.25">
      <c r="B30766"/>
    </row>
    <row r="30767" spans="2:2" x14ac:dyDescent="0.25">
      <c r="B30767"/>
    </row>
    <row r="30768" spans="2:2" x14ac:dyDescent="0.25">
      <c r="B30768"/>
    </row>
    <row r="30769" spans="2:2" x14ac:dyDescent="0.25">
      <c r="B30769"/>
    </row>
    <row r="30770" spans="2:2" x14ac:dyDescent="0.25">
      <c r="B30770"/>
    </row>
    <row r="30771" spans="2:2" x14ac:dyDescent="0.25">
      <c r="B30771"/>
    </row>
    <row r="30772" spans="2:2" x14ac:dyDescent="0.25">
      <c r="B30772"/>
    </row>
    <row r="30773" spans="2:2" x14ac:dyDescent="0.25">
      <c r="B30773"/>
    </row>
    <row r="30774" spans="2:2" x14ac:dyDescent="0.25">
      <c r="B30774"/>
    </row>
    <row r="30775" spans="2:2" x14ac:dyDescent="0.25">
      <c r="B30775"/>
    </row>
    <row r="30776" spans="2:2" x14ac:dyDescent="0.25">
      <c r="B30776"/>
    </row>
    <row r="30777" spans="2:2" x14ac:dyDescent="0.25">
      <c r="B30777"/>
    </row>
    <row r="30778" spans="2:2" x14ac:dyDescent="0.25">
      <c r="B30778"/>
    </row>
    <row r="30779" spans="2:2" x14ac:dyDescent="0.25">
      <c r="B30779"/>
    </row>
    <row r="30780" spans="2:2" x14ac:dyDescent="0.25">
      <c r="B30780"/>
    </row>
    <row r="30781" spans="2:2" x14ac:dyDescent="0.25">
      <c r="B30781"/>
    </row>
    <row r="30782" spans="2:2" x14ac:dyDescent="0.25">
      <c r="B30782"/>
    </row>
    <row r="30783" spans="2:2" x14ac:dyDescent="0.25">
      <c r="B30783"/>
    </row>
    <row r="30784" spans="2:2" x14ac:dyDescent="0.25">
      <c r="B30784"/>
    </row>
    <row r="30785" spans="2:2" x14ac:dyDescent="0.25">
      <c r="B30785"/>
    </row>
    <row r="30786" spans="2:2" x14ac:dyDescent="0.25">
      <c r="B30786"/>
    </row>
    <row r="30787" spans="2:2" x14ac:dyDescent="0.25">
      <c r="B30787"/>
    </row>
    <row r="30788" spans="2:2" x14ac:dyDescent="0.25">
      <c r="B30788"/>
    </row>
    <row r="30789" spans="2:2" x14ac:dyDescent="0.25">
      <c r="B30789"/>
    </row>
    <row r="30790" spans="2:2" x14ac:dyDescent="0.25">
      <c r="B30790"/>
    </row>
    <row r="30791" spans="2:2" x14ac:dyDescent="0.25">
      <c r="B30791"/>
    </row>
    <row r="30792" spans="2:2" x14ac:dyDescent="0.25">
      <c r="B30792"/>
    </row>
    <row r="30793" spans="2:2" x14ac:dyDescent="0.25">
      <c r="B30793"/>
    </row>
    <row r="30794" spans="2:2" x14ac:dyDescent="0.25">
      <c r="B30794"/>
    </row>
    <row r="30795" spans="2:2" x14ac:dyDescent="0.25">
      <c r="B30795"/>
    </row>
    <row r="30796" spans="2:2" x14ac:dyDescent="0.25">
      <c r="B30796"/>
    </row>
    <row r="30797" spans="2:2" x14ac:dyDescent="0.25">
      <c r="B30797"/>
    </row>
    <row r="30798" spans="2:2" x14ac:dyDescent="0.25">
      <c r="B30798"/>
    </row>
    <row r="30799" spans="2:2" x14ac:dyDescent="0.25">
      <c r="B30799"/>
    </row>
    <row r="30800" spans="2:2" x14ac:dyDescent="0.25">
      <c r="B30800"/>
    </row>
    <row r="30801" spans="2:2" x14ac:dyDescent="0.25">
      <c r="B30801"/>
    </row>
    <row r="30802" spans="2:2" x14ac:dyDescent="0.25">
      <c r="B30802"/>
    </row>
    <row r="30803" spans="2:2" x14ac:dyDescent="0.25">
      <c r="B30803"/>
    </row>
    <row r="30804" spans="2:2" x14ac:dyDescent="0.25">
      <c r="B30804"/>
    </row>
    <row r="30805" spans="2:2" x14ac:dyDescent="0.25">
      <c r="B30805"/>
    </row>
    <row r="30806" spans="2:2" x14ac:dyDescent="0.25">
      <c r="B30806"/>
    </row>
    <row r="30807" spans="2:2" x14ac:dyDescent="0.25">
      <c r="B30807"/>
    </row>
    <row r="30808" spans="2:2" x14ac:dyDescent="0.25">
      <c r="B30808"/>
    </row>
    <row r="30809" spans="2:2" x14ac:dyDescent="0.25">
      <c r="B30809"/>
    </row>
    <row r="30810" spans="2:2" x14ac:dyDescent="0.25">
      <c r="B30810"/>
    </row>
    <row r="30811" spans="2:2" x14ac:dyDescent="0.25">
      <c r="B30811"/>
    </row>
    <row r="30812" spans="2:2" x14ac:dyDescent="0.25">
      <c r="B30812"/>
    </row>
    <row r="30813" spans="2:2" x14ac:dyDescent="0.25">
      <c r="B30813"/>
    </row>
    <row r="30814" spans="2:2" x14ac:dyDescent="0.25">
      <c r="B30814"/>
    </row>
    <row r="30815" spans="2:2" x14ac:dyDescent="0.25">
      <c r="B30815"/>
    </row>
    <row r="30816" spans="2:2" x14ac:dyDescent="0.25">
      <c r="B30816"/>
    </row>
    <row r="30817" spans="2:2" x14ac:dyDescent="0.25">
      <c r="B30817"/>
    </row>
    <row r="30818" spans="2:2" x14ac:dyDescent="0.25">
      <c r="B30818"/>
    </row>
    <row r="30819" spans="2:2" x14ac:dyDescent="0.25">
      <c r="B30819"/>
    </row>
    <row r="30820" spans="2:2" x14ac:dyDescent="0.25">
      <c r="B30820"/>
    </row>
    <row r="30821" spans="2:2" x14ac:dyDescent="0.25">
      <c r="B30821"/>
    </row>
    <row r="30822" spans="2:2" x14ac:dyDescent="0.25">
      <c r="B30822"/>
    </row>
    <row r="30823" spans="2:2" x14ac:dyDescent="0.25">
      <c r="B30823"/>
    </row>
    <row r="30824" spans="2:2" x14ac:dyDescent="0.25">
      <c r="B30824"/>
    </row>
    <row r="30825" spans="2:2" x14ac:dyDescent="0.25">
      <c r="B30825"/>
    </row>
    <row r="30826" spans="2:2" x14ac:dyDescent="0.25">
      <c r="B30826"/>
    </row>
    <row r="30827" spans="2:2" x14ac:dyDescent="0.25">
      <c r="B30827"/>
    </row>
    <row r="30828" spans="2:2" x14ac:dyDescent="0.25">
      <c r="B30828"/>
    </row>
    <row r="30829" spans="2:2" x14ac:dyDescent="0.25">
      <c r="B30829"/>
    </row>
    <row r="30830" spans="2:2" x14ac:dyDescent="0.25">
      <c r="B30830"/>
    </row>
    <row r="30831" spans="2:2" x14ac:dyDescent="0.25">
      <c r="B30831"/>
    </row>
    <row r="30832" spans="2:2" x14ac:dyDescent="0.25">
      <c r="B30832"/>
    </row>
    <row r="30833" spans="2:2" x14ac:dyDescent="0.25">
      <c r="B30833"/>
    </row>
    <row r="30834" spans="2:2" x14ac:dyDescent="0.25">
      <c r="B30834"/>
    </row>
    <row r="30835" spans="2:2" x14ac:dyDescent="0.25">
      <c r="B30835"/>
    </row>
    <row r="30836" spans="2:2" x14ac:dyDescent="0.25">
      <c r="B30836"/>
    </row>
    <row r="30837" spans="2:2" x14ac:dyDescent="0.25">
      <c r="B30837"/>
    </row>
    <row r="30838" spans="2:2" x14ac:dyDescent="0.25">
      <c r="B30838"/>
    </row>
    <row r="30839" spans="2:2" x14ac:dyDescent="0.25">
      <c r="B30839"/>
    </row>
    <row r="30840" spans="2:2" x14ac:dyDescent="0.25">
      <c r="B30840"/>
    </row>
    <row r="30841" spans="2:2" x14ac:dyDescent="0.25">
      <c r="B30841"/>
    </row>
    <row r="30842" spans="2:2" x14ac:dyDescent="0.25">
      <c r="B30842"/>
    </row>
    <row r="30843" spans="2:2" x14ac:dyDescent="0.25">
      <c r="B30843"/>
    </row>
    <row r="30844" spans="2:2" x14ac:dyDescent="0.25">
      <c r="B30844"/>
    </row>
    <row r="30845" spans="2:2" x14ac:dyDescent="0.25">
      <c r="B30845"/>
    </row>
    <row r="30846" spans="2:2" x14ac:dyDescent="0.25">
      <c r="B30846"/>
    </row>
    <row r="30847" spans="2:2" x14ac:dyDescent="0.25">
      <c r="B30847"/>
    </row>
    <row r="30848" spans="2:2" x14ac:dyDescent="0.25">
      <c r="B30848"/>
    </row>
    <row r="30849" spans="2:2" x14ac:dyDescent="0.25">
      <c r="B30849"/>
    </row>
    <row r="30850" spans="2:2" x14ac:dyDescent="0.25">
      <c r="B30850"/>
    </row>
    <row r="30851" spans="2:2" x14ac:dyDescent="0.25">
      <c r="B30851"/>
    </row>
    <row r="30852" spans="2:2" x14ac:dyDescent="0.25">
      <c r="B30852"/>
    </row>
    <row r="30853" spans="2:2" x14ac:dyDescent="0.25">
      <c r="B30853"/>
    </row>
    <row r="30854" spans="2:2" x14ac:dyDescent="0.25">
      <c r="B30854"/>
    </row>
    <row r="30855" spans="2:2" x14ac:dyDescent="0.25">
      <c r="B30855"/>
    </row>
    <row r="30856" spans="2:2" x14ac:dyDescent="0.25">
      <c r="B30856"/>
    </row>
    <row r="30857" spans="2:2" x14ac:dyDescent="0.25">
      <c r="B30857"/>
    </row>
    <row r="30858" spans="2:2" x14ac:dyDescent="0.25">
      <c r="B30858"/>
    </row>
    <row r="30859" spans="2:2" x14ac:dyDescent="0.25">
      <c r="B30859"/>
    </row>
    <row r="30860" spans="2:2" x14ac:dyDescent="0.25">
      <c r="B30860"/>
    </row>
    <row r="30861" spans="2:2" x14ac:dyDescent="0.25">
      <c r="B30861"/>
    </row>
    <row r="30862" spans="2:2" x14ac:dyDescent="0.25">
      <c r="B30862"/>
    </row>
    <row r="30863" spans="2:2" x14ac:dyDescent="0.25">
      <c r="B30863"/>
    </row>
    <row r="30864" spans="2:2" x14ac:dyDescent="0.25">
      <c r="B30864"/>
    </row>
    <row r="30865" spans="2:2" x14ac:dyDescent="0.25">
      <c r="B30865"/>
    </row>
    <row r="30866" spans="2:2" x14ac:dyDescent="0.25">
      <c r="B30866"/>
    </row>
    <row r="30867" spans="2:2" x14ac:dyDescent="0.25">
      <c r="B30867"/>
    </row>
    <row r="30868" spans="2:2" x14ac:dyDescent="0.25">
      <c r="B30868"/>
    </row>
    <row r="30869" spans="2:2" x14ac:dyDescent="0.25">
      <c r="B30869"/>
    </row>
    <row r="30870" spans="2:2" x14ac:dyDescent="0.25">
      <c r="B30870"/>
    </row>
    <row r="30871" spans="2:2" x14ac:dyDescent="0.25">
      <c r="B30871"/>
    </row>
    <row r="30872" spans="2:2" x14ac:dyDescent="0.25">
      <c r="B30872"/>
    </row>
    <row r="30873" spans="2:2" x14ac:dyDescent="0.25">
      <c r="B30873"/>
    </row>
    <row r="30874" spans="2:2" x14ac:dyDescent="0.25">
      <c r="B30874"/>
    </row>
    <row r="30875" spans="2:2" x14ac:dyDescent="0.25">
      <c r="B30875"/>
    </row>
    <row r="30876" spans="2:2" x14ac:dyDescent="0.25">
      <c r="B30876"/>
    </row>
    <row r="30877" spans="2:2" x14ac:dyDescent="0.25">
      <c r="B30877"/>
    </row>
    <row r="30878" spans="2:2" x14ac:dyDescent="0.25">
      <c r="B30878"/>
    </row>
    <row r="30879" spans="2:2" x14ac:dyDescent="0.25">
      <c r="B30879"/>
    </row>
    <row r="30880" spans="2:2" x14ac:dyDescent="0.25">
      <c r="B30880"/>
    </row>
    <row r="30881" spans="2:2" x14ac:dyDescent="0.25">
      <c r="B30881"/>
    </row>
    <row r="30882" spans="2:2" x14ac:dyDescent="0.25">
      <c r="B30882"/>
    </row>
    <row r="30883" spans="2:2" x14ac:dyDescent="0.25">
      <c r="B30883"/>
    </row>
    <row r="30884" spans="2:2" x14ac:dyDescent="0.25">
      <c r="B30884"/>
    </row>
    <row r="30885" spans="2:2" x14ac:dyDescent="0.25">
      <c r="B30885"/>
    </row>
    <row r="30886" spans="2:2" x14ac:dyDescent="0.25">
      <c r="B30886"/>
    </row>
    <row r="30887" spans="2:2" x14ac:dyDescent="0.25">
      <c r="B30887"/>
    </row>
    <row r="30888" spans="2:2" x14ac:dyDescent="0.25">
      <c r="B30888"/>
    </row>
    <row r="30889" spans="2:2" x14ac:dyDescent="0.25">
      <c r="B30889"/>
    </row>
    <row r="30890" spans="2:2" x14ac:dyDescent="0.25">
      <c r="B30890"/>
    </row>
    <row r="30891" spans="2:2" x14ac:dyDescent="0.25">
      <c r="B30891"/>
    </row>
    <row r="30892" spans="2:2" x14ac:dyDescent="0.25">
      <c r="B30892"/>
    </row>
    <row r="30893" spans="2:2" x14ac:dyDescent="0.25">
      <c r="B30893"/>
    </row>
    <row r="30894" spans="2:2" x14ac:dyDescent="0.25">
      <c r="B30894"/>
    </row>
    <row r="30895" spans="2:2" x14ac:dyDescent="0.25">
      <c r="B30895"/>
    </row>
    <row r="30896" spans="2:2" x14ac:dyDescent="0.25">
      <c r="B30896"/>
    </row>
    <row r="30897" spans="2:2" x14ac:dyDescent="0.25">
      <c r="B30897"/>
    </row>
    <row r="30898" spans="2:2" x14ac:dyDescent="0.25">
      <c r="B30898"/>
    </row>
    <row r="30899" spans="2:2" x14ac:dyDescent="0.25">
      <c r="B30899"/>
    </row>
    <row r="30900" spans="2:2" x14ac:dyDescent="0.25">
      <c r="B30900"/>
    </row>
    <row r="30901" spans="2:2" x14ac:dyDescent="0.25">
      <c r="B30901"/>
    </row>
    <row r="30902" spans="2:2" x14ac:dyDescent="0.25">
      <c r="B30902"/>
    </row>
    <row r="30903" spans="2:2" x14ac:dyDescent="0.25">
      <c r="B30903"/>
    </row>
    <row r="30904" spans="2:2" x14ac:dyDescent="0.25">
      <c r="B30904"/>
    </row>
    <row r="30905" spans="2:2" x14ac:dyDescent="0.25">
      <c r="B30905"/>
    </row>
    <row r="30906" spans="2:2" x14ac:dyDescent="0.25">
      <c r="B30906"/>
    </row>
    <row r="30907" spans="2:2" x14ac:dyDescent="0.25">
      <c r="B30907"/>
    </row>
    <row r="30908" spans="2:2" x14ac:dyDescent="0.25">
      <c r="B30908"/>
    </row>
    <row r="30909" spans="2:2" x14ac:dyDescent="0.25">
      <c r="B30909"/>
    </row>
    <row r="30910" spans="2:2" x14ac:dyDescent="0.25">
      <c r="B30910"/>
    </row>
    <row r="30911" spans="2:2" x14ac:dyDescent="0.25">
      <c r="B30911"/>
    </row>
    <row r="30912" spans="2:2" x14ac:dyDescent="0.25">
      <c r="B30912"/>
    </row>
    <row r="30913" spans="2:2" x14ac:dyDescent="0.25">
      <c r="B30913"/>
    </row>
    <row r="30914" spans="2:2" x14ac:dyDescent="0.25">
      <c r="B30914"/>
    </row>
    <row r="30915" spans="2:2" x14ac:dyDescent="0.25">
      <c r="B30915"/>
    </row>
    <row r="30916" spans="2:2" x14ac:dyDescent="0.25">
      <c r="B30916"/>
    </row>
    <row r="30917" spans="2:2" x14ac:dyDescent="0.25">
      <c r="B30917"/>
    </row>
    <row r="30918" spans="2:2" x14ac:dyDescent="0.25">
      <c r="B30918"/>
    </row>
    <row r="30919" spans="2:2" x14ac:dyDescent="0.25">
      <c r="B30919"/>
    </row>
    <row r="30920" spans="2:2" x14ac:dyDescent="0.25">
      <c r="B30920"/>
    </row>
    <row r="30921" spans="2:2" x14ac:dyDescent="0.25">
      <c r="B30921"/>
    </row>
    <row r="30922" spans="2:2" x14ac:dyDescent="0.25">
      <c r="B30922"/>
    </row>
    <row r="30923" spans="2:2" x14ac:dyDescent="0.25">
      <c r="B30923"/>
    </row>
    <row r="30924" spans="2:2" x14ac:dyDescent="0.25">
      <c r="B30924"/>
    </row>
    <row r="30925" spans="2:2" x14ac:dyDescent="0.25">
      <c r="B30925"/>
    </row>
    <row r="30926" spans="2:2" x14ac:dyDescent="0.25">
      <c r="B30926"/>
    </row>
    <row r="30927" spans="2:2" x14ac:dyDescent="0.25">
      <c r="B30927"/>
    </row>
    <row r="30928" spans="2:2" x14ac:dyDescent="0.25">
      <c r="B30928"/>
    </row>
    <row r="30929" spans="2:2" x14ac:dyDescent="0.25">
      <c r="B30929"/>
    </row>
    <row r="30930" spans="2:2" x14ac:dyDescent="0.25">
      <c r="B30930"/>
    </row>
    <row r="30931" spans="2:2" x14ac:dyDescent="0.25">
      <c r="B30931"/>
    </row>
    <row r="30932" spans="2:2" x14ac:dyDescent="0.25">
      <c r="B30932"/>
    </row>
    <row r="30933" spans="2:2" x14ac:dyDescent="0.25">
      <c r="B30933"/>
    </row>
    <row r="30934" spans="2:2" x14ac:dyDescent="0.25">
      <c r="B30934"/>
    </row>
    <row r="30935" spans="2:2" x14ac:dyDescent="0.25">
      <c r="B30935"/>
    </row>
    <row r="30936" spans="2:2" x14ac:dyDescent="0.25">
      <c r="B30936"/>
    </row>
    <row r="30937" spans="2:2" x14ac:dyDescent="0.25">
      <c r="B30937"/>
    </row>
    <row r="30938" spans="2:2" x14ac:dyDescent="0.25">
      <c r="B30938"/>
    </row>
    <row r="30939" spans="2:2" x14ac:dyDescent="0.25">
      <c r="B30939"/>
    </row>
    <row r="30940" spans="2:2" x14ac:dyDescent="0.25">
      <c r="B30940"/>
    </row>
    <row r="30941" spans="2:2" x14ac:dyDescent="0.25">
      <c r="B30941"/>
    </row>
    <row r="30942" spans="2:2" x14ac:dyDescent="0.25">
      <c r="B30942"/>
    </row>
    <row r="30943" spans="2:2" x14ac:dyDescent="0.25">
      <c r="B30943"/>
    </row>
    <row r="30944" spans="2:2" x14ac:dyDescent="0.25">
      <c r="B30944"/>
    </row>
    <row r="30945" spans="2:2" x14ac:dyDescent="0.25">
      <c r="B30945"/>
    </row>
    <row r="30946" spans="2:2" x14ac:dyDescent="0.25">
      <c r="B30946"/>
    </row>
    <row r="30947" spans="2:2" x14ac:dyDescent="0.25">
      <c r="B30947"/>
    </row>
    <row r="30948" spans="2:2" x14ac:dyDescent="0.25">
      <c r="B30948"/>
    </row>
    <row r="30949" spans="2:2" x14ac:dyDescent="0.25">
      <c r="B30949"/>
    </row>
    <row r="30950" spans="2:2" x14ac:dyDescent="0.25">
      <c r="B30950"/>
    </row>
    <row r="30951" spans="2:2" x14ac:dyDescent="0.25">
      <c r="B30951"/>
    </row>
    <row r="30952" spans="2:2" x14ac:dyDescent="0.25">
      <c r="B30952"/>
    </row>
    <row r="30953" spans="2:2" x14ac:dyDescent="0.25">
      <c r="B30953"/>
    </row>
    <row r="30954" spans="2:2" x14ac:dyDescent="0.25">
      <c r="B30954"/>
    </row>
    <row r="30955" spans="2:2" x14ac:dyDescent="0.25">
      <c r="B30955"/>
    </row>
    <row r="30956" spans="2:2" x14ac:dyDescent="0.25">
      <c r="B30956"/>
    </row>
    <row r="30957" spans="2:2" x14ac:dyDescent="0.25">
      <c r="B30957"/>
    </row>
    <row r="30958" spans="2:2" x14ac:dyDescent="0.25">
      <c r="B30958"/>
    </row>
    <row r="30959" spans="2:2" x14ac:dyDescent="0.25">
      <c r="B30959"/>
    </row>
    <row r="30960" spans="2:2" x14ac:dyDescent="0.25">
      <c r="B30960"/>
    </row>
    <row r="30961" spans="2:2" x14ac:dyDescent="0.25">
      <c r="B30961"/>
    </row>
    <row r="30962" spans="2:2" x14ac:dyDescent="0.25">
      <c r="B30962"/>
    </row>
    <row r="30963" spans="2:2" x14ac:dyDescent="0.25">
      <c r="B30963"/>
    </row>
    <row r="30964" spans="2:2" x14ac:dyDescent="0.25">
      <c r="B30964"/>
    </row>
    <row r="30965" spans="2:2" x14ac:dyDescent="0.25">
      <c r="B30965"/>
    </row>
    <row r="30966" spans="2:2" x14ac:dyDescent="0.25">
      <c r="B30966"/>
    </row>
    <row r="30967" spans="2:2" x14ac:dyDescent="0.25">
      <c r="B30967"/>
    </row>
    <row r="30968" spans="2:2" x14ac:dyDescent="0.25">
      <c r="B30968"/>
    </row>
    <row r="30969" spans="2:2" x14ac:dyDescent="0.25">
      <c r="B30969"/>
    </row>
    <row r="30970" spans="2:2" x14ac:dyDescent="0.25">
      <c r="B30970"/>
    </row>
    <row r="30971" spans="2:2" x14ac:dyDescent="0.25">
      <c r="B30971"/>
    </row>
    <row r="30972" spans="2:2" x14ac:dyDescent="0.25">
      <c r="B30972"/>
    </row>
    <row r="30973" spans="2:2" x14ac:dyDescent="0.25">
      <c r="B30973"/>
    </row>
    <row r="30974" spans="2:2" x14ac:dyDescent="0.25">
      <c r="B30974"/>
    </row>
    <row r="30975" spans="2:2" x14ac:dyDescent="0.25">
      <c r="B30975"/>
    </row>
    <row r="30976" spans="2:2" x14ac:dyDescent="0.25">
      <c r="B30976"/>
    </row>
    <row r="30977" spans="2:2" x14ac:dyDescent="0.25">
      <c r="B30977"/>
    </row>
    <row r="30978" spans="2:2" x14ac:dyDescent="0.25">
      <c r="B30978"/>
    </row>
    <row r="30979" spans="2:2" x14ac:dyDescent="0.25">
      <c r="B30979"/>
    </row>
    <row r="30980" spans="2:2" x14ac:dyDescent="0.25">
      <c r="B30980"/>
    </row>
    <row r="30981" spans="2:2" x14ac:dyDescent="0.25">
      <c r="B30981"/>
    </row>
    <row r="30982" spans="2:2" x14ac:dyDescent="0.25">
      <c r="B30982"/>
    </row>
    <row r="30983" spans="2:2" x14ac:dyDescent="0.25">
      <c r="B30983"/>
    </row>
    <row r="30984" spans="2:2" x14ac:dyDescent="0.25">
      <c r="B30984"/>
    </row>
    <row r="30985" spans="2:2" x14ac:dyDescent="0.25">
      <c r="B30985"/>
    </row>
    <row r="30986" spans="2:2" x14ac:dyDescent="0.25">
      <c r="B30986"/>
    </row>
    <row r="30987" spans="2:2" x14ac:dyDescent="0.25">
      <c r="B30987"/>
    </row>
    <row r="30988" spans="2:2" x14ac:dyDescent="0.25">
      <c r="B30988"/>
    </row>
    <row r="30989" spans="2:2" x14ac:dyDescent="0.25">
      <c r="B30989"/>
    </row>
    <row r="30990" spans="2:2" x14ac:dyDescent="0.25">
      <c r="B30990"/>
    </row>
    <row r="30991" spans="2:2" x14ac:dyDescent="0.25">
      <c r="B30991"/>
    </row>
    <row r="30992" spans="2:2" x14ac:dyDescent="0.25">
      <c r="B30992"/>
    </row>
    <row r="30993" spans="2:2" x14ac:dyDescent="0.25">
      <c r="B30993"/>
    </row>
    <row r="30994" spans="2:2" x14ac:dyDescent="0.25">
      <c r="B30994"/>
    </row>
    <row r="30995" spans="2:2" x14ac:dyDescent="0.25">
      <c r="B30995"/>
    </row>
    <row r="30996" spans="2:2" x14ac:dyDescent="0.25">
      <c r="B30996"/>
    </row>
    <row r="30997" spans="2:2" x14ac:dyDescent="0.25">
      <c r="B30997"/>
    </row>
    <row r="30998" spans="2:2" x14ac:dyDescent="0.25">
      <c r="B30998"/>
    </row>
    <row r="30999" spans="2:2" x14ac:dyDescent="0.25">
      <c r="B30999"/>
    </row>
    <row r="31000" spans="2:2" x14ac:dyDescent="0.25">
      <c r="B31000"/>
    </row>
    <row r="31001" spans="2:2" x14ac:dyDescent="0.25">
      <c r="B31001"/>
    </row>
    <row r="31002" spans="2:2" x14ac:dyDescent="0.25">
      <c r="B31002"/>
    </row>
    <row r="31003" spans="2:2" x14ac:dyDescent="0.25">
      <c r="B31003"/>
    </row>
    <row r="31004" spans="2:2" x14ac:dyDescent="0.25">
      <c r="B31004"/>
    </row>
    <row r="31005" spans="2:2" x14ac:dyDescent="0.25">
      <c r="B31005"/>
    </row>
    <row r="31006" spans="2:2" x14ac:dyDescent="0.25">
      <c r="B31006"/>
    </row>
    <row r="31007" spans="2:2" x14ac:dyDescent="0.25">
      <c r="B31007"/>
    </row>
    <row r="31008" spans="2:2" x14ac:dyDescent="0.25">
      <c r="B31008"/>
    </row>
    <row r="31009" spans="2:2" x14ac:dyDescent="0.25">
      <c r="B31009"/>
    </row>
    <row r="31010" spans="2:2" x14ac:dyDescent="0.25">
      <c r="B31010"/>
    </row>
    <row r="31011" spans="2:2" x14ac:dyDescent="0.25">
      <c r="B31011"/>
    </row>
    <row r="31012" spans="2:2" x14ac:dyDescent="0.25">
      <c r="B31012"/>
    </row>
    <row r="31013" spans="2:2" x14ac:dyDescent="0.25">
      <c r="B31013"/>
    </row>
    <row r="31014" spans="2:2" x14ac:dyDescent="0.25">
      <c r="B31014"/>
    </row>
    <row r="31015" spans="2:2" x14ac:dyDescent="0.25">
      <c r="B31015"/>
    </row>
    <row r="31016" spans="2:2" x14ac:dyDescent="0.25">
      <c r="B31016"/>
    </row>
    <row r="31017" spans="2:2" x14ac:dyDescent="0.25">
      <c r="B31017"/>
    </row>
    <row r="31018" spans="2:2" x14ac:dyDescent="0.25">
      <c r="B31018"/>
    </row>
    <row r="31019" spans="2:2" x14ac:dyDescent="0.25">
      <c r="B31019"/>
    </row>
    <row r="31020" spans="2:2" x14ac:dyDescent="0.25">
      <c r="B31020"/>
    </row>
    <row r="31021" spans="2:2" x14ac:dyDescent="0.25">
      <c r="B31021"/>
    </row>
    <row r="31022" spans="2:2" x14ac:dyDescent="0.25">
      <c r="B31022"/>
    </row>
    <row r="31023" spans="2:2" x14ac:dyDescent="0.25">
      <c r="B31023"/>
    </row>
    <row r="31024" spans="2:2" x14ac:dyDescent="0.25">
      <c r="B31024"/>
    </row>
    <row r="31025" spans="2:2" x14ac:dyDescent="0.25">
      <c r="B31025"/>
    </row>
    <row r="31026" spans="2:2" x14ac:dyDescent="0.25">
      <c r="B31026"/>
    </row>
    <row r="31027" spans="2:2" x14ac:dyDescent="0.25">
      <c r="B31027"/>
    </row>
    <row r="31028" spans="2:2" x14ac:dyDescent="0.25">
      <c r="B31028"/>
    </row>
    <row r="31029" spans="2:2" x14ac:dyDescent="0.25">
      <c r="B31029"/>
    </row>
    <row r="31030" spans="2:2" x14ac:dyDescent="0.25">
      <c r="B31030"/>
    </row>
    <row r="31031" spans="2:2" x14ac:dyDescent="0.25">
      <c r="B31031"/>
    </row>
    <row r="31032" spans="2:2" x14ac:dyDescent="0.25">
      <c r="B31032"/>
    </row>
    <row r="31033" spans="2:2" x14ac:dyDescent="0.25">
      <c r="B31033"/>
    </row>
    <row r="31034" spans="2:2" x14ac:dyDescent="0.25">
      <c r="B31034"/>
    </row>
    <row r="31035" spans="2:2" x14ac:dyDescent="0.25">
      <c r="B31035"/>
    </row>
    <row r="31036" spans="2:2" x14ac:dyDescent="0.25">
      <c r="B31036"/>
    </row>
    <row r="31037" spans="2:2" x14ac:dyDescent="0.25">
      <c r="B31037"/>
    </row>
    <row r="31038" spans="2:2" x14ac:dyDescent="0.25">
      <c r="B31038"/>
    </row>
    <row r="31039" spans="2:2" x14ac:dyDescent="0.25">
      <c r="B31039"/>
    </row>
    <row r="31040" spans="2:2" x14ac:dyDescent="0.25">
      <c r="B31040"/>
    </row>
    <row r="31041" spans="2:2" x14ac:dyDescent="0.25">
      <c r="B31041"/>
    </row>
    <row r="31042" spans="2:2" x14ac:dyDescent="0.25">
      <c r="B31042"/>
    </row>
    <row r="31043" spans="2:2" x14ac:dyDescent="0.25">
      <c r="B31043"/>
    </row>
    <row r="31044" spans="2:2" x14ac:dyDescent="0.25">
      <c r="B31044"/>
    </row>
    <row r="31045" spans="2:2" x14ac:dyDescent="0.25">
      <c r="B31045"/>
    </row>
    <row r="31046" spans="2:2" x14ac:dyDescent="0.25">
      <c r="B31046"/>
    </row>
    <row r="31047" spans="2:2" x14ac:dyDescent="0.25">
      <c r="B31047"/>
    </row>
    <row r="31048" spans="2:2" x14ac:dyDescent="0.25">
      <c r="B31048"/>
    </row>
    <row r="31049" spans="2:2" x14ac:dyDescent="0.25">
      <c r="B31049"/>
    </row>
    <row r="31050" spans="2:2" x14ac:dyDescent="0.25">
      <c r="B31050"/>
    </row>
    <row r="31051" spans="2:2" x14ac:dyDescent="0.25">
      <c r="B31051"/>
    </row>
    <row r="31052" spans="2:2" x14ac:dyDescent="0.25">
      <c r="B31052"/>
    </row>
    <row r="31053" spans="2:2" x14ac:dyDescent="0.25">
      <c r="B31053"/>
    </row>
    <row r="31054" spans="2:2" x14ac:dyDescent="0.25">
      <c r="B31054"/>
    </row>
    <row r="31055" spans="2:2" x14ac:dyDescent="0.25">
      <c r="B31055"/>
    </row>
    <row r="31056" spans="2:2" x14ac:dyDescent="0.25">
      <c r="B31056"/>
    </row>
    <row r="31057" spans="2:2" x14ac:dyDescent="0.25">
      <c r="B31057"/>
    </row>
    <row r="31058" spans="2:2" x14ac:dyDescent="0.25">
      <c r="B31058"/>
    </row>
    <row r="31059" spans="2:2" x14ac:dyDescent="0.25">
      <c r="B31059"/>
    </row>
    <row r="31060" spans="2:2" x14ac:dyDescent="0.25">
      <c r="B31060"/>
    </row>
    <row r="31061" spans="2:2" x14ac:dyDescent="0.25">
      <c r="B31061"/>
    </row>
    <row r="31062" spans="2:2" x14ac:dyDescent="0.25">
      <c r="B31062"/>
    </row>
    <row r="31063" spans="2:2" x14ac:dyDescent="0.25">
      <c r="B31063"/>
    </row>
    <row r="31064" spans="2:2" x14ac:dyDescent="0.25">
      <c r="B31064"/>
    </row>
    <row r="31065" spans="2:2" x14ac:dyDescent="0.25">
      <c r="B31065"/>
    </row>
    <row r="31066" spans="2:2" x14ac:dyDescent="0.25">
      <c r="B31066"/>
    </row>
    <row r="31067" spans="2:2" x14ac:dyDescent="0.25">
      <c r="B31067"/>
    </row>
    <row r="31068" spans="2:2" x14ac:dyDescent="0.25">
      <c r="B31068"/>
    </row>
    <row r="31069" spans="2:2" x14ac:dyDescent="0.25">
      <c r="B31069"/>
    </row>
    <row r="31070" spans="2:2" x14ac:dyDescent="0.25">
      <c r="B31070"/>
    </row>
    <row r="31071" spans="2:2" x14ac:dyDescent="0.25">
      <c r="B31071"/>
    </row>
    <row r="31072" spans="2:2" x14ac:dyDescent="0.25">
      <c r="B31072"/>
    </row>
    <row r="31073" spans="2:2" x14ac:dyDescent="0.25">
      <c r="B31073"/>
    </row>
    <row r="31074" spans="2:2" x14ac:dyDescent="0.25">
      <c r="B31074"/>
    </row>
    <row r="31075" spans="2:2" x14ac:dyDescent="0.25">
      <c r="B31075"/>
    </row>
    <row r="31076" spans="2:2" x14ac:dyDescent="0.25">
      <c r="B31076"/>
    </row>
    <row r="31077" spans="2:2" x14ac:dyDescent="0.25">
      <c r="B31077"/>
    </row>
    <row r="31078" spans="2:2" x14ac:dyDescent="0.25">
      <c r="B31078"/>
    </row>
    <row r="31079" spans="2:2" x14ac:dyDescent="0.25">
      <c r="B31079"/>
    </row>
    <row r="31080" spans="2:2" x14ac:dyDescent="0.25">
      <c r="B31080"/>
    </row>
    <row r="31081" spans="2:2" x14ac:dyDescent="0.25">
      <c r="B31081"/>
    </row>
    <row r="31082" spans="2:2" x14ac:dyDescent="0.25">
      <c r="B31082"/>
    </row>
    <row r="31083" spans="2:2" x14ac:dyDescent="0.25">
      <c r="B31083"/>
    </row>
    <row r="31084" spans="2:2" x14ac:dyDescent="0.25">
      <c r="B31084"/>
    </row>
    <row r="31085" spans="2:2" x14ac:dyDescent="0.25">
      <c r="B31085"/>
    </row>
    <row r="31086" spans="2:2" x14ac:dyDescent="0.25">
      <c r="B31086"/>
    </row>
    <row r="31087" spans="2:2" x14ac:dyDescent="0.25">
      <c r="B31087"/>
    </row>
    <row r="31088" spans="2:2" x14ac:dyDescent="0.25">
      <c r="B31088"/>
    </row>
    <row r="31089" spans="2:2" x14ac:dyDescent="0.25">
      <c r="B31089"/>
    </row>
    <row r="31090" spans="2:2" x14ac:dyDescent="0.25">
      <c r="B31090"/>
    </row>
    <row r="31091" spans="2:2" x14ac:dyDescent="0.25">
      <c r="B31091"/>
    </row>
    <row r="31092" spans="2:2" x14ac:dyDescent="0.25">
      <c r="B31092"/>
    </row>
    <row r="31093" spans="2:2" x14ac:dyDescent="0.25">
      <c r="B31093"/>
    </row>
    <row r="31094" spans="2:2" x14ac:dyDescent="0.25">
      <c r="B31094"/>
    </row>
    <row r="31095" spans="2:2" x14ac:dyDescent="0.25">
      <c r="B31095"/>
    </row>
    <row r="31096" spans="2:2" x14ac:dyDescent="0.25">
      <c r="B31096"/>
    </row>
    <row r="31097" spans="2:2" x14ac:dyDescent="0.25">
      <c r="B31097"/>
    </row>
    <row r="31098" spans="2:2" x14ac:dyDescent="0.25">
      <c r="B31098"/>
    </row>
    <row r="31099" spans="2:2" x14ac:dyDescent="0.25">
      <c r="B31099"/>
    </row>
    <row r="31100" spans="2:2" x14ac:dyDescent="0.25">
      <c r="B31100"/>
    </row>
    <row r="31101" spans="2:2" x14ac:dyDescent="0.25">
      <c r="B31101"/>
    </row>
    <row r="31102" spans="2:2" x14ac:dyDescent="0.25">
      <c r="B31102"/>
    </row>
    <row r="31103" spans="2:2" x14ac:dyDescent="0.25">
      <c r="B31103"/>
    </row>
    <row r="31104" spans="2:2" x14ac:dyDescent="0.25">
      <c r="B31104"/>
    </row>
    <row r="31105" spans="2:2" x14ac:dyDescent="0.25">
      <c r="B31105"/>
    </row>
    <row r="31106" spans="2:2" x14ac:dyDescent="0.25">
      <c r="B31106"/>
    </row>
    <row r="31107" spans="2:2" x14ac:dyDescent="0.25">
      <c r="B31107"/>
    </row>
    <row r="31108" spans="2:2" x14ac:dyDescent="0.25">
      <c r="B31108"/>
    </row>
    <row r="31109" spans="2:2" x14ac:dyDescent="0.25">
      <c r="B31109"/>
    </row>
    <row r="31110" spans="2:2" x14ac:dyDescent="0.25">
      <c r="B31110"/>
    </row>
    <row r="31111" spans="2:2" x14ac:dyDescent="0.25">
      <c r="B31111"/>
    </row>
    <row r="31112" spans="2:2" x14ac:dyDescent="0.25">
      <c r="B31112"/>
    </row>
    <row r="31113" spans="2:2" x14ac:dyDescent="0.25">
      <c r="B31113"/>
    </row>
    <row r="31114" spans="2:2" x14ac:dyDescent="0.25">
      <c r="B31114"/>
    </row>
    <row r="31115" spans="2:2" x14ac:dyDescent="0.25">
      <c r="B31115"/>
    </row>
    <row r="31116" spans="2:2" x14ac:dyDescent="0.25">
      <c r="B31116"/>
    </row>
    <row r="31117" spans="2:2" x14ac:dyDescent="0.25">
      <c r="B31117"/>
    </row>
    <row r="31118" spans="2:2" x14ac:dyDescent="0.25">
      <c r="B31118"/>
    </row>
    <row r="31119" spans="2:2" x14ac:dyDescent="0.25">
      <c r="B31119"/>
    </row>
    <row r="31120" spans="2:2" x14ac:dyDescent="0.25">
      <c r="B31120"/>
    </row>
    <row r="31121" spans="2:2" x14ac:dyDescent="0.25">
      <c r="B31121"/>
    </row>
    <row r="31122" spans="2:2" x14ac:dyDescent="0.25">
      <c r="B31122"/>
    </row>
    <row r="31123" spans="2:2" x14ac:dyDescent="0.25">
      <c r="B31123"/>
    </row>
    <row r="31124" spans="2:2" x14ac:dyDescent="0.25">
      <c r="B31124"/>
    </row>
    <row r="31125" spans="2:2" x14ac:dyDescent="0.25">
      <c r="B31125"/>
    </row>
    <row r="31126" spans="2:2" x14ac:dyDescent="0.25">
      <c r="B31126"/>
    </row>
    <row r="31127" spans="2:2" x14ac:dyDescent="0.25">
      <c r="B31127"/>
    </row>
    <row r="31128" spans="2:2" x14ac:dyDescent="0.25">
      <c r="B31128"/>
    </row>
    <row r="31129" spans="2:2" x14ac:dyDescent="0.25">
      <c r="B31129"/>
    </row>
    <row r="31130" spans="2:2" x14ac:dyDescent="0.25">
      <c r="B31130"/>
    </row>
    <row r="31131" spans="2:2" x14ac:dyDescent="0.25">
      <c r="B31131"/>
    </row>
    <row r="31132" spans="2:2" x14ac:dyDescent="0.25">
      <c r="B31132"/>
    </row>
    <row r="31133" spans="2:2" x14ac:dyDescent="0.25">
      <c r="B31133"/>
    </row>
    <row r="31134" spans="2:2" x14ac:dyDescent="0.25">
      <c r="B31134"/>
    </row>
    <row r="31135" spans="2:2" x14ac:dyDescent="0.25">
      <c r="B31135"/>
    </row>
    <row r="31136" spans="2:2" x14ac:dyDescent="0.25">
      <c r="B31136"/>
    </row>
    <row r="31137" spans="2:2" x14ac:dyDescent="0.25">
      <c r="B31137"/>
    </row>
    <row r="31138" spans="2:2" x14ac:dyDescent="0.25">
      <c r="B31138"/>
    </row>
    <row r="31139" spans="2:2" x14ac:dyDescent="0.25">
      <c r="B31139"/>
    </row>
    <row r="31140" spans="2:2" x14ac:dyDescent="0.25">
      <c r="B31140"/>
    </row>
    <row r="31141" spans="2:2" x14ac:dyDescent="0.25">
      <c r="B31141"/>
    </row>
    <row r="31142" spans="2:2" x14ac:dyDescent="0.25">
      <c r="B31142"/>
    </row>
    <row r="31143" spans="2:2" x14ac:dyDescent="0.25">
      <c r="B31143"/>
    </row>
    <row r="31144" spans="2:2" x14ac:dyDescent="0.25">
      <c r="B31144"/>
    </row>
    <row r="31145" spans="2:2" x14ac:dyDescent="0.25">
      <c r="B31145"/>
    </row>
    <row r="31146" spans="2:2" x14ac:dyDescent="0.25">
      <c r="B31146"/>
    </row>
    <row r="31147" spans="2:2" x14ac:dyDescent="0.25">
      <c r="B31147"/>
    </row>
    <row r="31148" spans="2:2" x14ac:dyDescent="0.25">
      <c r="B31148"/>
    </row>
    <row r="31149" spans="2:2" x14ac:dyDescent="0.25">
      <c r="B31149"/>
    </row>
    <row r="31150" spans="2:2" x14ac:dyDescent="0.25">
      <c r="B31150"/>
    </row>
    <row r="31151" spans="2:2" x14ac:dyDescent="0.25">
      <c r="B31151"/>
    </row>
    <row r="31152" spans="2:2" x14ac:dyDescent="0.25">
      <c r="B31152"/>
    </row>
    <row r="31153" spans="2:2" x14ac:dyDescent="0.25">
      <c r="B31153"/>
    </row>
    <row r="31154" spans="2:2" x14ac:dyDescent="0.25">
      <c r="B31154"/>
    </row>
    <row r="31155" spans="2:2" x14ac:dyDescent="0.25">
      <c r="B31155"/>
    </row>
    <row r="31156" spans="2:2" x14ac:dyDescent="0.25">
      <c r="B31156"/>
    </row>
    <row r="31157" spans="2:2" x14ac:dyDescent="0.25">
      <c r="B31157"/>
    </row>
    <row r="31158" spans="2:2" x14ac:dyDescent="0.25">
      <c r="B31158"/>
    </row>
    <row r="31159" spans="2:2" x14ac:dyDescent="0.25">
      <c r="B31159"/>
    </row>
    <row r="31160" spans="2:2" x14ac:dyDescent="0.25">
      <c r="B31160"/>
    </row>
    <row r="31161" spans="2:2" x14ac:dyDescent="0.25">
      <c r="B31161"/>
    </row>
    <row r="31162" spans="2:2" x14ac:dyDescent="0.25">
      <c r="B31162"/>
    </row>
    <row r="31163" spans="2:2" x14ac:dyDescent="0.25">
      <c r="B31163"/>
    </row>
    <row r="31164" spans="2:2" x14ac:dyDescent="0.25">
      <c r="B31164"/>
    </row>
    <row r="31165" spans="2:2" x14ac:dyDescent="0.25">
      <c r="B31165"/>
    </row>
    <row r="31166" spans="2:2" x14ac:dyDescent="0.25">
      <c r="B31166"/>
    </row>
    <row r="31167" spans="2:2" x14ac:dyDescent="0.25">
      <c r="B31167"/>
    </row>
    <row r="31168" spans="2:2" x14ac:dyDescent="0.25">
      <c r="B31168"/>
    </row>
    <row r="31169" spans="2:2" x14ac:dyDescent="0.25">
      <c r="B31169"/>
    </row>
    <row r="31170" spans="2:2" x14ac:dyDescent="0.25">
      <c r="B31170"/>
    </row>
    <row r="31171" spans="2:2" x14ac:dyDescent="0.25">
      <c r="B31171"/>
    </row>
    <row r="31172" spans="2:2" x14ac:dyDescent="0.25">
      <c r="B31172"/>
    </row>
    <row r="31173" spans="2:2" x14ac:dyDescent="0.25">
      <c r="B31173"/>
    </row>
    <row r="31174" spans="2:2" x14ac:dyDescent="0.25">
      <c r="B31174"/>
    </row>
    <row r="31175" spans="2:2" x14ac:dyDescent="0.25">
      <c r="B31175"/>
    </row>
    <row r="31176" spans="2:2" x14ac:dyDescent="0.25">
      <c r="B31176"/>
    </row>
    <row r="31177" spans="2:2" x14ac:dyDescent="0.25">
      <c r="B31177"/>
    </row>
    <row r="31178" spans="2:2" x14ac:dyDescent="0.25">
      <c r="B31178"/>
    </row>
    <row r="31179" spans="2:2" x14ac:dyDescent="0.25">
      <c r="B31179"/>
    </row>
    <row r="31180" spans="2:2" x14ac:dyDescent="0.25">
      <c r="B31180"/>
    </row>
    <row r="31181" spans="2:2" x14ac:dyDescent="0.25">
      <c r="B31181"/>
    </row>
    <row r="31182" spans="2:2" x14ac:dyDescent="0.25">
      <c r="B31182"/>
    </row>
    <row r="31183" spans="2:2" x14ac:dyDescent="0.25">
      <c r="B31183"/>
    </row>
    <row r="31184" spans="2:2" x14ac:dyDescent="0.25">
      <c r="B31184"/>
    </row>
    <row r="31185" spans="2:2" x14ac:dyDescent="0.25">
      <c r="B31185"/>
    </row>
    <row r="31186" spans="2:2" x14ac:dyDescent="0.25">
      <c r="B31186"/>
    </row>
    <row r="31187" spans="2:2" x14ac:dyDescent="0.25">
      <c r="B31187"/>
    </row>
    <row r="31188" spans="2:2" x14ac:dyDescent="0.25">
      <c r="B31188"/>
    </row>
    <row r="31189" spans="2:2" x14ac:dyDescent="0.25">
      <c r="B31189"/>
    </row>
    <row r="31190" spans="2:2" x14ac:dyDescent="0.25">
      <c r="B31190"/>
    </row>
    <row r="31191" spans="2:2" x14ac:dyDescent="0.25">
      <c r="B31191"/>
    </row>
    <row r="31192" spans="2:2" x14ac:dyDescent="0.25">
      <c r="B31192"/>
    </row>
    <row r="31193" spans="2:2" x14ac:dyDescent="0.25">
      <c r="B31193"/>
    </row>
    <row r="31194" spans="2:2" x14ac:dyDescent="0.25">
      <c r="B31194"/>
    </row>
    <row r="31195" spans="2:2" x14ac:dyDescent="0.25">
      <c r="B31195"/>
    </row>
    <row r="31196" spans="2:2" x14ac:dyDescent="0.25">
      <c r="B31196"/>
    </row>
    <row r="31197" spans="2:2" x14ac:dyDescent="0.25">
      <c r="B31197"/>
    </row>
    <row r="31198" spans="2:2" x14ac:dyDescent="0.25">
      <c r="B31198"/>
    </row>
    <row r="31199" spans="2:2" x14ac:dyDescent="0.25">
      <c r="B31199"/>
    </row>
    <row r="31200" spans="2:2" x14ac:dyDescent="0.25">
      <c r="B31200"/>
    </row>
    <row r="31201" spans="2:2" x14ac:dyDescent="0.25">
      <c r="B31201"/>
    </row>
    <row r="31202" spans="2:2" x14ac:dyDescent="0.25">
      <c r="B31202"/>
    </row>
    <row r="31203" spans="2:2" x14ac:dyDescent="0.25">
      <c r="B31203"/>
    </row>
    <row r="31204" spans="2:2" x14ac:dyDescent="0.25">
      <c r="B31204"/>
    </row>
    <row r="31205" spans="2:2" x14ac:dyDescent="0.25">
      <c r="B31205"/>
    </row>
    <row r="31206" spans="2:2" x14ac:dyDescent="0.25">
      <c r="B31206"/>
    </row>
    <row r="31207" spans="2:2" x14ac:dyDescent="0.25">
      <c r="B31207"/>
    </row>
    <row r="31208" spans="2:2" x14ac:dyDescent="0.25">
      <c r="B31208"/>
    </row>
    <row r="31209" spans="2:2" x14ac:dyDescent="0.25">
      <c r="B31209"/>
    </row>
    <row r="31210" spans="2:2" x14ac:dyDescent="0.25">
      <c r="B31210"/>
    </row>
    <row r="31211" spans="2:2" x14ac:dyDescent="0.25">
      <c r="B31211"/>
    </row>
    <row r="31212" spans="2:2" x14ac:dyDescent="0.25">
      <c r="B31212"/>
    </row>
    <row r="31213" spans="2:2" x14ac:dyDescent="0.25">
      <c r="B31213"/>
    </row>
    <row r="31214" spans="2:2" x14ac:dyDescent="0.25">
      <c r="B31214"/>
    </row>
    <row r="31215" spans="2:2" x14ac:dyDescent="0.25">
      <c r="B31215"/>
    </row>
    <row r="31216" spans="2:2" x14ac:dyDescent="0.25">
      <c r="B31216"/>
    </row>
    <row r="31217" spans="2:2" x14ac:dyDescent="0.25">
      <c r="B31217"/>
    </row>
    <row r="31218" spans="2:2" x14ac:dyDescent="0.25">
      <c r="B31218"/>
    </row>
    <row r="31219" spans="2:2" x14ac:dyDescent="0.25">
      <c r="B31219"/>
    </row>
    <row r="31220" spans="2:2" x14ac:dyDescent="0.25">
      <c r="B31220"/>
    </row>
    <row r="31221" spans="2:2" x14ac:dyDescent="0.25">
      <c r="B31221"/>
    </row>
    <row r="31222" spans="2:2" x14ac:dyDescent="0.25">
      <c r="B31222"/>
    </row>
    <row r="31223" spans="2:2" x14ac:dyDescent="0.25">
      <c r="B31223"/>
    </row>
    <row r="31224" spans="2:2" x14ac:dyDescent="0.25">
      <c r="B31224"/>
    </row>
    <row r="31225" spans="2:2" x14ac:dyDescent="0.25">
      <c r="B31225"/>
    </row>
    <row r="31226" spans="2:2" x14ac:dyDescent="0.25">
      <c r="B31226"/>
    </row>
    <row r="31227" spans="2:2" x14ac:dyDescent="0.25">
      <c r="B31227"/>
    </row>
    <row r="31228" spans="2:2" x14ac:dyDescent="0.25">
      <c r="B31228"/>
    </row>
    <row r="31229" spans="2:2" x14ac:dyDescent="0.25">
      <c r="B31229"/>
    </row>
    <row r="31230" spans="2:2" x14ac:dyDescent="0.25">
      <c r="B31230"/>
    </row>
    <row r="31231" spans="2:2" x14ac:dyDescent="0.25">
      <c r="B31231"/>
    </row>
    <row r="31232" spans="2:2" x14ac:dyDescent="0.25">
      <c r="B31232"/>
    </row>
    <row r="31233" spans="2:2" x14ac:dyDescent="0.25">
      <c r="B31233"/>
    </row>
    <row r="31234" spans="2:2" x14ac:dyDescent="0.25">
      <c r="B31234"/>
    </row>
    <row r="31235" spans="2:2" x14ac:dyDescent="0.25">
      <c r="B31235"/>
    </row>
    <row r="31236" spans="2:2" x14ac:dyDescent="0.25">
      <c r="B31236"/>
    </row>
    <row r="31237" spans="2:2" x14ac:dyDescent="0.25">
      <c r="B31237"/>
    </row>
    <row r="31238" spans="2:2" x14ac:dyDescent="0.25">
      <c r="B31238"/>
    </row>
    <row r="31239" spans="2:2" x14ac:dyDescent="0.25">
      <c r="B31239"/>
    </row>
    <row r="31240" spans="2:2" x14ac:dyDescent="0.25">
      <c r="B31240"/>
    </row>
    <row r="31241" spans="2:2" x14ac:dyDescent="0.25">
      <c r="B31241"/>
    </row>
    <row r="31242" spans="2:2" x14ac:dyDescent="0.25">
      <c r="B31242"/>
    </row>
    <row r="31243" spans="2:2" x14ac:dyDescent="0.25">
      <c r="B31243"/>
    </row>
    <row r="31244" spans="2:2" x14ac:dyDescent="0.25">
      <c r="B31244"/>
    </row>
    <row r="31245" spans="2:2" x14ac:dyDescent="0.25">
      <c r="B31245"/>
    </row>
    <row r="31246" spans="2:2" x14ac:dyDescent="0.25">
      <c r="B31246"/>
    </row>
    <row r="31247" spans="2:2" x14ac:dyDescent="0.25">
      <c r="B31247"/>
    </row>
    <row r="31248" spans="2:2" x14ac:dyDescent="0.25">
      <c r="B31248"/>
    </row>
    <row r="31249" spans="2:2" x14ac:dyDescent="0.25">
      <c r="B31249"/>
    </row>
    <row r="31250" spans="2:2" x14ac:dyDescent="0.25">
      <c r="B31250"/>
    </row>
    <row r="31251" spans="2:2" x14ac:dyDescent="0.25">
      <c r="B31251"/>
    </row>
    <row r="31252" spans="2:2" x14ac:dyDescent="0.25">
      <c r="B31252"/>
    </row>
    <row r="31253" spans="2:2" x14ac:dyDescent="0.25">
      <c r="B31253"/>
    </row>
    <row r="31254" spans="2:2" x14ac:dyDescent="0.25">
      <c r="B31254"/>
    </row>
    <row r="31255" spans="2:2" x14ac:dyDescent="0.25">
      <c r="B31255"/>
    </row>
    <row r="31256" spans="2:2" x14ac:dyDescent="0.25">
      <c r="B31256"/>
    </row>
    <row r="31257" spans="2:2" x14ac:dyDescent="0.25">
      <c r="B31257"/>
    </row>
    <row r="31258" spans="2:2" x14ac:dyDescent="0.25">
      <c r="B31258"/>
    </row>
    <row r="31259" spans="2:2" x14ac:dyDescent="0.25">
      <c r="B31259"/>
    </row>
    <row r="31260" spans="2:2" x14ac:dyDescent="0.25">
      <c r="B31260"/>
    </row>
    <row r="31261" spans="2:2" x14ac:dyDescent="0.25">
      <c r="B31261"/>
    </row>
    <row r="31262" spans="2:2" x14ac:dyDescent="0.25">
      <c r="B31262"/>
    </row>
    <row r="31263" spans="2:2" x14ac:dyDescent="0.25">
      <c r="B31263"/>
    </row>
    <row r="31264" spans="2:2" x14ac:dyDescent="0.25">
      <c r="B31264"/>
    </row>
    <row r="31265" spans="2:2" x14ac:dyDescent="0.25">
      <c r="B31265"/>
    </row>
    <row r="31266" spans="2:2" x14ac:dyDescent="0.25">
      <c r="B31266"/>
    </row>
    <row r="31267" spans="2:2" x14ac:dyDescent="0.25">
      <c r="B31267"/>
    </row>
    <row r="31268" spans="2:2" x14ac:dyDescent="0.25">
      <c r="B31268"/>
    </row>
    <row r="31269" spans="2:2" x14ac:dyDescent="0.25">
      <c r="B31269"/>
    </row>
    <row r="31270" spans="2:2" x14ac:dyDescent="0.25">
      <c r="B31270"/>
    </row>
    <row r="31271" spans="2:2" x14ac:dyDescent="0.25">
      <c r="B31271"/>
    </row>
    <row r="31272" spans="2:2" x14ac:dyDescent="0.25">
      <c r="B31272"/>
    </row>
    <row r="31273" spans="2:2" x14ac:dyDescent="0.25">
      <c r="B31273"/>
    </row>
    <row r="31274" spans="2:2" x14ac:dyDescent="0.25">
      <c r="B31274"/>
    </row>
    <row r="31275" spans="2:2" x14ac:dyDescent="0.25">
      <c r="B31275"/>
    </row>
    <row r="31276" spans="2:2" x14ac:dyDescent="0.25">
      <c r="B31276"/>
    </row>
    <row r="31277" spans="2:2" x14ac:dyDescent="0.25">
      <c r="B31277"/>
    </row>
    <row r="31278" spans="2:2" x14ac:dyDescent="0.25">
      <c r="B31278"/>
    </row>
    <row r="31279" spans="2:2" x14ac:dyDescent="0.25">
      <c r="B31279"/>
    </row>
    <row r="31280" spans="2:2" x14ac:dyDescent="0.25">
      <c r="B31280"/>
    </row>
    <row r="31281" spans="2:2" x14ac:dyDescent="0.25">
      <c r="B31281"/>
    </row>
    <row r="31282" spans="2:2" x14ac:dyDescent="0.25">
      <c r="B31282"/>
    </row>
    <row r="31283" spans="2:2" x14ac:dyDescent="0.25">
      <c r="B31283"/>
    </row>
    <row r="31284" spans="2:2" x14ac:dyDescent="0.25">
      <c r="B31284"/>
    </row>
    <row r="31285" spans="2:2" x14ac:dyDescent="0.25">
      <c r="B31285"/>
    </row>
    <row r="31286" spans="2:2" x14ac:dyDescent="0.25">
      <c r="B31286"/>
    </row>
    <row r="31287" spans="2:2" x14ac:dyDescent="0.25">
      <c r="B31287"/>
    </row>
    <row r="31288" spans="2:2" x14ac:dyDescent="0.25">
      <c r="B31288"/>
    </row>
    <row r="31289" spans="2:2" x14ac:dyDescent="0.25">
      <c r="B31289"/>
    </row>
    <row r="31290" spans="2:2" x14ac:dyDescent="0.25">
      <c r="B31290"/>
    </row>
    <row r="31291" spans="2:2" x14ac:dyDescent="0.25">
      <c r="B31291"/>
    </row>
    <row r="31292" spans="2:2" x14ac:dyDescent="0.25">
      <c r="B31292"/>
    </row>
    <row r="31293" spans="2:2" x14ac:dyDescent="0.25">
      <c r="B31293"/>
    </row>
    <row r="31294" spans="2:2" x14ac:dyDescent="0.25">
      <c r="B31294"/>
    </row>
    <row r="31295" spans="2:2" x14ac:dyDescent="0.25">
      <c r="B31295"/>
    </row>
    <row r="31296" spans="2:2" x14ac:dyDescent="0.25">
      <c r="B31296"/>
    </row>
    <row r="31297" spans="2:2" x14ac:dyDescent="0.25">
      <c r="B31297"/>
    </row>
    <row r="31298" spans="2:2" x14ac:dyDescent="0.25">
      <c r="B31298"/>
    </row>
    <row r="31299" spans="2:2" x14ac:dyDescent="0.25">
      <c r="B31299"/>
    </row>
    <row r="31300" spans="2:2" x14ac:dyDescent="0.25">
      <c r="B31300"/>
    </row>
    <row r="31301" spans="2:2" x14ac:dyDescent="0.25">
      <c r="B31301"/>
    </row>
    <row r="31302" spans="2:2" x14ac:dyDescent="0.25">
      <c r="B31302"/>
    </row>
    <row r="31303" spans="2:2" x14ac:dyDescent="0.25">
      <c r="B31303"/>
    </row>
    <row r="31304" spans="2:2" x14ac:dyDescent="0.25">
      <c r="B31304"/>
    </row>
    <row r="31305" spans="2:2" x14ac:dyDescent="0.25">
      <c r="B31305"/>
    </row>
    <row r="31306" spans="2:2" x14ac:dyDescent="0.25">
      <c r="B31306"/>
    </row>
    <row r="31307" spans="2:2" x14ac:dyDescent="0.25">
      <c r="B31307"/>
    </row>
    <row r="31308" spans="2:2" x14ac:dyDescent="0.25">
      <c r="B31308"/>
    </row>
    <row r="31309" spans="2:2" x14ac:dyDescent="0.25">
      <c r="B31309"/>
    </row>
    <row r="31310" spans="2:2" x14ac:dyDescent="0.25">
      <c r="B31310"/>
    </row>
    <row r="31311" spans="2:2" x14ac:dyDescent="0.25">
      <c r="B31311"/>
    </row>
    <row r="31312" spans="2:2" x14ac:dyDescent="0.25">
      <c r="B31312"/>
    </row>
    <row r="31313" spans="2:2" x14ac:dyDescent="0.25">
      <c r="B31313"/>
    </row>
    <row r="31314" spans="2:2" x14ac:dyDescent="0.25">
      <c r="B31314"/>
    </row>
    <row r="31315" spans="2:2" x14ac:dyDescent="0.25">
      <c r="B31315"/>
    </row>
    <row r="31316" spans="2:2" x14ac:dyDescent="0.25">
      <c r="B31316"/>
    </row>
    <row r="31317" spans="2:2" x14ac:dyDescent="0.25">
      <c r="B31317"/>
    </row>
    <row r="31318" spans="2:2" x14ac:dyDescent="0.25">
      <c r="B31318"/>
    </row>
    <row r="31319" spans="2:2" x14ac:dyDescent="0.25">
      <c r="B31319"/>
    </row>
    <row r="31320" spans="2:2" x14ac:dyDescent="0.25">
      <c r="B31320"/>
    </row>
    <row r="31321" spans="2:2" x14ac:dyDescent="0.25">
      <c r="B31321"/>
    </row>
    <row r="31322" spans="2:2" x14ac:dyDescent="0.25">
      <c r="B31322"/>
    </row>
    <row r="31323" spans="2:2" x14ac:dyDescent="0.25">
      <c r="B31323"/>
    </row>
    <row r="31324" spans="2:2" x14ac:dyDescent="0.25">
      <c r="B31324"/>
    </row>
    <row r="31325" spans="2:2" x14ac:dyDescent="0.25">
      <c r="B31325"/>
    </row>
    <row r="31326" spans="2:2" x14ac:dyDescent="0.25">
      <c r="B31326"/>
    </row>
    <row r="31327" spans="2:2" x14ac:dyDescent="0.25">
      <c r="B31327"/>
    </row>
    <row r="31328" spans="2:2" x14ac:dyDescent="0.25">
      <c r="B31328"/>
    </row>
    <row r="31329" spans="2:2" x14ac:dyDescent="0.25">
      <c r="B31329"/>
    </row>
    <row r="31330" spans="2:2" x14ac:dyDescent="0.25">
      <c r="B31330"/>
    </row>
    <row r="31331" spans="2:2" x14ac:dyDescent="0.25">
      <c r="B31331"/>
    </row>
    <row r="31332" spans="2:2" x14ac:dyDescent="0.25">
      <c r="B31332"/>
    </row>
    <row r="31333" spans="2:2" x14ac:dyDescent="0.25">
      <c r="B31333"/>
    </row>
    <row r="31334" spans="2:2" x14ac:dyDescent="0.25">
      <c r="B31334"/>
    </row>
    <row r="31335" spans="2:2" x14ac:dyDescent="0.25">
      <c r="B31335"/>
    </row>
    <row r="31336" spans="2:2" x14ac:dyDescent="0.25">
      <c r="B31336"/>
    </row>
    <row r="31337" spans="2:2" x14ac:dyDescent="0.25">
      <c r="B31337"/>
    </row>
    <row r="31338" spans="2:2" x14ac:dyDescent="0.25">
      <c r="B31338"/>
    </row>
    <row r="31339" spans="2:2" x14ac:dyDescent="0.25">
      <c r="B31339"/>
    </row>
    <row r="31340" spans="2:2" x14ac:dyDescent="0.25">
      <c r="B31340"/>
    </row>
    <row r="31341" spans="2:2" x14ac:dyDescent="0.25">
      <c r="B31341"/>
    </row>
    <row r="31342" spans="2:2" x14ac:dyDescent="0.25">
      <c r="B31342"/>
    </row>
    <row r="31343" spans="2:2" x14ac:dyDescent="0.25">
      <c r="B31343"/>
    </row>
    <row r="31344" spans="2:2" x14ac:dyDescent="0.25">
      <c r="B31344"/>
    </row>
    <row r="31345" spans="2:2" x14ac:dyDescent="0.25">
      <c r="B31345"/>
    </row>
    <row r="31346" spans="2:2" x14ac:dyDescent="0.25">
      <c r="B31346"/>
    </row>
    <row r="31347" spans="2:2" x14ac:dyDescent="0.25">
      <c r="B31347"/>
    </row>
    <row r="31348" spans="2:2" x14ac:dyDescent="0.25">
      <c r="B31348"/>
    </row>
    <row r="31349" spans="2:2" x14ac:dyDescent="0.25">
      <c r="B31349"/>
    </row>
    <row r="31350" spans="2:2" x14ac:dyDescent="0.25">
      <c r="B31350"/>
    </row>
    <row r="31351" spans="2:2" x14ac:dyDescent="0.25">
      <c r="B31351"/>
    </row>
    <row r="31352" spans="2:2" x14ac:dyDescent="0.25">
      <c r="B31352"/>
    </row>
    <row r="31353" spans="2:2" x14ac:dyDescent="0.25">
      <c r="B31353"/>
    </row>
    <row r="31354" spans="2:2" x14ac:dyDescent="0.25">
      <c r="B31354"/>
    </row>
    <row r="31355" spans="2:2" x14ac:dyDescent="0.25">
      <c r="B31355"/>
    </row>
    <row r="31356" spans="2:2" x14ac:dyDescent="0.25">
      <c r="B31356"/>
    </row>
    <row r="31357" spans="2:2" x14ac:dyDescent="0.25">
      <c r="B31357"/>
    </row>
    <row r="31358" spans="2:2" x14ac:dyDescent="0.25">
      <c r="B31358"/>
    </row>
    <row r="31359" spans="2:2" x14ac:dyDescent="0.25">
      <c r="B31359"/>
    </row>
    <row r="31360" spans="2:2" x14ac:dyDescent="0.25">
      <c r="B31360"/>
    </row>
    <row r="31361" spans="2:2" x14ac:dyDescent="0.25">
      <c r="B31361"/>
    </row>
    <row r="31362" spans="2:2" x14ac:dyDescent="0.25">
      <c r="B31362"/>
    </row>
    <row r="31363" spans="2:2" x14ac:dyDescent="0.25">
      <c r="B31363"/>
    </row>
    <row r="31364" spans="2:2" x14ac:dyDescent="0.25">
      <c r="B31364"/>
    </row>
    <row r="31365" spans="2:2" x14ac:dyDescent="0.25">
      <c r="B31365"/>
    </row>
    <row r="31366" spans="2:2" x14ac:dyDescent="0.25">
      <c r="B31366"/>
    </row>
    <row r="31367" spans="2:2" x14ac:dyDescent="0.25">
      <c r="B31367"/>
    </row>
    <row r="31368" spans="2:2" x14ac:dyDescent="0.25">
      <c r="B31368"/>
    </row>
    <row r="31369" spans="2:2" x14ac:dyDescent="0.25">
      <c r="B31369"/>
    </row>
    <row r="31370" spans="2:2" x14ac:dyDescent="0.25">
      <c r="B31370"/>
    </row>
    <row r="31371" spans="2:2" x14ac:dyDescent="0.25">
      <c r="B31371"/>
    </row>
    <row r="31372" spans="2:2" x14ac:dyDescent="0.25">
      <c r="B31372"/>
    </row>
    <row r="31373" spans="2:2" x14ac:dyDescent="0.25">
      <c r="B31373"/>
    </row>
    <row r="31374" spans="2:2" x14ac:dyDescent="0.25">
      <c r="B31374"/>
    </row>
    <row r="31375" spans="2:2" x14ac:dyDescent="0.25">
      <c r="B31375"/>
    </row>
    <row r="31376" spans="2:2" x14ac:dyDescent="0.25">
      <c r="B31376"/>
    </row>
    <row r="31377" spans="2:2" x14ac:dyDescent="0.25">
      <c r="B31377"/>
    </row>
    <row r="31378" spans="2:2" x14ac:dyDescent="0.25">
      <c r="B31378"/>
    </row>
    <row r="31379" spans="2:2" x14ac:dyDescent="0.25">
      <c r="B31379"/>
    </row>
    <row r="31380" spans="2:2" x14ac:dyDescent="0.25">
      <c r="B31380"/>
    </row>
    <row r="31381" spans="2:2" x14ac:dyDescent="0.25">
      <c r="B31381"/>
    </row>
    <row r="31382" spans="2:2" x14ac:dyDescent="0.25">
      <c r="B31382"/>
    </row>
    <row r="31383" spans="2:2" x14ac:dyDescent="0.25">
      <c r="B31383"/>
    </row>
    <row r="31384" spans="2:2" x14ac:dyDescent="0.25">
      <c r="B31384"/>
    </row>
    <row r="31385" spans="2:2" x14ac:dyDescent="0.25">
      <c r="B31385"/>
    </row>
    <row r="31386" spans="2:2" x14ac:dyDescent="0.25">
      <c r="B31386"/>
    </row>
    <row r="31387" spans="2:2" x14ac:dyDescent="0.25">
      <c r="B31387"/>
    </row>
    <row r="31388" spans="2:2" x14ac:dyDescent="0.25">
      <c r="B31388"/>
    </row>
    <row r="31389" spans="2:2" x14ac:dyDescent="0.25">
      <c r="B31389"/>
    </row>
    <row r="31390" spans="2:2" x14ac:dyDescent="0.25">
      <c r="B31390"/>
    </row>
    <row r="31391" spans="2:2" x14ac:dyDescent="0.25">
      <c r="B31391"/>
    </row>
    <row r="31392" spans="2:2" x14ac:dyDescent="0.25">
      <c r="B31392"/>
    </row>
    <row r="31393" spans="2:2" x14ac:dyDescent="0.25">
      <c r="B31393"/>
    </row>
    <row r="31394" spans="2:2" x14ac:dyDescent="0.25">
      <c r="B31394"/>
    </row>
    <row r="31395" spans="2:2" x14ac:dyDescent="0.25">
      <c r="B31395"/>
    </row>
    <row r="31396" spans="2:2" x14ac:dyDescent="0.25">
      <c r="B31396"/>
    </row>
    <row r="31397" spans="2:2" x14ac:dyDescent="0.25">
      <c r="B31397"/>
    </row>
    <row r="31398" spans="2:2" x14ac:dyDescent="0.25">
      <c r="B31398"/>
    </row>
    <row r="31399" spans="2:2" x14ac:dyDescent="0.25">
      <c r="B31399"/>
    </row>
    <row r="31400" spans="2:2" x14ac:dyDescent="0.25">
      <c r="B31400"/>
    </row>
    <row r="31401" spans="2:2" x14ac:dyDescent="0.25">
      <c r="B31401"/>
    </row>
    <row r="31402" spans="2:2" x14ac:dyDescent="0.25">
      <c r="B31402"/>
    </row>
    <row r="31403" spans="2:2" x14ac:dyDescent="0.25">
      <c r="B31403"/>
    </row>
    <row r="31404" spans="2:2" x14ac:dyDescent="0.25">
      <c r="B31404"/>
    </row>
    <row r="31405" spans="2:2" x14ac:dyDescent="0.25">
      <c r="B31405"/>
    </row>
    <row r="31406" spans="2:2" x14ac:dyDescent="0.25">
      <c r="B31406"/>
    </row>
    <row r="31407" spans="2:2" x14ac:dyDescent="0.25">
      <c r="B31407"/>
    </row>
    <row r="31408" spans="2:2" x14ac:dyDescent="0.25">
      <c r="B31408"/>
    </row>
    <row r="31409" spans="2:2" x14ac:dyDescent="0.25">
      <c r="B31409"/>
    </row>
    <row r="31410" spans="2:2" x14ac:dyDescent="0.25">
      <c r="B31410"/>
    </row>
    <row r="31411" spans="2:2" x14ac:dyDescent="0.25">
      <c r="B31411"/>
    </row>
    <row r="31412" spans="2:2" x14ac:dyDescent="0.25">
      <c r="B31412"/>
    </row>
    <row r="31413" spans="2:2" x14ac:dyDescent="0.25">
      <c r="B31413"/>
    </row>
    <row r="31414" spans="2:2" x14ac:dyDescent="0.25">
      <c r="B31414"/>
    </row>
    <row r="31415" spans="2:2" x14ac:dyDescent="0.25">
      <c r="B31415"/>
    </row>
    <row r="31416" spans="2:2" x14ac:dyDescent="0.25">
      <c r="B31416"/>
    </row>
    <row r="31417" spans="2:2" x14ac:dyDescent="0.25">
      <c r="B31417"/>
    </row>
    <row r="31418" spans="2:2" x14ac:dyDescent="0.25">
      <c r="B31418"/>
    </row>
    <row r="31419" spans="2:2" x14ac:dyDescent="0.25">
      <c r="B31419"/>
    </row>
    <row r="31420" spans="2:2" x14ac:dyDescent="0.25">
      <c r="B31420"/>
    </row>
    <row r="31421" spans="2:2" x14ac:dyDescent="0.25">
      <c r="B31421"/>
    </row>
    <row r="31422" spans="2:2" x14ac:dyDescent="0.25">
      <c r="B31422"/>
    </row>
    <row r="31423" spans="2:2" x14ac:dyDescent="0.25">
      <c r="B31423"/>
    </row>
    <row r="31424" spans="2:2" x14ac:dyDescent="0.25">
      <c r="B31424"/>
    </row>
    <row r="31425" spans="2:2" x14ac:dyDescent="0.25">
      <c r="B31425"/>
    </row>
    <row r="31426" spans="2:2" x14ac:dyDescent="0.25">
      <c r="B31426"/>
    </row>
    <row r="31427" spans="2:2" x14ac:dyDescent="0.25">
      <c r="B31427"/>
    </row>
    <row r="31428" spans="2:2" x14ac:dyDescent="0.25">
      <c r="B31428"/>
    </row>
    <row r="31429" spans="2:2" x14ac:dyDescent="0.25">
      <c r="B31429"/>
    </row>
    <row r="31430" spans="2:2" x14ac:dyDescent="0.25">
      <c r="B31430"/>
    </row>
    <row r="31431" spans="2:2" x14ac:dyDescent="0.25">
      <c r="B31431"/>
    </row>
    <row r="31432" spans="2:2" x14ac:dyDescent="0.25">
      <c r="B31432"/>
    </row>
    <row r="31433" spans="2:2" x14ac:dyDescent="0.25">
      <c r="B31433"/>
    </row>
    <row r="31434" spans="2:2" x14ac:dyDescent="0.25">
      <c r="B31434"/>
    </row>
    <row r="31435" spans="2:2" x14ac:dyDescent="0.25">
      <c r="B31435"/>
    </row>
    <row r="31436" spans="2:2" x14ac:dyDescent="0.25">
      <c r="B31436"/>
    </row>
    <row r="31437" spans="2:2" x14ac:dyDescent="0.25">
      <c r="B31437"/>
    </row>
    <row r="31438" spans="2:2" x14ac:dyDescent="0.25">
      <c r="B31438"/>
    </row>
    <row r="31439" spans="2:2" x14ac:dyDescent="0.25">
      <c r="B31439"/>
    </row>
    <row r="31440" spans="2:2" x14ac:dyDescent="0.25">
      <c r="B31440"/>
    </row>
    <row r="31441" spans="2:2" x14ac:dyDescent="0.25">
      <c r="B31441"/>
    </row>
    <row r="31442" spans="2:2" x14ac:dyDescent="0.25">
      <c r="B31442"/>
    </row>
    <row r="31443" spans="2:2" x14ac:dyDescent="0.25">
      <c r="B31443"/>
    </row>
    <row r="31444" spans="2:2" x14ac:dyDescent="0.25">
      <c r="B31444"/>
    </row>
    <row r="31445" spans="2:2" x14ac:dyDescent="0.25">
      <c r="B31445"/>
    </row>
    <row r="31446" spans="2:2" x14ac:dyDescent="0.25">
      <c r="B31446"/>
    </row>
    <row r="31447" spans="2:2" x14ac:dyDescent="0.25">
      <c r="B31447"/>
    </row>
    <row r="31448" spans="2:2" x14ac:dyDescent="0.25">
      <c r="B31448"/>
    </row>
    <row r="31449" spans="2:2" x14ac:dyDescent="0.25">
      <c r="B31449"/>
    </row>
    <row r="31450" spans="2:2" x14ac:dyDescent="0.25">
      <c r="B31450"/>
    </row>
    <row r="31451" spans="2:2" x14ac:dyDescent="0.25">
      <c r="B31451"/>
    </row>
    <row r="31452" spans="2:2" x14ac:dyDescent="0.25">
      <c r="B31452"/>
    </row>
    <row r="31453" spans="2:2" x14ac:dyDescent="0.25">
      <c r="B31453"/>
    </row>
    <row r="31454" spans="2:2" x14ac:dyDescent="0.25">
      <c r="B31454"/>
    </row>
    <row r="31455" spans="2:2" x14ac:dyDescent="0.25">
      <c r="B31455"/>
    </row>
    <row r="31456" spans="2:2" x14ac:dyDescent="0.25">
      <c r="B31456"/>
    </row>
    <row r="31457" spans="2:2" x14ac:dyDescent="0.25">
      <c r="B31457"/>
    </row>
    <row r="31458" spans="2:2" x14ac:dyDescent="0.25">
      <c r="B31458"/>
    </row>
    <row r="31459" spans="2:2" x14ac:dyDescent="0.25">
      <c r="B31459"/>
    </row>
    <row r="31460" spans="2:2" x14ac:dyDescent="0.25">
      <c r="B31460"/>
    </row>
    <row r="31461" spans="2:2" x14ac:dyDescent="0.25">
      <c r="B31461"/>
    </row>
    <row r="31462" spans="2:2" x14ac:dyDescent="0.25">
      <c r="B31462"/>
    </row>
    <row r="31463" spans="2:2" x14ac:dyDescent="0.25">
      <c r="B31463"/>
    </row>
    <row r="31464" spans="2:2" x14ac:dyDescent="0.25">
      <c r="B31464"/>
    </row>
    <row r="31465" spans="2:2" x14ac:dyDescent="0.25">
      <c r="B31465"/>
    </row>
    <row r="31466" spans="2:2" x14ac:dyDescent="0.25">
      <c r="B31466"/>
    </row>
    <row r="31467" spans="2:2" x14ac:dyDescent="0.25">
      <c r="B31467"/>
    </row>
    <row r="31468" spans="2:2" x14ac:dyDescent="0.25">
      <c r="B31468"/>
    </row>
    <row r="31469" spans="2:2" x14ac:dyDescent="0.25">
      <c r="B31469"/>
    </row>
    <row r="31470" spans="2:2" x14ac:dyDescent="0.25">
      <c r="B31470"/>
    </row>
    <row r="31471" spans="2:2" x14ac:dyDescent="0.25">
      <c r="B31471"/>
    </row>
    <row r="31472" spans="2:2" x14ac:dyDescent="0.25">
      <c r="B31472"/>
    </row>
    <row r="31473" spans="2:2" x14ac:dyDescent="0.25">
      <c r="B31473"/>
    </row>
    <row r="31474" spans="2:2" x14ac:dyDescent="0.25">
      <c r="B31474"/>
    </row>
    <row r="31475" spans="2:2" x14ac:dyDescent="0.25">
      <c r="B31475"/>
    </row>
    <row r="31476" spans="2:2" x14ac:dyDescent="0.25">
      <c r="B31476"/>
    </row>
    <row r="31477" spans="2:2" x14ac:dyDescent="0.25">
      <c r="B31477"/>
    </row>
    <row r="31478" spans="2:2" x14ac:dyDescent="0.25">
      <c r="B31478"/>
    </row>
    <row r="31479" spans="2:2" x14ac:dyDescent="0.25">
      <c r="B31479"/>
    </row>
    <row r="31480" spans="2:2" x14ac:dyDescent="0.25">
      <c r="B31480"/>
    </row>
    <row r="31481" spans="2:2" x14ac:dyDescent="0.25">
      <c r="B31481"/>
    </row>
    <row r="31482" spans="2:2" x14ac:dyDescent="0.25">
      <c r="B31482"/>
    </row>
    <row r="31483" spans="2:2" x14ac:dyDescent="0.25">
      <c r="B31483"/>
    </row>
    <row r="31484" spans="2:2" x14ac:dyDescent="0.25">
      <c r="B31484"/>
    </row>
    <row r="31485" spans="2:2" x14ac:dyDescent="0.25">
      <c r="B31485"/>
    </row>
    <row r="31486" spans="2:2" x14ac:dyDescent="0.25">
      <c r="B31486"/>
    </row>
    <row r="31487" spans="2:2" x14ac:dyDescent="0.25">
      <c r="B31487"/>
    </row>
    <row r="31488" spans="2:2" x14ac:dyDescent="0.25">
      <c r="B31488"/>
    </row>
    <row r="31489" spans="2:2" x14ac:dyDescent="0.25">
      <c r="B31489"/>
    </row>
    <row r="31490" spans="2:2" x14ac:dyDescent="0.25">
      <c r="B31490"/>
    </row>
    <row r="31491" spans="2:2" x14ac:dyDescent="0.25">
      <c r="B31491"/>
    </row>
    <row r="31492" spans="2:2" x14ac:dyDescent="0.25">
      <c r="B31492"/>
    </row>
    <row r="31493" spans="2:2" x14ac:dyDescent="0.25">
      <c r="B31493"/>
    </row>
    <row r="31494" spans="2:2" x14ac:dyDescent="0.25">
      <c r="B31494"/>
    </row>
    <row r="31495" spans="2:2" x14ac:dyDescent="0.25">
      <c r="B31495"/>
    </row>
    <row r="31496" spans="2:2" x14ac:dyDescent="0.25">
      <c r="B31496"/>
    </row>
    <row r="31497" spans="2:2" x14ac:dyDescent="0.25">
      <c r="B31497"/>
    </row>
    <row r="31498" spans="2:2" x14ac:dyDescent="0.25">
      <c r="B31498"/>
    </row>
    <row r="31499" spans="2:2" x14ac:dyDescent="0.25">
      <c r="B31499"/>
    </row>
    <row r="31500" spans="2:2" x14ac:dyDescent="0.25">
      <c r="B31500"/>
    </row>
    <row r="31501" spans="2:2" x14ac:dyDescent="0.25">
      <c r="B31501"/>
    </row>
    <row r="31502" spans="2:2" x14ac:dyDescent="0.25">
      <c r="B31502"/>
    </row>
    <row r="31503" spans="2:2" x14ac:dyDescent="0.25">
      <c r="B31503"/>
    </row>
    <row r="31504" spans="2:2" x14ac:dyDescent="0.25">
      <c r="B31504"/>
    </row>
    <row r="31505" spans="2:2" x14ac:dyDescent="0.25">
      <c r="B31505"/>
    </row>
    <row r="31506" spans="2:2" x14ac:dyDescent="0.25">
      <c r="B31506"/>
    </row>
    <row r="31507" spans="2:2" x14ac:dyDescent="0.25">
      <c r="B31507"/>
    </row>
    <row r="31508" spans="2:2" x14ac:dyDescent="0.25">
      <c r="B31508"/>
    </row>
    <row r="31509" spans="2:2" x14ac:dyDescent="0.25">
      <c r="B31509"/>
    </row>
    <row r="31510" spans="2:2" x14ac:dyDescent="0.25">
      <c r="B31510"/>
    </row>
    <row r="31511" spans="2:2" x14ac:dyDescent="0.25">
      <c r="B31511"/>
    </row>
    <row r="31512" spans="2:2" x14ac:dyDescent="0.25">
      <c r="B31512"/>
    </row>
    <row r="31513" spans="2:2" x14ac:dyDescent="0.25">
      <c r="B31513"/>
    </row>
    <row r="31514" spans="2:2" x14ac:dyDescent="0.25">
      <c r="B31514"/>
    </row>
    <row r="31515" spans="2:2" x14ac:dyDescent="0.25">
      <c r="B31515"/>
    </row>
    <row r="31516" spans="2:2" x14ac:dyDescent="0.25">
      <c r="B31516"/>
    </row>
    <row r="31517" spans="2:2" x14ac:dyDescent="0.25">
      <c r="B31517"/>
    </row>
    <row r="31518" spans="2:2" x14ac:dyDescent="0.25">
      <c r="B31518"/>
    </row>
    <row r="31519" spans="2:2" x14ac:dyDescent="0.25">
      <c r="B31519"/>
    </row>
    <row r="31520" spans="2:2" x14ac:dyDescent="0.25">
      <c r="B31520"/>
    </row>
    <row r="31521" spans="2:2" x14ac:dyDescent="0.25">
      <c r="B31521"/>
    </row>
    <row r="31522" spans="2:2" x14ac:dyDescent="0.25">
      <c r="B31522"/>
    </row>
    <row r="31523" spans="2:2" x14ac:dyDescent="0.25">
      <c r="B31523"/>
    </row>
    <row r="31524" spans="2:2" x14ac:dyDescent="0.25">
      <c r="B31524"/>
    </row>
    <row r="31525" spans="2:2" x14ac:dyDescent="0.25">
      <c r="B31525"/>
    </row>
    <row r="31526" spans="2:2" x14ac:dyDescent="0.25">
      <c r="B31526"/>
    </row>
    <row r="31527" spans="2:2" x14ac:dyDescent="0.25">
      <c r="B31527"/>
    </row>
    <row r="31528" spans="2:2" x14ac:dyDescent="0.25">
      <c r="B31528"/>
    </row>
    <row r="31529" spans="2:2" x14ac:dyDescent="0.25">
      <c r="B31529"/>
    </row>
    <row r="31530" spans="2:2" x14ac:dyDescent="0.25">
      <c r="B31530"/>
    </row>
    <row r="31531" spans="2:2" x14ac:dyDescent="0.25">
      <c r="B31531"/>
    </row>
    <row r="31532" spans="2:2" x14ac:dyDescent="0.25">
      <c r="B31532"/>
    </row>
    <row r="31533" spans="2:2" x14ac:dyDescent="0.25">
      <c r="B31533"/>
    </row>
    <row r="31534" spans="2:2" x14ac:dyDescent="0.25">
      <c r="B31534"/>
    </row>
    <row r="31535" spans="2:2" x14ac:dyDescent="0.25">
      <c r="B31535"/>
    </row>
    <row r="31536" spans="2:2" x14ac:dyDescent="0.25">
      <c r="B31536"/>
    </row>
    <row r="31537" spans="2:2" x14ac:dyDescent="0.25">
      <c r="B31537"/>
    </row>
    <row r="31538" spans="2:2" x14ac:dyDescent="0.25">
      <c r="B31538"/>
    </row>
    <row r="31539" spans="2:2" x14ac:dyDescent="0.25">
      <c r="B31539"/>
    </row>
    <row r="31540" spans="2:2" x14ac:dyDescent="0.25">
      <c r="B31540"/>
    </row>
    <row r="31541" spans="2:2" x14ac:dyDescent="0.25">
      <c r="B31541"/>
    </row>
    <row r="31542" spans="2:2" x14ac:dyDescent="0.25">
      <c r="B31542"/>
    </row>
    <row r="31543" spans="2:2" x14ac:dyDescent="0.25">
      <c r="B31543"/>
    </row>
    <row r="31544" spans="2:2" x14ac:dyDescent="0.25">
      <c r="B31544"/>
    </row>
    <row r="31545" spans="2:2" x14ac:dyDescent="0.25">
      <c r="B31545"/>
    </row>
    <row r="31546" spans="2:2" x14ac:dyDescent="0.25">
      <c r="B31546"/>
    </row>
    <row r="31547" spans="2:2" x14ac:dyDescent="0.25">
      <c r="B31547"/>
    </row>
    <row r="31548" spans="2:2" x14ac:dyDescent="0.25">
      <c r="B31548"/>
    </row>
    <row r="31549" spans="2:2" x14ac:dyDescent="0.25">
      <c r="B31549"/>
    </row>
    <row r="31550" spans="2:2" x14ac:dyDescent="0.25">
      <c r="B31550"/>
    </row>
    <row r="31551" spans="2:2" x14ac:dyDescent="0.25">
      <c r="B31551"/>
    </row>
    <row r="31552" spans="2:2" x14ac:dyDescent="0.25">
      <c r="B31552"/>
    </row>
    <row r="31553" spans="2:2" x14ac:dyDescent="0.25">
      <c r="B31553"/>
    </row>
    <row r="31554" spans="2:2" x14ac:dyDescent="0.25">
      <c r="B31554"/>
    </row>
    <row r="31555" spans="2:2" x14ac:dyDescent="0.25">
      <c r="B31555"/>
    </row>
    <row r="31556" spans="2:2" x14ac:dyDescent="0.25">
      <c r="B31556"/>
    </row>
    <row r="31557" spans="2:2" x14ac:dyDescent="0.25">
      <c r="B31557"/>
    </row>
    <row r="31558" spans="2:2" x14ac:dyDescent="0.25">
      <c r="B31558"/>
    </row>
    <row r="31559" spans="2:2" x14ac:dyDescent="0.25">
      <c r="B31559"/>
    </row>
    <row r="31560" spans="2:2" x14ac:dyDescent="0.25">
      <c r="B31560"/>
    </row>
    <row r="31561" spans="2:2" x14ac:dyDescent="0.25">
      <c r="B31561"/>
    </row>
    <row r="31562" spans="2:2" x14ac:dyDescent="0.25">
      <c r="B31562"/>
    </row>
    <row r="31563" spans="2:2" x14ac:dyDescent="0.25">
      <c r="B31563"/>
    </row>
    <row r="31564" spans="2:2" x14ac:dyDescent="0.25">
      <c r="B31564"/>
    </row>
    <row r="31565" spans="2:2" x14ac:dyDescent="0.25">
      <c r="B31565"/>
    </row>
    <row r="31566" spans="2:2" x14ac:dyDescent="0.25">
      <c r="B31566"/>
    </row>
    <row r="31567" spans="2:2" x14ac:dyDescent="0.25">
      <c r="B31567"/>
    </row>
    <row r="31568" spans="2:2" x14ac:dyDescent="0.25">
      <c r="B31568"/>
    </row>
    <row r="31569" spans="2:2" x14ac:dyDescent="0.25">
      <c r="B31569"/>
    </row>
    <row r="31570" spans="2:2" x14ac:dyDescent="0.25">
      <c r="B31570"/>
    </row>
    <row r="31571" spans="2:2" x14ac:dyDescent="0.25">
      <c r="B31571"/>
    </row>
    <row r="31572" spans="2:2" x14ac:dyDescent="0.25">
      <c r="B31572"/>
    </row>
    <row r="31573" spans="2:2" x14ac:dyDescent="0.25">
      <c r="B31573"/>
    </row>
    <row r="31574" spans="2:2" x14ac:dyDescent="0.25">
      <c r="B31574"/>
    </row>
    <row r="31575" spans="2:2" x14ac:dyDescent="0.25">
      <c r="B31575"/>
    </row>
    <row r="31576" spans="2:2" x14ac:dyDescent="0.25">
      <c r="B31576"/>
    </row>
    <row r="31577" spans="2:2" x14ac:dyDescent="0.25">
      <c r="B31577"/>
    </row>
    <row r="31578" spans="2:2" x14ac:dyDescent="0.25">
      <c r="B31578"/>
    </row>
    <row r="31579" spans="2:2" x14ac:dyDescent="0.25">
      <c r="B31579"/>
    </row>
    <row r="31580" spans="2:2" x14ac:dyDescent="0.25">
      <c r="B31580"/>
    </row>
    <row r="31581" spans="2:2" x14ac:dyDescent="0.25">
      <c r="B31581"/>
    </row>
    <row r="31582" spans="2:2" x14ac:dyDescent="0.25">
      <c r="B31582"/>
    </row>
    <row r="31583" spans="2:2" x14ac:dyDescent="0.25">
      <c r="B31583"/>
    </row>
    <row r="31584" spans="2:2" x14ac:dyDescent="0.25">
      <c r="B31584"/>
    </row>
    <row r="31585" spans="2:2" x14ac:dyDescent="0.25">
      <c r="B31585"/>
    </row>
    <row r="31586" spans="2:2" x14ac:dyDescent="0.25">
      <c r="B31586"/>
    </row>
    <row r="31587" spans="2:2" x14ac:dyDescent="0.25">
      <c r="B31587"/>
    </row>
    <row r="31588" spans="2:2" x14ac:dyDescent="0.25">
      <c r="B31588"/>
    </row>
    <row r="31589" spans="2:2" x14ac:dyDescent="0.25">
      <c r="B31589"/>
    </row>
    <row r="31590" spans="2:2" x14ac:dyDescent="0.25">
      <c r="B31590"/>
    </row>
    <row r="31591" spans="2:2" x14ac:dyDescent="0.25">
      <c r="B31591"/>
    </row>
    <row r="31592" spans="2:2" x14ac:dyDescent="0.25">
      <c r="B31592"/>
    </row>
    <row r="31593" spans="2:2" x14ac:dyDescent="0.25">
      <c r="B31593"/>
    </row>
    <row r="31594" spans="2:2" x14ac:dyDescent="0.25">
      <c r="B31594"/>
    </row>
    <row r="31595" spans="2:2" x14ac:dyDescent="0.25">
      <c r="B31595"/>
    </row>
    <row r="31596" spans="2:2" x14ac:dyDescent="0.25">
      <c r="B31596"/>
    </row>
    <row r="31597" spans="2:2" x14ac:dyDescent="0.25">
      <c r="B31597"/>
    </row>
    <row r="31598" spans="2:2" x14ac:dyDescent="0.25">
      <c r="B31598"/>
    </row>
    <row r="31599" spans="2:2" x14ac:dyDescent="0.25">
      <c r="B31599"/>
    </row>
    <row r="31600" spans="2:2" x14ac:dyDescent="0.25">
      <c r="B31600"/>
    </row>
    <row r="31601" spans="2:2" x14ac:dyDescent="0.25">
      <c r="B31601"/>
    </row>
    <row r="31602" spans="2:2" x14ac:dyDescent="0.25">
      <c r="B31602"/>
    </row>
    <row r="31603" spans="2:2" x14ac:dyDescent="0.25">
      <c r="B31603"/>
    </row>
    <row r="31604" spans="2:2" x14ac:dyDescent="0.25">
      <c r="B31604"/>
    </row>
    <row r="31605" spans="2:2" x14ac:dyDescent="0.25">
      <c r="B31605"/>
    </row>
    <row r="31606" spans="2:2" x14ac:dyDescent="0.25">
      <c r="B31606"/>
    </row>
    <row r="31607" spans="2:2" x14ac:dyDescent="0.25">
      <c r="B31607"/>
    </row>
    <row r="31608" spans="2:2" x14ac:dyDescent="0.25">
      <c r="B31608"/>
    </row>
    <row r="31609" spans="2:2" x14ac:dyDescent="0.25">
      <c r="B31609"/>
    </row>
    <row r="31610" spans="2:2" x14ac:dyDescent="0.25">
      <c r="B31610"/>
    </row>
    <row r="31611" spans="2:2" x14ac:dyDescent="0.25">
      <c r="B31611"/>
    </row>
    <row r="31612" spans="2:2" x14ac:dyDescent="0.25">
      <c r="B31612"/>
    </row>
    <row r="31613" spans="2:2" x14ac:dyDescent="0.25">
      <c r="B31613"/>
    </row>
    <row r="31614" spans="2:2" x14ac:dyDescent="0.25">
      <c r="B31614"/>
    </row>
    <row r="31615" spans="2:2" x14ac:dyDescent="0.25">
      <c r="B31615"/>
    </row>
    <row r="31616" spans="2:2" x14ac:dyDescent="0.25">
      <c r="B31616"/>
    </row>
    <row r="31617" spans="2:2" x14ac:dyDescent="0.25">
      <c r="B31617"/>
    </row>
    <row r="31618" spans="2:2" x14ac:dyDescent="0.25">
      <c r="B31618"/>
    </row>
    <row r="31619" spans="2:2" x14ac:dyDescent="0.25">
      <c r="B31619"/>
    </row>
    <row r="31620" spans="2:2" x14ac:dyDescent="0.25">
      <c r="B31620"/>
    </row>
    <row r="31621" spans="2:2" x14ac:dyDescent="0.25">
      <c r="B31621"/>
    </row>
    <row r="31622" spans="2:2" x14ac:dyDescent="0.25">
      <c r="B31622"/>
    </row>
    <row r="31623" spans="2:2" x14ac:dyDescent="0.25">
      <c r="B31623"/>
    </row>
    <row r="31624" spans="2:2" x14ac:dyDescent="0.25">
      <c r="B31624"/>
    </row>
    <row r="31625" spans="2:2" x14ac:dyDescent="0.25">
      <c r="B31625"/>
    </row>
    <row r="31626" spans="2:2" x14ac:dyDescent="0.25">
      <c r="B31626"/>
    </row>
    <row r="31627" spans="2:2" x14ac:dyDescent="0.25">
      <c r="B31627"/>
    </row>
    <row r="31628" spans="2:2" x14ac:dyDescent="0.25">
      <c r="B31628"/>
    </row>
    <row r="31629" spans="2:2" x14ac:dyDescent="0.25">
      <c r="B31629"/>
    </row>
    <row r="31630" spans="2:2" x14ac:dyDescent="0.25">
      <c r="B31630"/>
    </row>
    <row r="31631" spans="2:2" x14ac:dyDescent="0.25">
      <c r="B31631"/>
    </row>
    <row r="31632" spans="2:2" x14ac:dyDescent="0.25">
      <c r="B31632"/>
    </row>
    <row r="31633" spans="2:2" x14ac:dyDescent="0.25">
      <c r="B31633"/>
    </row>
    <row r="31634" spans="2:2" x14ac:dyDescent="0.25">
      <c r="B31634"/>
    </row>
    <row r="31635" spans="2:2" x14ac:dyDescent="0.25">
      <c r="B31635"/>
    </row>
    <row r="31636" spans="2:2" x14ac:dyDescent="0.25">
      <c r="B31636"/>
    </row>
    <row r="31637" spans="2:2" x14ac:dyDescent="0.25">
      <c r="B31637"/>
    </row>
    <row r="31638" spans="2:2" x14ac:dyDescent="0.25">
      <c r="B31638"/>
    </row>
    <row r="31639" spans="2:2" x14ac:dyDescent="0.25">
      <c r="B31639"/>
    </row>
    <row r="31640" spans="2:2" x14ac:dyDescent="0.25">
      <c r="B31640"/>
    </row>
    <row r="31641" spans="2:2" x14ac:dyDescent="0.25">
      <c r="B31641"/>
    </row>
    <row r="31642" spans="2:2" x14ac:dyDescent="0.25">
      <c r="B31642"/>
    </row>
    <row r="31643" spans="2:2" x14ac:dyDescent="0.25">
      <c r="B31643"/>
    </row>
    <row r="31644" spans="2:2" x14ac:dyDescent="0.25">
      <c r="B31644"/>
    </row>
    <row r="31645" spans="2:2" x14ac:dyDescent="0.25">
      <c r="B31645"/>
    </row>
    <row r="31646" spans="2:2" x14ac:dyDescent="0.25">
      <c r="B31646"/>
    </row>
    <row r="31647" spans="2:2" x14ac:dyDescent="0.25">
      <c r="B31647"/>
    </row>
    <row r="31648" spans="2:2" x14ac:dyDescent="0.25">
      <c r="B31648"/>
    </row>
    <row r="31649" spans="2:2" x14ac:dyDescent="0.25">
      <c r="B31649"/>
    </row>
    <row r="31650" spans="2:2" x14ac:dyDescent="0.25">
      <c r="B31650"/>
    </row>
    <row r="31651" spans="2:2" x14ac:dyDescent="0.25">
      <c r="B31651"/>
    </row>
    <row r="31652" spans="2:2" x14ac:dyDescent="0.25">
      <c r="B31652"/>
    </row>
    <row r="31653" spans="2:2" x14ac:dyDescent="0.25">
      <c r="B31653"/>
    </row>
    <row r="31654" spans="2:2" x14ac:dyDescent="0.25">
      <c r="B31654"/>
    </row>
    <row r="31655" spans="2:2" x14ac:dyDescent="0.25">
      <c r="B31655"/>
    </row>
    <row r="31656" spans="2:2" x14ac:dyDescent="0.25">
      <c r="B31656"/>
    </row>
    <row r="31657" spans="2:2" x14ac:dyDescent="0.25">
      <c r="B31657"/>
    </row>
    <row r="31658" spans="2:2" x14ac:dyDescent="0.25">
      <c r="B31658"/>
    </row>
    <row r="31659" spans="2:2" x14ac:dyDescent="0.25">
      <c r="B31659"/>
    </row>
    <row r="31660" spans="2:2" x14ac:dyDescent="0.25">
      <c r="B31660"/>
    </row>
    <row r="31661" spans="2:2" x14ac:dyDescent="0.25">
      <c r="B31661"/>
    </row>
    <row r="31662" spans="2:2" x14ac:dyDescent="0.25">
      <c r="B31662"/>
    </row>
    <row r="31663" spans="2:2" x14ac:dyDescent="0.25">
      <c r="B31663"/>
    </row>
    <row r="31664" spans="2:2" x14ac:dyDescent="0.25">
      <c r="B31664"/>
    </row>
    <row r="31665" spans="2:2" x14ac:dyDescent="0.25">
      <c r="B31665"/>
    </row>
    <row r="31666" spans="2:2" x14ac:dyDescent="0.25">
      <c r="B31666"/>
    </row>
    <row r="31667" spans="2:2" x14ac:dyDescent="0.25">
      <c r="B31667"/>
    </row>
    <row r="31668" spans="2:2" x14ac:dyDescent="0.25">
      <c r="B31668"/>
    </row>
    <row r="31669" spans="2:2" x14ac:dyDescent="0.25">
      <c r="B31669"/>
    </row>
    <row r="31670" spans="2:2" x14ac:dyDescent="0.25">
      <c r="B31670"/>
    </row>
    <row r="31671" spans="2:2" x14ac:dyDescent="0.25">
      <c r="B31671"/>
    </row>
    <row r="31672" spans="2:2" x14ac:dyDescent="0.25">
      <c r="B31672"/>
    </row>
    <row r="31673" spans="2:2" x14ac:dyDescent="0.25">
      <c r="B31673"/>
    </row>
    <row r="31674" spans="2:2" x14ac:dyDescent="0.25">
      <c r="B31674"/>
    </row>
    <row r="31675" spans="2:2" x14ac:dyDescent="0.25">
      <c r="B31675"/>
    </row>
    <row r="31676" spans="2:2" x14ac:dyDescent="0.25">
      <c r="B31676"/>
    </row>
    <row r="31677" spans="2:2" x14ac:dyDescent="0.25">
      <c r="B31677"/>
    </row>
    <row r="31678" spans="2:2" x14ac:dyDescent="0.25">
      <c r="B31678"/>
    </row>
    <row r="31679" spans="2:2" x14ac:dyDescent="0.25">
      <c r="B31679"/>
    </row>
    <row r="31680" spans="2:2" x14ac:dyDescent="0.25">
      <c r="B31680"/>
    </row>
    <row r="31681" spans="2:2" x14ac:dyDescent="0.25">
      <c r="B31681"/>
    </row>
    <row r="31682" spans="2:2" x14ac:dyDescent="0.25">
      <c r="B31682"/>
    </row>
    <row r="31683" spans="2:2" x14ac:dyDescent="0.25">
      <c r="B31683"/>
    </row>
    <row r="31684" spans="2:2" x14ac:dyDescent="0.25">
      <c r="B31684"/>
    </row>
    <row r="31685" spans="2:2" x14ac:dyDescent="0.25">
      <c r="B31685"/>
    </row>
    <row r="31686" spans="2:2" x14ac:dyDescent="0.25">
      <c r="B31686"/>
    </row>
    <row r="31687" spans="2:2" x14ac:dyDescent="0.25">
      <c r="B31687"/>
    </row>
    <row r="31688" spans="2:2" x14ac:dyDescent="0.25">
      <c r="B31688"/>
    </row>
    <row r="31689" spans="2:2" x14ac:dyDescent="0.25">
      <c r="B31689"/>
    </row>
    <row r="31690" spans="2:2" x14ac:dyDescent="0.25">
      <c r="B31690"/>
    </row>
    <row r="31691" spans="2:2" x14ac:dyDescent="0.25">
      <c r="B31691"/>
    </row>
    <row r="31692" spans="2:2" x14ac:dyDescent="0.25">
      <c r="B31692"/>
    </row>
    <row r="31693" spans="2:2" x14ac:dyDescent="0.25">
      <c r="B31693"/>
    </row>
    <row r="31694" spans="2:2" x14ac:dyDescent="0.25">
      <c r="B31694"/>
    </row>
    <row r="31695" spans="2:2" x14ac:dyDescent="0.25">
      <c r="B31695"/>
    </row>
    <row r="31696" spans="2:2" x14ac:dyDescent="0.25">
      <c r="B31696"/>
    </row>
    <row r="31697" spans="2:2" x14ac:dyDescent="0.25">
      <c r="B31697"/>
    </row>
    <row r="31698" spans="2:2" x14ac:dyDescent="0.25">
      <c r="B31698"/>
    </row>
    <row r="31699" spans="2:2" x14ac:dyDescent="0.25">
      <c r="B31699"/>
    </row>
    <row r="31700" spans="2:2" x14ac:dyDescent="0.25">
      <c r="B31700"/>
    </row>
    <row r="31701" spans="2:2" x14ac:dyDescent="0.25">
      <c r="B31701"/>
    </row>
    <row r="31702" spans="2:2" x14ac:dyDescent="0.25">
      <c r="B31702"/>
    </row>
    <row r="31703" spans="2:2" x14ac:dyDescent="0.25">
      <c r="B31703"/>
    </row>
    <row r="31704" spans="2:2" x14ac:dyDescent="0.25">
      <c r="B31704"/>
    </row>
    <row r="31705" spans="2:2" x14ac:dyDescent="0.25">
      <c r="B31705"/>
    </row>
    <row r="31706" spans="2:2" x14ac:dyDescent="0.25">
      <c r="B31706"/>
    </row>
    <row r="31707" spans="2:2" x14ac:dyDescent="0.25">
      <c r="B31707"/>
    </row>
    <row r="31708" spans="2:2" x14ac:dyDescent="0.25">
      <c r="B31708"/>
    </row>
    <row r="31709" spans="2:2" x14ac:dyDescent="0.25">
      <c r="B31709"/>
    </row>
    <row r="31710" spans="2:2" x14ac:dyDescent="0.25">
      <c r="B31710"/>
    </row>
    <row r="31711" spans="2:2" x14ac:dyDescent="0.25">
      <c r="B31711"/>
    </row>
    <row r="31712" spans="2:2" x14ac:dyDescent="0.25">
      <c r="B31712"/>
    </row>
    <row r="31713" spans="2:2" x14ac:dyDescent="0.25">
      <c r="B31713"/>
    </row>
    <row r="31714" spans="2:2" x14ac:dyDescent="0.25">
      <c r="B31714"/>
    </row>
    <row r="31715" spans="2:2" x14ac:dyDescent="0.25">
      <c r="B31715"/>
    </row>
    <row r="31716" spans="2:2" x14ac:dyDescent="0.25">
      <c r="B31716"/>
    </row>
    <row r="31717" spans="2:2" x14ac:dyDescent="0.25">
      <c r="B31717"/>
    </row>
    <row r="31718" spans="2:2" x14ac:dyDescent="0.25">
      <c r="B31718"/>
    </row>
    <row r="31719" spans="2:2" x14ac:dyDescent="0.25">
      <c r="B31719"/>
    </row>
    <row r="31720" spans="2:2" x14ac:dyDescent="0.25">
      <c r="B31720"/>
    </row>
    <row r="31721" spans="2:2" x14ac:dyDescent="0.25">
      <c r="B31721"/>
    </row>
    <row r="31722" spans="2:2" x14ac:dyDescent="0.25">
      <c r="B31722"/>
    </row>
    <row r="31723" spans="2:2" x14ac:dyDescent="0.25">
      <c r="B31723"/>
    </row>
    <row r="31724" spans="2:2" x14ac:dyDescent="0.25">
      <c r="B31724"/>
    </row>
    <row r="31725" spans="2:2" x14ac:dyDescent="0.25">
      <c r="B31725"/>
    </row>
    <row r="31726" spans="2:2" x14ac:dyDescent="0.25">
      <c r="B31726"/>
    </row>
    <row r="31727" spans="2:2" x14ac:dyDescent="0.25">
      <c r="B31727"/>
    </row>
    <row r="31728" spans="2:2" x14ac:dyDescent="0.25">
      <c r="B31728"/>
    </row>
    <row r="31729" spans="2:2" x14ac:dyDescent="0.25">
      <c r="B31729"/>
    </row>
    <row r="31730" spans="2:2" x14ac:dyDescent="0.25">
      <c r="B31730"/>
    </row>
    <row r="31731" spans="2:2" x14ac:dyDescent="0.25">
      <c r="B31731"/>
    </row>
    <row r="31732" spans="2:2" x14ac:dyDescent="0.25">
      <c r="B31732"/>
    </row>
    <row r="31733" spans="2:2" x14ac:dyDescent="0.25">
      <c r="B31733"/>
    </row>
    <row r="31734" spans="2:2" x14ac:dyDescent="0.25">
      <c r="B31734"/>
    </row>
    <row r="31735" spans="2:2" x14ac:dyDescent="0.25">
      <c r="B31735"/>
    </row>
    <row r="31736" spans="2:2" x14ac:dyDescent="0.25">
      <c r="B31736"/>
    </row>
    <row r="31737" spans="2:2" x14ac:dyDescent="0.25">
      <c r="B31737"/>
    </row>
    <row r="31738" spans="2:2" x14ac:dyDescent="0.25">
      <c r="B31738"/>
    </row>
    <row r="31739" spans="2:2" x14ac:dyDescent="0.25">
      <c r="B31739"/>
    </row>
    <row r="31740" spans="2:2" x14ac:dyDescent="0.25">
      <c r="B31740"/>
    </row>
    <row r="31741" spans="2:2" x14ac:dyDescent="0.25">
      <c r="B31741"/>
    </row>
    <row r="31742" spans="2:2" x14ac:dyDescent="0.25">
      <c r="B31742"/>
    </row>
    <row r="31743" spans="2:2" x14ac:dyDescent="0.25">
      <c r="B31743"/>
    </row>
    <row r="31744" spans="2:2" x14ac:dyDescent="0.25">
      <c r="B31744"/>
    </row>
    <row r="31745" spans="2:2" x14ac:dyDescent="0.25">
      <c r="B31745"/>
    </row>
    <row r="31746" spans="2:2" x14ac:dyDescent="0.25">
      <c r="B31746"/>
    </row>
    <row r="31747" spans="2:2" x14ac:dyDescent="0.25">
      <c r="B31747"/>
    </row>
    <row r="31748" spans="2:2" x14ac:dyDescent="0.25">
      <c r="B31748"/>
    </row>
    <row r="31749" spans="2:2" x14ac:dyDescent="0.25">
      <c r="B31749"/>
    </row>
    <row r="31750" spans="2:2" x14ac:dyDescent="0.25">
      <c r="B31750"/>
    </row>
    <row r="31751" spans="2:2" x14ac:dyDescent="0.25">
      <c r="B31751"/>
    </row>
    <row r="31752" spans="2:2" x14ac:dyDescent="0.25">
      <c r="B31752"/>
    </row>
    <row r="31753" spans="2:2" x14ac:dyDescent="0.25">
      <c r="B31753"/>
    </row>
    <row r="31754" spans="2:2" x14ac:dyDescent="0.25">
      <c r="B31754"/>
    </row>
    <row r="31755" spans="2:2" x14ac:dyDescent="0.25">
      <c r="B31755"/>
    </row>
    <row r="31756" spans="2:2" x14ac:dyDescent="0.25">
      <c r="B31756"/>
    </row>
    <row r="31757" spans="2:2" x14ac:dyDescent="0.25">
      <c r="B31757"/>
    </row>
    <row r="31758" spans="2:2" x14ac:dyDescent="0.25">
      <c r="B31758"/>
    </row>
    <row r="31759" spans="2:2" x14ac:dyDescent="0.25">
      <c r="B31759"/>
    </row>
    <row r="31760" spans="2:2" x14ac:dyDescent="0.25">
      <c r="B31760"/>
    </row>
    <row r="31761" spans="2:2" x14ac:dyDescent="0.25">
      <c r="B31761"/>
    </row>
    <row r="31762" spans="2:2" x14ac:dyDescent="0.25">
      <c r="B31762"/>
    </row>
    <row r="31763" spans="2:2" x14ac:dyDescent="0.25">
      <c r="B31763"/>
    </row>
    <row r="31764" spans="2:2" x14ac:dyDescent="0.25">
      <c r="B31764"/>
    </row>
    <row r="31765" spans="2:2" x14ac:dyDescent="0.25">
      <c r="B31765"/>
    </row>
    <row r="31766" spans="2:2" x14ac:dyDescent="0.25">
      <c r="B31766"/>
    </row>
    <row r="31767" spans="2:2" x14ac:dyDescent="0.25">
      <c r="B31767"/>
    </row>
    <row r="31768" spans="2:2" x14ac:dyDescent="0.25">
      <c r="B31768"/>
    </row>
    <row r="31769" spans="2:2" x14ac:dyDescent="0.25">
      <c r="B31769"/>
    </row>
    <row r="31770" spans="2:2" x14ac:dyDescent="0.25">
      <c r="B31770"/>
    </row>
    <row r="31771" spans="2:2" x14ac:dyDescent="0.25">
      <c r="B31771"/>
    </row>
    <row r="31772" spans="2:2" x14ac:dyDescent="0.25">
      <c r="B31772"/>
    </row>
    <row r="31773" spans="2:2" x14ac:dyDescent="0.25">
      <c r="B31773"/>
    </row>
    <row r="31774" spans="2:2" x14ac:dyDescent="0.25">
      <c r="B31774"/>
    </row>
    <row r="31775" spans="2:2" x14ac:dyDescent="0.25">
      <c r="B31775"/>
    </row>
    <row r="31776" spans="2:2" x14ac:dyDescent="0.25">
      <c r="B31776"/>
    </row>
    <row r="31777" spans="2:2" x14ac:dyDescent="0.25">
      <c r="B31777"/>
    </row>
    <row r="31778" spans="2:2" x14ac:dyDescent="0.25">
      <c r="B31778"/>
    </row>
    <row r="31779" spans="2:2" x14ac:dyDescent="0.25">
      <c r="B31779"/>
    </row>
    <row r="31780" spans="2:2" x14ac:dyDescent="0.25">
      <c r="B31780"/>
    </row>
    <row r="31781" spans="2:2" x14ac:dyDescent="0.25">
      <c r="B31781"/>
    </row>
    <row r="31782" spans="2:2" x14ac:dyDescent="0.25">
      <c r="B31782"/>
    </row>
    <row r="31783" spans="2:2" x14ac:dyDescent="0.25">
      <c r="B31783"/>
    </row>
    <row r="31784" spans="2:2" x14ac:dyDescent="0.25">
      <c r="B31784"/>
    </row>
    <row r="31785" spans="2:2" x14ac:dyDescent="0.25">
      <c r="B31785"/>
    </row>
    <row r="31786" spans="2:2" x14ac:dyDescent="0.25">
      <c r="B31786"/>
    </row>
    <row r="31787" spans="2:2" x14ac:dyDescent="0.25">
      <c r="B31787"/>
    </row>
    <row r="31788" spans="2:2" x14ac:dyDescent="0.25">
      <c r="B31788"/>
    </row>
    <row r="31789" spans="2:2" x14ac:dyDescent="0.25">
      <c r="B31789"/>
    </row>
    <row r="31790" spans="2:2" x14ac:dyDescent="0.25">
      <c r="B31790"/>
    </row>
    <row r="31791" spans="2:2" x14ac:dyDescent="0.25">
      <c r="B31791"/>
    </row>
    <row r="31792" spans="2:2" x14ac:dyDescent="0.25">
      <c r="B31792"/>
    </row>
    <row r="31793" spans="2:2" x14ac:dyDescent="0.25">
      <c r="B31793"/>
    </row>
    <row r="31794" spans="2:2" x14ac:dyDescent="0.25">
      <c r="B31794"/>
    </row>
    <row r="31795" spans="2:2" x14ac:dyDescent="0.25">
      <c r="B31795"/>
    </row>
    <row r="31796" spans="2:2" x14ac:dyDescent="0.25">
      <c r="B31796"/>
    </row>
    <row r="31797" spans="2:2" x14ac:dyDescent="0.25">
      <c r="B31797"/>
    </row>
    <row r="31798" spans="2:2" x14ac:dyDescent="0.25">
      <c r="B31798"/>
    </row>
    <row r="31799" spans="2:2" x14ac:dyDescent="0.25">
      <c r="B31799"/>
    </row>
    <row r="31800" spans="2:2" x14ac:dyDescent="0.25">
      <c r="B31800"/>
    </row>
    <row r="31801" spans="2:2" x14ac:dyDescent="0.25">
      <c r="B31801"/>
    </row>
    <row r="31802" spans="2:2" x14ac:dyDescent="0.25">
      <c r="B31802"/>
    </row>
    <row r="31803" spans="2:2" x14ac:dyDescent="0.25">
      <c r="B31803"/>
    </row>
    <row r="31804" spans="2:2" x14ac:dyDescent="0.25">
      <c r="B31804"/>
    </row>
    <row r="31805" spans="2:2" x14ac:dyDescent="0.25">
      <c r="B31805"/>
    </row>
    <row r="31806" spans="2:2" x14ac:dyDescent="0.25">
      <c r="B31806"/>
    </row>
    <row r="31807" spans="2:2" x14ac:dyDescent="0.25">
      <c r="B31807"/>
    </row>
    <row r="31808" spans="2:2" x14ac:dyDescent="0.25">
      <c r="B31808"/>
    </row>
    <row r="31809" spans="2:2" x14ac:dyDescent="0.25">
      <c r="B31809"/>
    </row>
    <row r="31810" spans="2:2" x14ac:dyDescent="0.25">
      <c r="B31810"/>
    </row>
    <row r="31811" spans="2:2" x14ac:dyDescent="0.25">
      <c r="B31811"/>
    </row>
    <row r="31812" spans="2:2" x14ac:dyDescent="0.25">
      <c r="B31812"/>
    </row>
    <row r="31813" spans="2:2" x14ac:dyDescent="0.25">
      <c r="B31813"/>
    </row>
    <row r="31814" spans="2:2" x14ac:dyDescent="0.25">
      <c r="B31814"/>
    </row>
    <row r="31815" spans="2:2" x14ac:dyDescent="0.25">
      <c r="B31815"/>
    </row>
    <row r="31816" spans="2:2" x14ac:dyDescent="0.25">
      <c r="B31816"/>
    </row>
    <row r="31817" spans="2:2" x14ac:dyDescent="0.25">
      <c r="B31817"/>
    </row>
    <row r="31818" spans="2:2" x14ac:dyDescent="0.25">
      <c r="B31818"/>
    </row>
    <row r="31819" spans="2:2" x14ac:dyDescent="0.25">
      <c r="B31819"/>
    </row>
    <row r="31820" spans="2:2" x14ac:dyDescent="0.25">
      <c r="B31820"/>
    </row>
    <row r="31821" spans="2:2" x14ac:dyDescent="0.25">
      <c r="B31821"/>
    </row>
    <row r="31822" spans="2:2" x14ac:dyDescent="0.25">
      <c r="B31822"/>
    </row>
    <row r="31823" spans="2:2" x14ac:dyDescent="0.25">
      <c r="B31823"/>
    </row>
    <row r="31824" spans="2:2" x14ac:dyDescent="0.25">
      <c r="B31824"/>
    </row>
    <row r="31825" spans="2:2" x14ac:dyDescent="0.25">
      <c r="B31825"/>
    </row>
    <row r="31826" spans="2:2" x14ac:dyDescent="0.25">
      <c r="B31826"/>
    </row>
    <row r="31827" spans="2:2" x14ac:dyDescent="0.25">
      <c r="B31827"/>
    </row>
    <row r="31828" spans="2:2" x14ac:dyDescent="0.25">
      <c r="B31828"/>
    </row>
    <row r="31829" spans="2:2" x14ac:dyDescent="0.25">
      <c r="B31829"/>
    </row>
    <row r="31830" spans="2:2" x14ac:dyDescent="0.25">
      <c r="B31830"/>
    </row>
    <row r="31831" spans="2:2" x14ac:dyDescent="0.25">
      <c r="B31831"/>
    </row>
    <row r="31832" spans="2:2" x14ac:dyDescent="0.25">
      <c r="B31832"/>
    </row>
    <row r="31833" spans="2:2" x14ac:dyDescent="0.25">
      <c r="B31833"/>
    </row>
    <row r="31834" spans="2:2" x14ac:dyDescent="0.25">
      <c r="B31834"/>
    </row>
    <row r="31835" spans="2:2" x14ac:dyDescent="0.25">
      <c r="B31835"/>
    </row>
    <row r="31836" spans="2:2" x14ac:dyDescent="0.25">
      <c r="B31836"/>
    </row>
    <row r="31837" spans="2:2" x14ac:dyDescent="0.25">
      <c r="B31837"/>
    </row>
    <row r="31838" spans="2:2" x14ac:dyDescent="0.25">
      <c r="B31838"/>
    </row>
    <row r="31839" spans="2:2" x14ac:dyDescent="0.25">
      <c r="B31839"/>
    </row>
    <row r="31840" spans="2:2" x14ac:dyDescent="0.25">
      <c r="B31840"/>
    </row>
    <row r="31841" spans="2:2" x14ac:dyDescent="0.25">
      <c r="B31841"/>
    </row>
    <row r="31842" spans="2:2" x14ac:dyDescent="0.25">
      <c r="B31842"/>
    </row>
    <row r="31843" spans="2:2" x14ac:dyDescent="0.25">
      <c r="B31843"/>
    </row>
    <row r="31844" spans="2:2" x14ac:dyDescent="0.25">
      <c r="B31844"/>
    </row>
    <row r="31845" spans="2:2" x14ac:dyDescent="0.25">
      <c r="B31845"/>
    </row>
    <row r="31846" spans="2:2" x14ac:dyDescent="0.25">
      <c r="B31846"/>
    </row>
    <row r="31847" spans="2:2" x14ac:dyDescent="0.25">
      <c r="B31847"/>
    </row>
    <row r="31848" spans="2:2" x14ac:dyDescent="0.25">
      <c r="B31848"/>
    </row>
    <row r="31849" spans="2:2" x14ac:dyDescent="0.25">
      <c r="B31849"/>
    </row>
    <row r="31850" spans="2:2" x14ac:dyDescent="0.25">
      <c r="B31850"/>
    </row>
    <row r="31851" spans="2:2" x14ac:dyDescent="0.25">
      <c r="B31851"/>
    </row>
    <row r="31852" spans="2:2" x14ac:dyDescent="0.25">
      <c r="B31852"/>
    </row>
    <row r="31853" spans="2:2" x14ac:dyDescent="0.25">
      <c r="B31853"/>
    </row>
    <row r="31854" spans="2:2" x14ac:dyDescent="0.25">
      <c r="B31854"/>
    </row>
    <row r="31855" spans="2:2" x14ac:dyDescent="0.25">
      <c r="B31855"/>
    </row>
    <row r="31856" spans="2:2" x14ac:dyDescent="0.25">
      <c r="B31856"/>
    </row>
    <row r="31857" spans="2:2" x14ac:dyDescent="0.25">
      <c r="B31857"/>
    </row>
    <row r="31858" spans="2:2" x14ac:dyDescent="0.25">
      <c r="B31858"/>
    </row>
    <row r="31859" spans="2:2" x14ac:dyDescent="0.25">
      <c r="B31859"/>
    </row>
    <row r="31860" spans="2:2" x14ac:dyDescent="0.25">
      <c r="B31860"/>
    </row>
    <row r="31861" spans="2:2" x14ac:dyDescent="0.25">
      <c r="B31861"/>
    </row>
    <row r="31862" spans="2:2" x14ac:dyDescent="0.25">
      <c r="B31862"/>
    </row>
    <row r="31863" spans="2:2" x14ac:dyDescent="0.25">
      <c r="B31863"/>
    </row>
    <row r="31864" spans="2:2" x14ac:dyDescent="0.25">
      <c r="B31864"/>
    </row>
    <row r="31865" spans="2:2" x14ac:dyDescent="0.25">
      <c r="B31865"/>
    </row>
    <row r="31866" spans="2:2" x14ac:dyDescent="0.25">
      <c r="B31866"/>
    </row>
    <row r="31867" spans="2:2" x14ac:dyDescent="0.25">
      <c r="B31867"/>
    </row>
    <row r="31868" spans="2:2" x14ac:dyDescent="0.25">
      <c r="B31868"/>
    </row>
    <row r="31869" spans="2:2" x14ac:dyDescent="0.25">
      <c r="B31869"/>
    </row>
    <row r="31870" spans="2:2" x14ac:dyDescent="0.25">
      <c r="B31870"/>
    </row>
    <row r="31871" spans="2:2" x14ac:dyDescent="0.25">
      <c r="B31871"/>
    </row>
    <row r="31872" spans="2:2" x14ac:dyDescent="0.25">
      <c r="B31872"/>
    </row>
    <row r="31873" spans="2:2" x14ac:dyDescent="0.25">
      <c r="B31873"/>
    </row>
    <row r="31874" spans="2:2" x14ac:dyDescent="0.25">
      <c r="B31874"/>
    </row>
    <row r="31875" spans="2:2" x14ac:dyDescent="0.25">
      <c r="B31875"/>
    </row>
    <row r="31876" spans="2:2" x14ac:dyDescent="0.25">
      <c r="B31876"/>
    </row>
    <row r="31877" spans="2:2" x14ac:dyDescent="0.25">
      <c r="B31877"/>
    </row>
    <row r="31878" spans="2:2" x14ac:dyDescent="0.25">
      <c r="B31878"/>
    </row>
    <row r="31879" spans="2:2" x14ac:dyDescent="0.25">
      <c r="B31879"/>
    </row>
    <row r="31880" spans="2:2" x14ac:dyDescent="0.25">
      <c r="B31880"/>
    </row>
    <row r="31881" spans="2:2" x14ac:dyDescent="0.25">
      <c r="B31881"/>
    </row>
    <row r="31882" spans="2:2" x14ac:dyDescent="0.25">
      <c r="B31882"/>
    </row>
    <row r="31883" spans="2:2" x14ac:dyDescent="0.25">
      <c r="B31883"/>
    </row>
    <row r="31884" spans="2:2" x14ac:dyDescent="0.25">
      <c r="B31884"/>
    </row>
    <row r="31885" spans="2:2" x14ac:dyDescent="0.25">
      <c r="B31885"/>
    </row>
    <row r="31886" spans="2:2" x14ac:dyDescent="0.25">
      <c r="B31886"/>
    </row>
    <row r="31887" spans="2:2" x14ac:dyDescent="0.25">
      <c r="B31887"/>
    </row>
    <row r="31888" spans="2:2" x14ac:dyDescent="0.25">
      <c r="B31888"/>
    </row>
    <row r="31889" spans="2:2" x14ac:dyDescent="0.25">
      <c r="B31889"/>
    </row>
    <row r="31890" spans="2:2" x14ac:dyDescent="0.25">
      <c r="B31890"/>
    </row>
    <row r="31891" spans="2:2" x14ac:dyDescent="0.25">
      <c r="B31891"/>
    </row>
    <row r="31892" spans="2:2" x14ac:dyDescent="0.25">
      <c r="B31892"/>
    </row>
    <row r="31893" spans="2:2" x14ac:dyDescent="0.25">
      <c r="B31893"/>
    </row>
    <row r="31894" spans="2:2" x14ac:dyDescent="0.25">
      <c r="B31894"/>
    </row>
    <row r="31895" spans="2:2" x14ac:dyDescent="0.25">
      <c r="B31895"/>
    </row>
    <row r="31896" spans="2:2" x14ac:dyDescent="0.25">
      <c r="B31896"/>
    </row>
    <row r="31897" spans="2:2" x14ac:dyDescent="0.25">
      <c r="B31897"/>
    </row>
    <row r="31898" spans="2:2" x14ac:dyDescent="0.25">
      <c r="B31898"/>
    </row>
    <row r="31899" spans="2:2" x14ac:dyDescent="0.25">
      <c r="B31899"/>
    </row>
    <row r="31900" spans="2:2" x14ac:dyDescent="0.25">
      <c r="B31900"/>
    </row>
    <row r="31901" spans="2:2" x14ac:dyDescent="0.25">
      <c r="B31901"/>
    </row>
    <row r="31902" spans="2:2" x14ac:dyDescent="0.25">
      <c r="B31902"/>
    </row>
    <row r="31903" spans="2:2" x14ac:dyDescent="0.25">
      <c r="B31903"/>
    </row>
    <row r="31904" spans="2:2" x14ac:dyDescent="0.25">
      <c r="B31904"/>
    </row>
    <row r="31905" spans="2:2" x14ac:dyDescent="0.25">
      <c r="B31905"/>
    </row>
    <row r="31906" spans="2:2" x14ac:dyDescent="0.25">
      <c r="B31906"/>
    </row>
    <row r="31907" spans="2:2" x14ac:dyDescent="0.25">
      <c r="B31907"/>
    </row>
    <row r="31908" spans="2:2" x14ac:dyDescent="0.25">
      <c r="B31908"/>
    </row>
    <row r="31909" spans="2:2" x14ac:dyDescent="0.25">
      <c r="B31909"/>
    </row>
    <row r="31910" spans="2:2" x14ac:dyDescent="0.25">
      <c r="B31910"/>
    </row>
    <row r="31911" spans="2:2" x14ac:dyDescent="0.25">
      <c r="B31911"/>
    </row>
    <row r="31912" spans="2:2" x14ac:dyDescent="0.25">
      <c r="B31912"/>
    </row>
    <row r="31913" spans="2:2" x14ac:dyDescent="0.25">
      <c r="B31913"/>
    </row>
    <row r="31914" spans="2:2" x14ac:dyDescent="0.25">
      <c r="B31914"/>
    </row>
    <row r="31915" spans="2:2" x14ac:dyDescent="0.25">
      <c r="B31915"/>
    </row>
    <row r="31916" spans="2:2" x14ac:dyDescent="0.25">
      <c r="B31916"/>
    </row>
    <row r="31917" spans="2:2" x14ac:dyDescent="0.25">
      <c r="B31917"/>
    </row>
    <row r="31918" spans="2:2" x14ac:dyDescent="0.25">
      <c r="B31918"/>
    </row>
    <row r="31919" spans="2:2" x14ac:dyDescent="0.25">
      <c r="B31919"/>
    </row>
    <row r="31920" spans="2:2" x14ac:dyDescent="0.25">
      <c r="B31920"/>
    </row>
    <row r="31921" spans="2:2" x14ac:dyDescent="0.25">
      <c r="B31921"/>
    </row>
    <row r="31922" spans="2:2" x14ac:dyDescent="0.25">
      <c r="B31922"/>
    </row>
    <row r="31923" spans="2:2" x14ac:dyDescent="0.25">
      <c r="B31923"/>
    </row>
    <row r="31924" spans="2:2" x14ac:dyDescent="0.25">
      <c r="B31924"/>
    </row>
    <row r="31925" spans="2:2" x14ac:dyDescent="0.25">
      <c r="B31925"/>
    </row>
    <row r="31926" spans="2:2" x14ac:dyDescent="0.25">
      <c r="B31926"/>
    </row>
    <row r="31927" spans="2:2" x14ac:dyDescent="0.25">
      <c r="B31927"/>
    </row>
    <row r="31928" spans="2:2" x14ac:dyDescent="0.25">
      <c r="B31928"/>
    </row>
    <row r="31929" spans="2:2" x14ac:dyDescent="0.25">
      <c r="B31929"/>
    </row>
    <row r="31930" spans="2:2" x14ac:dyDescent="0.25">
      <c r="B31930"/>
    </row>
    <row r="31931" spans="2:2" x14ac:dyDescent="0.25">
      <c r="B31931"/>
    </row>
    <row r="31932" spans="2:2" x14ac:dyDescent="0.25">
      <c r="B31932"/>
    </row>
    <row r="31933" spans="2:2" x14ac:dyDescent="0.25">
      <c r="B31933"/>
    </row>
    <row r="31934" spans="2:2" x14ac:dyDescent="0.25">
      <c r="B31934"/>
    </row>
    <row r="31935" spans="2:2" x14ac:dyDescent="0.25">
      <c r="B31935"/>
    </row>
    <row r="31936" spans="2:2" x14ac:dyDescent="0.25">
      <c r="B31936"/>
    </row>
    <row r="31937" spans="2:2" x14ac:dyDescent="0.25">
      <c r="B31937"/>
    </row>
    <row r="31938" spans="2:2" x14ac:dyDescent="0.25">
      <c r="B31938"/>
    </row>
    <row r="31939" spans="2:2" x14ac:dyDescent="0.25">
      <c r="B31939"/>
    </row>
    <row r="31940" spans="2:2" x14ac:dyDescent="0.25">
      <c r="B31940"/>
    </row>
    <row r="31941" spans="2:2" x14ac:dyDescent="0.25">
      <c r="B31941"/>
    </row>
    <row r="31942" spans="2:2" x14ac:dyDescent="0.25">
      <c r="B31942"/>
    </row>
    <row r="31943" spans="2:2" x14ac:dyDescent="0.25">
      <c r="B31943"/>
    </row>
    <row r="31944" spans="2:2" x14ac:dyDescent="0.25">
      <c r="B31944"/>
    </row>
    <row r="31945" spans="2:2" x14ac:dyDescent="0.25">
      <c r="B31945"/>
    </row>
    <row r="31946" spans="2:2" x14ac:dyDescent="0.25">
      <c r="B31946"/>
    </row>
    <row r="31947" spans="2:2" x14ac:dyDescent="0.25">
      <c r="B31947"/>
    </row>
    <row r="31948" spans="2:2" x14ac:dyDescent="0.25">
      <c r="B31948"/>
    </row>
    <row r="31949" spans="2:2" x14ac:dyDescent="0.25">
      <c r="B31949"/>
    </row>
    <row r="31950" spans="2:2" x14ac:dyDescent="0.25">
      <c r="B31950"/>
    </row>
    <row r="31951" spans="2:2" x14ac:dyDescent="0.25">
      <c r="B31951"/>
    </row>
    <row r="31952" spans="2:2" x14ac:dyDescent="0.25">
      <c r="B31952"/>
    </row>
    <row r="31953" spans="2:2" x14ac:dyDescent="0.25">
      <c r="B31953"/>
    </row>
    <row r="31954" spans="2:2" x14ac:dyDescent="0.25">
      <c r="B31954"/>
    </row>
    <row r="31955" spans="2:2" x14ac:dyDescent="0.25">
      <c r="B31955"/>
    </row>
    <row r="31956" spans="2:2" x14ac:dyDescent="0.25">
      <c r="B31956"/>
    </row>
    <row r="31957" spans="2:2" x14ac:dyDescent="0.25">
      <c r="B31957"/>
    </row>
    <row r="31958" spans="2:2" x14ac:dyDescent="0.25">
      <c r="B31958"/>
    </row>
    <row r="31959" spans="2:2" x14ac:dyDescent="0.25">
      <c r="B31959"/>
    </row>
    <row r="31960" spans="2:2" x14ac:dyDescent="0.25">
      <c r="B31960"/>
    </row>
    <row r="31961" spans="2:2" x14ac:dyDescent="0.25">
      <c r="B31961"/>
    </row>
    <row r="31962" spans="2:2" x14ac:dyDescent="0.25">
      <c r="B31962"/>
    </row>
    <row r="31963" spans="2:2" x14ac:dyDescent="0.25">
      <c r="B31963"/>
    </row>
    <row r="31964" spans="2:2" x14ac:dyDescent="0.25">
      <c r="B31964"/>
    </row>
    <row r="31965" spans="2:2" x14ac:dyDescent="0.25">
      <c r="B31965"/>
    </row>
    <row r="31966" spans="2:2" x14ac:dyDescent="0.25">
      <c r="B31966"/>
    </row>
    <row r="31967" spans="2:2" x14ac:dyDescent="0.25">
      <c r="B31967"/>
    </row>
    <row r="31968" spans="2:2" x14ac:dyDescent="0.25">
      <c r="B31968"/>
    </row>
    <row r="31969" spans="2:2" x14ac:dyDescent="0.25">
      <c r="B31969"/>
    </row>
    <row r="31970" spans="2:2" x14ac:dyDescent="0.25">
      <c r="B31970"/>
    </row>
    <row r="31971" spans="2:2" x14ac:dyDescent="0.25">
      <c r="B31971"/>
    </row>
    <row r="31972" spans="2:2" x14ac:dyDescent="0.25">
      <c r="B31972"/>
    </row>
    <row r="31973" spans="2:2" x14ac:dyDescent="0.25">
      <c r="B31973"/>
    </row>
    <row r="31974" spans="2:2" x14ac:dyDescent="0.25">
      <c r="B31974"/>
    </row>
    <row r="31975" spans="2:2" x14ac:dyDescent="0.25">
      <c r="B31975"/>
    </row>
    <row r="31976" spans="2:2" x14ac:dyDescent="0.25">
      <c r="B31976"/>
    </row>
    <row r="31977" spans="2:2" x14ac:dyDescent="0.25">
      <c r="B31977"/>
    </row>
    <row r="31978" spans="2:2" x14ac:dyDescent="0.25">
      <c r="B31978"/>
    </row>
    <row r="31979" spans="2:2" x14ac:dyDescent="0.25">
      <c r="B31979"/>
    </row>
    <row r="31980" spans="2:2" x14ac:dyDescent="0.25">
      <c r="B31980"/>
    </row>
    <row r="31981" spans="2:2" x14ac:dyDescent="0.25">
      <c r="B31981"/>
    </row>
    <row r="31982" spans="2:2" x14ac:dyDescent="0.25">
      <c r="B31982"/>
    </row>
    <row r="31983" spans="2:2" x14ac:dyDescent="0.25">
      <c r="B31983"/>
    </row>
    <row r="31984" spans="2:2" x14ac:dyDescent="0.25">
      <c r="B31984"/>
    </row>
    <row r="31985" spans="2:2" x14ac:dyDescent="0.25">
      <c r="B31985"/>
    </row>
    <row r="31986" spans="2:2" x14ac:dyDescent="0.25">
      <c r="B31986"/>
    </row>
    <row r="31987" spans="2:2" x14ac:dyDescent="0.25">
      <c r="B31987"/>
    </row>
    <row r="31988" spans="2:2" x14ac:dyDescent="0.25">
      <c r="B31988"/>
    </row>
    <row r="31989" spans="2:2" x14ac:dyDescent="0.25">
      <c r="B31989"/>
    </row>
    <row r="31990" spans="2:2" x14ac:dyDescent="0.25">
      <c r="B31990"/>
    </row>
    <row r="31991" spans="2:2" x14ac:dyDescent="0.25">
      <c r="B31991"/>
    </row>
    <row r="31992" spans="2:2" x14ac:dyDescent="0.25">
      <c r="B31992"/>
    </row>
    <row r="31993" spans="2:2" x14ac:dyDescent="0.25">
      <c r="B31993"/>
    </row>
    <row r="31994" spans="2:2" x14ac:dyDescent="0.25">
      <c r="B31994"/>
    </row>
    <row r="31995" spans="2:2" x14ac:dyDescent="0.25">
      <c r="B31995"/>
    </row>
    <row r="31996" spans="2:2" x14ac:dyDescent="0.25">
      <c r="B31996"/>
    </row>
    <row r="31997" spans="2:2" x14ac:dyDescent="0.25">
      <c r="B31997"/>
    </row>
    <row r="31998" spans="2:2" x14ac:dyDescent="0.25">
      <c r="B31998"/>
    </row>
    <row r="31999" spans="2:2" x14ac:dyDescent="0.25">
      <c r="B31999"/>
    </row>
    <row r="32000" spans="2:2" x14ac:dyDescent="0.25">
      <c r="B32000"/>
    </row>
    <row r="32001" spans="2:2" x14ac:dyDescent="0.25">
      <c r="B32001"/>
    </row>
    <row r="32002" spans="2:2" x14ac:dyDescent="0.25">
      <c r="B32002"/>
    </row>
    <row r="32003" spans="2:2" x14ac:dyDescent="0.25">
      <c r="B32003"/>
    </row>
    <row r="32004" spans="2:2" x14ac:dyDescent="0.25">
      <c r="B32004"/>
    </row>
    <row r="32005" spans="2:2" x14ac:dyDescent="0.25">
      <c r="B32005"/>
    </row>
    <row r="32006" spans="2:2" x14ac:dyDescent="0.25">
      <c r="B32006"/>
    </row>
    <row r="32007" spans="2:2" x14ac:dyDescent="0.25">
      <c r="B32007"/>
    </row>
    <row r="32008" spans="2:2" x14ac:dyDescent="0.25">
      <c r="B32008"/>
    </row>
    <row r="32009" spans="2:2" x14ac:dyDescent="0.25">
      <c r="B32009"/>
    </row>
    <row r="32010" spans="2:2" x14ac:dyDescent="0.25">
      <c r="B32010"/>
    </row>
    <row r="32011" spans="2:2" x14ac:dyDescent="0.25">
      <c r="B32011"/>
    </row>
    <row r="32012" spans="2:2" x14ac:dyDescent="0.25">
      <c r="B32012"/>
    </row>
    <row r="32013" spans="2:2" x14ac:dyDescent="0.25">
      <c r="B32013"/>
    </row>
    <row r="32014" spans="2:2" x14ac:dyDescent="0.25">
      <c r="B32014"/>
    </row>
    <row r="32015" spans="2:2" x14ac:dyDescent="0.25">
      <c r="B32015"/>
    </row>
    <row r="32016" spans="2:2" x14ac:dyDescent="0.25">
      <c r="B32016"/>
    </row>
    <row r="32017" spans="2:2" x14ac:dyDescent="0.25">
      <c r="B32017"/>
    </row>
    <row r="32018" spans="2:2" x14ac:dyDescent="0.25">
      <c r="B32018"/>
    </row>
    <row r="32019" spans="2:2" x14ac:dyDescent="0.25">
      <c r="B32019"/>
    </row>
    <row r="32020" spans="2:2" x14ac:dyDescent="0.25">
      <c r="B32020"/>
    </row>
    <row r="32021" spans="2:2" x14ac:dyDescent="0.25">
      <c r="B32021"/>
    </row>
    <row r="32022" spans="2:2" x14ac:dyDescent="0.25">
      <c r="B32022"/>
    </row>
    <row r="32023" spans="2:2" x14ac:dyDescent="0.25">
      <c r="B32023"/>
    </row>
    <row r="32024" spans="2:2" x14ac:dyDescent="0.25">
      <c r="B32024"/>
    </row>
    <row r="32025" spans="2:2" x14ac:dyDescent="0.25">
      <c r="B32025"/>
    </row>
    <row r="32026" spans="2:2" x14ac:dyDescent="0.25">
      <c r="B32026"/>
    </row>
    <row r="32027" spans="2:2" x14ac:dyDescent="0.25">
      <c r="B32027"/>
    </row>
    <row r="32028" spans="2:2" x14ac:dyDescent="0.25">
      <c r="B32028"/>
    </row>
    <row r="32029" spans="2:2" x14ac:dyDescent="0.25">
      <c r="B32029"/>
    </row>
    <row r="32030" spans="2:2" x14ac:dyDescent="0.25">
      <c r="B32030"/>
    </row>
    <row r="32031" spans="2:2" x14ac:dyDescent="0.25">
      <c r="B32031"/>
    </row>
    <row r="32032" spans="2:2" x14ac:dyDescent="0.25">
      <c r="B32032"/>
    </row>
    <row r="32033" spans="2:2" x14ac:dyDescent="0.25">
      <c r="B32033"/>
    </row>
    <row r="32034" spans="2:2" x14ac:dyDescent="0.25">
      <c r="B32034"/>
    </row>
    <row r="32035" spans="2:2" x14ac:dyDescent="0.25">
      <c r="B32035"/>
    </row>
    <row r="32036" spans="2:2" x14ac:dyDescent="0.25">
      <c r="B32036"/>
    </row>
    <row r="32037" spans="2:2" x14ac:dyDescent="0.25">
      <c r="B32037"/>
    </row>
    <row r="32038" spans="2:2" x14ac:dyDescent="0.25">
      <c r="B32038"/>
    </row>
    <row r="32039" spans="2:2" x14ac:dyDescent="0.25">
      <c r="B32039"/>
    </row>
    <row r="32040" spans="2:2" x14ac:dyDescent="0.25">
      <c r="B32040"/>
    </row>
    <row r="32041" spans="2:2" x14ac:dyDescent="0.25">
      <c r="B32041"/>
    </row>
    <row r="32042" spans="2:2" x14ac:dyDescent="0.25">
      <c r="B32042"/>
    </row>
    <row r="32043" spans="2:2" x14ac:dyDescent="0.25">
      <c r="B32043"/>
    </row>
    <row r="32044" spans="2:2" x14ac:dyDescent="0.25">
      <c r="B32044"/>
    </row>
    <row r="32045" spans="2:2" x14ac:dyDescent="0.25">
      <c r="B32045"/>
    </row>
    <row r="32046" spans="2:2" x14ac:dyDescent="0.25">
      <c r="B32046"/>
    </row>
    <row r="32047" spans="2:2" x14ac:dyDescent="0.25">
      <c r="B32047"/>
    </row>
    <row r="32048" spans="2:2" x14ac:dyDescent="0.25">
      <c r="B32048"/>
    </row>
    <row r="32049" spans="2:2" x14ac:dyDescent="0.25">
      <c r="B32049"/>
    </row>
    <row r="32050" spans="2:2" x14ac:dyDescent="0.25">
      <c r="B32050"/>
    </row>
    <row r="32051" spans="2:2" x14ac:dyDescent="0.25">
      <c r="B32051"/>
    </row>
    <row r="32052" spans="2:2" x14ac:dyDescent="0.25">
      <c r="B32052"/>
    </row>
    <row r="32053" spans="2:2" x14ac:dyDescent="0.25">
      <c r="B32053"/>
    </row>
    <row r="32054" spans="2:2" x14ac:dyDescent="0.25">
      <c r="B32054"/>
    </row>
    <row r="32055" spans="2:2" x14ac:dyDescent="0.25">
      <c r="B32055"/>
    </row>
    <row r="32056" spans="2:2" x14ac:dyDescent="0.25">
      <c r="B32056"/>
    </row>
    <row r="32057" spans="2:2" x14ac:dyDescent="0.25">
      <c r="B32057"/>
    </row>
    <row r="32058" spans="2:2" x14ac:dyDescent="0.25">
      <c r="B32058"/>
    </row>
    <row r="32059" spans="2:2" x14ac:dyDescent="0.25">
      <c r="B32059"/>
    </row>
    <row r="32060" spans="2:2" x14ac:dyDescent="0.25">
      <c r="B32060"/>
    </row>
    <row r="32061" spans="2:2" x14ac:dyDescent="0.25">
      <c r="B32061"/>
    </row>
    <row r="32062" spans="2:2" x14ac:dyDescent="0.25">
      <c r="B32062"/>
    </row>
    <row r="32063" spans="2:2" x14ac:dyDescent="0.25">
      <c r="B32063"/>
    </row>
    <row r="32064" spans="2:2" x14ac:dyDescent="0.25">
      <c r="B32064"/>
    </row>
    <row r="32065" spans="2:2" x14ac:dyDescent="0.25">
      <c r="B32065"/>
    </row>
    <row r="32066" spans="2:2" x14ac:dyDescent="0.25">
      <c r="B32066"/>
    </row>
    <row r="32067" spans="2:2" x14ac:dyDescent="0.25">
      <c r="B32067"/>
    </row>
    <row r="32068" spans="2:2" x14ac:dyDescent="0.25">
      <c r="B32068"/>
    </row>
    <row r="32069" spans="2:2" x14ac:dyDescent="0.25">
      <c r="B32069"/>
    </row>
    <row r="32070" spans="2:2" x14ac:dyDescent="0.25">
      <c r="B32070"/>
    </row>
    <row r="32071" spans="2:2" x14ac:dyDescent="0.25">
      <c r="B32071"/>
    </row>
    <row r="32072" spans="2:2" x14ac:dyDescent="0.25">
      <c r="B32072"/>
    </row>
    <row r="32073" spans="2:2" x14ac:dyDescent="0.25">
      <c r="B32073"/>
    </row>
    <row r="32074" spans="2:2" x14ac:dyDescent="0.25">
      <c r="B32074"/>
    </row>
    <row r="32075" spans="2:2" x14ac:dyDescent="0.25">
      <c r="B32075"/>
    </row>
    <row r="32076" spans="2:2" x14ac:dyDescent="0.25">
      <c r="B32076"/>
    </row>
    <row r="32077" spans="2:2" x14ac:dyDescent="0.25">
      <c r="B32077"/>
    </row>
    <row r="32078" spans="2:2" x14ac:dyDescent="0.25">
      <c r="B32078"/>
    </row>
    <row r="32079" spans="2:2" x14ac:dyDescent="0.25">
      <c r="B32079"/>
    </row>
    <row r="32080" spans="2:2" x14ac:dyDescent="0.25">
      <c r="B32080"/>
    </row>
    <row r="32081" spans="2:2" x14ac:dyDescent="0.25">
      <c r="B32081"/>
    </row>
    <row r="32082" spans="2:2" x14ac:dyDescent="0.25">
      <c r="B32082"/>
    </row>
    <row r="32083" spans="2:2" x14ac:dyDescent="0.25">
      <c r="B32083"/>
    </row>
    <row r="32084" spans="2:2" x14ac:dyDescent="0.25">
      <c r="B32084"/>
    </row>
    <row r="32085" spans="2:2" x14ac:dyDescent="0.25">
      <c r="B32085"/>
    </row>
    <row r="32086" spans="2:2" x14ac:dyDescent="0.25">
      <c r="B32086"/>
    </row>
    <row r="32087" spans="2:2" x14ac:dyDescent="0.25">
      <c r="B32087"/>
    </row>
    <row r="32088" spans="2:2" x14ac:dyDescent="0.25">
      <c r="B32088"/>
    </row>
    <row r="32089" spans="2:2" x14ac:dyDescent="0.25">
      <c r="B32089"/>
    </row>
    <row r="32090" spans="2:2" x14ac:dyDescent="0.25">
      <c r="B32090"/>
    </row>
    <row r="32091" spans="2:2" x14ac:dyDescent="0.25">
      <c r="B32091"/>
    </row>
    <row r="32092" spans="2:2" x14ac:dyDescent="0.25">
      <c r="B32092"/>
    </row>
    <row r="32093" spans="2:2" x14ac:dyDescent="0.25">
      <c r="B32093"/>
    </row>
    <row r="32094" spans="2:2" x14ac:dyDescent="0.25">
      <c r="B32094"/>
    </row>
    <row r="32095" spans="2:2" x14ac:dyDescent="0.25">
      <c r="B32095"/>
    </row>
    <row r="32096" spans="2:2" x14ac:dyDescent="0.25">
      <c r="B32096"/>
    </row>
    <row r="32097" spans="2:2" x14ac:dyDescent="0.25">
      <c r="B32097"/>
    </row>
    <row r="32098" spans="2:2" x14ac:dyDescent="0.25">
      <c r="B32098"/>
    </row>
    <row r="32099" spans="2:2" x14ac:dyDescent="0.25">
      <c r="B32099"/>
    </row>
    <row r="32100" spans="2:2" x14ac:dyDescent="0.25">
      <c r="B32100"/>
    </row>
    <row r="32101" spans="2:2" x14ac:dyDescent="0.25">
      <c r="B32101"/>
    </row>
    <row r="32102" spans="2:2" x14ac:dyDescent="0.25">
      <c r="B32102"/>
    </row>
    <row r="32103" spans="2:2" x14ac:dyDescent="0.25">
      <c r="B32103"/>
    </row>
    <row r="32104" spans="2:2" x14ac:dyDescent="0.25">
      <c r="B32104"/>
    </row>
    <row r="32105" spans="2:2" x14ac:dyDescent="0.25">
      <c r="B32105"/>
    </row>
    <row r="32106" spans="2:2" x14ac:dyDescent="0.25">
      <c r="B32106"/>
    </row>
    <row r="32107" spans="2:2" x14ac:dyDescent="0.25">
      <c r="B32107"/>
    </row>
    <row r="32108" spans="2:2" x14ac:dyDescent="0.25">
      <c r="B32108"/>
    </row>
    <row r="32109" spans="2:2" x14ac:dyDescent="0.25">
      <c r="B32109"/>
    </row>
    <row r="32110" spans="2:2" x14ac:dyDescent="0.25">
      <c r="B32110"/>
    </row>
    <row r="32111" spans="2:2" x14ac:dyDescent="0.25">
      <c r="B32111"/>
    </row>
    <row r="32112" spans="2:2" x14ac:dyDescent="0.25">
      <c r="B32112"/>
    </row>
    <row r="32113" spans="2:2" x14ac:dyDescent="0.25">
      <c r="B32113"/>
    </row>
    <row r="32114" spans="2:2" x14ac:dyDescent="0.25">
      <c r="B32114"/>
    </row>
    <row r="32115" spans="2:2" x14ac:dyDescent="0.25">
      <c r="B32115"/>
    </row>
    <row r="32116" spans="2:2" x14ac:dyDescent="0.25">
      <c r="B32116"/>
    </row>
    <row r="32117" spans="2:2" x14ac:dyDescent="0.25">
      <c r="B32117"/>
    </row>
    <row r="32118" spans="2:2" x14ac:dyDescent="0.25">
      <c r="B32118"/>
    </row>
    <row r="32119" spans="2:2" x14ac:dyDescent="0.25">
      <c r="B32119"/>
    </row>
    <row r="32120" spans="2:2" x14ac:dyDescent="0.25">
      <c r="B32120"/>
    </row>
    <row r="32121" spans="2:2" x14ac:dyDescent="0.25">
      <c r="B32121"/>
    </row>
    <row r="32122" spans="2:2" x14ac:dyDescent="0.25">
      <c r="B32122"/>
    </row>
    <row r="32123" spans="2:2" x14ac:dyDescent="0.25">
      <c r="B32123"/>
    </row>
    <row r="32124" spans="2:2" x14ac:dyDescent="0.25">
      <c r="B32124"/>
    </row>
    <row r="32125" spans="2:2" x14ac:dyDescent="0.25">
      <c r="B32125"/>
    </row>
    <row r="32126" spans="2:2" x14ac:dyDescent="0.25">
      <c r="B32126"/>
    </row>
    <row r="32127" spans="2:2" x14ac:dyDescent="0.25">
      <c r="B32127"/>
    </row>
    <row r="32128" spans="2:2" x14ac:dyDescent="0.25">
      <c r="B32128"/>
    </row>
    <row r="32129" spans="2:2" x14ac:dyDescent="0.25">
      <c r="B32129"/>
    </row>
    <row r="32130" spans="2:2" x14ac:dyDescent="0.25">
      <c r="B32130"/>
    </row>
    <row r="32131" spans="2:2" x14ac:dyDescent="0.25">
      <c r="B32131"/>
    </row>
    <row r="32132" spans="2:2" x14ac:dyDescent="0.25">
      <c r="B32132"/>
    </row>
    <row r="32133" spans="2:2" x14ac:dyDescent="0.25">
      <c r="B32133"/>
    </row>
    <row r="32134" spans="2:2" x14ac:dyDescent="0.25">
      <c r="B32134"/>
    </row>
    <row r="32135" spans="2:2" x14ac:dyDescent="0.25">
      <c r="B32135"/>
    </row>
    <row r="32136" spans="2:2" x14ac:dyDescent="0.25">
      <c r="B32136"/>
    </row>
    <row r="32137" spans="2:2" x14ac:dyDescent="0.25">
      <c r="B32137"/>
    </row>
    <row r="32138" spans="2:2" x14ac:dyDescent="0.25">
      <c r="B32138"/>
    </row>
    <row r="32139" spans="2:2" x14ac:dyDescent="0.25">
      <c r="B32139"/>
    </row>
    <row r="32140" spans="2:2" x14ac:dyDescent="0.25">
      <c r="B32140"/>
    </row>
    <row r="32141" spans="2:2" x14ac:dyDescent="0.25">
      <c r="B32141"/>
    </row>
    <row r="32142" spans="2:2" x14ac:dyDescent="0.25">
      <c r="B32142"/>
    </row>
    <row r="32143" spans="2:2" x14ac:dyDescent="0.25">
      <c r="B32143"/>
    </row>
    <row r="32144" spans="2:2" x14ac:dyDescent="0.25">
      <c r="B32144"/>
    </row>
    <row r="32145" spans="2:2" x14ac:dyDescent="0.25">
      <c r="B32145"/>
    </row>
    <row r="32146" spans="2:2" x14ac:dyDescent="0.25">
      <c r="B32146"/>
    </row>
    <row r="32147" spans="2:2" x14ac:dyDescent="0.25">
      <c r="B32147"/>
    </row>
    <row r="32148" spans="2:2" x14ac:dyDescent="0.25">
      <c r="B32148"/>
    </row>
    <row r="32149" spans="2:2" x14ac:dyDescent="0.25">
      <c r="B32149"/>
    </row>
    <row r="32150" spans="2:2" x14ac:dyDescent="0.25">
      <c r="B32150"/>
    </row>
    <row r="32151" spans="2:2" x14ac:dyDescent="0.25">
      <c r="B32151"/>
    </row>
    <row r="32152" spans="2:2" x14ac:dyDescent="0.25">
      <c r="B32152"/>
    </row>
    <row r="32153" spans="2:2" x14ac:dyDescent="0.25">
      <c r="B32153"/>
    </row>
    <row r="32154" spans="2:2" x14ac:dyDescent="0.25">
      <c r="B32154"/>
    </row>
    <row r="32155" spans="2:2" x14ac:dyDescent="0.25">
      <c r="B32155"/>
    </row>
    <row r="32156" spans="2:2" x14ac:dyDescent="0.25">
      <c r="B32156"/>
    </row>
    <row r="32157" spans="2:2" x14ac:dyDescent="0.25">
      <c r="B32157"/>
    </row>
    <row r="32158" spans="2:2" x14ac:dyDescent="0.25">
      <c r="B32158"/>
    </row>
    <row r="32159" spans="2:2" x14ac:dyDescent="0.25">
      <c r="B32159"/>
    </row>
    <row r="32160" spans="2:2" x14ac:dyDescent="0.25">
      <c r="B32160"/>
    </row>
    <row r="32161" spans="2:2" x14ac:dyDescent="0.25">
      <c r="B32161"/>
    </row>
    <row r="32162" spans="2:2" x14ac:dyDescent="0.25">
      <c r="B32162"/>
    </row>
    <row r="32163" spans="2:2" x14ac:dyDescent="0.25">
      <c r="B32163"/>
    </row>
    <row r="32164" spans="2:2" x14ac:dyDescent="0.25">
      <c r="B32164"/>
    </row>
    <row r="32165" spans="2:2" x14ac:dyDescent="0.25">
      <c r="B32165"/>
    </row>
    <row r="32166" spans="2:2" x14ac:dyDescent="0.25">
      <c r="B32166"/>
    </row>
    <row r="32167" spans="2:2" x14ac:dyDescent="0.25">
      <c r="B32167"/>
    </row>
    <row r="32168" spans="2:2" x14ac:dyDescent="0.25">
      <c r="B32168"/>
    </row>
    <row r="32169" spans="2:2" x14ac:dyDescent="0.25">
      <c r="B32169"/>
    </row>
    <row r="32170" spans="2:2" x14ac:dyDescent="0.25">
      <c r="B32170"/>
    </row>
    <row r="32171" spans="2:2" x14ac:dyDescent="0.25">
      <c r="B32171"/>
    </row>
    <row r="32172" spans="2:2" x14ac:dyDescent="0.25">
      <c r="B32172"/>
    </row>
    <row r="32173" spans="2:2" x14ac:dyDescent="0.25">
      <c r="B32173"/>
    </row>
    <row r="32174" spans="2:2" x14ac:dyDescent="0.25">
      <c r="B32174"/>
    </row>
    <row r="32175" spans="2:2" x14ac:dyDescent="0.25">
      <c r="B32175"/>
    </row>
    <row r="32176" spans="2:2" x14ac:dyDescent="0.25">
      <c r="B32176"/>
    </row>
    <row r="32177" spans="2:2" x14ac:dyDescent="0.25">
      <c r="B32177"/>
    </row>
    <row r="32178" spans="2:2" x14ac:dyDescent="0.25">
      <c r="B32178"/>
    </row>
    <row r="32179" spans="2:2" x14ac:dyDescent="0.25">
      <c r="B32179"/>
    </row>
    <row r="32180" spans="2:2" x14ac:dyDescent="0.25">
      <c r="B32180"/>
    </row>
    <row r="32181" spans="2:2" x14ac:dyDescent="0.25">
      <c r="B32181"/>
    </row>
    <row r="32182" spans="2:2" x14ac:dyDescent="0.25">
      <c r="B32182"/>
    </row>
    <row r="32183" spans="2:2" x14ac:dyDescent="0.25">
      <c r="B32183"/>
    </row>
    <row r="32184" spans="2:2" x14ac:dyDescent="0.25">
      <c r="B32184"/>
    </row>
    <row r="32185" spans="2:2" x14ac:dyDescent="0.25">
      <c r="B32185"/>
    </row>
    <row r="32186" spans="2:2" x14ac:dyDescent="0.25">
      <c r="B32186"/>
    </row>
    <row r="32187" spans="2:2" x14ac:dyDescent="0.25">
      <c r="B32187"/>
    </row>
    <row r="32188" spans="2:2" x14ac:dyDescent="0.25">
      <c r="B32188"/>
    </row>
    <row r="32189" spans="2:2" x14ac:dyDescent="0.25">
      <c r="B32189"/>
    </row>
    <row r="32190" spans="2:2" x14ac:dyDescent="0.25">
      <c r="B32190"/>
    </row>
    <row r="32191" spans="2:2" x14ac:dyDescent="0.25">
      <c r="B32191"/>
    </row>
    <row r="32192" spans="2:2" x14ac:dyDescent="0.25">
      <c r="B32192"/>
    </row>
    <row r="32193" spans="2:2" x14ac:dyDescent="0.25">
      <c r="B32193"/>
    </row>
    <row r="32194" spans="2:2" x14ac:dyDescent="0.25">
      <c r="B32194"/>
    </row>
    <row r="32195" spans="2:2" x14ac:dyDescent="0.25">
      <c r="B32195"/>
    </row>
    <row r="32196" spans="2:2" x14ac:dyDescent="0.25">
      <c r="B32196"/>
    </row>
    <row r="32197" spans="2:2" x14ac:dyDescent="0.25">
      <c r="B32197"/>
    </row>
    <row r="32198" spans="2:2" x14ac:dyDescent="0.25">
      <c r="B32198"/>
    </row>
    <row r="32199" spans="2:2" x14ac:dyDescent="0.25">
      <c r="B32199"/>
    </row>
    <row r="32200" spans="2:2" x14ac:dyDescent="0.25">
      <c r="B32200"/>
    </row>
    <row r="32201" spans="2:2" x14ac:dyDescent="0.25">
      <c r="B32201"/>
    </row>
    <row r="32202" spans="2:2" x14ac:dyDescent="0.25">
      <c r="B32202"/>
    </row>
    <row r="32203" spans="2:2" x14ac:dyDescent="0.25">
      <c r="B32203"/>
    </row>
    <row r="32204" spans="2:2" x14ac:dyDescent="0.25">
      <c r="B32204"/>
    </row>
    <row r="32205" spans="2:2" x14ac:dyDescent="0.25">
      <c r="B32205"/>
    </row>
    <row r="32206" spans="2:2" x14ac:dyDescent="0.25">
      <c r="B32206"/>
    </row>
    <row r="32207" spans="2:2" x14ac:dyDescent="0.25">
      <c r="B32207"/>
    </row>
    <row r="32208" spans="2:2" x14ac:dyDescent="0.25">
      <c r="B32208"/>
    </row>
    <row r="32209" spans="2:2" x14ac:dyDescent="0.25">
      <c r="B32209"/>
    </row>
    <row r="32210" spans="2:2" x14ac:dyDescent="0.25">
      <c r="B32210"/>
    </row>
    <row r="32211" spans="2:2" x14ac:dyDescent="0.25">
      <c r="B32211"/>
    </row>
    <row r="32212" spans="2:2" x14ac:dyDescent="0.25">
      <c r="B32212"/>
    </row>
    <row r="32213" spans="2:2" x14ac:dyDescent="0.25">
      <c r="B32213"/>
    </row>
    <row r="32214" spans="2:2" x14ac:dyDescent="0.25">
      <c r="B32214"/>
    </row>
    <row r="32215" spans="2:2" x14ac:dyDescent="0.25">
      <c r="B32215"/>
    </row>
    <row r="32216" spans="2:2" x14ac:dyDescent="0.25">
      <c r="B32216"/>
    </row>
    <row r="32217" spans="2:2" x14ac:dyDescent="0.25">
      <c r="B32217"/>
    </row>
    <row r="32218" spans="2:2" x14ac:dyDescent="0.25">
      <c r="B32218"/>
    </row>
    <row r="32219" spans="2:2" x14ac:dyDescent="0.25">
      <c r="B32219"/>
    </row>
    <row r="32220" spans="2:2" x14ac:dyDescent="0.25">
      <c r="B32220"/>
    </row>
    <row r="32221" spans="2:2" x14ac:dyDescent="0.25">
      <c r="B32221"/>
    </row>
    <row r="32222" spans="2:2" x14ac:dyDescent="0.25">
      <c r="B32222"/>
    </row>
    <row r="32223" spans="2:2" x14ac:dyDescent="0.25">
      <c r="B32223"/>
    </row>
    <row r="32224" spans="2:2" x14ac:dyDescent="0.25">
      <c r="B32224"/>
    </row>
    <row r="32225" spans="2:2" x14ac:dyDescent="0.25">
      <c r="B32225"/>
    </row>
    <row r="32226" spans="2:2" x14ac:dyDescent="0.25">
      <c r="B32226"/>
    </row>
    <row r="32227" spans="2:2" x14ac:dyDescent="0.25">
      <c r="B32227"/>
    </row>
    <row r="32228" spans="2:2" x14ac:dyDescent="0.25">
      <c r="B32228"/>
    </row>
    <row r="32229" spans="2:2" x14ac:dyDescent="0.25">
      <c r="B32229"/>
    </row>
    <row r="32230" spans="2:2" x14ac:dyDescent="0.25">
      <c r="B32230"/>
    </row>
    <row r="32231" spans="2:2" x14ac:dyDescent="0.25">
      <c r="B32231"/>
    </row>
    <row r="32232" spans="2:2" x14ac:dyDescent="0.25">
      <c r="B32232"/>
    </row>
    <row r="32233" spans="2:2" x14ac:dyDescent="0.25">
      <c r="B32233"/>
    </row>
    <row r="32234" spans="2:2" x14ac:dyDescent="0.25">
      <c r="B32234"/>
    </row>
    <row r="32235" spans="2:2" x14ac:dyDescent="0.25">
      <c r="B32235"/>
    </row>
    <row r="32236" spans="2:2" x14ac:dyDescent="0.25">
      <c r="B32236"/>
    </row>
    <row r="32237" spans="2:2" x14ac:dyDescent="0.25">
      <c r="B32237"/>
    </row>
    <row r="32238" spans="2:2" x14ac:dyDescent="0.25">
      <c r="B32238"/>
    </row>
    <row r="32239" spans="2:2" x14ac:dyDescent="0.25">
      <c r="B32239"/>
    </row>
    <row r="32240" spans="2:2" x14ac:dyDescent="0.25">
      <c r="B32240"/>
    </row>
    <row r="32241" spans="2:2" x14ac:dyDescent="0.25">
      <c r="B32241"/>
    </row>
    <row r="32242" spans="2:2" x14ac:dyDescent="0.25">
      <c r="B32242"/>
    </row>
    <row r="32243" spans="2:2" x14ac:dyDescent="0.25">
      <c r="B32243"/>
    </row>
    <row r="32244" spans="2:2" x14ac:dyDescent="0.25">
      <c r="B32244"/>
    </row>
    <row r="32245" spans="2:2" x14ac:dyDescent="0.25">
      <c r="B32245"/>
    </row>
    <row r="32246" spans="2:2" x14ac:dyDescent="0.25">
      <c r="B32246"/>
    </row>
    <row r="32247" spans="2:2" x14ac:dyDescent="0.25">
      <c r="B32247"/>
    </row>
    <row r="32248" spans="2:2" x14ac:dyDescent="0.25">
      <c r="B32248"/>
    </row>
    <row r="32249" spans="2:2" x14ac:dyDescent="0.25">
      <c r="B32249"/>
    </row>
    <row r="32250" spans="2:2" x14ac:dyDescent="0.25">
      <c r="B32250"/>
    </row>
    <row r="32251" spans="2:2" x14ac:dyDescent="0.25">
      <c r="B32251"/>
    </row>
    <row r="32252" spans="2:2" x14ac:dyDescent="0.25">
      <c r="B32252"/>
    </row>
    <row r="32253" spans="2:2" x14ac:dyDescent="0.25">
      <c r="B32253"/>
    </row>
    <row r="32254" spans="2:2" x14ac:dyDescent="0.25">
      <c r="B32254"/>
    </row>
    <row r="32255" spans="2:2" x14ac:dyDescent="0.25">
      <c r="B32255"/>
    </row>
    <row r="32256" spans="2:2" x14ac:dyDescent="0.25">
      <c r="B32256"/>
    </row>
    <row r="32257" spans="2:2" x14ac:dyDescent="0.25">
      <c r="B32257"/>
    </row>
    <row r="32258" spans="2:2" x14ac:dyDescent="0.25">
      <c r="B32258"/>
    </row>
    <row r="32259" spans="2:2" x14ac:dyDescent="0.25">
      <c r="B32259"/>
    </row>
    <row r="32260" spans="2:2" x14ac:dyDescent="0.25">
      <c r="B32260"/>
    </row>
    <row r="32261" spans="2:2" x14ac:dyDescent="0.25">
      <c r="B32261"/>
    </row>
    <row r="32262" spans="2:2" x14ac:dyDescent="0.25">
      <c r="B32262"/>
    </row>
    <row r="32263" spans="2:2" x14ac:dyDescent="0.25">
      <c r="B32263"/>
    </row>
    <row r="32264" spans="2:2" x14ac:dyDescent="0.25">
      <c r="B32264"/>
    </row>
    <row r="32265" spans="2:2" x14ac:dyDescent="0.25">
      <c r="B32265"/>
    </row>
    <row r="32266" spans="2:2" x14ac:dyDescent="0.25">
      <c r="B32266"/>
    </row>
    <row r="32267" spans="2:2" x14ac:dyDescent="0.25">
      <c r="B32267"/>
    </row>
    <row r="32268" spans="2:2" x14ac:dyDescent="0.25">
      <c r="B32268"/>
    </row>
    <row r="32269" spans="2:2" x14ac:dyDescent="0.25">
      <c r="B32269"/>
    </row>
    <row r="32270" spans="2:2" x14ac:dyDescent="0.25">
      <c r="B32270"/>
    </row>
    <row r="32271" spans="2:2" x14ac:dyDescent="0.25">
      <c r="B32271"/>
    </row>
    <row r="32272" spans="2:2" x14ac:dyDescent="0.25">
      <c r="B32272"/>
    </row>
    <row r="32273" spans="2:2" x14ac:dyDescent="0.25">
      <c r="B32273"/>
    </row>
    <row r="32274" spans="2:2" x14ac:dyDescent="0.25">
      <c r="B32274"/>
    </row>
    <row r="32275" spans="2:2" x14ac:dyDescent="0.25">
      <c r="B32275"/>
    </row>
    <row r="32276" spans="2:2" x14ac:dyDescent="0.25">
      <c r="B32276"/>
    </row>
    <row r="32277" spans="2:2" x14ac:dyDescent="0.25">
      <c r="B32277"/>
    </row>
    <row r="32278" spans="2:2" x14ac:dyDescent="0.25">
      <c r="B32278"/>
    </row>
    <row r="32279" spans="2:2" x14ac:dyDescent="0.25">
      <c r="B32279"/>
    </row>
    <row r="32280" spans="2:2" x14ac:dyDescent="0.25">
      <c r="B32280"/>
    </row>
    <row r="32281" spans="2:2" x14ac:dyDescent="0.25">
      <c r="B32281"/>
    </row>
    <row r="32282" spans="2:2" x14ac:dyDescent="0.25">
      <c r="B32282"/>
    </row>
    <row r="32283" spans="2:2" x14ac:dyDescent="0.25">
      <c r="B32283"/>
    </row>
    <row r="32284" spans="2:2" x14ac:dyDescent="0.25">
      <c r="B32284"/>
    </row>
    <row r="32285" spans="2:2" x14ac:dyDescent="0.25">
      <c r="B32285"/>
    </row>
    <row r="32286" spans="2:2" x14ac:dyDescent="0.25">
      <c r="B32286"/>
    </row>
    <row r="32287" spans="2:2" x14ac:dyDescent="0.25">
      <c r="B32287"/>
    </row>
    <row r="32288" spans="2:2" x14ac:dyDescent="0.25">
      <c r="B32288"/>
    </row>
    <row r="32289" spans="2:2" x14ac:dyDescent="0.25">
      <c r="B32289"/>
    </row>
    <row r="32290" spans="2:2" x14ac:dyDescent="0.25">
      <c r="B32290"/>
    </row>
    <row r="32291" spans="2:2" x14ac:dyDescent="0.25">
      <c r="B32291"/>
    </row>
    <row r="32292" spans="2:2" x14ac:dyDescent="0.25">
      <c r="B32292"/>
    </row>
    <row r="32293" spans="2:2" x14ac:dyDescent="0.25">
      <c r="B32293"/>
    </row>
    <row r="32294" spans="2:2" x14ac:dyDescent="0.25">
      <c r="B32294"/>
    </row>
    <row r="32295" spans="2:2" x14ac:dyDescent="0.25">
      <c r="B32295"/>
    </row>
    <row r="32296" spans="2:2" x14ac:dyDescent="0.25">
      <c r="B32296"/>
    </row>
    <row r="32297" spans="2:2" x14ac:dyDescent="0.25">
      <c r="B32297"/>
    </row>
    <row r="32298" spans="2:2" x14ac:dyDescent="0.25">
      <c r="B32298"/>
    </row>
    <row r="32299" spans="2:2" x14ac:dyDescent="0.25">
      <c r="B32299"/>
    </row>
    <row r="32300" spans="2:2" x14ac:dyDescent="0.25">
      <c r="B32300"/>
    </row>
    <row r="32301" spans="2:2" x14ac:dyDescent="0.25">
      <c r="B32301"/>
    </row>
    <row r="32302" spans="2:2" x14ac:dyDescent="0.25">
      <c r="B32302"/>
    </row>
    <row r="32303" spans="2:2" x14ac:dyDescent="0.25">
      <c r="B32303"/>
    </row>
    <row r="32304" spans="2:2" x14ac:dyDescent="0.25">
      <c r="B32304"/>
    </row>
    <row r="32305" spans="2:2" x14ac:dyDescent="0.25">
      <c r="B32305"/>
    </row>
    <row r="32306" spans="2:2" x14ac:dyDescent="0.25">
      <c r="B32306"/>
    </row>
    <row r="32307" spans="2:2" x14ac:dyDescent="0.25">
      <c r="B32307"/>
    </row>
    <row r="32308" spans="2:2" x14ac:dyDescent="0.25">
      <c r="B32308"/>
    </row>
    <row r="32309" spans="2:2" x14ac:dyDescent="0.25">
      <c r="B32309"/>
    </row>
    <row r="32310" spans="2:2" x14ac:dyDescent="0.25">
      <c r="B32310"/>
    </row>
    <row r="32311" spans="2:2" x14ac:dyDescent="0.25">
      <c r="B32311"/>
    </row>
    <row r="32312" spans="2:2" x14ac:dyDescent="0.25">
      <c r="B32312"/>
    </row>
    <row r="32313" spans="2:2" x14ac:dyDescent="0.25">
      <c r="B32313"/>
    </row>
    <row r="32314" spans="2:2" x14ac:dyDescent="0.25">
      <c r="B32314"/>
    </row>
    <row r="32315" spans="2:2" x14ac:dyDescent="0.25">
      <c r="B32315"/>
    </row>
    <row r="32316" spans="2:2" x14ac:dyDescent="0.25">
      <c r="B32316"/>
    </row>
    <row r="32317" spans="2:2" x14ac:dyDescent="0.25">
      <c r="B32317"/>
    </row>
    <row r="32318" spans="2:2" x14ac:dyDescent="0.25">
      <c r="B32318"/>
    </row>
    <row r="32319" spans="2:2" x14ac:dyDescent="0.25">
      <c r="B32319"/>
    </row>
    <row r="32320" spans="2:2" x14ac:dyDescent="0.25">
      <c r="B32320"/>
    </row>
    <row r="32321" spans="2:2" x14ac:dyDescent="0.25">
      <c r="B32321"/>
    </row>
    <row r="32322" spans="2:2" x14ac:dyDescent="0.25">
      <c r="B32322"/>
    </row>
    <row r="32323" spans="2:2" x14ac:dyDescent="0.25">
      <c r="B32323"/>
    </row>
    <row r="32324" spans="2:2" x14ac:dyDescent="0.25">
      <c r="B32324"/>
    </row>
    <row r="32325" spans="2:2" x14ac:dyDescent="0.25">
      <c r="B32325"/>
    </row>
    <row r="32326" spans="2:2" x14ac:dyDescent="0.25">
      <c r="B32326"/>
    </row>
    <row r="32327" spans="2:2" x14ac:dyDescent="0.25">
      <c r="B32327"/>
    </row>
    <row r="32328" spans="2:2" x14ac:dyDescent="0.25">
      <c r="B32328"/>
    </row>
    <row r="32329" spans="2:2" x14ac:dyDescent="0.25">
      <c r="B32329"/>
    </row>
    <row r="32330" spans="2:2" x14ac:dyDescent="0.25">
      <c r="B32330"/>
    </row>
    <row r="32331" spans="2:2" x14ac:dyDescent="0.25">
      <c r="B32331"/>
    </row>
    <row r="32332" spans="2:2" x14ac:dyDescent="0.25">
      <c r="B32332"/>
    </row>
    <row r="32333" spans="2:2" x14ac:dyDescent="0.25">
      <c r="B32333"/>
    </row>
    <row r="32334" spans="2:2" x14ac:dyDescent="0.25">
      <c r="B32334"/>
    </row>
    <row r="32335" spans="2:2" x14ac:dyDescent="0.25">
      <c r="B32335"/>
    </row>
    <row r="32336" spans="2:2" x14ac:dyDescent="0.25">
      <c r="B32336"/>
    </row>
    <row r="32337" spans="2:2" x14ac:dyDescent="0.25">
      <c r="B32337"/>
    </row>
    <row r="32338" spans="2:2" x14ac:dyDescent="0.25">
      <c r="B32338"/>
    </row>
    <row r="32339" spans="2:2" x14ac:dyDescent="0.25">
      <c r="B32339"/>
    </row>
    <row r="32340" spans="2:2" x14ac:dyDescent="0.25">
      <c r="B32340"/>
    </row>
    <row r="32341" spans="2:2" x14ac:dyDescent="0.25">
      <c r="B32341"/>
    </row>
    <row r="32342" spans="2:2" x14ac:dyDescent="0.25">
      <c r="B32342"/>
    </row>
    <row r="32343" spans="2:2" x14ac:dyDescent="0.25">
      <c r="B32343"/>
    </row>
    <row r="32344" spans="2:2" x14ac:dyDescent="0.25">
      <c r="B32344"/>
    </row>
    <row r="32345" spans="2:2" x14ac:dyDescent="0.25">
      <c r="B32345"/>
    </row>
    <row r="32346" spans="2:2" x14ac:dyDescent="0.25">
      <c r="B32346"/>
    </row>
    <row r="32347" spans="2:2" x14ac:dyDescent="0.25">
      <c r="B32347"/>
    </row>
    <row r="32348" spans="2:2" x14ac:dyDescent="0.25">
      <c r="B32348"/>
    </row>
    <row r="32349" spans="2:2" x14ac:dyDescent="0.25">
      <c r="B32349"/>
    </row>
    <row r="32350" spans="2:2" x14ac:dyDescent="0.25">
      <c r="B32350"/>
    </row>
    <row r="32351" spans="2:2" x14ac:dyDescent="0.25">
      <c r="B32351"/>
    </row>
    <row r="32352" spans="2:2" x14ac:dyDescent="0.25">
      <c r="B32352"/>
    </row>
    <row r="32353" spans="2:2" x14ac:dyDescent="0.25">
      <c r="B32353"/>
    </row>
    <row r="32354" spans="2:2" x14ac:dyDescent="0.25">
      <c r="B32354"/>
    </row>
    <row r="32355" spans="2:2" x14ac:dyDescent="0.25">
      <c r="B32355"/>
    </row>
    <row r="32356" spans="2:2" x14ac:dyDescent="0.25">
      <c r="B32356"/>
    </row>
    <row r="32357" spans="2:2" x14ac:dyDescent="0.25">
      <c r="B32357"/>
    </row>
    <row r="32358" spans="2:2" x14ac:dyDescent="0.25">
      <c r="B32358"/>
    </row>
    <row r="32359" spans="2:2" x14ac:dyDescent="0.25">
      <c r="B32359"/>
    </row>
    <row r="32360" spans="2:2" x14ac:dyDescent="0.25">
      <c r="B32360"/>
    </row>
    <row r="32361" spans="2:2" x14ac:dyDescent="0.25">
      <c r="B32361"/>
    </row>
    <row r="32362" spans="2:2" x14ac:dyDescent="0.25">
      <c r="B32362"/>
    </row>
    <row r="32363" spans="2:2" x14ac:dyDescent="0.25">
      <c r="B32363"/>
    </row>
    <row r="32364" spans="2:2" x14ac:dyDescent="0.25">
      <c r="B32364"/>
    </row>
    <row r="32365" spans="2:2" x14ac:dyDescent="0.25">
      <c r="B32365"/>
    </row>
    <row r="32366" spans="2:2" x14ac:dyDescent="0.25">
      <c r="B32366"/>
    </row>
    <row r="32367" spans="2:2" x14ac:dyDescent="0.25">
      <c r="B32367"/>
    </row>
    <row r="32368" spans="2:2" x14ac:dyDescent="0.25">
      <c r="B32368"/>
    </row>
    <row r="32369" spans="2:2" x14ac:dyDescent="0.25">
      <c r="B32369"/>
    </row>
    <row r="32370" spans="2:2" x14ac:dyDescent="0.25">
      <c r="B32370"/>
    </row>
    <row r="32371" spans="2:2" x14ac:dyDescent="0.25">
      <c r="B32371"/>
    </row>
    <row r="32372" spans="2:2" x14ac:dyDescent="0.25">
      <c r="B32372"/>
    </row>
    <row r="32373" spans="2:2" x14ac:dyDescent="0.25">
      <c r="B32373"/>
    </row>
    <row r="32374" spans="2:2" x14ac:dyDescent="0.25">
      <c r="B32374"/>
    </row>
    <row r="32375" spans="2:2" x14ac:dyDescent="0.25">
      <c r="B32375"/>
    </row>
    <row r="32376" spans="2:2" x14ac:dyDescent="0.25">
      <c r="B32376"/>
    </row>
    <row r="32377" spans="2:2" x14ac:dyDescent="0.25">
      <c r="B32377"/>
    </row>
    <row r="32378" spans="2:2" x14ac:dyDescent="0.25">
      <c r="B32378"/>
    </row>
    <row r="32379" spans="2:2" x14ac:dyDescent="0.25">
      <c r="B32379"/>
    </row>
    <row r="32380" spans="2:2" x14ac:dyDescent="0.25">
      <c r="B32380"/>
    </row>
    <row r="32381" spans="2:2" x14ac:dyDescent="0.25">
      <c r="B32381"/>
    </row>
    <row r="32382" spans="2:2" x14ac:dyDescent="0.25">
      <c r="B32382"/>
    </row>
    <row r="32383" spans="2:2" x14ac:dyDescent="0.25">
      <c r="B32383"/>
    </row>
    <row r="32384" spans="2:2" x14ac:dyDescent="0.25">
      <c r="B32384"/>
    </row>
    <row r="32385" spans="2:2" x14ac:dyDescent="0.25">
      <c r="B32385"/>
    </row>
    <row r="32386" spans="2:2" x14ac:dyDescent="0.25">
      <c r="B32386"/>
    </row>
    <row r="32387" spans="2:2" x14ac:dyDescent="0.25">
      <c r="B32387"/>
    </row>
    <row r="32388" spans="2:2" x14ac:dyDescent="0.25">
      <c r="B32388"/>
    </row>
    <row r="32389" spans="2:2" x14ac:dyDescent="0.25">
      <c r="B32389"/>
    </row>
    <row r="32390" spans="2:2" x14ac:dyDescent="0.25">
      <c r="B32390"/>
    </row>
    <row r="32391" spans="2:2" x14ac:dyDescent="0.25">
      <c r="B32391"/>
    </row>
    <row r="32392" spans="2:2" x14ac:dyDescent="0.25">
      <c r="B32392"/>
    </row>
    <row r="32393" spans="2:2" x14ac:dyDescent="0.25">
      <c r="B32393"/>
    </row>
    <row r="32394" spans="2:2" x14ac:dyDescent="0.25">
      <c r="B32394"/>
    </row>
    <row r="32395" spans="2:2" x14ac:dyDescent="0.25">
      <c r="B32395"/>
    </row>
    <row r="32396" spans="2:2" x14ac:dyDescent="0.25">
      <c r="B32396"/>
    </row>
    <row r="32397" spans="2:2" x14ac:dyDescent="0.25">
      <c r="B32397"/>
    </row>
    <row r="32398" spans="2:2" x14ac:dyDescent="0.25">
      <c r="B32398"/>
    </row>
    <row r="32399" spans="2:2" x14ac:dyDescent="0.25">
      <c r="B32399"/>
    </row>
    <row r="32400" spans="2:2" x14ac:dyDescent="0.25">
      <c r="B32400"/>
    </row>
    <row r="32401" spans="2:2" x14ac:dyDescent="0.25">
      <c r="B32401"/>
    </row>
    <row r="32402" spans="2:2" x14ac:dyDescent="0.25">
      <c r="B32402"/>
    </row>
    <row r="32403" spans="2:2" x14ac:dyDescent="0.25">
      <c r="B32403"/>
    </row>
    <row r="32404" spans="2:2" x14ac:dyDescent="0.25">
      <c r="B32404"/>
    </row>
    <row r="32405" spans="2:2" x14ac:dyDescent="0.25">
      <c r="B32405"/>
    </row>
    <row r="32406" spans="2:2" x14ac:dyDescent="0.25">
      <c r="B32406"/>
    </row>
    <row r="32407" spans="2:2" x14ac:dyDescent="0.25">
      <c r="B32407"/>
    </row>
    <row r="32408" spans="2:2" x14ac:dyDescent="0.25">
      <c r="B32408"/>
    </row>
    <row r="32409" spans="2:2" x14ac:dyDescent="0.25">
      <c r="B32409"/>
    </row>
    <row r="32410" spans="2:2" x14ac:dyDescent="0.25">
      <c r="B32410"/>
    </row>
    <row r="32411" spans="2:2" x14ac:dyDescent="0.25">
      <c r="B32411"/>
    </row>
    <row r="32412" spans="2:2" x14ac:dyDescent="0.25">
      <c r="B32412"/>
    </row>
    <row r="32413" spans="2:2" x14ac:dyDescent="0.25">
      <c r="B32413"/>
    </row>
    <row r="32414" spans="2:2" x14ac:dyDescent="0.25">
      <c r="B32414"/>
    </row>
    <row r="32415" spans="2:2" x14ac:dyDescent="0.25">
      <c r="B32415"/>
    </row>
    <row r="32416" spans="2:2" x14ac:dyDescent="0.25">
      <c r="B32416"/>
    </row>
    <row r="32417" spans="2:2" x14ac:dyDescent="0.25">
      <c r="B32417"/>
    </row>
    <row r="32418" spans="2:2" x14ac:dyDescent="0.25">
      <c r="B32418"/>
    </row>
    <row r="32419" spans="2:2" x14ac:dyDescent="0.25">
      <c r="B32419"/>
    </row>
    <row r="32420" spans="2:2" x14ac:dyDescent="0.25">
      <c r="B32420"/>
    </row>
    <row r="32421" spans="2:2" x14ac:dyDescent="0.25">
      <c r="B32421"/>
    </row>
    <row r="32422" spans="2:2" x14ac:dyDescent="0.25">
      <c r="B32422"/>
    </row>
    <row r="32423" spans="2:2" x14ac:dyDescent="0.25">
      <c r="B32423"/>
    </row>
    <row r="32424" spans="2:2" x14ac:dyDescent="0.25">
      <c r="B32424"/>
    </row>
    <row r="32425" spans="2:2" x14ac:dyDescent="0.25">
      <c r="B32425"/>
    </row>
    <row r="32426" spans="2:2" x14ac:dyDescent="0.25">
      <c r="B32426"/>
    </row>
    <row r="32427" spans="2:2" x14ac:dyDescent="0.25">
      <c r="B32427"/>
    </row>
    <row r="32428" spans="2:2" x14ac:dyDescent="0.25">
      <c r="B32428"/>
    </row>
    <row r="32429" spans="2:2" x14ac:dyDescent="0.25">
      <c r="B32429"/>
    </row>
    <row r="32430" spans="2:2" x14ac:dyDescent="0.25">
      <c r="B32430"/>
    </row>
    <row r="32431" spans="2:2" x14ac:dyDescent="0.25">
      <c r="B32431"/>
    </row>
    <row r="32432" spans="2:2" x14ac:dyDescent="0.25">
      <c r="B32432"/>
    </row>
    <row r="32433" spans="2:2" x14ac:dyDescent="0.25">
      <c r="B32433"/>
    </row>
    <row r="32434" spans="2:2" x14ac:dyDescent="0.25">
      <c r="B32434"/>
    </row>
    <row r="32435" spans="2:2" x14ac:dyDescent="0.25">
      <c r="B32435"/>
    </row>
    <row r="32436" spans="2:2" x14ac:dyDescent="0.25">
      <c r="B32436"/>
    </row>
    <row r="32437" spans="2:2" x14ac:dyDescent="0.25">
      <c r="B32437"/>
    </row>
    <row r="32438" spans="2:2" x14ac:dyDescent="0.25">
      <c r="B32438"/>
    </row>
    <row r="32439" spans="2:2" x14ac:dyDescent="0.25">
      <c r="B32439"/>
    </row>
    <row r="32440" spans="2:2" x14ac:dyDescent="0.25">
      <c r="B32440"/>
    </row>
    <row r="32441" spans="2:2" x14ac:dyDescent="0.25">
      <c r="B32441"/>
    </row>
    <row r="32442" spans="2:2" x14ac:dyDescent="0.25">
      <c r="B32442"/>
    </row>
    <row r="32443" spans="2:2" x14ac:dyDescent="0.25">
      <c r="B32443"/>
    </row>
    <row r="32444" spans="2:2" x14ac:dyDescent="0.25">
      <c r="B32444"/>
    </row>
    <row r="32445" spans="2:2" x14ac:dyDescent="0.25">
      <c r="B32445"/>
    </row>
    <row r="32446" spans="2:2" x14ac:dyDescent="0.25">
      <c r="B32446"/>
    </row>
    <row r="32447" spans="2:2" x14ac:dyDescent="0.25">
      <c r="B32447"/>
    </row>
    <row r="32448" spans="2:2" x14ac:dyDescent="0.25">
      <c r="B32448"/>
    </row>
    <row r="32449" spans="2:2" x14ac:dyDescent="0.25">
      <c r="B32449"/>
    </row>
    <row r="32450" spans="2:2" x14ac:dyDescent="0.25">
      <c r="B32450"/>
    </row>
    <row r="32451" spans="2:2" x14ac:dyDescent="0.25">
      <c r="B32451"/>
    </row>
    <row r="32452" spans="2:2" x14ac:dyDescent="0.25">
      <c r="B32452"/>
    </row>
    <row r="32453" spans="2:2" x14ac:dyDescent="0.25">
      <c r="B32453"/>
    </row>
    <row r="32454" spans="2:2" x14ac:dyDescent="0.25">
      <c r="B32454"/>
    </row>
    <row r="32455" spans="2:2" x14ac:dyDescent="0.25">
      <c r="B32455"/>
    </row>
    <row r="32456" spans="2:2" x14ac:dyDescent="0.25">
      <c r="B32456"/>
    </row>
    <row r="32457" spans="2:2" x14ac:dyDescent="0.25">
      <c r="B32457"/>
    </row>
    <row r="32458" spans="2:2" x14ac:dyDescent="0.25">
      <c r="B32458"/>
    </row>
    <row r="32459" spans="2:2" x14ac:dyDescent="0.25">
      <c r="B32459"/>
    </row>
    <row r="32460" spans="2:2" x14ac:dyDescent="0.25">
      <c r="B32460"/>
    </row>
    <row r="32461" spans="2:2" x14ac:dyDescent="0.25">
      <c r="B32461"/>
    </row>
    <row r="32462" spans="2:2" x14ac:dyDescent="0.25">
      <c r="B32462"/>
    </row>
    <row r="32463" spans="2:2" x14ac:dyDescent="0.25">
      <c r="B32463"/>
    </row>
    <row r="32464" spans="2:2" x14ac:dyDescent="0.25">
      <c r="B32464"/>
    </row>
    <row r="32465" spans="2:2" x14ac:dyDescent="0.25">
      <c r="B32465"/>
    </row>
    <row r="32466" spans="2:2" x14ac:dyDescent="0.25">
      <c r="B32466"/>
    </row>
    <row r="32467" spans="2:2" x14ac:dyDescent="0.25">
      <c r="B32467"/>
    </row>
    <row r="32468" spans="2:2" x14ac:dyDescent="0.25">
      <c r="B32468"/>
    </row>
    <row r="32469" spans="2:2" x14ac:dyDescent="0.25">
      <c r="B32469"/>
    </row>
    <row r="32470" spans="2:2" x14ac:dyDescent="0.25">
      <c r="B32470"/>
    </row>
    <row r="32471" spans="2:2" x14ac:dyDescent="0.25">
      <c r="B32471"/>
    </row>
    <row r="32472" spans="2:2" x14ac:dyDescent="0.25">
      <c r="B32472"/>
    </row>
    <row r="32473" spans="2:2" x14ac:dyDescent="0.25">
      <c r="B32473"/>
    </row>
    <row r="32474" spans="2:2" x14ac:dyDescent="0.25">
      <c r="B32474"/>
    </row>
    <row r="32475" spans="2:2" x14ac:dyDescent="0.25">
      <c r="B32475"/>
    </row>
    <row r="32476" spans="2:2" x14ac:dyDescent="0.25">
      <c r="B32476"/>
    </row>
    <row r="32477" spans="2:2" x14ac:dyDescent="0.25">
      <c r="B32477"/>
    </row>
    <row r="32478" spans="2:2" x14ac:dyDescent="0.25">
      <c r="B32478"/>
    </row>
    <row r="32479" spans="2:2" x14ac:dyDescent="0.25">
      <c r="B32479"/>
    </row>
    <row r="32480" spans="2:2" x14ac:dyDescent="0.25">
      <c r="B32480"/>
    </row>
    <row r="32481" spans="2:2" x14ac:dyDescent="0.25">
      <c r="B32481"/>
    </row>
    <row r="32482" spans="2:2" x14ac:dyDescent="0.25">
      <c r="B32482"/>
    </row>
    <row r="32483" spans="2:2" x14ac:dyDescent="0.25">
      <c r="B32483"/>
    </row>
    <row r="32484" spans="2:2" x14ac:dyDescent="0.25">
      <c r="B32484"/>
    </row>
    <row r="32485" spans="2:2" x14ac:dyDescent="0.25">
      <c r="B32485"/>
    </row>
    <row r="32486" spans="2:2" x14ac:dyDescent="0.25">
      <c r="B32486"/>
    </row>
    <row r="32487" spans="2:2" x14ac:dyDescent="0.25">
      <c r="B32487"/>
    </row>
    <row r="32488" spans="2:2" x14ac:dyDescent="0.25">
      <c r="B32488"/>
    </row>
    <row r="32489" spans="2:2" x14ac:dyDescent="0.25">
      <c r="B32489"/>
    </row>
    <row r="32490" spans="2:2" x14ac:dyDescent="0.25">
      <c r="B32490"/>
    </row>
    <row r="32491" spans="2:2" x14ac:dyDescent="0.25">
      <c r="B32491"/>
    </row>
    <row r="32492" spans="2:2" x14ac:dyDescent="0.25">
      <c r="B32492"/>
    </row>
    <row r="32493" spans="2:2" x14ac:dyDescent="0.25">
      <c r="B32493"/>
    </row>
    <row r="32494" spans="2:2" x14ac:dyDescent="0.25">
      <c r="B32494"/>
    </row>
    <row r="32495" spans="2:2" x14ac:dyDescent="0.25">
      <c r="B32495"/>
    </row>
    <row r="32496" spans="2:2" x14ac:dyDescent="0.25">
      <c r="B32496"/>
    </row>
    <row r="32497" spans="2:2" x14ac:dyDescent="0.25">
      <c r="B32497"/>
    </row>
    <row r="32498" spans="2:2" x14ac:dyDescent="0.25">
      <c r="B32498"/>
    </row>
    <row r="32499" spans="2:2" x14ac:dyDescent="0.25">
      <c r="B32499"/>
    </row>
    <row r="32500" spans="2:2" x14ac:dyDescent="0.25">
      <c r="B32500"/>
    </row>
    <row r="32501" spans="2:2" x14ac:dyDescent="0.25">
      <c r="B32501"/>
    </row>
    <row r="32502" spans="2:2" x14ac:dyDescent="0.25">
      <c r="B32502"/>
    </row>
    <row r="32503" spans="2:2" x14ac:dyDescent="0.25">
      <c r="B32503"/>
    </row>
    <row r="32504" spans="2:2" x14ac:dyDescent="0.25">
      <c r="B32504"/>
    </row>
    <row r="32505" spans="2:2" x14ac:dyDescent="0.25">
      <c r="B32505"/>
    </row>
    <row r="32506" spans="2:2" x14ac:dyDescent="0.25">
      <c r="B32506"/>
    </row>
    <row r="32507" spans="2:2" x14ac:dyDescent="0.25">
      <c r="B32507"/>
    </row>
    <row r="32508" spans="2:2" x14ac:dyDescent="0.25">
      <c r="B32508"/>
    </row>
    <row r="32509" spans="2:2" x14ac:dyDescent="0.25">
      <c r="B32509"/>
    </row>
    <row r="32510" spans="2:2" x14ac:dyDescent="0.25">
      <c r="B32510"/>
    </row>
    <row r="32511" spans="2:2" x14ac:dyDescent="0.25">
      <c r="B32511"/>
    </row>
    <row r="32512" spans="2:2" x14ac:dyDescent="0.25">
      <c r="B32512"/>
    </row>
    <row r="32513" spans="2:2" x14ac:dyDescent="0.25">
      <c r="B32513"/>
    </row>
    <row r="32514" spans="2:2" x14ac:dyDescent="0.25">
      <c r="B32514"/>
    </row>
    <row r="32515" spans="2:2" x14ac:dyDescent="0.25">
      <c r="B32515"/>
    </row>
    <row r="32516" spans="2:2" x14ac:dyDescent="0.25">
      <c r="B32516"/>
    </row>
    <row r="32517" spans="2:2" x14ac:dyDescent="0.25">
      <c r="B32517"/>
    </row>
    <row r="32518" spans="2:2" x14ac:dyDescent="0.25">
      <c r="B32518"/>
    </row>
    <row r="32519" spans="2:2" x14ac:dyDescent="0.25">
      <c r="B32519"/>
    </row>
    <row r="32520" spans="2:2" x14ac:dyDescent="0.25">
      <c r="B32520"/>
    </row>
    <row r="32521" spans="2:2" x14ac:dyDescent="0.25">
      <c r="B32521"/>
    </row>
    <row r="32522" spans="2:2" x14ac:dyDescent="0.25">
      <c r="B32522"/>
    </row>
    <row r="32523" spans="2:2" x14ac:dyDescent="0.25">
      <c r="B32523"/>
    </row>
    <row r="32524" spans="2:2" x14ac:dyDescent="0.25">
      <c r="B32524"/>
    </row>
    <row r="32525" spans="2:2" x14ac:dyDescent="0.25">
      <c r="B32525"/>
    </row>
    <row r="32526" spans="2:2" x14ac:dyDescent="0.25">
      <c r="B32526"/>
    </row>
    <row r="32527" spans="2:2" x14ac:dyDescent="0.25">
      <c r="B32527"/>
    </row>
    <row r="32528" spans="2:2" x14ac:dyDescent="0.25">
      <c r="B32528"/>
    </row>
    <row r="32529" spans="2:2" x14ac:dyDescent="0.25">
      <c r="B32529"/>
    </row>
    <row r="32530" spans="2:2" x14ac:dyDescent="0.25">
      <c r="B32530"/>
    </row>
    <row r="32531" spans="2:2" x14ac:dyDescent="0.25">
      <c r="B32531"/>
    </row>
    <row r="32532" spans="2:2" x14ac:dyDescent="0.25">
      <c r="B32532"/>
    </row>
    <row r="32533" spans="2:2" x14ac:dyDescent="0.25">
      <c r="B32533"/>
    </row>
    <row r="32534" spans="2:2" x14ac:dyDescent="0.25">
      <c r="B32534"/>
    </row>
    <row r="32535" spans="2:2" x14ac:dyDescent="0.25">
      <c r="B32535"/>
    </row>
    <row r="32536" spans="2:2" x14ac:dyDescent="0.25">
      <c r="B32536"/>
    </row>
    <row r="32537" spans="2:2" x14ac:dyDescent="0.25">
      <c r="B32537"/>
    </row>
    <row r="32538" spans="2:2" x14ac:dyDescent="0.25">
      <c r="B32538"/>
    </row>
    <row r="32539" spans="2:2" x14ac:dyDescent="0.25">
      <c r="B32539"/>
    </row>
    <row r="32540" spans="2:2" x14ac:dyDescent="0.25">
      <c r="B32540"/>
    </row>
    <row r="32541" spans="2:2" x14ac:dyDescent="0.25">
      <c r="B32541"/>
    </row>
    <row r="32542" spans="2:2" x14ac:dyDescent="0.25">
      <c r="B32542"/>
    </row>
    <row r="32543" spans="2:2" x14ac:dyDescent="0.25">
      <c r="B32543"/>
    </row>
    <row r="32544" spans="2:2" x14ac:dyDescent="0.25">
      <c r="B32544"/>
    </row>
    <row r="32545" spans="2:2" x14ac:dyDescent="0.25">
      <c r="B32545"/>
    </row>
    <row r="32546" spans="2:2" x14ac:dyDescent="0.25">
      <c r="B32546"/>
    </row>
    <row r="32547" spans="2:2" x14ac:dyDescent="0.25">
      <c r="B32547"/>
    </row>
    <row r="32548" spans="2:2" x14ac:dyDescent="0.25">
      <c r="B32548"/>
    </row>
    <row r="32549" spans="2:2" x14ac:dyDescent="0.25">
      <c r="B32549"/>
    </row>
    <row r="32550" spans="2:2" x14ac:dyDescent="0.25">
      <c r="B32550"/>
    </row>
    <row r="32551" spans="2:2" x14ac:dyDescent="0.25">
      <c r="B32551"/>
    </row>
    <row r="32552" spans="2:2" x14ac:dyDescent="0.25">
      <c r="B32552"/>
    </row>
    <row r="32553" spans="2:2" x14ac:dyDescent="0.25">
      <c r="B32553"/>
    </row>
    <row r="32554" spans="2:2" x14ac:dyDescent="0.25">
      <c r="B32554"/>
    </row>
    <row r="32555" spans="2:2" x14ac:dyDescent="0.25">
      <c r="B32555"/>
    </row>
    <row r="32556" spans="2:2" x14ac:dyDescent="0.25">
      <c r="B32556"/>
    </row>
    <row r="32557" spans="2:2" x14ac:dyDescent="0.25">
      <c r="B32557"/>
    </row>
    <row r="32558" spans="2:2" x14ac:dyDescent="0.25">
      <c r="B32558"/>
    </row>
    <row r="32559" spans="2:2" x14ac:dyDescent="0.25">
      <c r="B32559"/>
    </row>
    <row r="32560" spans="2:2" x14ac:dyDescent="0.25">
      <c r="B32560"/>
    </row>
    <row r="32561" spans="2:2" x14ac:dyDescent="0.25">
      <c r="B32561"/>
    </row>
    <row r="32562" spans="2:2" x14ac:dyDescent="0.25">
      <c r="B32562"/>
    </row>
    <row r="32563" spans="2:2" x14ac:dyDescent="0.25">
      <c r="B32563"/>
    </row>
    <row r="32564" spans="2:2" x14ac:dyDescent="0.25">
      <c r="B32564"/>
    </row>
    <row r="32565" spans="2:2" x14ac:dyDescent="0.25">
      <c r="B32565"/>
    </row>
    <row r="32566" spans="2:2" x14ac:dyDescent="0.25">
      <c r="B32566"/>
    </row>
    <row r="32567" spans="2:2" x14ac:dyDescent="0.25">
      <c r="B32567"/>
    </row>
    <row r="32568" spans="2:2" x14ac:dyDescent="0.25">
      <c r="B32568"/>
    </row>
    <row r="32569" spans="2:2" x14ac:dyDescent="0.25">
      <c r="B32569"/>
    </row>
    <row r="32570" spans="2:2" x14ac:dyDescent="0.25">
      <c r="B32570"/>
    </row>
    <row r="32571" spans="2:2" x14ac:dyDescent="0.25">
      <c r="B32571"/>
    </row>
    <row r="32572" spans="2:2" x14ac:dyDescent="0.25">
      <c r="B32572"/>
    </row>
    <row r="32573" spans="2:2" x14ac:dyDescent="0.25">
      <c r="B32573"/>
    </row>
    <row r="32574" spans="2:2" x14ac:dyDescent="0.25">
      <c r="B32574"/>
    </row>
    <row r="32575" spans="2:2" x14ac:dyDescent="0.25">
      <c r="B32575"/>
    </row>
    <row r="32576" spans="2:2" x14ac:dyDescent="0.25">
      <c r="B32576"/>
    </row>
    <row r="32577" spans="2:2" x14ac:dyDescent="0.25">
      <c r="B32577"/>
    </row>
    <row r="32578" spans="2:2" x14ac:dyDescent="0.25">
      <c r="B32578"/>
    </row>
    <row r="32579" spans="2:2" x14ac:dyDescent="0.25">
      <c r="B32579"/>
    </row>
    <row r="32580" spans="2:2" x14ac:dyDescent="0.25">
      <c r="B32580"/>
    </row>
    <row r="32581" spans="2:2" x14ac:dyDescent="0.25">
      <c r="B32581"/>
    </row>
    <row r="32582" spans="2:2" x14ac:dyDescent="0.25">
      <c r="B32582"/>
    </row>
    <row r="32583" spans="2:2" x14ac:dyDescent="0.25">
      <c r="B32583"/>
    </row>
    <row r="32584" spans="2:2" x14ac:dyDescent="0.25">
      <c r="B32584"/>
    </row>
    <row r="32585" spans="2:2" x14ac:dyDescent="0.25">
      <c r="B32585"/>
    </row>
    <row r="32586" spans="2:2" x14ac:dyDescent="0.25">
      <c r="B32586"/>
    </row>
    <row r="32587" spans="2:2" x14ac:dyDescent="0.25">
      <c r="B32587"/>
    </row>
    <row r="32588" spans="2:2" x14ac:dyDescent="0.25">
      <c r="B32588"/>
    </row>
    <row r="32589" spans="2:2" x14ac:dyDescent="0.25">
      <c r="B32589"/>
    </row>
    <row r="32590" spans="2:2" x14ac:dyDescent="0.25">
      <c r="B32590"/>
    </row>
    <row r="32591" spans="2:2" x14ac:dyDescent="0.25">
      <c r="B32591"/>
    </row>
    <row r="32592" spans="2:2" x14ac:dyDescent="0.25">
      <c r="B32592"/>
    </row>
    <row r="32593" spans="2:2" x14ac:dyDescent="0.25">
      <c r="B32593"/>
    </row>
    <row r="32594" spans="2:2" x14ac:dyDescent="0.25">
      <c r="B32594"/>
    </row>
    <row r="32595" spans="2:2" x14ac:dyDescent="0.25">
      <c r="B32595"/>
    </row>
    <row r="32596" spans="2:2" x14ac:dyDescent="0.25">
      <c r="B32596"/>
    </row>
    <row r="32597" spans="2:2" x14ac:dyDescent="0.25">
      <c r="B32597"/>
    </row>
    <row r="32598" spans="2:2" x14ac:dyDescent="0.25">
      <c r="B32598"/>
    </row>
    <row r="32599" spans="2:2" x14ac:dyDescent="0.25">
      <c r="B32599"/>
    </row>
    <row r="32600" spans="2:2" x14ac:dyDescent="0.25">
      <c r="B32600"/>
    </row>
    <row r="32601" spans="2:2" x14ac:dyDescent="0.25">
      <c r="B32601"/>
    </row>
    <row r="32602" spans="2:2" x14ac:dyDescent="0.25">
      <c r="B32602"/>
    </row>
    <row r="32603" spans="2:2" x14ac:dyDescent="0.25">
      <c r="B32603"/>
    </row>
    <row r="32604" spans="2:2" x14ac:dyDescent="0.25">
      <c r="B32604"/>
    </row>
    <row r="32605" spans="2:2" x14ac:dyDescent="0.25">
      <c r="B32605"/>
    </row>
    <row r="32606" spans="2:2" x14ac:dyDescent="0.25">
      <c r="B32606"/>
    </row>
    <row r="32607" spans="2:2" x14ac:dyDescent="0.25">
      <c r="B32607"/>
    </row>
    <row r="32608" spans="2:2" x14ac:dyDescent="0.25">
      <c r="B32608"/>
    </row>
    <row r="32609" spans="2:2" x14ac:dyDescent="0.25">
      <c r="B32609"/>
    </row>
    <row r="32610" spans="2:2" x14ac:dyDescent="0.25">
      <c r="B32610"/>
    </row>
    <row r="32611" spans="2:2" x14ac:dyDescent="0.25">
      <c r="B32611"/>
    </row>
    <row r="32612" spans="2:2" x14ac:dyDescent="0.25">
      <c r="B32612"/>
    </row>
    <row r="32613" spans="2:2" x14ac:dyDescent="0.25">
      <c r="B32613"/>
    </row>
    <row r="32614" spans="2:2" x14ac:dyDescent="0.25">
      <c r="B32614"/>
    </row>
    <row r="32615" spans="2:2" x14ac:dyDescent="0.25">
      <c r="B32615"/>
    </row>
    <row r="32616" spans="2:2" x14ac:dyDescent="0.25">
      <c r="B32616"/>
    </row>
    <row r="32617" spans="2:2" x14ac:dyDescent="0.25">
      <c r="B32617"/>
    </row>
    <row r="32618" spans="2:2" x14ac:dyDescent="0.25">
      <c r="B32618"/>
    </row>
    <row r="32619" spans="2:2" x14ac:dyDescent="0.25">
      <c r="B32619"/>
    </row>
    <row r="32620" spans="2:2" x14ac:dyDescent="0.25">
      <c r="B32620"/>
    </row>
    <row r="32621" spans="2:2" x14ac:dyDescent="0.25">
      <c r="B32621"/>
    </row>
    <row r="32622" spans="2:2" x14ac:dyDescent="0.25">
      <c r="B32622"/>
    </row>
    <row r="32623" spans="2:2" x14ac:dyDescent="0.25">
      <c r="B32623"/>
    </row>
    <row r="32624" spans="2:2" x14ac:dyDescent="0.25">
      <c r="B32624"/>
    </row>
    <row r="32625" spans="2:2" x14ac:dyDescent="0.25">
      <c r="B32625"/>
    </row>
    <row r="32626" spans="2:2" x14ac:dyDescent="0.25">
      <c r="B32626"/>
    </row>
    <row r="32627" spans="2:2" x14ac:dyDescent="0.25">
      <c r="B32627"/>
    </row>
    <row r="32628" spans="2:2" x14ac:dyDescent="0.25">
      <c r="B32628"/>
    </row>
    <row r="32629" spans="2:2" x14ac:dyDescent="0.25">
      <c r="B32629"/>
    </row>
    <row r="32630" spans="2:2" x14ac:dyDescent="0.25">
      <c r="B32630"/>
    </row>
    <row r="32631" spans="2:2" x14ac:dyDescent="0.25">
      <c r="B32631"/>
    </row>
    <row r="32632" spans="2:2" x14ac:dyDescent="0.25">
      <c r="B32632"/>
    </row>
    <row r="32633" spans="2:2" x14ac:dyDescent="0.25">
      <c r="B32633"/>
    </row>
    <row r="32634" spans="2:2" x14ac:dyDescent="0.25">
      <c r="B32634"/>
    </row>
    <row r="32635" spans="2:2" x14ac:dyDescent="0.25">
      <c r="B32635"/>
    </row>
    <row r="32636" spans="2:2" x14ac:dyDescent="0.25">
      <c r="B32636"/>
    </row>
    <row r="32637" spans="2:2" x14ac:dyDescent="0.25">
      <c r="B32637"/>
    </row>
    <row r="32638" spans="2:2" x14ac:dyDescent="0.25">
      <c r="B32638"/>
    </row>
    <row r="32639" spans="2:2" x14ac:dyDescent="0.25">
      <c r="B32639"/>
    </row>
    <row r="32640" spans="2:2" x14ac:dyDescent="0.25">
      <c r="B32640"/>
    </row>
    <row r="32641" spans="2:2" x14ac:dyDescent="0.25">
      <c r="B32641"/>
    </row>
    <row r="32642" spans="2:2" x14ac:dyDescent="0.25">
      <c r="B32642"/>
    </row>
    <row r="32643" spans="2:2" x14ac:dyDescent="0.25">
      <c r="B32643"/>
    </row>
    <row r="32644" spans="2:2" x14ac:dyDescent="0.25">
      <c r="B32644"/>
    </row>
    <row r="32645" spans="2:2" x14ac:dyDescent="0.25">
      <c r="B32645"/>
    </row>
    <row r="32646" spans="2:2" x14ac:dyDescent="0.25">
      <c r="B32646"/>
    </row>
    <row r="32647" spans="2:2" x14ac:dyDescent="0.25">
      <c r="B32647"/>
    </row>
    <row r="32648" spans="2:2" x14ac:dyDescent="0.25">
      <c r="B32648"/>
    </row>
    <row r="32649" spans="2:2" x14ac:dyDescent="0.25">
      <c r="B32649"/>
    </row>
    <row r="32650" spans="2:2" x14ac:dyDescent="0.25">
      <c r="B32650"/>
    </row>
    <row r="32651" spans="2:2" x14ac:dyDescent="0.25">
      <c r="B32651"/>
    </row>
    <row r="32652" spans="2:2" x14ac:dyDescent="0.25">
      <c r="B32652"/>
    </row>
    <row r="32653" spans="2:2" x14ac:dyDescent="0.25">
      <c r="B32653"/>
    </row>
    <row r="32654" spans="2:2" x14ac:dyDescent="0.25">
      <c r="B32654"/>
    </row>
    <row r="32655" spans="2:2" x14ac:dyDescent="0.25">
      <c r="B32655"/>
    </row>
    <row r="32656" spans="2:2" x14ac:dyDescent="0.25">
      <c r="B32656"/>
    </row>
    <row r="32657" spans="2:2" x14ac:dyDescent="0.25">
      <c r="B32657"/>
    </row>
    <row r="32658" spans="2:2" x14ac:dyDescent="0.25">
      <c r="B32658"/>
    </row>
    <row r="32659" spans="2:2" x14ac:dyDescent="0.25">
      <c r="B32659"/>
    </row>
    <row r="32660" spans="2:2" x14ac:dyDescent="0.25">
      <c r="B32660"/>
    </row>
    <row r="32661" spans="2:2" x14ac:dyDescent="0.25">
      <c r="B32661"/>
    </row>
    <row r="32662" spans="2:2" x14ac:dyDescent="0.25">
      <c r="B32662"/>
    </row>
    <row r="32663" spans="2:2" x14ac:dyDescent="0.25">
      <c r="B32663"/>
    </row>
    <row r="32664" spans="2:2" x14ac:dyDescent="0.25">
      <c r="B32664"/>
    </row>
    <row r="32665" spans="2:2" x14ac:dyDescent="0.25">
      <c r="B32665"/>
    </row>
    <row r="32666" spans="2:2" x14ac:dyDescent="0.25">
      <c r="B32666"/>
    </row>
    <row r="32667" spans="2:2" x14ac:dyDescent="0.25">
      <c r="B32667"/>
    </row>
    <row r="32668" spans="2:2" x14ac:dyDescent="0.25">
      <c r="B32668"/>
    </row>
    <row r="32669" spans="2:2" x14ac:dyDescent="0.25">
      <c r="B32669"/>
    </row>
    <row r="32670" spans="2:2" x14ac:dyDescent="0.25">
      <c r="B32670"/>
    </row>
    <row r="32671" spans="2:2" x14ac:dyDescent="0.25">
      <c r="B32671"/>
    </row>
    <row r="32672" spans="2:2" x14ac:dyDescent="0.25">
      <c r="B32672"/>
    </row>
    <row r="32673" spans="2:2" x14ac:dyDescent="0.25">
      <c r="B32673"/>
    </row>
    <row r="32674" spans="2:2" x14ac:dyDescent="0.25">
      <c r="B32674"/>
    </row>
    <row r="32675" spans="2:2" x14ac:dyDescent="0.25">
      <c r="B32675"/>
    </row>
    <row r="32676" spans="2:2" x14ac:dyDescent="0.25">
      <c r="B32676"/>
    </row>
    <row r="32677" spans="2:2" x14ac:dyDescent="0.25">
      <c r="B32677"/>
    </row>
    <row r="32678" spans="2:2" x14ac:dyDescent="0.25">
      <c r="B32678"/>
    </row>
    <row r="32679" spans="2:2" x14ac:dyDescent="0.25">
      <c r="B32679"/>
    </row>
    <row r="32680" spans="2:2" x14ac:dyDescent="0.25">
      <c r="B32680"/>
    </row>
    <row r="32681" spans="2:2" x14ac:dyDescent="0.25">
      <c r="B32681"/>
    </row>
    <row r="32682" spans="2:2" x14ac:dyDescent="0.25">
      <c r="B32682"/>
    </row>
    <row r="32683" spans="2:2" x14ac:dyDescent="0.25">
      <c r="B32683"/>
    </row>
    <row r="32684" spans="2:2" x14ac:dyDescent="0.25">
      <c r="B32684"/>
    </row>
    <row r="32685" spans="2:2" x14ac:dyDescent="0.25">
      <c r="B32685"/>
    </row>
    <row r="32686" spans="2:2" x14ac:dyDescent="0.25">
      <c r="B32686"/>
    </row>
    <row r="32687" spans="2:2" x14ac:dyDescent="0.25">
      <c r="B32687"/>
    </row>
    <row r="32688" spans="2:2" x14ac:dyDescent="0.25">
      <c r="B32688"/>
    </row>
    <row r="32689" spans="2:2" x14ac:dyDescent="0.25">
      <c r="B32689"/>
    </row>
    <row r="32690" spans="2:2" x14ac:dyDescent="0.25">
      <c r="B32690"/>
    </row>
    <row r="32691" spans="2:2" x14ac:dyDescent="0.25">
      <c r="B32691"/>
    </row>
    <row r="32692" spans="2:2" x14ac:dyDescent="0.25">
      <c r="B32692"/>
    </row>
    <row r="32693" spans="2:2" x14ac:dyDescent="0.25">
      <c r="B32693"/>
    </row>
    <row r="32694" spans="2:2" x14ac:dyDescent="0.25">
      <c r="B32694"/>
    </row>
    <row r="32695" spans="2:2" x14ac:dyDescent="0.25">
      <c r="B32695"/>
    </row>
    <row r="32696" spans="2:2" x14ac:dyDescent="0.25">
      <c r="B32696"/>
    </row>
    <row r="32697" spans="2:2" x14ac:dyDescent="0.25">
      <c r="B32697"/>
    </row>
    <row r="32698" spans="2:2" x14ac:dyDescent="0.25">
      <c r="B32698"/>
    </row>
    <row r="32699" spans="2:2" x14ac:dyDescent="0.25">
      <c r="B32699"/>
    </row>
    <row r="32700" spans="2:2" x14ac:dyDescent="0.25">
      <c r="B32700"/>
    </row>
    <row r="32701" spans="2:2" x14ac:dyDescent="0.25">
      <c r="B32701"/>
    </row>
    <row r="32702" spans="2:2" x14ac:dyDescent="0.25">
      <c r="B32702"/>
    </row>
    <row r="32703" spans="2:2" x14ac:dyDescent="0.25">
      <c r="B32703"/>
    </row>
    <row r="32704" spans="2:2" x14ac:dyDescent="0.25">
      <c r="B32704"/>
    </row>
    <row r="32705" spans="2:2" x14ac:dyDescent="0.25">
      <c r="B32705"/>
    </row>
    <row r="32706" spans="2:2" x14ac:dyDescent="0.25">
      <c r="B32706"/>
    </row>
    <row r="32707" spans="2:2" x14ac:dyDescent="0.25">
      <c r="B32707"/>
    </row>
    <row r="32708" spans="2:2" x14ac:dyDescent="0.25">
      <c r="B32708"/>
    </row>
    <row r="32709" spans="2:2" x14ac:dyDescent="0.25">
      <c r="B32709"/>
    </row>
    <row r="32710" spans="2:2" x14ac:dyDescent="0.25">
      <c r="B32710"/>
    </row>
    <row r="32711" spans="2:2" x14ac:dyDescent="0.25">
      <c r="B32711"/>
    </row>
    <row r="32712" spans="2:2" x14ac:dyDescent="0.25">
      <c r="B32712"/>
    </row>
    <row r="32713" spans="2:2" x14ac:dyDescent="0.25">
      <c r="B32713"/>
    </row>
    <row r="32714" spans="2:2" x14ac:dyDescent="0.25">
      <c r="B32714"/>
    </row>
    <row r="32715" spans="2:2" x14ac:dyDescent="0.25">
      <c r="B32715"/>
    </row>
    <row r="32716" spans="2:2" x14ac:dyDescent="0.25">
      <c r="B32716"/>
    </row>
    <row r="32717" spans="2:2" x14ac:dyDescent="0.25">
      <c r="B32717"/>
    </row>
    <row r="32718" spans="2:2" x14ac:dyDescent="0.25">
      <c r="B32718"/>
    </row>
    <row r="32719" spans="2:2" x14ac:dyDescent="0.25">
      <c r="B32719"/>
    </row>
    <row r="32720" spans="2:2" x14ac:dyDescent="0.25">
      <c r="B32720"/>
    </row>
    <row r="32721" spans="2:2" x14ac:dyDescent="0.25">
      <c r="B32721"/>
    </row>
    <row r="32722" spans="2:2" x14ac:dyDescent="0.25">
      <c r="B32722"/>
    </row>
    <row r="32723" spans="2:2" x14ac:dyDescent="0.25">
      <c r="B32723"/>
    </row>
    <row r="32724" spans="2:2" x14ac:dyDescent="0.25">
      <c r="B32724"/>
    </row>
    <row r="32725" spans="2:2" x14ac:dyDescent="0.25">
      <c r="B32725"/>
    </row>
    <row r="32726" spans="2:2" x14ac:dyDescent="0.25">
      <c r="B32726"/>
    </row>
    <row r="32727" spans="2:2" x14ac:dyDescent="0.25">
      <c r="B32727"/>
    </row>
    <row r="32728" spans="2:2" x14ac:dyDescent="0.25">
      <c r="B32728"/>
    </row>
    <row r="32729" spans="2:2" x14ac:dyDescent="0.25">
      <c r="B32729"/>
    </row>
    <row r="32730" spans="2:2" x14ac:dyDescent="0.25">
      <c r="B32730"/>
    </row>
    <row r="32731" spans="2:2" x14ac:dyDescent="0.25">
      <c r="B32731"/>
    </row>
    <row r="32732" spans="2:2" x14ac:dyDescent="0.25">
      <c r="B32732"/>
    </row>
    <row r="32733" spans="2:2" x14ac:dyDescent="0.25">
      <c r="B32733"/>
    </row>
    <row r="32734" spans="2:2" x14ac:dyDescent="0.25">
      <c r="B32734"/>
    </row>
    <row r="32735" spans="2:2" x14ac:dyDescent="0.25">
      <c r="B32735"/>
    </row>
    <row r="32736" spans="2:2" x14ac:dyDescent="0.25">
      <c r="B32736"/>
    </row>
    <row r="32737" spans="2:2" x14ac:dyDescent="0.25">
      <c r="B32737"/>
    </row>
    <row r="32738" spans="2:2" x14ac:dyDescent="0.25">
      <c r="B32738"/>
    </row>
    <row r="32739" spans="2:2" x14ac:dyDescent="0.25">
      <c r="B32739"/>
    </row>
    <row r="32740" spans="2:2" x14ac:dyDescent="0.25">
      <c r="B32740"/>
    </row>
    <row r="32741" spans="2:2" x14ac:dyDescent="0.25">
      <c r="B32741"/>
    </row>
    <row r="32742" spans="2:2" x14ac:dyDescent="0.25">
      <c r="B32742"/>
    </row>
    <row r="32743" spans="2:2" x14ac:dyDescent="0.25">
      <c r="B32743"/>
    </row>
    <row r="32744" spans="2:2" x14ac:dyDescent="0.25">
      <c r="B32744"/>
    </row>
    <row r="32745" spans="2:2" x14ac:dyDescent="0.25">
      <c r="B32745"/>
    </row>
    <row r="32746" spans="2:2" x14ac:dyDescent="0.25">
      <c r="B32746"/>
    </row>
    <row r="32747" spans="2:2" x14ac:dyDescent="0.25">
      <c r="B32747"/>
    </row>
    <row r="32748" spans="2:2" x14ac:dyDescent="0.25">
      <c r="B32748"/>
    </row>
    <row r="32749" spans="2:2" x14ac:dyDescent="0.25">
      <c r="B32749"/>
    </row>
    <row r="32750" spans="2:2" x14ac:dyDescent="0.25">
      <c r="B32750"/>
    </row>
    <row r="32751" spans="2:2" x14ac:dyDescent="0.25">
      <c r="B32751"/>
    </row>
    <row r="32752" spans="2:2" x14ac:dyDescent="0.25">
      <c r="B32752"/>
    </row>
    <row r="32753" spans="2:2" x14ac:dyDescent="0.25">
      <c r="B32753"/>
    </row>
    <row r="32754" spans="2:2" x14ac:dyDescent="0.25">
      <c r="B32754"/>
    </row>
    <row r="32755" spans="2:2" x14ac:dyDescent="0.25">
      <c r="B32755"/>
    </row>
    <row r="32756" spans="2:2" x14ac:dyDescent="0.25">
      <c r="B32756"/>
    </row>
    <row r="32757" spans="2:2" x14ac:dyDescent="0.25">
      <c r="B32757"/>
    </row>
    <row r="32758" spans="2:2" x14ac:dyDescent="0.25">
      <c r="B32758"/>
    </row>
    <row r="32759" spans="2:2" x14ac:dyDescent="0.25">
      <c r="B32759"/>
    </row>
    <row r="32760" spans="2:2" x14ac:dyDescent="0.25">
      <c r="B32760"/>
    </row>
    <row r="32761" spans="2:2" x14ac:dyDescent="0.25">
      <c r="B32761"/>
    </row>
    <row r="32762" spans="2:2" x14ac:dyDescent="0.25">
      <c r="B32762"/>
    </row>
    <row r="32763" spans="2:2" x14ac:dyDescent="0.25">
      <c r="B32763"/>
    </row>
    <row r="32764" spans="2:2" x14ac:dyDescent="0.25">
      <c r="B32764"/>
    </row>
    <row r="32765" spans="2:2" x14ac:dyDescent="0.25">
      <c r="B32765"/>
    </row>
    <row r="32766" spans="2:2" x14ac:dyDescent="0.25">
      <c r="B32766"/>
    </row>
    <row r="32767" spans="2:2" x14ac:dyDescent="0.25">
      <c r="B32767"/>
    </row>
    <row r="32768" spans="2:2" x14ac:dyDescent="0.25">
      <c r="B32768"/>
    </row>
    <row r="32769" spans="2:2" x14ac:dyDescent="0.25">
      <c r="B32769"/>
    </row>
    <row r="32770" spans="2:2" x14ac:dyDescent="0.25">
      <c r="B32770"/>
    </row>
    <row r="32771" spans="2:2" x14ac:dyDescent="0.25">
      <c r="B32771"/>
    </row>
    <row r="32772" spans="2:2" x14ac:dyDescent="0.25">
      <c r="B32772"/>
    </row>
    <row r="32773" spans="2:2" x14ac:dyDescent="0.25">
      <c r="B32773"/>
    </row>
    <row r="32774" spans="2:2" x14ac:dyDescent="0.25">
      <c r="B32774"/>
    </row>
    <row r="32775" spans="2:2" x14ac:dyDescent="0.25">
      <c r="B32775"/>
    </row>
    <row r="32776" spans="2:2" x14ac:dyDescent="0.25">
      <c r="B32776"/>
    </row>
    <row r="32777" spans="2:2" x14ac:dyDescent="0.25">
      <c r="B32777"/>
    </row>
    <row r="32778" spans="2:2" x14ac:dyDescent="0.25">
      <c r="B32778"/>
    </row>
    <row r="32779" spans="2:2" x14ac:dyDescent="0.25">
      <c r="B32779"/>
    </row>
    <row r="32780" spans="2:2" x14ac:dyDescent="0.25">
      <c r="B32780"/>
    </row>
    <row r="32781" spans="2:2" x14ac:dyDescent="0.25">
      <c r="B32781"/>
    </row>
    <row r="32782" spans="2:2" x14ac:dyDescent="0.25">
      <c r="B32782"/>
    </row>
    <row r="32783" spans="2:2" x14ac:dyDescent="0.25">
      <c r="B32783"/>
    </row>
    <row r="32784" spans="2:2" x14ac:dyDescent="0.25">
      <c r="B32784"/>
    </row>
    <row r="32785" spans="2:2" x14ac:dyDescent="0.25">
      <c r="B32785"/>
    </row>
    <row r="32786" spans="2:2" x14ac:dyDescent="0.25">
      <c r="B32786"/>
    </row>
    <row r="32787" spans="2:2" x14ac:dyDescent="0.25">
      <c r="B32787"/>
    </row>
    <row r="32788" spans="2:2" x14ac:dyDescent="0.25">
      <c r="B32788"/>
    </row>
    <row r="32789" spans="2:2" x14ac:dyDescent="0.25">
      <c r="B32789"/>
    </row>
    <row r="32790" spans="2:2" x14ac:dyDescent="0.25">
      <c r="B32790"/>
    </row>
    <row r="32791" spans="2:2" x14ac:dyDescent="0.25">
      <c r="B32791"/>
    </row>
    <row r="32792" spans="2:2" x14ac:dyDescent="0.25">
      <c r="B32792"/>
    </row>
    <row r="32793" spans="2:2" x14ac:dyDescent="0.25">
      <c r="B32793"/>
    </row>
    <row r="32794" spans="2:2" x14ac:dyDescent="0.25">
      <c r="B32794"/>
    </row>
    <row r="32795" spans="2:2" x14ac:dyDescent="0.25">
      <c r="B32795"/>
    </row>
    <row r="32796" spans="2:2" x14ac:dyDescent="0.25">
      <c r="B32796"/>
    </row>
    <row r="32797" spans="2:2" x14ac:dyDescent="0.25">
      <c r="B32797"/>
    </row>
    <row r="32798" spans="2:2" x14ac:dyDescent="0.25">
      <c r="B32798"/>
    </row>
    <row r="32799" spans="2:2" x14ac:dyDescent="0.25">
      <c r="B32799"/>
    </row>
    <row r="32800" spans="2:2" x14ac:dyDescent="0.25">
      <c r="B32800"/>
    </row>
    <row r="32801" spans="2:2" x14ac:dyDescent="0.25">
      <c r="B32801"/>
    </row>
    <row r="32802" spans="2:2" x14ac:dyDescent="0.25">
      <c r="B32802"/>
    </row>
    <row r="32803" spans="2:2" x14ac:dyDescent="0.25">
      <c r="B32803"/>
    </row>
    <row r="32804" spans="2:2" x14ac:dyDescent="0.25">
      <c r="B32804"/>
    </row>
    <row r="32805" spans="2:2" x14ac:dyDescent="0.25">
      <c r="B32805"/>
    </row>
    <row r="32806" spans="2:2" x14ac:dyDescent="0.25">
      <c r="B32806"/>
    </row>
    <row r="32807" spans="2:2" x14ac:dyDescent="0.25">
      <c r="B32807"/>
    </row>
    <row r="32808" spans="2:2" x14ac:dyDescent="0.25">
      <c r="B32808"/>
    </row>
    <row r="32809" spans="2:2" x14ac:dyDescent="0.25">
      <c r="B32809"/>
    </row>
    <row r="32810" spans="2:2" x14ac:dyDescent="0.25">
      <c r="B32810"/>
    </row>
    <row r="32811" spans="2:2" x14ac:dyDescent="0.25">
      <c r="B32811"/>
    </row>
    <row r="32812" spans="2:2" x14ac:dyDescent="0.25">
      <c r="B32812"/>
    </row>
    <row r="32813" spans="2:2" x14ac:dyDescent="0.25">
      <c r="B32813"/>
    </row>
    <row r="32814" spans="2:2" x14ac:dyDescent="0.25">
      <c r="B32814"/>
    </row>
    <row r="32815" spans="2:2" x14ac:dyDescent="0.25">
      <c r="B32815"/>
    </row>
    <row r="32816" spans="2:2" x14ac:dyDescent="0.25">
      <c r="B32816"/>
    </row>
    <row r="32817" spans="2:2" x14ac:dyDescent="0.25">
      <c r="B32817"/>
    </row>
    <row r="32818" spans="2:2" x14ac:dyDescent="0.25">
      <c r="B32818"/>
    </row>
    <row r="32819" spans="2:2" x14ac:dyDescent="0.25">
      <c r="B32819"/>
    </row>
    <row r="32820" spans="2:2" x14ac:dyDescent="0.25">
      <c r="B32820"/>
    </row>
    <row r="32821" spans="2:2" x14ac:dyDescent="0.25">
      <c r="B32821"/>
    </row>
    <row r="32822" spans="2:2" x14ac:dyDescent="0.25">
      <c r="B32822"/>
    </row>
    <row r="32823" spans="2:2" x14ac:dyDescent="0.25">
      <c r="B32823"/>
    </row>
    <row r="32824" spans="2:2" x14ac:dyDescent="0.25">
      <c r="B32824"/>
    </row>
    <row r="32825" spans="2:2" x14ac:dyDescent="0.25">
      <c r="B32825"/>
    </row>
    <row r="32826" spans="2:2" x14ac:dyDescent="0.25">
      <c r="B32826"/>
    </row>
    <row r="32827" spans="2:2" x14ac:dyDescent="0.25">
      <c r="B32827"/>
    </row>
    <row r="32828" spans="2:2" x14ac:dyDescent="0.25">
      <c r="B32828"/>
    </row>
    <row r="32829" spans="2:2" x14ac:dyDescent="0.25">
      <c r="B32829"/>
    </row>
    <row r="32830" spans="2:2" x14ac:dyDescent="0.25">
      <c r="B32830"/>
    </row>
    <row r="32831" spans="2:2" x14ac:dyDescent="0.25">
      <c r="B32831"/>
    </row>
    <row r="32832" spans="2:2" x14ac:dyDescent="0.25">
      <c r="B32832"/>
    </row>
    <row r="32833" spans="2:2" x14ac:dyDescent="0.25">
      <c r="B32833"/>
    </row>
    <row r="32834" spans="2:2" x14ac:dyDescent="0.25">
      <c r="B32834"/>
    </row>
    <row r="32835" spans="2:2" x14ac:dyDescent="0.25">
      <c r="B32835"/>
    </row>
    <row r="32836" spans="2:2" x14ac:dyDescent="0.25">
      <c r="B32836"/>
    </row>
    <row r="32837" spans="2:2" x14ac:dyDescent="0.25">
      <c r="B32837"/>
    </row>
    <row r="32838" spans="2:2" x14ac:dyDescent="0.25">
      <c r="B32838"/>
    </row>
    <row r="32839" spans="2:2" x14ac:dyDescent="0.25">
      <c r="B32839"/>
    </row>
    <row r="32840" spans="2:2" x14ac:dyDescent="0.25">
      <c r="B32840"/>
    </row>
    <row r="32841" spans="2:2" x14ac:dyDescent="0.25">
      <c r="B32841"/>
    </row>
    <row r="32842" spans="2:2" x14ac:dyDescent="0.25">
      <c r="B32842"/>
    </row>
    <row r="32843" spans="2:2" x14ac:dyDescent="0.25">
      <c r="B32843"/>
    </row>
    <row r="32844" spans="2:2" x14ac:dyDescent="0.25">
      <c r="B32844"/>
    </row>
    <row r="32845" spans="2:2" x14ac:dyDescent="0.25">
      <c r="B32845"/>
    </row>
    <row r="32846" spans="2:2" x14ac:dyDescent="0.25">
      <c r="B32846"/>
    </row>
    <row r="32847" spans="2:2" x14ac:dyDescent="0.25">
      <c r="B32847"/>
    </row>
    <row r="32848" spans="2:2" x14ac:dyDescent="0.25">
      <c r="B32848"/>
    </row>
    <row r="32849" spans="2:2" x14ac:dyDescent="0.25">
      <c r="B32849"/>
    </row>
    <row r="32850" spans="2:2" x14ac:dyDescent="0.25">
      <c r="B32850"/>
    </row>
    <row r="32851" spans="2:2" x14ac:dyDescent="0.25">
      <c r="B32851"/>
    </row>
    <row r="32852" spans="2:2" x14ac:dyDescent="0.25">
      <c r="B32852"/>
    </row>
    <row r="32853" spans="2:2" x14ac:dyDescent="0.25">
      <c r="B32853"/>
    </row>
    <row r="32854" spans="2:2" x14ac:dyDescent="0.25">
      <c r="B32854"/>
    </row>
    <row r="32855" spans="2:2" x14ac:dyDescent="0.25">
      <c r="B32855"/>
    </row>
    <row r="32856" spans="2:2" x14ac:dyDescent="0.25">
      <c r="B32856"/>
    </row>
    <row r="32857" spans="2:2" x14ac:dyDescent="0.25">
      <c r="B32857"/>
    </row>
    <row r="32858" spans="2:2" x14ac:dyDescent="0.25">
      <c r="B32858"/>
    </row>
    <row r="32859" spans="2:2" x14ac:dyDescent="0.25">
      <c r="B32859"/>
    </row>
    <row r="32860" spans="2:2" x14ac:dyDescent="0.25">
      <c r="B32860"/>
    </row>
    <row r="32861" spans="2:2" x14ac:dyDescent="0.25">
      <c r="B32861"/>
    </row>
    <row r="32862" spans="2:2" x14ac:dyDescent="0.25">
      <c r="B32862"/>
    </row>
    <row r="32863" spans="2:2" x14ac:dyDescent="0.25">
      <c r="B32863"/>
    </row>
    <row r="32864" spans="2:2" x14ac:dyDescent="0.25">
      <c r="B32864"/>
    </row>
    <row r="32865" spans="2:2" x14ac:dyDescent="0.25">
      <c r="B32865"/>
    </row>
    <row r="32866" spans="2:2" x14ac:dyDescent="0.25">
      <c r="B32866"/>
    </row>
    <row r="32867" spans="2:2" x14ac:dyDescent="0.25">
      <c r="B32867"/>
    </row>
    <row r="32868" spans="2:2" x14ac:dyDescent="0.25">
      <c r="B32868"/>
    </row>
    <row r="32869" spans="2:2" x14ac:dyDescent="0.25">
      <c r="B32869"/>
    </row>
    <row r="32870" spans="2:2" x14ac:dyDescent="0.25">
      <c r="B32870"/>
    </row>
    <row r="32871" spans="2:2" x14ac:dyDescent="0.25">
      <c r="B32871"/>
    </row>
    <row r="32872" spans="2:2" x14ac:dyDescent="0.25">
      <c r="B32872"/>
    </row>
    <row r="32873" spans="2:2" x14ac:dyDescent="0.25">
      <c r="B32873"/>
    </row>
    <row r="32874" spans="2:2" x14ac:dyDescent="0.25">
      <c r="B32874"/>
    </row>
    <row r="32875" spans="2:2" x14ac:dyDescent="0.25">
      <c r="B32875"/>
    </row>
    <row r="32876" spans="2:2" x14ac:dyDescent="0.25">
      <c r="B32876"/>
    </row>
    <row r="32877" spans="2:2" x14ac:dyDescent="0.25">
      <c r="B32877"/>
    </row>
    <row r="32878" spans="2:2" x14ac:dyDescent="0.25">
      <c r="B32878"/>
    </row>
    <row r="32879" spans="2:2" x14ac:dyDescent="0.25">
      <c r="B32879"/>
    </row>
    <row r="32880" spans="2:2" x14ac:dyDescent="0.25">
      <c r="B32880"/>
    </row>
    <row r="32881" spans="2:2" x14ac:dyDescent="0.25">
      <c r="B32881"/>
    </row>
    <row r="32882" spans="2:2" x14ac:dyDescent="0.25">
      <c r="B32882"/>
    </row>
    <row r="32883" spans="2:2" x14ac:dyDescent="0.25">
      <c r="B32883"/>
    </row>
    <row r="32884" spans="2:2" x14ac:dyDescent="0.25">
      <c r="B32884"/>
    </row>
    <row r="32885" spans="2:2" x14ac:dyDescent="0.25">
      <c r="B32885"/>
    </row>
    <row r="32886" spans="2:2" x14ac:dyDescent="0.25">
      <c r="B32886"/>
    </row>
    <row r="32887" spans="2:2" x14ac:dyDescent="0.25">
      <c r="B32887"/>
    </row>
    <row r="32888" spans="2:2" x14ac:dyDescent="0.25">
      <c r="B32888"/>
    </row>
    <row r="32889" spans="2:2" x14ac:dyDescent="0.25">
      <c r="B32889"/>
    </row>
    <row r="32890" spans="2:2" x14ac:dyDescent="0.25">
      <c r="B32890"/>
    </row>
    <row r="32891" spans="2:2" x14ac:dyDescent="0.25">
      <c r="B32891"/>
    </row>
    <row r="32892" spans="2:2" x14ac:dyDescent="0.25">
      <c r="B32892"/>
    </row>
    <row r="32893" spans="2:2" x14ac:dyDescent="0.25">
      <c r="B32893"/>
    </row>
    <row r="32894" spans="2:2" x14ac:dyDescent="0.25">
      <c r="B32894"/>
    </row>
    <row r="32895" spans="2:2" x14ac:dyDescent="0.25">
      <c r="B32895"/>
    </row>
    <row r="32896" spans="2:2" x14ac:dyDescent="0.25">
      <c r="B32896"/>
    </row>
    <row r="32897" spans="2:2" x14ac:dyDescent="0.25">
      <c r="B32897"/>
    </row>
    <row r="32898" spans="2:2" x14ac:dyDescent="0.25">
      <c r="B32898"/>
    </row>
    <row r="32899" spans="2:2" x14ac:dyDescent="0.25">
      <c r="B32899"/>
    </row>
    <row r="32900" spans="2:2" x14ac:dyDescent="0.25">
      <c r="B32900"/>
    </row>
    <row r="32901" spans="2:2" x14ac:dyDescent="0.25">
      <c r="B32901"/>
    </row>
    <row r="32902" spans="2:2" x14ac:dyDescent="0.25">
      <c r="B32902"/>
    </row>
    <row r="32903" spans="2:2" x14ac:dyDescent="0.25">
      <c r="B32903"/>
    </row>
    <row r="32904" spans="2:2" x14ac:dyDescent="0.25">
      <c r="B32904"/>
    </row>
    <row r="32905" spans="2:2" x14ac:dyDescent="0.25">
      <c r="B32905"/>
    </row>
    <row r="32906" spans="2:2" x14ac:dyDescent="0.25">
      <c r="B32906"/>
    </row>
    <row r="32907" spans="2:2" x14ac:dyDescent="0.25">
      <c r="B32907"/>
    </row>
    <row r="32908" spans="2:2" x14ac:dyDescent="0.25">
      <c r="B32908"/>
    </row>
    <row r="32909" spans="2:2" x14ac:dyDescent="0.25">
      <c r="B32909"/>
    </row>
    <row r="32910" spans="2:2" x14ac:dyDescent="0.25">
      <c r="B32910"/>
    </row>
    <row r="32911" spans="2:2" x14ac:dyDescent="0.25">
      <c r="B32911"/>
    </row>
    <row r="32912" spans="2:2" x14ac:dyDescent="0.25">
      <c r="B32912"/>
    </row>
    <row r="32913" spans="2:2" x14ac:dyDescent="0.25">
      <c r="B32913"/>
    </row>
    <row r="32914" spans="2:2" x14ac:dyDescent="0.25">
      <c r="B32914"/>
    </row>
    <row r="32915" spans="2:2" x14ac:dyDescent="0.25">
      <c r="B32915"/>
    </row>
    <row r="32916" spans="2:2" x14ac:dyDescent="0.25">
      <c r="B32916"/>
    </row>
    <row r="32917" spans="2:2" x14ac:dyDescent="0.25">
      <c r="B32917"/>
    </row>
    <row r="32918" spans="2:2" x14ac:dyDescent="0.25">
      <c r="B32918"/>
    </row>
    <row r="32919" spans="2:2" x14ac:dyDescent="0.25">
      <c r="B32919"/>
    </row>
    <row r="32920" spans="2:2" x14ac:dyDescent="0.25">
      <c r="B32920"/>
    </row>
    <row r="32921" spans="2:2" x14ac:dyDescent="0.25">
      <c r="B32921"/>
    </row>
    <row r="32922" spans="2:2" x14ac:dyDescent="0.25">
      <c r="B32922"/>
    </row>
    <row r="32923" spans="2:2" x14ac:dyDescent="0.25">
      <c r="B32923"/>
    </row>
    <row r="32924" spans="2:2" x14ac:dyDescent="0.25">
      <c r="B32924"/>
    </row>
    <row r="32925" spans="2:2" x14ac:dyDescent="0.25">
      <c r="B32925"/>
    </row>
    <row r="32926" spans="2:2" x14ac:dyDescent="0.25">
      <c r="B32926"/>
    </row>
    <row r="32927" spans="2:2" x14ac:dyDescent="0.25">
      <c r="B32927"/>
    </row>
    <row r="32928" spans="2:2" x14ac:dyDescent="0.25">
      <c r="B32928"/>
    </row>
    <row r="32929" spans="2:2" x14ac:dyDescent="0.25">
      <c r="B32929"/>
    </row>
    <row r="32930" spans="2:2" x14ac:dyDescent="0.25">
      <c r="B32930"/>
    </row>
    <row r="32931" spans="2:2" x14ac:dyDescent="0.25">
      <c r="B32931"/>
    </row>
    <row r="32932" spans="2:2" x14ac:dyDescent="0.25">
      <c r="B32932"/>
    </row>
    <row r="32933" spans="2:2" x14ac:dyDescent="0.25">
      <c r="B32933"/>
    </row>
    <row r="32934" spans="2:2" x14ac:dyDescent="0.25">
      <c r="B32934"/>
    </row>
    <row r="32935" spans="2:2" x14ac:dyDescent="0.25">
      <c r="B32935"/>
    </row>
    <row r="32936" spans="2:2" x14ac:dyDescent="0.25">
      <c r="B32936"/>
    </row>
    <row r="32937" spans="2:2" x14ac:dyDescent="0.25">
      <c r="B32937"/>
    </row>
    <row r="32938" spans="2:2" x14ac:dyDescent="0.25">
      <c r="B32938"/>
    </row>
    <row r="32939" spans="2:2" x14ac:dyDescent="0.25">
      <c r="B32939"/>
    </row>
    <row r="32940" spans="2:2" x14ac:dyDescent="0.25">
      <c r="B32940"/>
    </row>
    <row r="32941" spans="2:2" x14ac:dyDescent="0.25">
      <c r="B32941"/>
    </row>
    <row r="32942" spans="2:2" x14ac:dyDescent="0.25">
      <c r="B32942"/>
    </row>
    <row r="32943" spans="2:2" x14ac:dyDescent="0.25">
      <c r="B32943"/>
    </row>
    <row r="32944" spans="2:2" x14ac:dyDescent="0.25">
      <c r="B32944"/>
    </row>
    <row r="32945" spans="2:2" x14ac:dyDescent="0.25">
      <c r="B32945"/>
    </row>
    <row r="32946" spans="2:2" x14ac:dyDescent="0.25">
      <c r="B32946"/>
    </row>
    <row r="32947" spans="2:2" x14ac:dyDescent="0.25">
      <c r="B32947"/>
    </row>
    <row r="32948" spans="2:2" x14ac:dyDescent="0.25">
      <c r="B32948"/>
    </row>
    <row r="32949" spans="2:2" x14ac:dyDescent="0.25">
      <c r="B32949"/>
    </row>
    <row r="32950" spans="2:2" x14ac:dyDescent="0.25">
      <c r="B32950"/>
    </row>
    <row r="32951" spans="2:2" x14ac:dyDescent="0.25">
      <c r="B32951"/>
    </row>
    <row r="32952" spans="2:2" x14ac:dyDescent="0.25">
      <c r="B32952"/>
    </row>
    <row r="32953" spans="2:2" x14ac:dyDescent="0.25">
      <c r="B32953"/>
    </row>
    <row r="32954" spans="2:2" x14ac:dyDescent="0.25">
      <c r="B32954"/>
    </row>
    <row r="32955" spans="2:2" x14ac:dyDescent="0.25">
      <c r="B32955"/>
    </row>
    <row r="32956" spans="2:2" x14ac:dyDescent="0.25">
      <c r="B32956"/>
    </row>
    <row r="32957" spans="2:2" x14ac:dyDescent="0.25">
      <c r="B32957"/>
    </row>
    <row r="32958" spans="2:2" x14ac:dyDescent="0.25">
      <c r="B32958"/>
    </row>
    <row r="32959" spans="2:2" x14ac:dyDescent="0.25">
      <c r="B32959"/>
    </row>
    <row r="32960" spans="2:2" x14ac:dyDescent="0.25">
      <c r="B32960"/>
    </row>
    <row r="32961" spans="2:2" x14ac:dyDescent="0.25">
      <c r="B32961"/>
    </row>
    <row r="32962" spans="2:2" x14ac:dyDescent="0.25">
      <c r="B32962"/>
    </row>
    <row r="32963" spans="2:2" x14ac:dyDescent="0.25">
      <c r="B32963"/>
    </row>
    <row r="32964" spans="2:2" x14ac:dyDescent="0.25">
      <c r="B32964"/>
    </row>
    <row r="32965" spans="2:2" x14ac:dyDescent="0.25">
      <c r="B32965"/>
    </row>
    <row r="32966" spans="2:2" x14ac:dyDescent="0.25">
      <c r="B32966"/>
    </row>
    <row r="32967" spans="2:2" x14ac:dyDescent="0.25">
      <c r="B32967"/>
    </row>
    <row r="32968" spans="2:2" x14ac:dyDescent="0.25">
      <c r="B32968"/>
    </row>
    <row r="32969" spans="2:2" x14ac:dyDescent="0.25">
      <c r="B32969"/>
    </row>
    <row r="32970" spans="2:2" x14ac:dyDescent="0.25">
      <c r="B32970"/>
    </row>
    <row r="32971" spans="2:2" x14ac:dyDescent="0.25">
      <c r="B32971"/>
    </row>
    <row r="32972" spans="2:2" x14ac:dyDescent="0.25">
      <c r="B32972"/>
    </row>
    <row r="32973" spans="2:2" x14ac:dyDescent="0.25">
      <c r="B32973"/>
    </row>
    <row r="32974" spans="2:2" x14ac:dyDescent="0.25">
      <c r="B32974"/>
    </row>
    <row r="32975" spans="2:2" x14ac:dyDescent="0.25">
      <c r="B32975"/>
    </row>
    <row r="32976" spans="2:2" x14ac:dyDescent="0.25">
      <c r="B32976"/>
    </row>
    <row r="32977" spans="2:2" x14ac:dyDescent="0.25">
      <c r="B32977"/>
    </row>
    <row r="32978" spans="2:2" x14ac:dyDescent="0.25">
      <c r="B32978"/>
    </row>
    <row r="32979" spans="2:2" x14ac:dyDescent="0.25">
      <c r="B32979"/>
    </row>
    <row r="32980" spans="2:2" x14ac:dyDescent="0.25">
      <c r="B32980"/>
    </row>
    <row r="32981" spans="2:2" x14ac:dyDescent="0.25">
      <c r="B32981"/>
    </row>
    <row r="32982" spans="2:2" x14ac:dyDescent="0.25">
      <c r="B32982"/>
    </row>
    <row r="32983" spans="2:2" x14ac:dyDescent="0.25">
      <c r="B32983"/>
    </row>
    <row r="32984" spans="2:2" x14ac:dyDescent="0.25">
      <c r="B32984"/>
    </row>
    <row r="32985" spans="2:2" x14ac:dyDescent="0.25">
      <c r="B32985"/>
    </row>
    <row r="32986" spans="2:2" x14ac:dyDescent="0.25">
      <c r="B32986"/>
    </row>
    <row r="32987" spans="2:2" x14ac:dyDescent="0.25">
      <c r="B32987"/>
    </row>
    <row r="32988" spans="2:2" x14ac:dyDescent="0.25">
      <c r="B32988"/>
    </row>
    <row r="32989" spans="2:2" x14ac:dyDescent="0.25">
      <c r="B32989"/>
    </row>
    <row r="32990" spans="2:2" x14ac:dyDescent="0.25">
      <c r="B32990"/>
    </row>
    <row r="32991" spans="2:2" x14ac:dyDescent="0.25">
      <c r="B32991"/>
    </row>
    <row r="32992" spans="2:2" x14ac:dyDescent="0.25">
      <c r="B32992"/>
    </row>
    <row r="32993" spans="2:2" x14ac:dyDescent="0.25">
      <c r="B32993"/>
    </row>
    <row r="32994" spans="2:2" x14ac:dyDescent="0.25">
      <c r="B32994"/>
    </row>
    <row r="32995" spans="2:2" x14ac:dyDescent="0.25">
      <c r="B32995"/>
    </row>
    <row r="32996" spans="2:2" x14ac:dyDescent="0.25">
      <c r="B32996"/>
    </row>
    <row r="32997" spans="2:2" x14ac:dyDescent="0.25">
      <c r="B32997"/>
    </row>
    <row r="32998" spans="2:2" x14ac:dyDescent="0.25">
      <c r="B32998"/>
    </row>
    <row r="32999" spans="2:2" x14ac:dyDescent="0.25">
      <c r="B32999"/>
    </row>
    <row r="33000" spans="2:2" x14ac:dyDescent="0.25">
      <c r="B33000"/>
    </row>
    <row r="33001" spans="2:2" x14ac:dyDescent="0.25">
      <c r="B33001"/>
    </row>
    <row r="33002" spans="2:2" x14ac:dyDescent="0.25">
      <c r="B33002"/>
    </row>
    <row r="33003" spans="2:2" x14ac:dyDescent="0.25">
      <c r="B33003"/>
    </row>
    <row r="33004" spans="2:2" x14ac:dyDescent="0.25">
      <c r="B33004"/>
    </row>
    <row r="33005" spans="2:2" x14ac:dyDescent="0.25">
      <c r="B33005"/>
    </row>
    <row r="33006" spans="2:2" x14ac:dyDescent="0.25">
      <c r="B33006"/>
    </row>
    <row r="33007" spans="2:2" x14ac:dyDescent="0.25">
      <c r="B33007"/>
    </row>
    <row r="33008" spans="2:2" x14ac:dyDescent="0.25">
      <c r="B33008"/>
    </row>
    <row r="33009" spans="2:2" x14ac:dyDescent="0.25">
      <c r="B33009"/>
    </row>
    <row r="33010" spans="2:2" x14ac:dyDescent="0.25">
      <c r="B33010"/>
    </row>
    <row r="33011" spans="2:2" x14ac:dyDescent="0.25">
      <c r="B33011"/>
    </row>
    <row r="33012" spans="2:2" x14ac:dyDescent="0.25">
      <c r="B33012"/>
    </row>
    <row r="33013" spans="2:2" x14ac:dyDescent="0.25">
      <c r="B33013"/>
    </row>
    <row r="33014" spans="2:2" x14ac:dyDescent="0.25">
      <c r="B33014"/>
    </row>
    <row r="33015" spans="2:2" x14ac:dyDescent="0.25">
      <c r="B33015"/>
    </row>
    <row r="33016" spans="2:2" x14ac:dyDescent="0.25">
      <c r="B33016"/>
    </row>
    <row r="33017" spans="2:2" x14ac:dyDescent="0.25">
      <c r="B33017"/>
    </row>
    <row r="33018" spans="2:2" x14ac:dyDescent="0.25">
      <c r="B33018"/>
    </row>
    <row r="33019" spans="2:2" x14ac:dyDescent="0.25">
      <c r="B33019"/>
    </row>
    <row r="33020" spans="2:2" x14ac:dyDescent="0.25">
      <c r="B33020"/>
    </row>
    <row r="33021" spans="2:2" x14ac:dyDescent="0.25">
      <c r="B33021"/>
    </row>
    <row r="33022" spans="2:2" x14ac:dyDescent="0.25">
      <c r="B33022"/>
    </row>
    <row r="33023" spans="2:2" x14ac:dyDescent="0.25">
      <c r="B33023"/>
    </row>
    <row r="33024" spans="2:2" x14ac:dyDescent="0.25">
      <c r="B33024"/>
    </row>
    <row r="33025" spans="2:2" x14ac:dyDescent="0.25">
      <c r="B33025"/>
    </row>
    <row r="33026" spans="2:2" x14ac:dyDescent="0.25">
      <c r="B33026"/>
    </row>
    <row r="33027" spans="2:2" x14ac:dyDescent="0.25">
      <c r="B33027"/>
    </row>
    <row r="33028" spans="2:2" x14ac:dyDescent="0.25">
      <c r="B33028"/>
    </row>
    <row r="33029" spans="2:2" x14ac:dyDescent="0.25">
      <c r="B33029"/>
    </row>
    <row r="33030" spans="2:2" x14ac:dyDescent="0.25">
      <c r="B33030"/>
    </row>
    <row r="33031" spans="2:2" x14ac:dyDescent="0.25">
      <c r="B33031"/>
    </row>
    <row r="33032" spans="2:2" x14ac:dyDescent="0.25">
      <c r="B33032"/>
    </row>
    <row r="33033" spans="2:2" x14ac:dyDescent="0.25">
      <c r="B33033"/>
    </row>
    <row r="33034" spans="2:2" x14ac:dyDescent="0.25">
      <c r="B33034"/>
    </row>
    <row r="33035" spans="2:2" x14ac:dyDescent="0.25">
      <c r="B33035"/>
    </row>
    <row r="33036" spans="2:2" x14ac:dyDescent="0.25">
      <c r="B33036"/>
    </row>
    <row r="33037" spans="2:2" x14ac:dyDescent="0.25">
      <c r="B33037"/>
    </row>
    <row r="33038" spans="2:2" x14ac:dyDescent="0.25">
      <c r="B33038"/>
    </row>
    <row r="33039" spans="2:2" x14ac:dyDescent="0.25">
      <c r="B33039"/>
    </row>
    <row r="33040" spans="2:2" x14ac:dyDescent="0.25">
      <c r="B33040"/>
    </row>
    <row r="33041" spans="2:2" x14ac:dyDescent="0.25">
      <c r="B33041"/>
    </row>
    <row r="33042" spans="2:2" x14ac:dyDescent="0.25">
      <c r="B33042"/>
    </row>
    <row r="33043" spans="2:2" x14ac:dyDescent="0.25">
      <c r="B33043"/>
    </row>
    <row r="33044" spans="2:2" x14ac:dyDescent="0.25">
      <c r="B33044"/>
    </row>
    <row r="33045" spans="2:2" x14ac:dyDescent="0.25">
      <c r="B33045"/>
    </row>
    <row r="33046" spans="2:2" x14ac:dyDescent="0.25">
      <c r="B33046"/>
    </row>
    <row r="33047" spans="2:2" x14ac:dyDescent="0.25">
      <c r="B33047"/>
    </row>
    <row r="33048" spans="2:2" x14ac:dyDescent="0.25">
      <c r="B33048"/>
    </row>
    <row r="33049" spans="2:2" x14ac:dyDescent="0.25">
      <c r="B33049"/>
    </row>
    <row r="33050" spans="2:2" x14ac:dyDescent="0.25">
      <c r="B33050"/>
    </row>
    <row r="33051" spans="2:2" x14ac:dyDescent="0.25">
      <c r="B33051"/>
    </row>
    <row r="33052" spans="2:2" x14ac:dyDescent="0.25">
      <c r="B33052"/>
    </row>
    <row r="33053" spans="2:2" x14ac:dyDescent="0.25">
      <c r="B33053"/>
    </row>
    <row r="33054" spans="2:2" x14ac:dyDescent="0.25">
      <c r="B33054"/>
    </row>
    <row r="33055" spans="2:2" x14ac:dyDescent="0.25">
      <c r="B33055"/>
    </row>
    <row r="33056" spans="2:2" x14ac:dyDescent="0.25">
      <c r="B33056"/>
    </row>
    <row r="33057" spans="2:2" x14ac:dyDescent="0.25">
      <c r="B33057"/>
    </row>
    <row r="33058" spans="2:2" x14ac:dyDescent="0.25">
      <c r="B33058"/>
    </row>
    <row r="33059" spans="2:2" x14ac:dyDescent="0.25">
      <c r="B33059"/>
    </row>
    <row r="33060" spans="2:2" x14ac:dyDescent="0.25">
      <c r="B33060"/>
    </row>
    <row r="33061" spans="2:2" x14ac:dyDescent="0.25">
      <c r="B33061"/>
    </row>
    <row r="33062" spans="2:2" x14ac:dyDescent="0.25">
      <c r="B33062"/>
    </row>
    <row r="33063" spans="2:2" x14ac:dyDescent="0.25">
      <c r="B33063"/>
    </row>
    <row r="33064" spans="2:2" x14ac:dyDescent="0.25">
      <c r="B33064"/>
    </row>
    <row r="33065" spans="2:2" x14ac:dyDescent="0.25">
      <c r="B33065"/>
    </row>
    <row r="33066" spans="2:2" x14ac:dyDescent="0.25">
      <c r="B33066"/>
    </row>
    <row r="33067" spans="2:2" x14ac:dyDescent="0.25">
      <c r="B33067"/>
    </row>
    <row r="33068" spans="2:2" x14ac:dyDescent="0.25">
      <c r="B33068"/>
    </row>
    <row r="33069" spans="2:2" x14ac:dyDescent="0.25">
      <c r="B33069"/>
    </row>
    <row r="33070" spans="2:2" x14ac:dyDescent="0.25">
      <c r="B33070"/>
    </row>
    <row r="33071" spans="2:2" x14ac:dyDescent="0.25">
      <c r="B33071"/>
    </row>
    <row r="33072" spans="2:2" x14ac:dyDescent="0.25">
      <c r="B33072"/>
    </row>
    <row r="33073" spans="2:2" x14ac:dyDescent="0.25">
      <c r="B33073"/>
    </row>
    <row r="33074" spans="2:2" x14ac:dyDescent="0.25">
      <c r="B33074"/>
    </row>
    <row r="33075" spans="2:2" x14ac:dyDescent="0.25">
      <c r="B33075"/>
    </row>
    <row r="33076" spans="2:2" x14ac:dyDescent="0.25">
      <c r="B33076"/>
    </row>
    <row r="33077" spans="2:2" x14ac:dyDescent="0.25">
      <c r="B33077"/>
    </row>
    <row r="33078" spans="2:2" x14ac:dyDescent="0.25">
      <c r="B33078"/>
    </row>
    <row r="33079" spans="2:2" x14ac:dyDescent="0.25">
      <c r="B33079"/>
    </row>
    <row r="33080" spans="2:2" x14ac:dyDescent="0.25">
      <c r="B33080"/>
    </row>
    <row r="33081" spans="2:2" x14ac:dyDescent="0.25">
      <c r="B33081"/>
    </row>
    <row r="33082" spans="2:2" x14ac:dyDescent="0.25">
      <c r="B33082"/>
    </row>
    <row r="33083" spans="2:2" x14ac:dyDescent="0.25">
      <c r="B33083"/>
    </row>
    <row r="33084" spans="2:2" x14ac:dyDescent="0.25">
      <c r="B33084"/>
    </row>
    <row r="33085" spans="2:2" x14ac:dyDescent="0.25">
      <c r="B33085"/>
    </row>
    <row r="33086" spans="2:2" x14ac:dyDescent="0.25">
      <c r="B33086"/>
    </row>
    <row r="33087" spans="2:2" x14ac:dyDescent="0.25">
      <c r="B33087"/>
    </row>
    <row r="33088" spans="2:2" x14ac:dyDescent="0.25">
      <c r="B33088"/>
    </row>
    <row r="33089" spans="2:2" x14ac:dyDescent="0.25">
      <c r="B33089"/>
    </row>
    <row r="33090" spans="2:2" x14ac:dyDescent="0.25">
      <c r="B33090"/>
    </row>
    <row r="33091" spans="2:2" x14ac:dyDescent="0.25">
      <c r="B33091"/>
    </row>
    <row r="33092" spans="2:2" x14ac:dyDescent="0.25">
      <c r="B33092"/>
    </row>
    <row r="33093" spans="2:2" x14ac:dyDescent="0.25">
      <c r="B33093"/>
    </row>
    <row r="33094" spans="2:2" x14ac:dyDescent="0.25">
      <c r="B33094"/>
    </row>
    <row r="33095" spans="2:2" x14ac:dyDescent="0.25">
      <c r="B33095"/>
    </row>
    <row r="33096" spans="2:2" x14ac:dyDescent="0.25">
      <c r="B33096"/>
    </row>
    <row r="33097" spans="2:2" x14ac:dyDescent="0.25">
      <c r="B33097"/>
    </row>
    <row r="33098" spans="2:2" x14ac:dyDescent="0.25">
      <c r="B33098"/>
    </row>
    <row r="33099" spans="2:2" x14ac:dyDescent="0.25">
      <c r="B33099"/>
    </row>
    <row r="33100" spans="2:2" x14ac:dyDescent="0.25">
      <c r="B33100"/>
    </row>
    <row r="33101" spans="2:2" x14ac:dyDescent="0.25">
      <c r="B33101"/>
    </row>
    <row r="33102" spans="2:2" x14ac:dyDescent="0.25">
      <c r="B33102"/>
    </row>
    <row r="33103" spans="2:2" x14ac:dyDescent="0.25">
      <c r="B33103"/>
    </row>
    <row r="33104" spans="2:2" x14ac:dyDescent="0.25">
      <c r="B33104"/>
    </row>
    <row r="33105" spans="2:2" x14ac:dyDescent="0.25">
      <c r="B33105"/>
    </row>
    <row r="33106" spans="2:2" x14ac:dyDescent="0.25">
      <c r="B33106"/>
    </row>
    <row r="33107" spans="2:2" x14ac:dyDescent="0.25">
      <c r="B33107"/>
    </row>
    <row r="33108" spans="2:2" x14ac:dyDescent="0.25">
      <c r="B33108"/>
    </row>
    <row r="33109" spans="2:2" x14ac:dyDescent="0.25">
      <c r="B33109"/>
    </row>
    <row r="33110" spans="2:2" x14ac:dyDescent="0.25">
      <c r="B33110"/>
    </row>
    <row r="33111" spans="2:2" x14ac:dyDescent="0.25">
      <c r="B33111"/>
    </row>
    <row r="33112" spans="2:2" x14ac:dyDescent="0.25">
      <c r="B33112"/>
    </row>
    <row r="33113" spans="2:2" x14ac:dyDescent="0.25">
      <c r="B33113"/>
    </row>
    <row r="33114" spans="2:2" x14ac:dyDescent="0.25">
      <c r="B33114"/>
    </row>
    <row r="33115" spans="2:2" x14ac:dyDescent="0.25">
      <c r="B33115"/>
    </row>
    <row r="33116" spans="2:2" x14ac:dyDescent="0.25">
      <c r="B33116"/>
    </row>
    <row r="33117" spans="2:2" x14ac:dyDescent="0.25">
      <c r="B33117"/>
    </row>
    <row r="33118" spans="2:2" x14ac:dyDescent="0.25">
      <c r="B33118"/>
    </row>
    <row r="33119" spans="2:2" x14ac:dyDescent="0.25">
      <c r="B33119"/>
    </row>
    <row r="33120" spans="2:2" x14ac:dyDescent="0.25">
      <c r="B33120"/>
    </row>
    <row r="33121" spans="2:2" x14ac:dyDescent="0.25">
      <c r="B33121"/>
    </row>
    <row r="33122" spans="2:2" x14ac:dyDescent="0.25">
      <c r="B33122"/>
    </row>
    <row r="33123" spans="2:2" x14ac:dyDescent="0.25">
      <c r="B33123"/>
    </row>
    <row r="33124" spans="2:2" x14ac:dyDescent="0.25">
      <c r="B33124"/>
    </row>
    <row r="33125" spans="2:2" x14ac:dyDescent="0.25">
      <c r="B33125"/>
    </row>
    <row r="33126" spans="2:2" x14ac:dyDescent="0.25">
      <c r="B33126"/>
    </row>
    <row r="33127" spans="2:2" x14ac:dyDescent="0.25">
      <c r="B33127"/>
    </row>
    <row r="33128" spans="2:2" x14ac:dyDescent="0.25">
      <c r="B33128"/>
    </row>
    <row r="33129" spans="2:2" x14ac:dyDescent="0.25">
      <c r="B33129"/>
    </row>
    <row r="33130" spans="2:2" x14ac:dyDescent="0.25">
      <c r="B33130"/>
    </row>
    <row r="33131" spans="2:2" x14ac:dyDescent="0.25">
      <c r="B33131"/>
    </row>
    <row r="33132" spans="2:2" x14ac:dyDescent="0.25">
      <c r="B33132"/>
    </row>
    <row r="33133" spans="2:2" x14ac:dyDescent="0.25">
      <c r="B33133"/>
    </row>
    <row r="33134" spans="2:2" x14ac:dyDescent="0.25">
      <c r="B33134"/>
    </row>
    <row r="33135" spans="2:2" x14ac:dyDescent="0.25">
      <c r="B33135"/>
    </row>
    <row r="33136" spans="2:2" x14ac:dyDescent="0.25">
      <c r="B33136"/>
    </row>
    <row r="33137" spans="2:2" x14ac:dyDescent="0.25">
      <c r="B33137"/>
    </row>
    <row r="33138" spans="2:2" x14ac:dyDescent="0.25">
      <c r="B33138"/>
    </row>
    <row r="33139" spans="2:2" x14ac:dyDescent="0.25">
      <c r="B33139"/>
    </row>
    <row r="33140" spans="2:2" x14ac:dyDescent="0.25">
      <c r="B33140"/>
    </row>
    <row r="33141" spans="2:2" x14ac:dyDescent="0.25">
      <c r="B33141"/>
    </row>
    <row r="33142" spans="2:2" x14ac:dyDescent="0.25">
      <c r="B33142"/>
    </row>
    <row r="33143" spans="2:2" x14ac:dyDescent="0.25">
      <c r="B33143"/>
    </row>
    <row r="33144" spans="2:2" x14ac:dyDescent="0.25">
      <c r="B33144"/>
    </row>
    <row r="33145" spans="2:2" x14ac:dyDescent="0.25">
      <c r="B33145"/>
    </row>
    <row r="33146" spans="2:2" x14ac:dyDescent="0.25">
      <c r="B33146"/>
    </row>
    <row r="33147" spans="2:2" x14ac:dyDescent="0.25">
      <c r="B33147"/>
    </row>
    <row r="33148" spans="2:2" x14ac:dyDescent="0.25">
      <c r="B33148"/>
    </row>
    <row r="33149" spans="2:2" x14ac:dyDescent="0.25">
      <c r="B33149"/>
    </row>
    <row r="33150" spans="2:2" x14ac:dyDescent="0.25">
      <c r="B33150"/>
    </row>
    <row r="33151" spans="2:2" x14ac:dyDescent="0.25">
      <c r="B33151"/>
    </row>
    <row r="33152" spans="2:2" x14ac:dyDescent="0.25">
      <c r="B33152"/>
    </row>
    <row r="33153" spans="2:2" x14ac:dyDescent="0.25">
      <c r="B33153"/>
    </row>
    <row r="33154" spans="2:2" x14ac:dyDescent="0.25">
      <c r="B33154"/>
    </row>
    <row r="33155" spans="2:2" x14ac:dyDescent="0.25">
      <c r="B33155"/>
    </row>
    <row r="33156" spans="2:2" x14ac:dyDescent="0.25">
      <c r="B33156"/>
    </row>
    <row r="33157" spans="2:2" x14ac:dyDescent="0.25">
      <c r="B33157"/>
    </row>
    <row r="33158" spans="2:2" x14ac:dyDescent="0.25">
      <c r="B33158"/>
    </row>
    <row r="33159" spans="2:2" x14ac:dyDescent="0.25">
      <c r="B33159"/>
    </row>
    <row r="33160" spans="2:2" x14ac:dyDescent="0.25">
      <c r="B33160"/>
    </row>
    <row r="33161" spans="2:2" x14ac:dyDescent="0.25">
      <c r="B33161"/>
    </row>
    <row r="33162" spans="2:2" x14ac:dyDescent="0.25">
      <c r="B33162"/>
    </row>
    <row r="33163" spans="2:2" x14ac:dyDescent="0.25">
      <c r="B33163"/>
    </row>
    <row r="33164" spans="2:2" x14ac:dyDescent="0.25">
      <c r="B33164"/>
    </row>
    <row r="33165" spans="2:2" x14ac:dyDescent="0.25">
      <c r="B33165"/>
    </row>
    <row r="33166" spans="2:2" x14ac:dyDescent="0.25">
      <c r="B33166"/>
    </row>
    <row r="33167" spans="2:2" x14ac:dyDescent="0.25">
      <c r="B33167"/>
    </row>
    <row r="33168" spans="2:2" x14ac:dyDescent="0.25">
      <c r="B33168"/>
    </row>
    <row r="33169" spans="2:2" x14ac:dyDescent="0.25">
      <c r="B33169"/>
    </row>
    <row r="33170" spans="2:2" x14ac:dyDescent="0.25">
      <c r="B33170"/>
    </row>
    <row r="33171" spans="2:2" x14ac:dyDescent="0.25">
      <c r="B33171"/>
    </row>
    <row r="33172" spans="2:2" x14ac:dyDescent="0.25">
      <c r="B33172"/>
    </row>
    <row r="33173" spans="2:2" x14ac:dyDescent="0.25">
      <c r="B33173"/>
    </row>
    <row r="33174" spans="2:2" x14ac:dyDescent="0.25">
      <c r="B33174"/>
    </row>
    <row r="33175" spans="2:2" x14ac:dyDescent="0.25">
      <c r="B33175"/>
    </row>
    <row r="33176" spans="2:2" x14ac:dyDescent="0.25">
      <c r="B33176"/>
    </row>
    <row r="33177" spans="2:2" x14ac:dyDescent="0.25">
      <c r="B33177"/>
    </row>
    <row r="33178" spans="2:2" x14ac:dyDescent="0.25">
      <c r="B33178"/>
    </row>
    <row r="33179" spans="2:2" x14ac:dyDescent="0.25">
      <c r="B33179"/>
    </row>
    <row r="33180" spans="2:2" x14ac:dyDescent="0.25">
      <c r="B33180"/>
    </row>
    <row r="33181" spans="2:2" x14ac:dyDescent="0.25">
      <c r="B33181"/>
    </row>
    <row r="33182" spans="2:2" x14ac:dyDescent="0.25">
      <c r="B33182"/>
    </row>
    <row r="33183" spans="2:2" x14ac:dyDescent="0.25">
      <c r="B33183"/>
    </row>
    <row r="33184" spans="2:2" x14ac:dyDescent="0.25">
      <c r="B33184"/>
    </row>
    <row r="33185" spans="2:2" x14ac:dyDescent="0.25">
      <c r="B33185"/>
    </row>
    <row r="33186" spans="2:2" x14ac:dyDescent="0.25">
      <c r="B33186"/>
    </row>
    <row r="33187" spans="2:2" x14ac:dyDescent="0.25">
      <c r="B33187"/>
    </row>
    <row r="33188" spans="2:2" x14ac:dyDescent="0.25">
      <c r="B33188"/>
    </row>
    <row r="33189" spans="2:2" x14ac:dyDescent="0.25">
      <c r="B33189"/>
    </row>
    <row r="33190" spans="2:2" x14ac:dyDescent="0.25">
      <c r="B33190"/>
    </row>
    <row r="33191" spans="2:2" x14ac:dyDescent="0.25">
      <c r="B33191"/>
    </row>
    <row r="33192" spans="2:2" x14ac:dyDescent="0.25">
      <c r="B33192"/>
    </row>
    <row r="33193" spans="2:2" x14ac:dyDescent="0.25">
      <c r="B33193"/>
    </row>
    <row r="33194" spans="2:2" x14ac:dyDescent="0.25">
      <c r="B33194"/>
    </row>
    <row r="33195" spans="2:2" x14ac:dyDescent="0.25">
      <c r="B33195"/>
    </row>
    <row r="33196" spans="2:2" x14ac:dyDescent="0.25">
      <c r="B33196"/>
    </row>
    <row r="33197" spans="2:2" x14ac:dyDescent="0.25">
      <c r="B33197"/>
    </row>
    <row r="33198" spans="2:2" x14ac:dyDescent="0.25">
      <c r="B33198"/>
    </row>
    <row r="33199" spans="2:2" x14ac:dyDescent="0.25">
      <c r="B33199"/>
    </row>
    <row r="33200" spans="2:2" x14ac:dyDescent="0.25">
      <c r="B33200"/>
    </row>
    <row r="33201" spans="2:2" x14ac:dyDescent="0.25">
      <c r="B33201"/>
    </row>
    <row r="33202" spans="2:2" x14ac:dyDescent="0.25">
      <c r="B33202"/>
    </row>
    <row r="33203" spans="2:2" x14ac:dyDescent="0.25">
      <c r="B33203"/>
    </row>
    <row r="33204" spans="2:2" x14ac:dyDescent="0.25">
      <c r="B33204"/>
    </row>
    <row r="33205" spans="2:2" x14ac:dyDescent="0.25">
      <c r="B33205"/>
    </row>
    <row r="33206" spans="2:2" x14ac:dyDescent="0.25">
      <c r="B33206"/>
    </row>
    <row r="33207" spans="2:2" x14ac:dyDescent="0.25">
      <c r="B33207"/>
    </row>
    <row r="33208" spans="2:2" x14ac:dyDescent="0.25">
      <c r="B33208"/>
    </row>
    <row r="33209" spans="2:2" x14ac:dyDescent="0.25">
      <c r="B33209"/>
    </row>
    <row r="33210" spans="2:2" x14ac:dyDescent="0.25">
      <c r="B33210"/>
    </row>
    <row r="33211" spans="2:2" x14ac:dyDescent="0.25">
      <c r="B33211"/>
    </row>
    <row r="33212" spans="2:2" x14ac:dyDescent="0.25">
      <c r="B33212"/>
    </row>
    <row r="33213" spans="2:2" x14ac:dyDescent="0.25">
      <c r="B33213"/>
    </row>
    <row r="33214" spans="2:2" x14ac:dyDescent="0.25">
      <c r="B33214"/>
    </row>
    <row r="33215" spans="2:2" x14ac:dyDescent="0.25">
      <c r="B33215"/>
    </row>
    <row r="33216" spans="2:2" x14ac:dyDescent="0.25">
      <c r="B33216"/>
    </row>
    <row r="33217" spans="2:2" x14ac:dyDescent="0.25">
      <c r="B33217"/>
    </row>
    <row r="33218" spans="2:2" x14ac:dyDescent="0.25">
      <c r="B33218"/>
    </row>
    <row r="33219" spans="2:2" x14ac:dyDescent="0.25">
      <c r="B33219"/>
    </row>
    <row r="33220" spans="2:2" x14ac:dyDescent="0.25">
      <c r="B33220"/>
    </row>
    <row r="33221" spans="2:2" x14ac:dyDescent="0.25">
      <c r="B33221"/>
    </row>
    <row r="33222" spans="2:2" x14ac:dyDescent="0.25">
      <c r="B33222"/>
    </row>
    <row r="33223" spans="2:2" x14ac:dyDescent="0.25">
      <c r="B33223"/>
    </row>
    <row r="33224" spans="2:2" x14ac:dyDescent="0.25">
      <c r="B33224"/>
    </row>
    <row r="33225" spans="2:2" x14ac:dyDescent="0.25">
      <c r="B33225"/>
    </row>
    <row r="33226" spans="2:2" x14ac:dyDescent="0.25">
      <c r="B33226"/>
    </row>
    <row r="33227" spans="2:2" x14ac:dyDescent="0.25">
      <c r="B33227"/>
    </row>
    <row r="33228" spans="2:2" x14ac:dyDescent="0.25">
      <c r="B33228"/>
    </row>
    <row r="33229" spans="2:2" x14ac:dyDescent="0.25">
      <c r="B33229"/>
    </row>
    <row r="33230" spans="2:2" x14ac:dyDescent="0.25">
      <c r="B33230"/>
    </row>
    <row r="33231" spans="2:2" x14ac:dyDescent="0.25">
      <c r="B33231"/>
    </row>
    <row r="33232" spans="2:2" x14ac:dyDescent="0.25">
      <c r="B33232"/>
    </row>
    <row r="33233" spans="2:2" x14ac:dyDescent="0.25">
      <c r="B33233"/>
    </row>
    <row r="33234" spans="2:2" x14ac:dyDescent="0.25">
      <c r="B33234"/>
    </row>
    <row r="33235" spans="2:2" x14ac:dyDescent="0.25">
      <c r="B33235"/>
    </row>
    <row r="33236" spans="2:2" x14ac:dyDescent="0.25">
      <c r="B33236"/>
    </row>
    <row r="33237" spans="2:2" x14ac:dyDescent="0.25">
      <c r="B33237"/>
    </row>
    <row r="33238" spans="2:2" x14ac:dyDescent="0.25">
      <c r="B33238"/>
    </row>
    <row r="33239" spans="2:2" x14ac:dyDescent="0.25">
      <c r="B33239"/>
    </row>
    <row r="33240" spans="2:2" x14ac:dyDescent="0.25">
      <c r="B33240"/>
    </row>
    <row r="33241" spans="2:2" x14ac:dyDescent="0.25">
      <c r="B33241"/>
    </row>
    <row r="33242" spans="2:2" x14ac:dyDescent="0.25">
      <c r="B33242"/>
    </row>
    <row r="33243" spans="2:2" x14ac:dyDescent="0.25">
      <c r="B33243"/>
    </row>
    <row r="33244" spans="2:2" x14ac:dyDescent="0.25">
      <c r="B33244"/>
    </row>
    <row r="33245" spans="2:2" x14ac:dyDescent="0.25">
      <c r="B33245"/>
    </row>
    <row r="33246" spans="2:2" x14ac:dyDescent="0.25">
      <c r="B33246"/>
    </row>
    <row r="33247" spans="2:2" x14ac:dyDescent="0.25">
      <c r="B33247"/>
    </row>
    <row r="33248" spans="2:2" x14ac:dyDescent="0.25">
      <c r="B33248"/>
    </row>
    <row r="33249" spans="2:2" x14ac:dyDescent="0.25">
      <c r="B33249"/>
    </row>
    <row r="33250" spans="2:2" x14ac:dyDescent="0.25">
      <c r="B33250"/>
    </row>
    <row r="33251" spans="2:2" x14ac:dyDescent="0.25">
      <c r="B33251"/>
    </row>
    <row r="33252" spans="2:2" x14ac:dyDescent="0.25">
      <c r="B33252"/>
    </row>
    <row r="33253" spans="2:2" x14ac:dyDescent="0.25">
      <c r="B33253"/>
    </row>
    <row r="33254" spans="2:2" x14ac:dyDescent="0.25">
      <c r="B33254"/>
    </row>
    <row r="33255" spans="2:2" x14ac:dyDescent="0.25">
      <c r="B33255"/>
    </row>
    <row r="33256" spans="2:2" x14ac:dyDescent="0.25">
      <c r="B33256"/>
    </row>
    <row r="33257" spans="2:2" x14ac:dyDescent="0.25">
      <c r="B33257"/>
    </row>
    <row r="33258" spans="2:2" x14ac:dyDescent="0.25">
      <c r="B33258"/>
    </row>
    <row r="33259" spans="2:2" x14ac:dyDescent="0.25">
      <c r="B33259"/>
    </row>
    <row r="33260" spans="2:2" x14ac:dyDescent="0.25">
      <c r="B33260"/>
    </row>
    <row r="33261" spans="2:2" x14ac:dyDescent="0.25">
      <c r="B33261"/>
    </row>
    <row r="33262" spans="2:2" x14ac:dyDescent="0.25">
      <c r="B33262"/>
    </row>
    <row r="33263" spans="2:2" x14ac:dyDescent="0.25">
      <c r="B33263"/>
    </row>
    <row r="33264" spans="2:2" x14ac:dyDescent="0.25">
      <c r="B33264"/>
    </row>
    <row r="33265" spans="2:2" x14ac:dyDescent="0.25">
      <c r="B33265"/>
    </row>
    <row r="33266" spans="2:2" x14ac:dyDescent="0.25">
      <c r="B33266"/>
    </row>
    <row r="33267" spans="2:2" x14ac:dyDescent="0.25">
      <c r="B33267"/>
    </row>
    <row r="33268" spans="2:2" x14ac:dyDescent="0.25">
      <c r="B33268"/>
    </row>
    <row r="33269" spans="2:2" x14ac:dyDescent="0.25">
      <c r="B33269"/>
    </row>
    <row r="33270" spans="2:2" x14ac:dyDescent="0.25">
      <c r="B33270"/>
    </row>
    <row r="33271" spans="2:2" x14ac:dyDescent="0.25">
      <c r="B33271"/>
    </row>
    <row r="33272" spans="2:2" x14ac:dyDescent="0.25">
      <c r="B33272"/>
    </row>
    <row r="33273" spans="2:2" x14ac:dyDescent="0.25">
      <c r="B33273"/>
    </row>
    <row r="33274" spans="2:2" x14ac:dyDescent="0.25">
      <c r="B33274"/>
    </row>
    <row r="33275" spans="2:2" x14ac:dyDescent="0.25">
      <c r="B33275"/>
    </row>
    <row r="33276" spans="2:2" x14ac:dyDescent="0.25">
      <c r="B33276"/>
    </row>
    <row r="33277" spans="2:2" x14ac:dyDescent="0.25">
      <c r="B33277"/>
    </row>
    <row r="33278" spans="2:2" x14ac:dyDescent="0.25">
      <c r="B33278"/>
    </row>
    <row r="33279" spans="2:2" x14ac:dyDescent="0.25">
      <c r="B33279"/>
    </row>
    <row r="33280" spans="2:2" x14ac:dyDescent="0.25">
      <c r="B33280"/>
    </row>
    <row r="33281" spans="2:2" x14ac:dyDescent="0.25">
      <c r="B33281"/>
    </row>
    <row r="33282" spans="2:2" x14ac:dyDescent="0.25">
      <c r="B33282"/>
    </row>
    <row r="33283" spans="2:2" x14ac:dyDescent="0.25">
      <c r="B33283"/>
    </row>
    <row r="33284" spans="2:2" x14ac:dyDescent="0.25">
      <c r="B33284"/>
    </row>
    <row r="33285" spans="2:2" x14ac:dyDescent="0.25">
      <c r="B33285"/>
    </row>
    <row r="33286" spans="2:2" x14ac:dyDescent="0.25">
      <c r="B33286"/>
    </row>
    <row r="33287" spans="2:2" x14ac:dyDescent="0.25">
      <c r="B33287"/>
    </row>
    <row r="33288" spans="2:2" x14ac:dyDescent="0.25">
      <c r="B33288"/>
    </row>
    <row r="33289" spans="2:2" x14ac:dyDescent="0.25">
      <c r="B33289"/>
    </row>
    <row r="33290" spans="2:2" x14ac:dyDescent="0.25">
      <c r="B33290"/>
    </row>
    <row r="33291" spans="2:2" x14ac:dyDescent="0.25">
      <c r="B33291"/>
    </row>
    <row r="33292" spans="2:2" x14ac:dyDescent="0.25">
      <c r="B33292"/>
    </row>
    <row r="33293" spans="2:2" x14ac:dyDescent="0.25">
      <c r="B33293"/>
    </row>
    <row r="33294" spans="2:2" x14ac:dyDescent="0.25">
      <c r="B33294"/>
    </row>
    <row r="33295" spans="2:2" x14ac:dyDescent="0.25">
      <c r="B33295"/>
    </row>
    <row r="33296" spans="2:2" x14ac:dyDescent="0.25">
      <c r="B33296"/>
    </row>
    <row r="33297" spans="2:2" x14ac:dyDescent="0.25">
      <c r="B33297"/>
    </row>
    <row r="33298" spans="2:2" x14ac:dyDescent="0.25">
      <c r="B33298"/>
    </row>
    <row r="33299" spans="2:2" x14ac:dyDescent="0.25">
      <c r="B33299"/>
    </row>
    <row r="33300" spans="2:2" x14ac:dyDescent="0.25">
      <c r="B33300"/>
    </row>
    <row r="33301" spans="2:2" x14ac:dyDescent="0.25">
      <c r="B33301"/>
    </row>
    <row r="33302" spans="2:2" x14ac:dyDescent="0.25">
      <c r="B33302"/>
    </row>
    <row r="33303" spans="2:2" x14ac:dyDescent="0.25">
      <c r="B33303"/>
    </row>
    <row r="33304" spans="2:2" x14ac:dyDescent="0.25">
      <c r="B33304"/>
    </row>
    <row r="33305" spans="2:2" x14ac:dyDescent="0.25">
      <c r="B33305"/>
    </row>
    <row r="33306" spans="2:2" x14ac:dyDescent="0.25">
      <c r="B33306"/>
    </row>
    <row r="33307" spans="2:2" x14ac:dyDescent="0.25">
      <c r="B33307"/>
    </row>
    <row r="33308" spans="2:2" x14ac:dyDescent="0.25">
      <c r="B33308"/>
    </row>
    <row r="33309" spans="2:2" x14ac:dyDescent="0.25">
      <c r="B33309"/>
    </row>
    <row r="33310" spans="2:2" x14ac:dyDescent="0.25">
      <c r="B33310"/>
    </row>
    <row r="33311" spans="2:2" x14ac:dyDescent="0.25">
      <c r="B33311"/>
    </row>
    <row r="33312" spans="2:2" x14ac:dyDescent="0.25">
      <c r="B33312"/>
    </row>
    <row r="33313" spans="2:2" x14ac:dyDescent="0.25">
      <c r="B33313"/>
    </row>
    <row r="33314" spans="2:2" x14ac:dyDescent="0.25">
      <c r="B33314"/>
    </row>
    <row r="33315" spans="2:2" x14ac:dyDescent="0.25">
      <c r="B33315"/>
    </row>
    <row r="33316" spans="2:2" x14ac:dyDescent="0.25">
      <c r="B33316"/>
    </row>
    <row r="33317" spans="2:2" x14ac:dyDescent="0.25">
      <c r="B33317"/>
    </row>
    <row r="33318" spans="2:2" x14ac:dyDescent="0.25">
      <c r="B33318"/>
    </row>
    <row r="33319" spans="2:2" x14ac:dyDescent="0.25">
      <c r="B33319"/>
    </row>
    <row r="33320" spans="2:2" x14ac:dyDescent="0.25">
      <c r="B33320"/>
    </row>
    <row r="33321" spans="2:2" x14ac:dyDescent="0.25">
      <c r="B33321"/>
    </row>
    <row r="33322" spans="2:2" x14ac:dyDescent="0.25">
      <c r="B33322"/>
    </row>
    <row r="33323" spans="2:2" x14ac:dyDescent="0.25">
      <c r="B33323"/>
    </row>
    <row r="33324" spans="2:2" x14ac:dyDescent="0.25">
      <c r="B33324"/>
    </row>
    <row r="33325" spans="2:2" x14ac:dyDescent="0.25">
      <c r="B33325"/>
    </row>
    <row r="33326" spans="2:2" x14ac:dyDescent="0.25">
      <c r="B33326"/>
    </row>
    <row r="33327" spans="2:2" x14ac:dyDescent="0.25">
      <c r="B33327"/>
    </row>
    <row r="33328" spans="2:2" x14ac:dyDescent="0.25">
      <c r="B33328"/>
    </row>
    <row r="33329" spans="2:2" x14ac:dyDescent="0.25">
      <c r="B33329"/>
    </row>
    <row r="33330" spans="2:2" x14ac:dyDescent="0.25">
      <c r="B33330"/>
    </row>
    <row r="33331" spans="2:2" x14ac:dyDescent="0.25">
      <c r="B33331"/>
    </row>
    <row r="33332" spans="2:2" x14ac:dyDescent="0.25">
      <c r="B33332"/>
    </row>
    <row r="33333" spans="2:2" x14ac:dyDescent="0.25">
      <c r="B33333"/>
    </row>
    <row r="33334" spans="2:2" x14ac:dyDescent="0.25">
      <c r="B33334"/>
    </row>
    <row r="33335" spans="2:2" x14ac:dyDescent="0.25">
      <c r="B33335"/>
    </row>
    <row r="33336" spans="2:2" x14ac:dyDescent="0.25">
      <c r="B33336"/>
    </row>
    <row r="33337" spans="2:2" x14ac:dyDescent="0.25">
      <c r="B33337"/>
    </row>
    <row r="33338" spans="2:2" x14ac:dyDescent="0.25">
      <c r="B33338"/>
    </row>
    <row r="33339" spans="2:2" x14ac:dyDescent="0.25">
      <c r="B33339"/>
    </row>
    <row r="33340" spans="2:2" x14ac:dyDescent="0.25">
      <c r="B33340"/>
    </row>
    <row r="33341" spans="2:2" x14ac:dyDescent="0.25">
      <c r="B33341"/>
    </row>
    <row r="33342" spans="2:2" x14ac:dyDescent="0.25">
      <c r="B33342"/>
    </row>
    <row r="33343" spans="2:2" x14ac:dyDescent="0.25">
      <c r="B33343"/>
    </row>
    <row r="33344" spans="2:2" x14ac:dyDescent="0.25">
      <c r="B33344"/>
    </row>
    <row r="33345" spans="2:2" x14ac:dyDescent="0.25">
      <c r="B33345"/>
    </row>
    <row r="33346" spans="2:2" x14ac:dyDescent="0.25">
      <c r="B33346"/>
    </row>
    <row r="33347" spans="2:2" x14ac:dyDescent="0.25">
      <c r="B33347"/>
    </row>
    <row r="33348" spans="2:2" x14ac:dyDescent="0.25">
      <c r="B33348"/>
    </row>
    <row r="33349" spans="2:2" x14ac:dyDescent="0.25">
      <c r="B33349"/>
    </row>
    <row r="33350" spans="2:2" x14ac:dyDescent="0.25">
      <c r="B33350"/>
    </row>
    <row r="33351" spans="2:2" x14ac:dyDescent="0.25">
      <c r="B33351"/>
    </row>
    <row r="33352" spans="2:2" x14ac:dyDescent="0.25">
      <c r="B33352"/>
    </row>
    <row r="33353" spans="2:2" x14ac:dyDescent="0.25">
      <c r="B33353"/>
    </row>
    <row r="33354" spans="2:2" x14ac:dyDescent="0.25">
      <c r="B33354"/>
    </row>
    <row r="33355" spans="2:2" x14ac:dyDescent="0.25">
      <c r="B33355"/>
    </row>
    <row r="33356" spans="2:2" x14ac:dyDescent="0.25">
      <c r="B33356"/>
    </row>
    <row r="33357" spans="2:2" x14ac:dyDescent="0.25">
      <c r="B33357"/>
    </row>
    <row r="33358" spans="2:2" x14ac:dyDescent="0.25">
      <c r="B33358"/>
    </row>
    <row r="33359" spans="2:2" x14ac:dyDescent="0.25">
      <c r="B33359"/>
    </row>
    <row r="33360" spans="2:2" x14ac:dyDescent="0.25">
      <c r="B33360"/>
    </row>
    <row r="33361" spans="2:2" x14ac:dyDescent="0.25">
      <c r="B33361"/>
    </row>
    <row r="33362" spans="2:2" x14ac:dyDescent="0.25">
      <c r="B33362"/>
    </row>
    <row r="33363" spans="2:2" x14ac:dyDescent="0.25">
      <c r="B33363"/>
    </row>
    <row r="33364" spans="2:2" x14ac:dyDescent="0.25">
      <c r="B33364"/>
    </row>
    <row r="33365" spans="2:2" x14ac:dyDescent="0.25">
      <c r="B33365"/>
    </row>
    <row r="33366" spans="2:2" x14ac:dyDescent="0.25">
      <c r="B33366"/>
    </row>
    <row r="33367" spans="2:2" x14ac:dyDescent="0.25">
      <c r="B33367"/>
    </row>
    <row r="33368" spans="2:2" x14ac:dyDescent="0.25">
      <c r="B33368"/>
    </row>
    <row r="33369" spans="2:2" x14ac:dyDescent="0.25">
      <c r="B33369"/>
    </row>
    <row r="33370" spans="2:2" x14ac:dyDescent="0.25">
      <c r="B33370"/>
    </row>
    <row r="33371" spans="2:2" x14ac:dyDescent="0.25">
      <c r="B33371"/>
    </row>
    <row r="33372" spans="2:2" x14ac:dyDescent="0.25">
      <c r="B33372"/>
    </row>
    <row r="33373" spans="2:2" x14ac:dyDescent="0.25">
      <c r="B33373"/>
    </row>
    <row r="33374" spans="2:2" x14ac:dyDescent="0.25">
      <c r="B33374"/>
    </row>
    <row r="33375" spans="2:2" x14ac:dyDescent="0.25">
      <c r="B33375"/>
    </row>
    <row r="33376" spans="2:2" x14ac:dyDescent="0.25">
      <c r="B33376"/>
    </row>
    <row r="33377" spans="2:2" x14ac:dyDescent="0.25">
      <c r="B33377"/>
    </row>
    <row r="33378" spans="2:2" x14ac:dyDescent="0.25">
      <c r="B33378"/>
    </row>
    <row r="33379" spans="2:2" x14ac:dyDescent="0.25">
      <c r="B33379"/>
    </row>
    <row r="33380" spans="2:2" x14ac:dyDescent="0.25">
      <c r="B33380"/>
    </row>
    <row r="33381" spans="2:2" x14ac:dyDescent="0.25">
      <c r="B33381"/>
    </row>
    <row r="33382" spans="2:2" x14ac:dyDescent="0.25">
      <c r="B33382"/>
    </row>
    <row r="33383" spans="2:2" x14ac:dyDescent="0.25">
      <c r="B33383"/>
    </row>
    <row r="33384" spans="2:2" x14ac:dyDescent="0.25">
      <c r="B33384"/>
    </row>
    <row r="33385" spans="2:2" x14ac:dyDescent="0.25">
      <c r="B33385"/>
    </row>
    <row r="33386" spans="2:2" x14ac:dyDescent="0.25">
      <c r="B33386"/>
    </row>
    <row r="33387" spans="2:2" x14ac:dyDescent="0.25">
      <c r="B33387"/>
    </row>
    <row r="33388" spans="2:2" x14ac:dyDescent="0.25">
      <c r="B33388"/>
    </row>
    <row r="33389" spans="2:2" x14ac:dyDescent="0.25">
      <c r="B33389"/>
    </row>
    <row r="33390" spans="2:2" x14ac:dyDescent="0.25">
      <c r="B33390"/>
    </row>
    <row r="33391" spans="2:2" x14ac:dyDescent="0.25">
      <c r="B33391"/>
    </row>
    <row r="33392" spans="2:2" x14ac:dyDescent="0.25">
      <c r="B33392"/>
    </row>
    <row r="33393" spans="2:2" x14ac:dyDescent="0.25">
      <c r="B33393"/>
    </row>
    <row r="33394" spans="2:2" x14ac:dyDescent="0.25">
      <c r="B33394"/>
    </row>
    <row r="33395" spans="2:2" x14ac:dyDescent="0.25">
      <c r="B33395"/>
    </row>
    <row r="33396" spans="2:2" x14ac:dyDescent="0.25">
      <c r="B33396"/>
    </row>
    <row r="33397" spans="2:2" x14ac:dyDescent="0.25">
      <c r="B33397"/>
    </row>
    <row r="33398" spans="2:2" x14ac:dyDescent="0.25">
      <c r="B33398"/>
    </row>
    <row r="33399" spans="2:2" x14ac:dyDescent="0.25">
      <c r="B33399"/>
    </row>
    <row r="33400" spans="2:2" x14ac:dyDescent="0.25">
      <c r="B33400"/>
    </row>
    <row r="33401" spans="2:2" x14ac:dyDescent="0.25">
      <c r="B33401"/>
    </row>
    <row r="33402" spans="2:2" x14ac:dyDescent="0.25">
      <c r="B33402"/>
    </row>
    <row r="33403" spans="2:2" x14ac:dyDescent="0.25">
      <c r="B33403"/>
    </row>
    <row r="33404" spans="2:2" x14ac:dyDescent="0.25">
      <c r="B33404"/>
    </row>
    <row r="33405" spans="2:2" x14ac:dyDescent="0.25">
      <c r="B33405"/>
    </row>
    <row r="33406" spans="2:2" x14ac:dyDescent="0.25">
      <c r="B33406"/>
    </row>
    <row r="33407" spans="2:2" x14ac:dyDescent="0.25">
      <c r="B33407"/>
    </row>
    <row r="33408" spans="2:2" x14ac:dyDescent="0.25">
      <c r="B33408"/>
    </row>
    <row r="33409" spans="2:2" x14ac:dyDescent="0.25">
      <c r="B33409"/>
    </row>
    <row r="33410" spans="2:2" x14ac:dyDescent="0.25">
      <c r="B33410"/>
    </row>
    <row r="33411" spans="2:2" x14ac:dyDescent="0.25">
      <c r="B33411"/>
    </row>
    <row r="33412" spans="2:2" x14ac:dyDescent="0.25">
      <c r="B33412"/>
    </row>
    <row r="33413" spans="2:2" x14ac:dyDescent="0.25">
      <c r="B33413"/>
    </row>
    <row r="33414" spans="2:2" x14ac:dyDescent="0.25">
      <c r="B33414"/>
    </row>
    <row r="33415" spans="2:2" x14ac:dyDescent="0.25">
      <c r="B33415"/>
    </row>
    <row r="33416" spans="2:2" x14ac:dyDescent="0.25">
      <c r="B33416"/>
    </row>
    <row r="33417" spans="2:2" x14ac:dyDescent="0.25">
      <c r="B33417"/>
    </row>
    <row r="33418" spans="2:2" x14ac:dyDescent="0.25">
      <c r="B33418"/>
    </row>
    <row r="33419" spans="2:2" x14ac:dyDescent="0.25">
      <c r="B33419"/>
    </row>
    <row r="33420" spans="2:2" x14ac:dyDescent="0.25">
      <c r="B33420"/>
    </row>
    <row r="33421" spans="2:2" x14ac:dyDescent="0.25">
      <c r="B33421"/>
    </row>
    <row r="33422" spans="2:2" x14ac:dyDescent="0.25">
      <c r="B33422"/>
    </row>
    <row r="33423" spans="2:2" x14ac:dyDescent="0.25">
      <c r="B33423"/>
    </row>
    <row r="33424" spans="2:2" x14ac:dyDescent="0.25">
      <c r="B33424"/>
    </row>
    <row r="33425" spans="2:2" x14ac:dyDescent="0.25">
      <c r="B33425"/>
    </row>
    <row r="33426" spans="2:2" x14ac:dyDescent="0.25">
      <c r="B33426"/>
    </row>
    <row r="33427" spans="2:2" x14ac:dyDescent="0.25">
      <c r="B33427"/>
    </row>
    <row r="33428" spans="2:2" x14ac:dyDescent="0.25">
      <c r="B33428"/>
    </row>
    <row r="33429" spans="2:2" x14ac:dyDescent="0.25">
      <c r="B33429"/>
    </row>
    <row r="33430" spans="2:2" x14ac:dyDescent="0.25">
      <c r="B33430"/>
    </row>
    <row r="33431" spans="2:2" x14ac:dyDescent="0.25">
      <c r="B33431"/>
    </row>
    <row r="33432" spans="2:2" x14ac:dyDescent="0.25">
      <c r="B33432"/>
    </row>
    <row r="33433" spans="2:2" x14ac:dyDescent="0.25">
      <c r="B33433"/>
    </row>
    <row r="33434" spans="2:2" x14ac:dyDescent="0.25">
      <c r="B33434"/>
    </row>
    <row r="33435" spans="2:2" x14ac:dyDescent="0.25">
      <c r="B33435"/>
    </row>
    <row r="33436" spans="2:2" x14ac:dyDescent="0.25">
      <c r="B33436"/>
    </row>
    <row r="33437" spans="2:2" x14ac:dyDescent="0.25">
      <c r="B33437"/>
    </row>
    <row r="33438" spans="2:2" x14ac:dyDescent="0.25">
      <c r="B33438"/>
    </row>
    <row r="33439" spans="2:2" x14ac:dyDescent="0.25">
      <c r="B33439"/>
    </row>
    <row r="33440" spans="2:2" x14ac:dyDescent="0.25">
      <c r="B33440"/>
    </row>
    <row r="33441" spans="2:2" x14ac:dyDescent="0.25">
      <c r="B33441"/>
    </row>
    <row r="33442" spans="2:2" x14ac:dyDescent="0.25">
      <c r="B33442"/>
    </row>
    <row r="33443" spans="2:2" x14ac:dyDescent="0.25">
      <c r="B33443"/>
    </row>
    <row r="33444" spans="2:2" x14ac:dyDescent="0.25">
      <c r="B33444"/>
    </row>
    <row r="33445" spans="2:2" x14ac:dyDescent="0.25">
      <c r="B33445"/>
    </row>
    <row r="33446" spans="2:2" x14ac:dyDescent="0.25">
      <c r="B33446"/>
    </row>
    <row r="33447" spans="2:2" x14ac:dyDescent="0.25">
      <c r="B33447"/>
    </row>
    <row r="33448" spans="2:2" x14ac:dyDescent="0.25">
      <c r="B33448"/>
    </row>
    <row r="33449" spans="2:2" x14ac:dyDescent="0.25">
      <c r="B33449"/>
    </row>
    <row r="33450" spans="2:2" x14ac:dyDescent="0.25">
      <c r="B33450"/>
    </row>
    <row r="33451" spans="2:2" x14ac:dyDescent="0.25">
      <c r="B33451"/>
    </row>
    <row r="33452" spans="2:2" x14ac:dyDescent="0.25">
      <c r="B33452"/>
    </row>
    <row r="33453" spans="2:2" x14ac:dyDescent="0.25">
      <c r="B33453"/>
    </row>
    <row r="33454" spans="2:2" x14ac:dyDescent="0.25">
      <c r="B33454"/>
    </row>
    <row r="33455" spans="2:2" x14ac:dyDescent="0.25">
      <c r="B33455"/>
    </row>
    <row r="33456" spans="2:2" x14ac:dyDescent="0.25">
      <c r="B33456"/>
    </row>
    <row r="33457" spans="2:2" x14ac:dyDescent="0.25">
      <c r="B33457"/>
    </row>
    <row r="33458" spans="2:2" x14ac:dyDescent="0.25">
      <c r="B33458"/>
    </row>
    <row r="33459" spans="2:2" x14ac:dyDescent="0.25">
      <c r="B33459"/>
    </row>
    <row r="33460" spans="2:2" x14ac:dyDescent="0.25">
      <c r="B33460"/>
    </row>
    <row r="33461" spans="2:2" x14ac:dyDescent="0.25">
      <c r="B33461"/>
    </row>
    <row r="33462" spans="2:2" x14ac:dyDescent="0.25">
      <c r="B33462"/>
    </row>
    <row r="33463" spans="2:2" x14ac:dyDescent="0.25">
      <c r="B33463"/>
    </row>
    <row r="33464" spans="2:2" x14ac:dyDescent="0.25">
      <c r="B33464"/>
    </row>
    <row r="33465" spans="2:2" x14ac:dyDescent="0.25">
      <c r="B33465"/>
    </row>
    <row r="33466" spans="2:2" x14ac:dyDescent="0.25">
      <c r="B33466"/>
    </row>
    <row r="33467" spans="2:2" x14ac:dyDescent="0.25">
      <c r="B33467"/>
    </row>
    <row r="33468" spans="2:2" x14ac:dyDescent="0.25">
      <c r="B33468"/>
    </row>
    <row r="33469" spans="2:2" x14ac:dyDescent="0.25">
      <c r="B33469"/>
    </row>
    <row r="33470" spans="2:2" x14ac:dyDescent="0.25">
      <c r="B33470"/>
    </row>
    <row r="33471" spans="2:2" x14ac:dyDescent="0.25">
      <c r="B33471"/>
    </row>
    <row r="33472" spans="2:2" x14ac:dyDescent="0.25">
      <c r="B33472"/>
    </row>
    <row r="33473" spans="2:2" x14ac:dyDescent="0.25">
      <c r="B33473"/>
    </row>
    <row r="33474" spans="2:2" x14ac:dyDescent="0.25">
      <c r="B33474"/>
    </row>
    <row r="33475" spans="2:2" x14ac:dyDescent="0.25">
      <c r="B33475"/>
    </row>
    <row r="33476" spans="2:2" x14ac:dyDescent="0.25">
      <c r="B33476"/>
    </row>
    <row r="33477" spans="2:2" x14ac:dyDescent="0.25">
      <c r="B33477"/>
    </row>
    <row r="33478" spans="2:2" x14ac:dyDescent="0.25">
      <c r="B33478"/>
    </row>
    <row r="33479" spans="2:2" x14ac:dyDescent="0.25">
      <c r="B33479"/>
    </row>
    <row r="33480" spans="2:2" x14ac:dyDescent="0.25">
      <c r="B33480"/>
    </row>
    <row r="33481" spans="2:2" x14ac:dyDescent="0.25">
      <c r="B33481"/>
    </row>
    <row r="33482" spans="2:2" x14ac:dyDescent="0.25">
      <c r="B33482"/>
    </row>
    <row r="33483" spans="2:2" x14ac:dyDescent="0.25">
      <c r="B33483"/>
    </row>
    <row r="33484" spans="2:2" x14ac:dyDescent="0.25">
      <c r="B33484"/>
    </row>
    <row r="33485" spans="2:2" x14ac:dyDescent="0.25">
      <c r="B33485"/>
    </row>
    <row r="33486" spans="2:2" x14ac:dyDescent="0.25">
      <c r="B33486"/>
    </row>
    <row r="33487" spans="2:2" x14ac:dyDescent="0.25">
      <c r="B33487"/>
    </row>
    <row r="33488" spans="2:2" x14ac:dyDescent="0.25">
      <c r="B33488"/>
    </row>
    <row r="33489" spans="2:2" x14ac:dyDescent="0.25">
      <c r="B33489"/>
    </row>
    <row r="33490" spans="2:2" x14ac:dyDescent="0.25">
      <c r="B33490"/>
    </row>
    <row r="33491" spans="2:2" x14ac:dyDescent="0.25">
      <c r="B33491"/>
    </row>
    <row r="33492" spans="2:2" x14ac:dyDescent="0.25">
      <c r="B33492"/>
    </row>
    <row r="33493" spans="2:2" x14ac:dyDescent="0.25">
      <c r="B33493"/>
    </row>
    <row r="33494" spans="2:2" x14ac:dyDescent="0.25">
      <c r="B33494"/>
    </row>
    <row r="33495" spans="2:2" x14ac:dyDescent="0.25">
      <c r="B33495"/>
    </row>
    <row r="33496" spans="2:2" x14ac:dyDescent="0.25">
      <c r="B33496"/>
    </row>
    <row r="33497" spans="2:2" x14ac:dyDescent="0.25">
      <c r="B33497"/>
    </row>
    <row r="33498" spans="2:2" x14ac:dyDescent="0.25">
      <c r="B33498"/>
    </row>
    <row r="33499" spans="2:2" x14ac:dyDescent="0.25">
      <c r="B33499"/>
    </row>
    <row r="33500" spans="2:2" x14ac:dyDescent="0.25">
      <c r="B33500"/>
    </row>
    <row r="33501" spans="2:2" x14ac:dyDescent="0.25">
      <c r="B33501"/>
    </row>
    <row r="33502" spans="2:2" x14ac:dyDescent="0.25">
      <c r="B33502"/>
    </row>
    <row r="33503" spans="2:2" x14ac:dyDescent="0.25">
      <c r="B33503"/>
    </row>
    <row r="33504" spans="2:2" x14ac:dyDescent="0.25">
      <c r="B33504"/>
    </row>
    <row r="33505" spans="2:2" x14ac:dyDescent="0.25">
      <c r="B33505"/>
    </row>
    <row r="33506" spans="2:2" x14ac:dyDescent="0.25">
      <c r="B33506"/>
    </row>
    <row r="33507" spans="2:2" x14ac:dyDescent="0.25">
      <c r="B33507"/>
    </row>
    <row r="33508" spans="2:2" x14ac:dyDescent="0.25">
      <c r="B33508"/>
    </row>
    <row r="33509" spans="2:2" x14ac:dyDescent="0.25">
      <c r="B33509"/>
    </row>
    <row r="33510" spans="2:2" x14ac:dyDescent="0.25">
      <c r="B33510"/>
    </row>
    <row r="33511" spans="2:2" x14ac:dyDescent="0.25">
      <c r="B33511"/>
    </row>
    <row r="33512" spans="2:2" x14ac:dyDescent="0.25">
      <c r="B33512"/>
    </row>
    <row r="33513" spans="2:2" x14ac:dyDescent="0.25">
      <c r="B33513"/>
    </row>
    <row r="33514" spans="2:2" x14ac:dyDescent="0.25">
      <c r="B33514"/>
    </row>
    <row r="33515" spans="2:2" x14ac:dyDescent="0.25">
      <c r="B33515"/>
    </row>
    <row r="33516" spans="2:2" x14ac:dyDescent="0.25">
      <c r="B33516"/>
    </row>
    <row r="33517" spans="2:2" x14ac:dyDescent="0.25">
      <c r="B33517"/>
    </row>
    <row r="33518" spans="2:2" x14ac:dyDescent="0.25">
      <c r="B33518"/>
    </row>
    <row r="33519" spans="2:2" x14ac:dyDescent="0.25">
      <c r="B33519"/>
    </row>
    <row r="33520" spans="2:2" x14ac:dyDescent="0.25">
      <c r="B33520"/>
    </row>
    <row r="33521" spans="2:2" x14ac:dyDescent="0.25">
      <c r="B33521"/>
    </row>
    <row r="33522" spans="2:2" x14ac:dyDescent="0.25">
      <c r="B33522"/>
    </row>
    <row r="33523" spans="2:2" x14ac:dyDescent="0.25">
      <c r="B33523"/>
    </row>
    <row r="33524" spans="2:2" x14ac:dyDescent="0.25">
      <c r="B33524"/>
    </row>
    <row r="33525" spans="2:2" x14ac:dyDescent="0.25">
      <c r="B33525"/>
    </row>
    <row r="33526" spans="2:2" x14ac:dyDescent="0.25">
      <c r="B33526"/>
    </row>
    <row r="33527" spans="2:2" x14ac:dyDescent="0.25">
      <c r="B33527"/>
    </row>
    <row r="33528" spans="2:2" x14ac:dyDescent="0.25">
      <c r="B33528"/>
    </row>
    <row r="33529" spans="2:2" x14ac:dyDescent="0.25">
      <c r="B33529"/>
    </row>
    <row r="33530" spans="2:2" x14ac:dyDescent="0.25">
      <c r="B33530"/>
    </row>
    <row r="33531" spans="2:2" x14ac:dyDescent="0.25">
      <c r="B33531"/>
    </row>
    <row r="33532" spans="2:2" x14ac:dyDescent="0.25">
      <c r="B33532"/>
    </row>
    <row r="33533" spans="2:2" x14ac:dyDescent="0.25">
      <c r="B33533"/>
    </row>
    <row r="33534" spans="2:2" x14ac:dyDescent="0.25">
      <c r="B33534"/>
    </row>
    <row r="33535" spans="2:2" x14ac:dyDescent="0.25">
      <c r="B33535"/>
    </row>
    <row r="33536" spans="2:2" x14ac:dyDescent="0.25">
      <c r="B33536"/>
    </row>
    <row r="33537" spans="2:2" x14ac:dyDescent="0.25">
      <c r="B33537"/>
    </row>
    <row r="33538" spans="2:2" x14ac:dyDescent="0.25">
      <c r="B33538"/>
    </row>
    <row r="33539" spans="2:2" x14ac:dyDescent="0.25">
      <c r="B33539"/>
    </row>
    <row r="33540" spans="2:2" x14ac:dyDescent="0.25">
      <c r="B33540"/>
    </row>
    <row r="33541" spans="2:2" x14ac:dyDescent="0.25">
      <c r="B33541"/>
    </row>
    <row r="33542" spans="2:2" x14ac:dyDescent="0.25">
      <c r="B33542"/>
    </row>
    <row r="33543" spans="2:2" x14ac:dyDescent="0.25">
      <c r="B33543"/>
    </row>
    <row r="33544" spans="2:2" x14ac:dyDescent="0.25">
      <c r="B33544"/>
    </row>
    <row r="33545" spans="2:2" x14ac:dyDescent="0.25">
      <c r="B33545"/>
    </row>
    <row r="33546" spans="2:2" x14ac:dyDescent="0.25">
      <c r="B33546"/>
    </row>
    <row r="33547" spans="2:2" x14ac:dyDescent="0.25">
      <c r="B33547"/>
    </row>
    <row r="33548" spans="2:2" x14ac:dyDescent="0.25">
      <c r="B33548"/>
    </row>
    <row r="33549" spans="2:2" x14ac:dyDescent="0.25">
      <c r="B33549"/>
    </row>
    <row r="33550" spans="2:2" x14ac:dyDescent="0.25">
      <c r="B33550"/>
    </row>
    <row r="33551" spans="2:2" x14ac:dyDescent="0.25">
      <c r="B33551"/>
    </row>
    <row r="33552" spans="2:2" x14ac:dyDescent="0.25">
      <c r="B33552"/>
    </row>
    <row r="33553" spans="2:2" x14ac:dyDescent="0.25">
      <c r="B33553"/>
    </row>
    <row r="33554" spans="2:2" x14ac:dyDescent="0.25">
      <c r="B33554"/>
    </row>
    <row r="33555" spans="2:2" x14ac:dyDescent="0.25">
      <c r="B33555"/>
    </row>
    <row r="33556" spans="2:2" x14ac:dyDescent="0.25">
      <c r="B33556"/>
    </row>
    <row r="33557" spans="2:2" x14ac:dyDescent="0.25">
      <c r="B33557"/>
    </row>
    <row r="33558" spans="2:2" x14ac:dyDescent="0.25">
      <c r="B33558"/>
    </row>
    <row r="33559" spans="2:2" x14ac:dyDescent="0.25">
      <c r="B33559"/>
    </row>
    <row r="33560" spans="2:2" x14ac:dyDescent="0.25">
      <c r="B33560"/>
    </row>
    <row r="33561" spans="2:2" x14ac:dyDescent="0.25">
      <c r="B33561"/>
    </row>
    <row r="33562" spans="2:2" x14ac:dyDescent="0.25">
      <c r="B33562"/>
    </row>
    <row r="33563" spans="2:2" x14ac:dyDescent="0.25">
      <c r="B33563"/>
    </row>
    <row r="33564" spans="2:2" x14ac:dyDescent="0.25">
      <c r="B33564"/>
    </row>
    <row r="33565" spans="2:2" x14ac:dyDescent="0.25">
      <c r="B33565"/>
    </row>
    <row r="33566" spans="2:2" x14ac:dyDescent="0.25">
      <c r="B33566"/>
    </row>
    <row r="33567" spans="2:2" x14ac:dyDescent="0.25">
      <c r="B33567"/>
    </row>
    <row r="33568" spans="2:2" x14ac:dyDescent="0.25">
      <c r="B33568"/>
    </row>
    <row r="33569" spans="2:2" x14ac:dyDescent="0.25">
      <c r="B33569"/>
    </row>
    <row r="33570" spans="2:2" x14ac:dyDescent="0.25">
      <c r="B33570"/>
    </row>
    <row r="33571" spans="2:2" x14ac:dyDescent="0.25">
      <c r="B33571"/>
    </row>
    <row r="33572" spans="2:2" x14ac:dyDescent="0.25">
      <c r="B33572"/>
    </row>
    <row r="33573" spans="2:2" x14ac:dyDescent="0.25">
      <c r="B33573"/>
    </row>
    <row r="33574" spans="2:2" x14ac:dyDescent="0.25">
      <c r="B33574"/>
    </row>
    <row r="33575" spans="2:2" x14ac:dyDescent="0.25">
      <c r="B33575"/>
    </row>
    <row r="33576" spans="2:2" x14ac:dyDescent="0.25">
      <c r="B33576"/>
    </row>
    <row r="33577" spans="2:2" x14ac:dyDescent="0.25">
      <c r="B33577"/>
    </row>
    <row r="33578" spans="2:2" x14ac:dyDescent="0.25">
      <c r="B33578"/>
    </row>
    <row r="33579" spans="2:2" x14ac:dyDescent="0.25">
      <c r="B33579"/>
    </row>
    <row r="33580" spans="2:2" x14ac:dyDescent="0.25">
      <c r="B33580"/>
    </row>
    <row r="33581" spans="2:2" x14ac:dyDescent="0.25">
      <c r="B33581"/>
    </row>
    <row r="33582" spans="2:2" x14ac:dyDescent="0.25">
      <c r="B33582"/>
    </row>
    <row r="33583" spans="2:2" x14ac:dyDescent="0.25">
      <c r="B33583"/>
    </row>
    <row r="33584" spans="2:2" x14ac:dyDescent="0.25">
      <c r="B33584"/>
    </row>
    <row r="33585" spans="2:2" x14ac:dyDescent="0.25">
      <c r="B33585"/>
    </row>
    <row r="33586" spans="2:2" x14ac:dyDescent="0.25">
      <c r="B33586"/>
    </row>
    <row r="33587" spans="2:2" x14ac:dyDescent="0.25">
      <c r="B33587"/>
    </row>
    <row r="33588" spans="2:2" x14ac:dyDescent="0.25">
      <c r="B33588"/>
    </row>
    <row r="33589" spans="2:2" x14ac:dyDescent="0.25">
      <c r="B33589"/>
    </row>
    <row r="33590" spans="2:2" x14ac:dyDescent="0.25">
      <c r="B33590"/>
    </row>
    <row r="33591" spans="2:2" x14ac:dyDescent="0.25">
      <c r="B33591"/>
    </row>
    <row r="33592" spans="2:2" x14ac:dyDescent="0.25">
      <c r="B33592"/>
    </row>
    <row r="33593" spans="2:2" x14ac:dyDescent="0.25">
      <c r="B33593"/>
    </row>
    <row r="33594" spans="2:2" x14ac:dyDescent="0.25">
      <c r="B33594"/>
    </row>
    <row r="33595" spans="2:2" x14ac:dyDescent="0.25">
      <c r="B33595"/>
    </row>
    <row r="33596" spans="2:2" x14ac:dyDescent="0.25">
      <c r="B33596"/>
    </row>
    <row r="33597" spans="2:2" x14ac:dyDescent="0.25">
      <c r="B33597"/>
    </row>
    <row r="33598" spans="2:2" x14ac:dyDescent="0.25">
      <c r="B33598"/>
    </row>
    <row r="33599" spans="2:2" x14ac:dyDescent="0.25">
      <c r="B33599"/>
    </row>
    <row r="33600" spans="2:2" x14ac:dyDescent="0.25">
      <c r="B33600"/>
    </row>
    <row r="33601" spans="2:2" x14ac:dyDescent="0.25">
      <c r="B33601"/>
    </row>
    <row r="33602" spans="2:2" x14ac:dyDescent="0.25">
      <c r="B33602"/>
    </row>
    <row r="33603" spans="2:2" x14ac:dyDescent="0.25">
      <c r="B33603"/>
    </row>
    <row r="33604" spans="2:2" x14ac:dyDescent="0.25">
      <c r="B33604"/>
    </row>
    <row r="33605" spans="2:2" x14ac:dyDescent="0.25">
      <c r="B33605"/>
    </row>
    <row r="33606" spans="2:2" x14ac:dyDescent="0.25">
      <c r="B33606"/>
    </row>
    <row r="33607" spans="2:2" x14ac:dyDescent="0.25">
      <c r="B33607"/>
    </row>
    <row r="33608" spans="2:2" x14ac:dyDescent="0.25">
      <c r="B33608"/>
    </row>
    <row r="33609" spans="2:2" x14ac:dyDescent="0.25">
      <c r="B33609"/>
    </row>
    <row r="33610" spans="2:2" x14ac:dyDescent="0.25">
      <c r="B33610"/>
    </row>
    <row r="33611" spans="2:2" x14ac:dyDescent="0.25">
      <c r="B33611"/>
    </row>
    <row r="33612" spans="2:2" x14ac:dyDescent="0.25">
      <c r="B33612"/>
    </row>
    <row r="33613" spans="2:2" x14ac:dyDescent="0.25">
      <c r="B33613"/>
    </row>
    <row r="33614" spans="2:2" x14ac:dyDescent="0.25">
      <c r="B33614"/>
    </row>
    <row r="33615" spans="2:2" x14ac:dyDescent="0.25">
      <c r="B33615"/>
    </row>
    <row r="33616" spans="2:2" x14ac:dyDescent="0.25">
      <c r="B33616"/>
    </row>
    <row r="33617" spans="2:2" x14ac:dyDescent="0.25">
      <c r="B33617"/>
    </row>
    <row r="33618" spans="2:2" x14ac:dyDescent="0.25">
      <c r="B33618"/>
    </row>
    <row r="33619" spans="2:2" x14ac:dyDescent="0.25">
      <c r="B33619"/>
    </row>
    <row r="33620" spans="2:2" x14ac:dyDescent="0.25">
      <c r="B33620"/>
    </row>
    <row r="33621" spans="2:2" x14ac:dyDescent="0.25">
      <c r="B33621"/>
    </row>
    <row r="33622" spans="2:2" x14ac:dyDescent="0.25">
      <c r="B33622"/>
    </row>
    <row r="33623" spans="2:2" x14ac:dyDescent="0.25">
      <c r="B33623"/>
    </row>
    <row r="33624" spans="2:2" x14ac:dyDescent="0.25">
      <c r="B33624"/>
    </row>
    <row r="33625" spans="2:2" x14ac:dyDescent="0.25">
      <c r="B33625"/>
    </row>
    <row r="33626" spans="2:2" x14ac:dyDescent="0.25">
      <c r="B33626"/>
    </row>
    <row r="33627" spans="2:2" x14ac:dyDescent="0.25">
      <c r="B33627"/>
    </row>
    <row r="33628" spans="2:2" x14ac:dyDescent="0.25">
      <c r="B33628"/>
    </row>
    <row r="33629" spans="2:2" x14ac:dyDescent="0.25">
      <c r="B33629"/>
    </row>
    <row r="33630" spans="2:2" x14ac:dyDescent="0.25">
      <c r="B33630"/>
    </row>
    <row r="33631" spans="2:2" x14ac:dyDescent="0.25">
      <c r="B33631"/>
    </row>
    <row r="33632" spans="2:2" x14ac:dyDescent="0.25">
      <c r="B33632"/>
    </row>
    <row r="33633" spans="2:2" x14ac:dyDescent="0.25">
      <c r="B33633"/>
    </row>
    <row r="33634" spans="2:2" x14ac:dyDescent="0.25">
      <c r="B33634"/>
    </row>
    <row r="33635" spans="2:2" x14ac:dyDescent="0.25">
      <c r="B33635"/>
    </row>
    <row r="33636" spans="2:2" x14ac:dyDescent="0.25">
      <c r="B33636"/>
    </row>
    <row r="33637" spans="2:2" x14ac:dyDescent="0.25">
      <c r="B33637"/>
    </row>
    <row r="33638" spans="2:2" x14ac:dyDescent="0.25">
      <c r="B33638"/>
    </row>
    <row r="33639" spans="2:2" x14ac:dyDescent="0.25">
      <c r="B33639"/>
    </row>
    <row r="33640" spans="2:2" x14ac:dyDescent="0.25">
      <c r="B33640"/>
    </row>
    <row r="33641" spans="2:2" x14ac:dyDescent="0.25">
      <c r="B33641"/>
    </row>
    <row r="33642" spans="2:2" x14ac:dyDescent="0.25">
      <c r="B33642"/>
    </row>
    <row r="33643" spans="2:2" x14ac:dyDescent="0.25">
      <c r="B33643"/>
    </row>
    <row r="33644" spans="2:2" x14ac:dyDescent="0.25">
      <c r="B33644"/>
    </row>
    <row r="33645" spans="2:2" x14ac:dyDescent="0.25">
      <c r="B33645"/>
    </row>
    <row r="33646" spans="2:2" x14ac:dyDescent="0.25">
      <c r="B33646"/>
    </row>
    <row r="33647" spans="2:2" x14ac:dyDescent="0.25">
      <c r="B33647"/>
    </row>
    <row r="33648" spans="2:2" x14ac:dyDescent="0.25">
      <c r="B33648"/>
    </row>
    <row r="33649" spans="2:2" x14ac:dyDescent="0.25">
      <c r="B33649"/>
    </row>
    <row r="33650" spans="2:2" x14ac:dyDescent="0.25">
      <c r="B33650"/>
    </row>
    <row r="33651" spans="2:2" x14ac:dyDescent="0.25">
      <c r="B33651"/>
    </row>
    <row r="33652" spans="2:2" x14ac:dyDescent="0.25">
      <c r="B33652"/>
    </row>
    <row r="33653" spans="2:2" x14ac:dyDescent="0.25">
      <c r="B33653"/>
    </row>
    <row r="33654" spans="2:2" x14ac:dyDescent="0.25">
      <c r="B33654"/>
    </row>
    <row r="33655" spans="2:2" x14ac:dyDescent="0.25">
      <c r="B33655"/>
    </row>
    <row r="33656" spans="2:2" x14ac:dyDescent="0.25">
      <c r="B33656"/>
    </row>
    <row r="33657" spans="2:2" x14ac:dyDescent="0.25">
      <c r="B33657"/>
    </row>
    <row r="33658" spans="2:2" x14ac:dyDescent="0.25">
      <c r="B33658"/>
    </row>
    <row r="33659" spans="2:2" x14ac:dyDescent="0.25">
      <c r="B33659"/>
    </row>
    <row r="33660" spans="2:2" x14ac:dyDescent="0.25">
      <c r="B33660"/>
    </row>
    <row r="33661" spans="2:2" x14ac:dyDescent="0.25">
      <c r="B33661"/>
    </row>
    <row r="33662" spans="2:2" x14ac:dyDescent="0.25">
      <c r="B33662"/>
    </row>
    <row r="33663" spans="2:2" x14ac:dyDescent="0.25">
      <c r="B33663"/>
    </row>
    <row r="33664" spans="2:2" x14ac:dyDescent="0.25">
      <c r="B33664"/>
    </row>
    <row r="33665" spans="2:2" x14ac:dyDescent="0.25">
      <c r="B33665"/>
    </row>
    <row r="33666" spans="2:2" x14ac:dyDescent="0.25">
      <c r="B33666"/>
    </row>
    <row r="33667" spans="2:2" x14ac:dyDescent="0.25">
      <c r="B33667"/>
    </row>
    <row r="33668" spans="2:2" x14ac:dyDescent="0.25">
      <c r="B33668"/>
    </row>
    <row r="33669" spans="2:2" x14ac:dyDescent="0.25">
      <c r="B33669"/>
    </row>
    <row r="33670" spans="2:2" x14ac:dyDescent="0.25">
      <c r="B33670"/>
    </row>
    <row r="33671" spans="2:2" x14ac:dyDescent="0.25">
      <c r="B33671"/>
    </row>
    <row r="33672" spans="2:2" x14ac:dyDescent="0.25">
      <c r="B33672"/>
    </row>
    <row r="33673" spans="2:2" x14ac:dyDescent="0.25">
      <c r="B33673"/>
    </row>
    <row r="33674" spans="2:2" x14ac:dyDescent="0.25">
      <c r="B33674"/>
    </row>
    <row r="33675" spans="2:2" x14ac:dyDescent="0.25">
      <c r="B33675"/>
    </row>
    <row r="33676" spans="2:2" x14ac:dyDescent="0.25">
      <c r="B33676"/>
    </row>
    <row r="33677" spans="2:2" x14ac:dyDescent="0.25">
      <c r="B33677"/>
    </row>
    <row r="33678" spans="2:2" x14ac:dyDescent="0.25">
      <c r="B33678"/>
    </row>
    <row r="33679" spans="2:2" x14ac:dyDescent="0.25">
      <c r="B33679"/>
    </row>
    <row r="33680" spans="2:2" x14ac:dyDescent="0.25">
      <c r="B33680"/>
    </row>
    <row r="33681" spans="2:2" x14ac:dyDescent="0.25">
      <c r="B33681"/>
    </row>
    <row r="33682" spans="2:2" x14ac:dyDescent="0.25">
      <c r="B33682"/>
    </row>
    <row r="33683" spans="2:2" x14ac:dyDescent="0.25">
      <c r="B33683"/>
    </row>
    <row r="33684" spans="2:2" x14ac:dyDescent="0.25">
      <c r="B33684"/>
    </row>
    <row r="33685" spans="2:2" x14ac:dyDescent="0.25">
      <c r="B33685"/>
    </row>
    <row r="33686" spans="2:2" x14ac:dyDescent="0.25">
      <c r="B33686"/>
    </row>
    <row r="33687" spans="2:2" x14ac:dyDescent="0.25">
      <c r="B33687"/>
    </row>
    <row r="33688" spans="2:2" x14ac:dyDescent="0.25">
      <c r="B33688"/>
    </row>
    <row r="33689" spans="2:2" x14ac:dyDescent="0.25">
      <c r="B33689"/>
    </row>
    <row r="33690" spans="2:2" x14ac:dyDescent="0.25">
      <c r="B33690"/>
    </row>
    <row r="33691" spans="2:2" x14ac:dyDescent="0.25">
      <c r="B33691"/>
    </row>
    <row r="33692" spans="2:2" x14ac:dyDescent="0.25">
      <c r="B33692"/>
    </row>
    <row r="33693" spans="2:2" x14ac:dyDescent="0.25">
      <c r="B33693"/>
    </row>
    <row r="33694" spans="2:2" x14ac:dyDescent="0.25">
      <c r="B33694"/>
    </row>
    <row r="33695" spans="2:2" x14ac:dyDescent="0.25">
      <c r="B33695"/>
    </row>
    <row r="33696" spans="2:2" x14ac:dyDescent="0.25">
      <c r="B33696"/>
    </row>
    <row r="33697" spans="2:2" x14ac:dyDescent="0.25">
      <c r="B33697"/>
    </row>
    <row r="33698" spans="2:2" x14ac:dyDescent="0.25">
      <c r="B33698"/>
    </row>
    <row r="33699" spans="2:2" x14ac:dyDescent="0.25">
      <c r="B33699"/>
    </row>
    <row r="33700" spans="2:2" x14ac:dyDescent="0.25">
      <c r="B33700"/>
    </row>
    <row r="33701" spans="2:2" x14ac:dyDescent="0.25">
      <c r="B33701"/>
    </row>
    <row r="33702" spans="2:2" x14ac:dyDescent="0.25">
      <c r="B33702"/>
    </row>
    <row r="33703" spans="2:2" x14ac:dyDescent="0.25">
      <c r="B33703"/>
    </row>
    <row r="33704" spans="2:2" x14ac:dyDescent="0.25">
      <c r="B33704"/>
    </row>
    <row r="33705" spans="2:2" x14ac:dyDescent="0.25">
      <c r="B33705"/>
    </row>
    <row r="33706" spans="2:2" x14ac:dyDescent="0.25">
      <c r="B33706"/>
    </row>
    <row r="33707" spans="2:2" x14ac:dyDescent="0.25">
      <c r="B33707"/>
    </row>
    <row r="33708" spans="2:2" x14ac:dyDescent="0.25">
      <c r="B33708"/>
    </row>
    <row r="33709" spans="2:2" x14ac:dyDescent="0.25">
      <c r="B33709"/>
    </row>
    <row r="33710" spans="2:2" x14ac:dyDescent="0.25">
      <c r="B33710"/>
    </row>
    <row r="33711" spans="2:2" x14ac:dyDescent="0.25">
      <c r="B33711"/>
    </row>
    <row r="33712" spans="2:2" x14ac:dyDescent="0.25">
      <c r="B33712"/>
    </row>
    <row r="33713" spans="2:2" x14ac:dyDescent="0.25">
      <c r="B33713"/>
    </row>
    <row r="33714" spans="2:2" x14ac:dyDescent="0.25">
      <c r="B33714"/>
    </row>
    <row r="33715" spans="2:2" x14ac:dyDescent="0.25">
      <c r="B33715"/>
    </row>
    <row r="33716" spans="2:2" x14ac:dyDescent="0.25">
      <c r="B33716"/>
    </row>
    <row r="33717" spans="2:2" x14ac:dyDescent="0.25">
      <c r="B33717"/>
    </row>
    <row r="33718" spans="2:2" x14ac:dyDescent="0.25">
      <c r="B33718"/>
    </row>
    <row r="33719" spans="2:2" x14ac:dyDescent="0.25">
      <c r="B33719"/>
    </row>
    <row r="33720" spans="2:2" x14ac:dyDescent="0.25">
      <c r="B33720"/>
    </row>
    <row r="33721" spans="2:2" x14ac:dyDescent="0.25">
      <c r="B33721"/>
    </row>
    <row r="33722" spans="2:2" x14ac:dyDescent="0.25">
      <c r="B33722"/>
    </row>
    <row r="33723" spans="2:2" x14ac:dyDescent="0.25">
      <c r="B33723"/>
    </row>
    <row r="33724" spans="2:2" x14ac:dyDescent="0.25">
      <c r="B33724"/>
    </row>
    <row r="33725" spans="2:2" x14ac:dyDescent="0.25">
      <c r="B33725"/>
    </row>
    <row r="33726" spans="2:2" x14ac:dyDescent="0.25">
      <c r="B33726"/>
    </row>
    <row r="33727" spans="2:2" x14ac:dyDescent="0.25">
      <c r="B33727"/>
    </row>
    <row r="33728" spans="2:2" x14ac:dyDescent="0.25">
      <c r="B33728"/>
    </row>
    <row r="33729" spans="2:2" x14ac:dyDescent="0.25">
      <c r="B33729"/>
    </row>
    <row r="33730" spans="2:2" x14ac:dyDescent="0.25">
      <c r="B33730"/>
    </row>
    <row r="33731" spans="2:2" x14ac:dyDescent="0.25">
      <c r="B33731"/>
    </row>
    <row r="33732" spans="2:2" x14ac:dyDescent="0.25">
      <c r="B33732"/>
    </row>
    <row r="33733" spans="2:2" x14ac:dyDescent="0.25">
      <c r="B33733"/>
    </row>
    <row r="33734" spans="2:2" x14ac:dyDescent="0.25">
      <c r="B33734"/>
    </row>
    <row r="33735" spans="2:2" x14ac:dyDescent="0.25">
      <c r="B33735"/>
    </row>
    <row r="33736" spans="2:2" x14ac:dyDescent="0.25">
      <c r="B33736"/>
    </row>
    <row r="33737" spans="2:2" x14ac:dyDescent="0.25">
      <c r="B33737"/>
    </row>
    <row r="33738" spans="2:2" x14ac:dyDescent="0.25">
      <c r="B33738"/>
    </row>
    <row r="33739" spans="2:2" x14ac:dyDescent="0.25">
      <c r="B33739"/>
    </row>
    <row r="33740" spans="2:2" x14ac:dyDescent="0.25">
      <c r="B33740"/>
    </row>
    <row r="33741" spans="2:2" x14ac:dyDescent="0.25">
      <c r="B33741"/>
    </row>
    <row r="33742" spans="2:2" x14ac:dyDescent="0.25">
      <c r="B33742"/>
    </row>
    <row r="33743" spans="2:2" x14ac:dyDescent="0.25">
      <c r="B33743"/>
    </row>
    <row r="33744" spans="2:2" x14ac:dyDescent="0.25">
      <c r="B33744"/>
    </row>
    <row r="33745" spans="2:2" x14ac:dyDescent="0.25">
      <c r="B33745"/>
    </row>
    <row r="33746" spans="2:2" x14ac:dyDescent="0.25">
      <c r="B33746"/>
    </row>
    <row r="33747" spans="2:2" x14ac:dyDescent="0.25">
      <c r="B33747"/>
    </row>
    <row r="33748" spans="2:2" x14ac:dyDescent="0.25">
      <c r="B33748"/>
    </row>
    <row r="33749" spans="2:2" x14ac:dyDescent="0.25">
      <c r="B33749"/>
    </row>
    <row r="33750" spans="2:2" x14ac:dyDescent="0.25">
      <c r="B33750"/>
    </row>
    <row r="33751" spans="2:2" x14ac:dyDescent="0.25">
      <c r="B33751"/>
    </row>
    <row r="33752" spans="2:2" x14ac:dyDescent="0.25">
      <c r="B33752"/>
    </row>
    <row r="33753" spans="2:2" x14ac:dyDescent="0.25">
      <c r="B33753"/>
    </row>
    <row r="33754" spans="2:2" x14ac:dyDescent="0.25">
      <c r="B33754"/>
    </row>
    <row r="33755" spans="2:2" x14ac:dyDescent="0.25">
      <c r="B33755"/>
    </row>
    <row r="33756" spans="2:2" x14ac:dyDescent="0.25">
      <c r="B33756"/>
    </row>
    <row r="33757" spans="2:2" x14ac:dyDescent="0.25">
      <c r="B33757"/>
    </row>
    <row r="33758" spans="2:2" x14ac:dyDescent="0.25">
      <c r="B33758"/>
    </row>
    <row r="33759" spans="2:2" x14ac:dyDescent="0.25">
      <c r="B33759"/>
    </row>
    <row r="33760" spans="2:2" x14ac:dyDescent="0.25">
      <c r="B33760"/>
    </row>
    <row r="33761" spans="2:2" x14ac:dyDescent="0.25">
      <c r="B33761"/>
    </row>
    <row r="33762" spans="2:2" x14ac:dyDescent="0.25">
      <c r="B33762"/>
    </row>
    <row r="33763" spans="2:2" x14ac:dyDescent="0.25">
      <c r="B33763"/>
    </row>
    <row r="33764" spans="2:2" x14ac:dyDescent="0.25">
      <c r="B33764"/>
    </row>
    <row r="33765" spans="2:2" x14ac:dyDescent="0.25">
      <c r="B33765"/>
    </row>
    <row r="33766" spans="2:2" x14ac:dyDescent="0.25">
      <c r="B33766"/>
    </row>
    <row r="33767" spans="2:2" x14ac:dyDescent="0.25">
      <c r="B33767"/>
    </row>
    <row r="33768" spans="2:2" x14ac:dyDescent="0.25">
      <c r="B33768"/>
    </row>
    <row r="33769" spans="2:2" x14ac:dyDescent="0.25">
      <c r="B33769"/>
    </row>
    <row r="33770" spans="2:2" x14ac:dyDescent="0.25">
      <c r="B33770"/>
    </row>
    <row r="33771" spans="2:2" x14ac:dyDescent="0.25">
      <c r="B33771"/>
    </row>
    <row r="33772" spans="2:2" x14ac:dyDescent="0.25">
      <c r="B33772"/>
    </row>
    <row r="33773" spans="2:2" x14ac:dyDescent="0.25">
      <c r="B33773"/>
    </row>
    <row r="33774" spans="2:2" x14ac:dyDescent="0.25">
      <c r="B33774"/>
    </row>
    <row r="33775" spans="2:2" x14ac:dyDescent="0.25">
      <c r="B33775"/>
    </row>
    <row r="33776" spans="2:2" x14ac:dyDescent="0.25">
      <c r="B33776"/>
    </row>
    <row r="33777" spans="2:2" x14ac:dyDescent="0.25">
      <c r="B33777"/>
    </row>
    <row r="33778" spans="2:2" x14ac:dyDescent="0.25">
      <c r="B33778"/>
    </row>
    <row r="33779" spans="2:2" x14ac:dyDescent="0.25">
      <c r="B33779"/>
    </row>
    <row r="33780" spans="2:2" x14ac:dyDescent="0.25">
      <c r="B33780"/>
    </row>
    <row r="33781" spans="2:2" x14ac:dyDescent="0.25">
      <c r="B33781"/>
    </row>
    <row r="33782" spans="2:2" x14ac:dyDescent="0.25">
      <c r="B33782"/>
    </row>
    <row r="33783" spans="2:2" x14ac:dyDescent="0.25">
      <c r="B33783"/>
    </row>
    <row r="33784" spans="2:2" x14ac:dyDescent="0.25">
      <c r="B33784"/>
    </row>
    <row r="33785" spans="2:2" x14ac:dyDescent="0.25">
      <c r="B33785"/>
    </row>
    <row r="33786" spans="2:2" x14ac:dyDescent="0.25">
      <c r="B33786"/>
    </row>
    <row r="33787" spans="2:2" x14ac:dyDescent="0.25">
      <c r="B33787"/>
    </row>
    <row r="33788" spans="2:2" x14ac:dyDescent="0.25">
      <c r="B33788"/>
    </row>
    <row r="33789" spans="2:2" x14ac:dyDescent="0.25">
      <c r="B33789"/>
    </row>
    <row r="33790" spans="2:2" x14ac:dyDescent="0.25">
      <c r="B33790"/>
    </row>
    <row r="33791" spans="2:2" x14ac:dyDescent="0.25">
      <c r="B33791"/>
    </row>
    <row r="33792" spans="2:2" x14ac:dyDescent="0.25">
      <c r="B33792"/>
    </row>
    <row r="33793" spans="2:2" x14ac:dyDescent="0.25">
      <c r="B33793"/>
    </row>
    <row r="33794" spans="2:2" x14ac:dyDescent="0.25">
      <c r="B33794"/>
    </row>
    <row r="33795" spans="2:2" x14ac:dyDescent="0.25">
      <c r="B33795"/>
    </row>
    <row r="33796" spans="2:2" x14ac:dyDescent="0.25">
      <c r="B33796"/>
    </row>
    <row r="33797" spans="2:2" x14ac:dyDescent="0.25">
      <c r="B33797"/>
    </row>
    <row r="33798" spans="2:2" x14ac:dyDescent="0.25">
      <c r="B33798"/>
    </row>
    <row r="33799" spans="2:2" x14ac:dyDescent="0.25">
      <c r="B33799"/>
    </row>
    <row r="33800" spans="2:2" x14ac:dyDescent="0.25">
      <c r="B33800"/>
    </row>
    <row r="33801" spans="2:2" x14ac:dyDescent="0.25">
      <c r="B33801"/>
    </row>
    <row r="33802" spans="2:2" x14ac:dyDescent="0.25">
      <c r="B33802"/>
    </row>
    <row r="33803" spans="2:2" x14ac:dyDescent="0.25">
      <c r="B33803"/>
    </row>
    <row r="33804" spans="2:2" x14ac:dyDescent="0.25">
      <c r="B33804"/>
    </row>
    <row r="33805" spans="2:2" x14ac:dyDescent="0.25">
      <c r="B33805"/>
    </row>
    <row r="33806" spans="2:2" x14ac:dyDescent="0.25">
      <c r="B33806"/>
    </row>
    <row r="33807" spans="2:2" x14ac:dyDescent="0.25">
      <c r="B33807"/>
    </row>
    <row r="33808" spans="2:2" x14ac:dyDescent="0.25">
      <c r="B33808"/>
    </row>
    <row r="33809" spans="2:2" x14ac:dyDescent="0.25">
      <c r="B33809"/>
    </row>
    <row r="33810" spans="2:2" x14ac:dyDescent="0.25">
      <c r="B33810"/>
    </row>
    <row r="33811" spans="2:2" x14ac:dyDescent="0.25">
      <c r="B33811"/>
    </row>
    <row r="33812" spans="2:2" x14ac:dyDescent="0.25">
      <c r="B33812"/>
    </row>
    <row r="33813" spans="2:2" x14ac:dyDescent="0.25">
      <c r="B33813"/>
    </row>
    <row r="33814" spans="2:2" x14ac:dyDescent="0.25">
      <c r="B33814"/>
    </row>
    <row r="33815" spans="2:2" x14ac:dyDescent="0.25">
      <c r="B33815"/>
    </row>
    <row r="33816" spans="2:2" x14ac:dyDescent="0.25">
      <c r="B33816"/>
    </row>
    <row r="33817" spans="2:2" x14ac:dyDescent="0.25">
      <c r="B33817"/>
    </row>
    <row r="33818" spans="2:2" x14ac:dyDescent="0.25">
      <c r="B33818"/>
    </row>
    <row r="33819" spans="2:2" x14ac:dyDescent="0.25">
      <c r="B33819"/>
    </row>
    <row r="33820" spans="2:2" x14ac:dyDescent="0.25">
      <c r="B33820"/>
    </row>
    <row r="33821" spans="2:2" x14ac:dyDescent="0.25">
      <c r="B33821"/>
    </row>
    <row r="33822" spans="2:2" x14ac:dyDescent="0.25">
      <c r="B33822"/>
    </row>
    <row r="33823" spans="2:2" x14ac:dyDescent="0.25">
      <c r="B33823"/>
    </row>
    <row r="33824" spans="2:2" x14ac:dyDescent="0.25">
      <c r="B33824"/>
    </row>
    <row r="33825" spans="2:2" x14ac:dyDescent="0.25">
      <c r="B33825"/>
    </row>
    <row r="33826" spans="2:2" x14ac:dyDescent="0.25">
      <c r="B33826"/>
    </row>
    <row r="33827" spans="2:2" x14ac:dyDescent="0.25">
      <c r="B33827"/>
    </row>
    <row r="33828" spans="2:2" x14ac:dyDescent="0.25">
      <c r="B33828"/>
    </row>
    <row r="33829" spans="2:2" x14ac:dyDescent="0.25">
      <c r="B33829"/>
    </row>
    <row r="33830" spans="2:2" x14ac:dyDescent="0.25">
      <c r="B33830"/>
    </row>
    <row r="33831" spans="2:2" x14ac:dyDescent="0.25">
      <c r="B33831"/>
    </row>
    <row r="33832" spans="2:2" x14ac:dyDescent="0.25">
      <c r="B33832"/>
    </row>
    <row r="33833" spans="2:2" x14ac:dyDescent="0.25">
      <c r="B33833"/>
    </row>
    <row r="33834" spans="2:2" x14ac:dyDescent="0.25">
      <c r="B33834"/>
    </row>
    <row r="33835" spans="2:2" x14ac:dyDescent="0.25">
      <c r="B33835"/>
    </row>
    <row r="33836" spans="2:2" x14ac:dyDescent="0.25">
      <c r="B33836"/>
    </row>
    <row r="33837" spans="2:2" x14ac:dyDescent="0.25">
      <c r="B33837"/>
    </row>
    <row r="33838" spans="2:2" x14ac:dyDescent="0.25">
      <c r="B33838"/>
    </row>
    <row r="33839" spans="2:2" x14ac:dyDescent="0.25">
      <c r="B33839"/>
    </row>
    <row r="33840" spans="2:2" x14ac:dyDescent="0.25">
      <c r="B33840"/>
    </row>
    <row r="33841" spans="2:2" x14ac:dyDescent="0.25">
      <c r="B33841"/>
    </row>
    <row r="33842" spans="2:2" x14ac:dyDescent="0.25">
      <c r="B33842"/>
    </row>
    <row r="33843" spans="2:2" x14ac:dyDescent="0.25">
      <c r="B33843"/>
    </row>
    <row r="33844" spans="2:2" x14ac:dyDescent="0.25">
      <c r="B33844"/>
    </row>
    <row r="33845" spans="2:2" x14ac:dyDescent="0.25">
      <c r="B33845"/>
    </row>
    <row r="33846" spans="2:2" x14ac:dyDescent="0.25">
      <c r="B33846"/>
    </row>
    <row r="33847" spans="2:2" x14ac:dyDescent="0.25">
      <c r="B33847"/>
    </row>
    <row r="33848" spans="2:2" x14ac:dyDescent="0.25">
      <c r="B33848"/>
    </row>
    <row r="33849" spans="2:2" x14ac:dyDescent="0.25">
      <c r="B33849"/>
    </row>
    <row r="33850" spans="2:2" x14ac:dyDescent="0.25">
      <c r="B33850"/>
    </row>
    <row r="33851" spans="2:2" x14ac:dyDescent="0.25">
      <c r="B33851"/>
    </row>
    <row r="33852" spans="2:2" x14ac:dyDescent="0.25">
      <c r="B33852"/>
    </row>
    <row r="33853" spans="2:2" x14ac:dyDescent="0.25">
      <c r="B33853"/>
    </row>
    <row r="33854" spans="2:2" x14ac:dyDescent="0.25">
      <c r="B33854"/>
    </row>
    <row r="33855" spans="2:2" x14ac:dyDescent="0.25">
      <c r="B33855"/>
    </row>
    <row r="33856" spans="2:2" x14ac:dyDescent="0.25">
      <c r="B33856"/>
    </row>
    <row r="33857" spans="2:2" x14ac:dyDescent="0.25">
      <c r="B33857"/>
    </row>
    <row r="33858" spans="2:2" x14ac:dyDescent="0.25">
      <c r="B33858"/>
    </row>
    <row r="33859" spans="2:2" x14ac:dyDescent="0.25">
      <c r="B33859"/>
    </row>
    <row r="33860" spans="2:2" x14ac:dyDescent="0.25">
      <c r="B33860"/>
    </row>
    <row r="33861" spans="2:2" x14ac:dyDescent="0.25">
      <c r="B33861"/>
    </row>
    <row r="33862" spans="2:2" x14ac:dyDescent="0.25">
      <c r="B33862"/>
    </row>
    <row r="33863" spans="2:2" x14ac:dyDescent="0.25">
      <c r="B33863"/>
    </row>
    <row r="33864" spans="2:2" x14ac:dyDescent="0.25">
      <c r="B33864"/>
    </row>
    <row r="33865" spans="2:2" x14ac:dyDescent="0.25">
      <c r="B33865"/>
    </row>
    <row r="33866" spans="2:2" x14ac:dyDescent="0.25">
      <c r="B33866"/>
    </row>
    <row r="33867" spans="2:2" x14ac:dyDescent="0.25">
      <c r="B33867"/>
    </row>
    <row r="33868" spans="2:2" x14ac:dyDescent="0.25">
      <c r="B33868"/>
    </row>
    <row r="33869" spans="2:2" x14ac:dyDescent="0.25">
      <c r="B33869"/>
    </row>
    <row r="33870" spans="2:2" x14ac:dyDescent="0.25">
      <c r="B33870"/>
    </row>
    <row r="33871" spans="2:2" x14ac:dyDescent="0.25">
      <c r="B33871"/>
    </row>
    <row r="33872" spans="2:2" x14ac:dyDescent="0.25">
      <c r="B33872"/>
    </row>
    <row r="33873" spans="2:2" x14ac:dyDescent="0.25">
      <c r="B33873"/>
    </row>
    <row r="33874" spans="2:2" x14ac:dyDescent="0.25">
      <c r="B33874"/>
    </row>
    <row r="33875" spans="2:2" x14ac:dyDescent="0.25">
      <c r="B33875"/>
    </row>
    <row r="33876" spans="2:2" x14ac:dyDescent="0.25">
      <c r="B33876"/>
    </row>
    <row r="33877" spans="2:2" x14ac:dyDescent="0.25">
      <c r="B33877"/>
    </row>
    <row r="33878" spans="2:2" x14ac:dyDescent="0.25">
      <c r="B33878"/>
    </row>
    <row r="33879" spans="2:2" x14ac:dyDescent="0.25">
      <c r="B33879"/>
    </row>
    <row r="33880" spans="2:2" x14ac:dyDescent="0.25">
      <c r="B33880"/>
    </row>
    <row r="33881" spans="2:2" x14ac:dyDescent="0.25">
      <c r="B33881"/>
    </row>
    <row r="33882" spans="2:2" x14ac:dyDescent="0.25">
      <c r="B33882"/>
    </row>
    <row r="33883" spans="2:2" x14ac:dyDescent="0.25">
      <c r="B33883"/>
    </row>
    <row r="33884" spans="2:2" x14ac:dyDescent="0.25">
      <c r="B33884"/>
    </row>
    <row r="33885" spans="2:2" x14ac:dyDescent="0.25">
      <c r="B33885"/>
    </row>
    <row r="33886" spans="2:2" x14ac:dyDescent="0.25">
      <c r="B33886"/>
    </row>
    <row r="33887" spans="2:2" x14ac:dyDescent="0.25">
      <c r="B33887"/>
    </row>
    <row r="33888" spans="2:2" x14ac:dyDescent="0.25">
      <c r="B33888"/>
    </row>
    <row r="33889" spans="2:2" x14ac:dyDescent="0.25">
      <c r="B33889"/>
    </row>
    <row r="33890" spans="2:2" x14ac:dyDescent="0.25">
      <c r="B33890"/>
    </row>
    <row r="33891" spans="2:2" x14ac:dyDescent="0.25">
      <c r="B33891"/>
    </row>
    <row r="33892" spans="2:2" x14ac:dyDescent="0.25">
      <c r="B33892"/>
    </row>
    <row r="33893" spans="2:2" x14ac:dyDescent="0.25">
      <c r="B33893"/>
    </row>
    <row r="33894" spans="2:2" x14ac:dyDescent="0.25">
      <c r="B33894"/>
    </row>
    <row r="33895" spans="2:2" x14ac:dyDescent="0.25">
      <c r="B33895"/>
    </row>
    <row r="33896" spans="2:2" x14ac:dyDescent="0.25">
      <c r="B33896"/>
    </row>
    <row r="33897" spans="2:2" x14ac:dyDescent="0.25">
      <c r="B33897"/>
    </row>
    <row r="33898" spans="2:2" x14ac:dyDescent="0.25">
      <c r="B33898"/>
    </row>
    <row r="33899" spans="2:2" x14ac:dyDescent="0.25">
      <c r="B33899"/>
    </row>
    <row r="33900" spans="2:2" x14ac:dyDescent="0.25">
      <c r="B33900"/>
    </row>
    <row r="33901" spans="2:2" x14ac:dyDescent="0.25">
      <c r="B33901"/>
    </row>
    <row r="33902" spans="2:2" x14ac:dyDescent="0.25">
      <c r="B33902"/>
    </row>
    <row r="33903" spans="2:2" x14ac:dyDescent="0.25">
      <c r="B33903"/>
    </row>
    <row r="33904" spans="2:2" x14ac:dyDescent="0.25">
      <c r="B33904"/>
    </row>
    <row r="33905" spans="2:2" x14ac:dyDescent="0.25">
      <c r="B33905"/>
    </row>
    <row r="33906" spans="2:2" x14ac:dyDescent="0.25">
      <c r="B33906"/>
    </row>
    <row r="33907" spans="2:2" x14ac:dyDescent="0.25">
      <c r="B33907"/>
    </row>
    <row r="33908" spans="2:2" x14ac:dyDescent="0.25">
      <c r="B33908"/>
    </row>
    <row r="33909" spans="2:2" x14ac:dyDescent="0.25">
      <c r="B33909"/>
    </row>
    <row r="33910" spans="2:2" x14ac:dyDescent="0.25">
      <c r="B33910"/>
    </row>
    <row r="33911" spans="2:2" x14ac:dyDescent="0.25">
      <c r="B33911"/>
    </row>
    <row r="33912" spans="2:2" x14ac:dyDescent="0.25">
      <c r="B33912"/>
    </row>
    <row r="33913" spans="2:2" x14ac:dyDescent="0.25">
      <c r="B33913"/>
    </row>
    <row r="33914" spans="2:2" x14ac:dyDescent="0.25">
      <c r="B33914"/>
    </row>
    <row r="33915" spans="2:2" x14ac:dyDescent="0.25">
      <c r="B33915"/>
    </row>
    <row r="33916" spans="2:2" x14ac:dyDescent="0.25">
      <c r="B33916"/>
    </row>
    <row r="33917" spans="2:2" x14ac:dyDescent="0.25">
      <c r="B33917"/>
    </row>
    <row r="33918" spans="2:2" x14ac:dyDescent="0.25">
      <c r="B33918"/>
    </row>
    <row r="33919" spans="2:2" x14ac:dyDescent="0.25">
      <c r="B33919"/>
    </row>
    <row r="33920" spans="2:2" x14ac:dyDescent="0.25">
      <c r="B33920"/>
    </row>
    <row r="33921" spans="2:2" x14ac:dyDescent="0.25">
      <c r="B33921"/>
    </row>
    <row r="33922" spans="2:2" x14ac:dyDescent="0.25">
      <c r="B33922"/>
    </row>
    <row r="33923" spans="2:2" x14ac:dyDescent="0.25">
      <c r="B33923"/>
    </row>
    <row r="33924" spans="2:2" x14ac:dyDescent="0.25">
      <c r="B33924"/>
    </row>
    <row r="33925" spans="2:2" x14ac:dyDescent="0.25">
      <c r="B33925"/>
    </row>
    <row r="33926" spans="2:2" x14ac:dyDescent="0.25">
      <c r="B33926"/>
    </row>
    <row r="33927" spans="2:2" x14ac:dyDescent="0.25">
      <c r="B33927"/>
    </row>
    <row r="33928" spans="2:2" x14ac:dyDescent="0.25">
      <c r="B33928"/>
    </row>
    <row r="33929" spans="2:2" x14ac:dyDescent="0.25">
      <c r="B33929"/>
    </row>
    <row r="33930" spans="2:2" x14ac:dyDescent="0.25">
      <c r="B33930"/>
    </row>
    <row r="33931" spans="2:2" x14ac:dyDescent="0.25">
      <c r="B33931"/>
    </row>
    <row r="33932" spans="2:2" x14ac:dyDescent="0.25">
      <c r="B33932"/>
    </row>
    <row r="33933" spans="2:2" x14ac:dyDescent="0.25">
      <c r="B33933"/>
    </row>
    <row r="33934" spans="2:2" x14ac:dyDescent="0.25">
      <c r="B33934"/>
    </row>
    <row r="33935" spans="2:2" x14ac:dyDescent="0.25">
      <c r="B33935"/>
    </row>
    <row r="33936" spans="2:2" x14ac:dyDescent="0.25">
      <c r="B33936"/>
    </row>
    <row r="33937" spans="2:2" x14ac:dyDescent="0.25">
      <c r="B33937"/>
    </row>
    <row r="33938" spans="2:2" x14ac:dyDescent="0.25">
      <c r="B33938"/>
    </row>
    <row r="33939" spans="2:2" x14ac:dyDescent="0.25">
      <c r="B33939"/>
    </row>
    <row r="33940" spans="2:2" x14ac:dyDescent="0.25">
      <c r="B33940"/>
    </row>
    <row r="33941" spans="2:2" x14ac:dyDescent="0.25">
      <c r="B33941"/>
    </row>
    <row r="33942" spans="2:2" x14ac:dyDescent="0.25">
      <c r="B33942"/>
    </row>
    <row r="33943" spans="2:2" x14ac:dyDescent="0.25">
      <c r="B33943"/>
    </row>
    <row r="33944" spans="2:2" x14ac:dyDescent="0.25">
      <c r="B33944"/>
    </row>
    <row r="33945" spans="2:2" x14ac:dyDescent="0.25">
      <c r="B33945"/>
    </row>
    <row r="33946" spans="2:2" x14ac:dyDescent="0.25">
      <c r="B33946"/>
    </row>
    <row r="33947" spans="2:2" x14ac:dyDescent="0.25">
      <c r="B33947"/>
    </row>
    <row r="33948" spans="2:2" x14ac:dyDescent="0.25">
      <c r="B33948"/>
    </row>
    <row r="33949" spans="2:2" x14ac:dyDescent="0.25">
      <c r="B33949"/>
    </row>
    <row r="33950" spans="2:2" x14ac:dyDescent="0.25">
      <c r="B33950"/>
    </row>
    <row r="33951" spans="2:2" x14ac:dyDescent="0.25">
      <c r="B33951"/>
    </row>
    <row r="33952" spans="2:2" x14ac:dyDescent="0.25">
      <c r="B33952"/>
    </row>
    <row r="33953" spans="2:2" x14ac:dyDescent="0.25">
      <c r="B33953"/>
    </row>
    <row r="33954" spans="2:2" x14ac:dyDescent="0.25">
      <c r="B33954"/>
    </row>
    <row r="33955" spans="2:2" x14ac:dyDescent="0.25">
      <c r="B33955"/>
    </row>
    <row r="33956" spans="2:2" x14ac:dyDescent="0.25">
      <c r="B33956"/>
    </row>
    <row r="33957" spans="2:2" x14ac:dyDescent="0.25">
      <c r="B33957"/>
    </row>
    <row r="33958" spans="2:2" x14ac:dyDescent="0.25">
      <c r="B33958"/>
    </row>
    <row r="33959" spans="2:2" x14ac:dyDescent="0.25">
      <c r="B33959"/>
    </row>
    <row r="33960" spans="2:2" x14ac:dyDescent="0.25">
      <c r="B33960"/>
    </row>
    <row r="33961" spans="2:2" x14ac:dyDescent="0.25">
      <c r="B33961"/>
    </row>
    <row r="33962" spans="2:2" x14ac:dyDescent="0.25">
      <c r="B33962"/>
    </row>
    <row r="33963" spans="2:2" x14ac:dyDescent="0.25">
      <c r="B33963"/>
    </row>
    <row r="33964" spans="2:2" x14ac:dyDescent="0.25">
      <c r="B33964"/>
    </row>
    <row r="33965" spans="2:2" x14ac:dyDescent="0.25">
      <c r="B33965"/>
    </row>
    <row r="33966" spans="2:2" x14ac:dyDescent="0.25">
      <c r="B33966"/>
    </row>
    <row r="33967" spans="2:2" x14ac:dyDescent="0.25">
      <c r="B33967"/>
    </row>
    <row r="33968" spans="2:2" x14ac:dyDescent="0.25">
      <c r="B33968"/>
    </row>
    <row r="33969" spans="2:2" x14ac:dyDescent="0.25">
      <c r="B33969"/>
    </row>
    <row r="33970" spans="2:2" x14ac:dyDescent="0.25">
      <c r="B33970"/>
    </row>
    <row r="33971" spans="2:2" x14ac:dyDescent="0.25">
      <c r="B33971"/>
    </row>
    <row r="33972" spans="2:2" x14ac:dyDescent="0.25">
      <c r="B33972"/>
    </row>
    <row r="33973" spans="2:2" x14ac:dyDescent="0.25">
      <c r="B33973"/>
    </row>
    <row r="33974" spans="2:2" x14ac:dyDescent="0.25">
      <c r="B33974"/>
    </row>
    <row r="33975" spans="2:2" x14ac:dyDescent="0.25">
      <c r="B33975"/>
    </row>
    <row r="33976" spans="2:2" x14ac:dyDescent="0.25">
      <c r="B33976"/>
    </row>
    <row r="33977" spans="2:2" x14ac:dyDescent="0.25">
      <c r="B33977"/>
    </row>
    <row r="33978" spans="2:2" x14ac:dyDescent="0.25">
      <c r="B33978"/>
    </row>
    <row r="33979" spans="2:2" x14ac:dyDescent="0.25">
      <c r="B33979"/>
    </row>
    <row r="33980" spans="2:2" x14ac:dyDescent="0.25">
      <c r="B33980"/>
    </row>
    <row r="33981" spans="2:2" x14ac:dyDescent="0.25">
      <c r="B33981"/>
    </row>
    <row r="33982" spans="2:2" x14ac:dyDescent="0.25">
      <c r="B33982"/>
    </row>
    <row r="33983" spans="2:2" x14ac:dyDescent="0.25">
      <c r="B33983"/>
    </row>
    <row r="33984" spans="2:2" x14ac:dyDescent="0.25">
      <c r="B33984"/>
    </row>
    <row r="33985" spans="2:2" x14ac:dyDescent="0.25">
      <c r="B33985"/>
    </row>
    <row r="33986" spans="2:2" x14ac:dyDescent="0.25">
      <c r="B33986"/>
    </row>
    <row r="33987" spans="2:2" x14ac:dyDescent="0.25">
      <c r="B33987"/>
    </row>
    <row r="33988" spans="2:2" x14ac:dyDescent="0.25">
      <c r="B33988"/>
    </row>
    <row r="33989" spans="2:2" x14ac:dyDescent="0.25">
      <c r="B33989"/>
    </row>
    <row r="33990" spans="2:2" x14ac:dyDescent="0.25">
      <c r="B33990"/>
    </row>
    <row r="33991" spans="2:2" x14ac:dyDescent="0.25">
      <c r="B33991"/>
    </row>
    <row r="33992" spans="2:2" x14ac:dyDescent="0.25">
      <c r="B33992"/>
    </row>
    <row r="33993" spans="2:2" x14ac:dyDescent="0.25">
      <c r="B33993"/>
    </row>
    <row r="33994" spans="2:2" x14ac:dyDescent="0.25">
      <c r="B33994"/>
    </row>
    <row r="33995" spans="2:2" x14ac:dyDescent="0.25">
      <c r="B33995"/>
    </row>
    <row r="33996" spans="2:2" x14ac:dyDescent="0.25">
      <c r="B33996"/>
    </row>
    <row r="33997" spans="2:2" x14ac:dyDescent="0.25">
      <c r="B33997"/>
    </row>
    <row r="33998" spans="2:2" x14ac:dyDescent="0.25">
      <c r="B33998"/>
    </row>
    <row r="33999" spans="2:2" x14ac:dyDescent="0.25">
      <c r="B33999"/>
    </row>
    <row r="34000" spans="2:2" x14ac:dyDescent="0.25">
      <c r="B34000"/>
    </row>
    <row r="34001" spans="2:2" x14ac:dyDescent="0.25">
      <c r="B34001"/>
    </row>
    <row r="34002" spans="2:2" x14ac:dyDescent="0.25">
      <c r="B34002"/>
    </row>
    <row r="34003" spans="2:2" x14ac:dyDescent="0.25">
      <c r="B34003"/>
    </row>
    <row r="34004" spans="2:2" x14ac:dyDescent="0.25">
      <c r="B34004"/>
    </row>
    <row r="34005" spans="2:2" x14ac:dyDescent="0.25">
      <c r="B34005"/>
    </row>
    <row r="34006" spans="2:2" x14ac:dyDescent="0.25">
      <c r="B34006"/>
    </row>
    <row r="34007" spans="2:2" x14ac:dyDescent="0.25">
      <c r="B34007"/>
    </row>
    <row r="34008" spans="2:2" x14ac:dyDescent="0.25">
      <c r="B34008"/>
    </row>
    <row r="34009" spans="2:2" x14ac:dyDescent="0.25">
      <c r="B34009"/>
    </row>
    <row r="34010" spans="2:2" x14ac:dyDescent="0.25">
      <c r="B34010"/>
    </row>
    <row r="34011" spans="2:2" x14ac:dyDescent="0.25">
      <c r="B34011"/>
    </row>
    <row r="34012" spans="2:2" x14ac:dyDescent="0.25">
      <c r="B34012"/>
    </row>
    <row r="34013" spans="2:2" x14ac:dyDescent="0.25">
      <c r="B34013"/>
    </row>
    <row r="34014" spans="2:2" x14ac:dyDescent="0.25">
      <c r="B34014"/>
    </row>
    <row r="34015" spans="2:2" x14ac:dyDescent="0.25">
      <c r="B34015"/>
    </row>
    <row r="34016" spans="2:2" x14ac:dyDescent="0.25">
      <c r="B34016"/>
    </row>
    <row r="34017" spans="2:2" x14ac:dyDescent="0.25">
      <c r="B34017"/>
    </row>
    <row r="34018" spans="2:2" x14ac:dyDescent="0.25">
      <c r="B34018"/>
    </row>
    <row r="34019" spans="2:2" x14ac:dyDescent="0.25">
      <c r="B34019"/>
    </row>
    <row r="34020" spans="2:2" x14ac:dyDescent="0.25">
      <c r="B34020"/>
    </row>
    <row r="34021" spans="2:2" x14ac:dyDescent="0.25">
      <c r="B34021"/>
    </row>
    <row r="34022" spans="2:2" x14ac:dyDescent="0.25">
      <c r="B34022"/>
    </row>
    <row r="34023" spans="2:2" x14ac:dyDescent="0.25">
      <c r="B34023"/>
    </row>
    <row r="34024" spans="2:2" x14ac:dyDescent="0.25">
      <c r="B34024"/>
    </row>
    <row r="34025" spans="2:2" x14ac:dyDescent="0.25">
      <c r="B34025"/>
    </row>
    <row r="34026" spans="2:2" x14ac:dyDescent="0.25">
      <c r="B34026"/>
    </row>
    <row r="34027" spans="2:2" x14ac:dyDescent="0.25">
      <c r="B34027"/>
    </row>
    <row r="34028" spans="2:2" x14ac:dyDescent="0.25">
      <c r="B34028"/>
    </row>
    <row r="34029" spans="2:2" x14ac:dyDescent="0.25">
      <c r="B34029"/>
    </row>
    <row r="34030" spans="2:2" x14ac:dyDescent="0.25">
      <c r="B34030"/>
    </row>
    <row r="34031" spans="2:2" x14ac:dyDescent="0.25">
      <c r="B34031"/>
    </row>
    <row r="34032" spans="2:2" x14ac:dyDescent="0.25">
      <c r="B34032"/>
    </row>
    <row r="34033" spans="2:2" x14ac:dyDescent="0.25">
      <c r="B34033"/>
    </row>
    <row r="34034" spans="2:2" x14ac:dyDescent="0.25">
      <c r="B34034"/>
    </row>
    <row r="34035" spans="2:2" x14ac:dyDescent="0.25">
      <c r="B34035"/>
    </row>
    <row r="34036" spans="2:2" x14ac:dyDescent="0.25">
      <c r="B34036"/>
    </row>
    <row r="34037" spans="2:2" x14ac:dyDescent="0.25">
      <c r="B34037"/>
    </row>
    <row r="34038" spans="2:2" x14ac:dyDescent="0.25">
      <c r="B34038"/>
    </row>
    <row r="34039" spans="2:2" x14ac:dyDescent="0.25">
      <c r="B34039"/>
    </row>
    <row r="34040" spans="2:2" x14ac:dyDescent="0.25">
      <c r="B34040"/>
    </row>
    <row r="34041" spans="2:2" x14ac:dyDescent="0.25">
      <c r="B34041"/>
    </row>
    <row r="34042" spans="2:2" x14ac:dyDescent="0.25">
      <c r="B34042"/>
    </row>
    <row r="34043" spans="2:2" x14ac:dyDescent="0.25">
      <c r="B34043"/>
    </row>
    <row r="34044" spans="2:2" x14ac:dyDescent="0.25">
      <c r="B34044"/>
    </row>
    <row r="34045" spans="2:2" x14ac:dyDescent="0.25">
      <c r="B34045"/>
    </row>
    <row r="34046" spans="2:2" x14ac:dyDescent="0.25">
      <c r="B34046"/>
    </row>
    <row r="34047" spans="2:2" x14ac:dyDescent="0.25">
      <c r="B34047"/>
    </row>
    <row r="34048" spans="2:2" x14ac:dyDescent="0.25">
      <c r="B34048"/>
    </row>
    <row r="34049" spans="2:2" x14ac:dyDescent="0.25">
      <c r="B34049"/>
    </row>
    <row r="34050" spans="2:2" x14ac:dyDescent="0.25">
      <c r="B34050"/>
    </row>
    <row r="34051" spans="2:2" x14ac:dyDescent="0.25">
      <c r="B34051"/>
    </row>
    <row r="34052" spans="2:2" x14ac:dyDescent="0.25">
      <c r="B34052"/>
    </row>
    <row r="34053" spans="2:2" x14ac:dyDescent="0.25">
      <c r="B34053"/>
    </row>
    <row r="34054" spans="2:2" x14ac:dyDescent="0.25">
      <c r="B34054"/>
    </row>
    <row r="34055" spans="2:2" x14ac:dyDescent="0.25">
      <c r="B34055"/>
    </row>
    <row r="34056" spans="2:2" x14ac:dyDescent="0.25">
      <c r="B34056"/>
    </row>
    <row r="34057" spans="2:2" x14ac:dyDescent="0.25">
      <c r="B34057"/>
    </row>
    <row r="34058" spans="2:2" x14ac:dyDescent="0.25">
      <c r="B34058"/>
    </row>
    <row r="34059" spans="2:2" x14ac:dyDescent="0.25">
      <c r="B34059"/>
    </row>
    <row r="34060" spans="2:2" x14ac:dyDescent="0.25">
      <c r="B34060"/>
    </row>
    <row r="34061" spans="2:2" x14ac:dyDescent="0.25">
      <c r="B34061"/>
    </row>
    <row r="34062" spans="2:2" x14ac:dyDescent="0.25">
      <c r="B34062"/>
    </row>
    <row r="34063" spans="2:2" x14ac:dyDescent="0.25">
      <c r="B34063"/>
    </row>
    <row r="34064" spans="2:2" x14ac:dyDescent="0.25">
      <c r="B34064"/>
    </row>
    <row r="34065" spans="2:2" x14ac:dyDescent="0.25">
      <c r="B34065"/>
    </row>
    <row r="34066" spans="2:2" x14ac:dyDescent="0.25">
      <c r="B34066"/>
    </row>
    <row r="34067" spans="2:2" x14ac:dyDescent="0.25">
      <c r="B34067"/>
    </row>
    <row r="34068" spans="2:2" x14ac:dyDescent="0.25">
      <c r="B34068"/>
    </row>
    <row r="34069" spans="2:2" x14ac:dyDescent="0.25">
      <c r="B34069"/>
    </row>
    <row r="34070" spans="2:2" x14ac:dyDescent="0.25">
      <c r="B34070"/>
    </row>
    <row r="34071" spans="2:2" x14ac:dyDescent="0.25">
      <c r="B34071"/>
    </row>
    <row r="34072" spans="2:2" x14ac:dyDescent="0.25">
      <c r="B34072"/>
    </row>
    <row r="34073" spans="2:2" x14ac:dyDescent="0.25">
      <c r="B34073"/>
    </row>
    <row r="34074" spans="2:2" x14ac:dyDescent="0.25">
      <c r="B34074"/>
    </row>
    <row r="34075" spans="2:2" x14ac:dyDescent="0.25">
      <c r="B34075"/>
    </row>
    <row r="34076" spans="2:2" x14ac:dyDescent="0.25">
      <c r="B34076"/>
    </row>
    <row r="34077" spans="2:2" x14ac:dyDescent="0.25">
      <c r="B34077"/>
    </row>
    <row r="34078" spans="2:2" x14ac:dyDescent="0.25">
      <c r="B34078"/>
    </row>
    <row r="34079" spans="2:2" x14ac:dyDescent="0.25">
      <c r="B34079"/>
    </row>
    <row r="34080" spans="2:2" x14ac:dyDescent="0.25">
      <c r="B34080"/>
    </row>
    <row r="34081" spans="2:2" x14ac:dyDescent="0.25">
      <c r="B34081"/>
    </row>
    <row r="34082" spans="2:2" x14ac:dyDescent="0.25">
      <c r="B34082"/>
    </row>
    <row r="34083" spans="2:2" x14ac:dyDescent="0.25">
      <c r="B34083"/>
    </row>
    <row r="34084" spans="2:2" x14ac:dyDescent="0.25">
      <c r="B34084"/>
    </row>
    <row r="34085" spans="2:2" x14ac:dyDescent="0.25">
      <c r="B34085"/>
    </row>
    <row r="34086" spans="2:2" x14ac:dyDescent="0.25">
      <c r="B34086"/>
    </row>
    <row r="34087" spans="2:2" x14ac:dyDescent="0.25">
      <c r="B34087"/>
    </row>
    <row r="34088" spans="2:2" x14ac:dyDescent="0.25">
      <c r="B34088"/>
    </row>
    <row r="34089" spans="2:2" x14ac:dyDescent="0.25">
      <c r="B34089"/>
    </row>
    <row r="34090" spans="2:2" x14ac:dyDescent="0.25">
      <c r="B34090"/>
    </row>
    <row r="34091" spans="2:2" x14ac:dyDescent="0.25">
      <c r="B34091"/>
    </row>
    <row r="34092" spans="2:2" x14ac:dyDescent="0.25">
      <c r="B34092"/>
    </row>
    <row r="34093" spans="2:2" x14ac:dyDescent="0.25">
      <c r="B34093"/>
    </row>
    <row r="34094" spans="2:2" x14ac:dyDescent="0.25">
      <c r="B34094"/>
    </row>
    <row r="34095" spans="2:2" x14ac:dyDescent="0.25">
      <c r="B34095"/>
    </row>
    <row r="34096" spans="2:2" x14ac:dyDescent="0.25">
      <c r="B34096"/>
    </row>
    <row r="34097" spans="2:2" x14ac:dyDescent="0.25">
      <c r="B34097"/>
    </row>
    <row r="34098" spans="2:2" x14ac:dyDescent="0.25">
      <c r="B34098"/>
    </row>
    <row r="34099" spans="2:2" x14ac:dyDescent="0.25">
      <c r="B34099"/>
    </row>
    <row r="34100" spans="2:2" x14ac:dyDescent="0.25">
      <c r="B34100"/>
    </row>
    <row r="34101" spans="2:2" x14ac:dyDescent="0.25">
      <c r="B34101"/>
    </row>
    <row r="34102" spans="2:2" x14ac:dyDescent="0.25">
      <c r="B34102"/>
    </row>
    <row r="34103" spans="2:2" x14ac:dyDescent="0.25">
      <c r="B34103"/>
    </row>
    <row r="34104" spans="2:2" x14ac:dyDescent="0.25">
      <c r="B34104"/>
    </row>
    <row r="34105" spans="2:2" x14ac:dyDescent="0.25">
      <c r="B34105"/>
    </row>
    <row r="34106" spans="2:2" x14ac:dyDescent="0.25">
      <c r="B34106"/>
    </row>
    <row r="34107" spans="2:2" x14ac:dyDescent="0.25">
      <c r="B34107"/>
    </row>
    <row r="34108" spans="2:2" x14ac:dyDescent="0.25">
      <c r="B34108"/>
    </row>
    <row r="34109" spans="2:2" x14ac:dyDescent="0.25">
      <c r="B34109"/>
    </row>
    <row r="34110" spans="2:2" x14ac:dyDescent="0.25">
      <c r="B34110"/>
    </row>
    <row r="34111" spans="2:2" x14ac:dyDescent="0.25">
      <c r="B34111"/>
    </row>
    <row r="34112" spans="2:2" x14ac:dyDescent="0.25">
      <c r="B34112"/>
    </row>
    <row r="34113" spans="2:2" x14ac:dyDescent="0.25">
      <c r="B34113"/>
    </row>
    <row r="34114" spans="2:2" x14ac:dyDescent="0.25">
      <c r="B34114"/>
    </row>
    <row r="34115" spans="2:2" x14ac:dyDescent="0.25">
      <c r="B34115"/>
    </row>
    <row r="34116" spans="2:2" x14ac:dyDescent="0.25">
      <c r="B34116"/>
    </row>
    <row r="34117" spans="2:2" x14ac:dyDescent="0.25">
      <c r="B34117"/>
    </row>
    <row r="34118" spans="2:2" x14ac:dyDescent="0.25">
      <c r="B34118"/>
    </row>
    <row r="34119" spans="2:2" x14ac:dyDescent="0.25">
      <c r="B34119"/>
    </row>
    <row r="34120" spans="2:2" x14ac:dyDescent="0.25">
      <c r="B34120"/>
    </row>
    <row r="34121" spans="2:2" x14ac:dyDescent="0.25">
      <c r="B34121"/>
    </row>
    <row r="34122" spans="2:2" x14ac:dyDescent="0.25">
      <c r="B34122"/>
    </row>
    <row r="34123" spans="2:2" x14ac:dyDescent="0.25">
      <c r="B34123"/>
    </row>
    <row r="34124" spans="2:2" x14ac:dyDescent="0.25">
      <c r="B34124"/>
    </row>
    <row r="34125" spans="2:2" x14ac:dyDescent="0.25">
      <c r="B34125"/>
    </row>
    <row r="34126" spans="2:2" x14ac:dyDescent="0.25">
      <c r="B34126"/>
    </row>
    <row r="34127" spans="2:2" x14ac:dyDescent="0.25">
      <c r="B34127"/>
    </row>
    <row r="34128" spans="2:2" x14ac:dyDescent="0.25">
      <c r="B34128"/>
    </row>
    <row r="34129" spans="2:2" x14ac:dyDescent="0.25">
      <c r="B34129"/>
    </row>
    <row r="34130" spans="2:2" x14ac:dyDescent="0.25">
      <c r="B34130"/>
    </row>
    <row r="34131" spans="2:2" x14ac:dyDescent="0.25">
      <c r="B34131"/>
    </row>
    <row r="34132" spans="2:2" x14ac:dyDescent="0.25">
      <c r="B34132"/>
    </row>
    <row r="34133" spans="2:2" x14ac:dyDescent="0.25">
      <c r="B34133"/>
    </row>
    <row r="34134" spans="2:2" x14ac:dyDescent="0.25">
      <c r="B34134"/>
    </row>
    <row r="34135" spans="2:2" x14ac:dyDescent="0.25">
      <c r="B34135"/>
    </row>
    <row r="34136" spans="2:2" x14ac:dyDescent="0.25">
      <c r="B34136"/>
    </row>
    <row r="34137" spans="2:2" x14ac:dyDescent="0.25">
      <c r="B34137"/>
    </row>
    <row r="34138" spans="2:2" x14ac:dyDescent="0.25">
      <c r="B34138"/>
    </row>
    <row r="34139" spans="2:2" x14ac:dyDescent="0.25">
      <c r="B34139"/>
    </row>
    <row r="34140" spans="2:2" x14ac:dyDescent="0.25">
      <c r="B34140"/>
    </row>
    <row r="34141" spans="2:2" x14ac:dyDescent="0.25">
      <c r="B34141"/>
    </row>
    <row r="34142" spans="2:2" x14ac:dyDescent="0.25">
      <c r="B34142"/>
    </row>
    <row r="34143" spans="2:2" x14ac:dyDescent="0.25">
      <c r="B34143"/>
    </row>
    <row r="34144" spans="2:2" x14ac:dyDescent="0.25">
      <c r="B34144"/>
    </row>
    <row r="34145" spans="2:2" x14ac:dyDescent="0.25">
      <c r="B34145"/>
    </row>
    <row r="34146" spans="2:2" x14ac:dyDescent="0.25">
      <c r="B34146"/>
    </row>
    <row r="34147" spans="2:2" x14ac:dyDescent="0.25">
      <c r="B34147"/>
    </row>
    <row r="34148" spans="2:2" x14ac:dyDescent="0.25">
      <c r="B34148"/>
    </row>
    <row r="34149" spans="2:2" x14ac:dyDescent="0.25">
      <c r="B34149"/>
    </row>
    <row r="34150" spans="2:2" x14ac:dyDescent="0.25">
      <c r="B34150"/>
    </row>
    <row r="34151" spans="2:2" x14ac:dyDescent="0.25">
      <c r="B34151"/>
    </row>
    <row r="34152" spans="2:2" x14ac:dyDescent="0.25">
      <c r="B34152"/>
    </row>
    <row r="34153" spans="2:2" x14ac:dyDescent="0.25">
      <c r="B34153"/>
    </row>
    <row r="34154" spans="2:2" x14ac:dyDescent="0.25">
      <c r="B34154"/>
    </row>
    <row r="34155" spans="2:2" x14ac:dyDescent="0.25">
      <c r="B34155"/>
    </row>
    <row r="34156" spans="2:2" x14ac:dyDescent="0.25">
      <c r="B34156"/>
    </row>
    <row r="34157" spans="2:2" x14ac:dyDescent="0.25">
      <c r="B34157"/>
    </row>
    <row r="34158" spans="2:2" x14ac:dyDescent="0.25">
      <c r="B34158"/>
    </row>
    <row r="34159" spans="2:2" x14ac:dyDescent="0.25">
      <c r="B34159"/>
    </row>
    <row r="34160" spans="2:2" x14ac:dyDescent="0.25">
      <c r="B34160"/>
    </row>
    <row r="34161" spans="2:2" x14ac:dyDescent="0.25">
      <c r="B34161"/>
    </row>
    <row r="34162" spans="2:2" x14ac:dyDescent="0.25">
      <c r="B34162"/>
    </row>
    <row r="34163" spans="2:2" x14ac:dyDescent="0.25">
      <c r="B34163"/>
    </row>
    <row r="34164" spans="2:2" x14ac:dyDescent="0.25">
      <c r="B34164"/>
    </row>
    <row r="34165" spans="2:2" x14ac:dyDescent="0.25">
      <c r="B34165"/>
    </row>
    <row r="34166" spans="2:2" x14ac:dyDescent="0.25">
      <c r="B34166"/>
    </row>
    <row r="34167" spans="2:2" x14ac:dyDescent="0.25">
      <c r="B34167"/>
    </row>
    <row r="34168" spans="2:2" x14ac:dyDescent="0.25">
      <c r="B34168"/>
    </row>
    <row r="34169" spans="2:2" x14ac:dyDescent="0.25">
      <c r="B34169"/>
    </row>
    <row r="34170" spans="2:2" x14ac:dyDescent="0.25">
      <c r="B34170"/>
    </row>
    <row r="34171" spans="2:2" x14ac:dyDescent="0.25">
      <c r="B34171"/>
    </row>
    <row r="34172" spans="2:2" x14ac:dyDescent="0.25">
      <c r="B34172"/>
    </row>
    <row r="34173" spans="2:2" x14ac:dyDescent="0.25">
      <c r="B34173"/>
    </row>
    <row r="34174" spans="2:2" x14ac:dyDescent="0.25">
      <c r="B34174"/>
    </row>
    <row r="34175" spans="2:2" x14ac:dyDescent="0.25">
      <c r="B34175"/>
    </row>
    <row r="34176" spans="2:2" x14ac:dyDescent="0.25">
      <c r="B34176"/>
    </row>
    <row r="34177" spans="2:2" x14ac:dyDescent="0.25">
      <c r="B34177"/>
    </row>
    <row r="34178" spans="2:2" x14ac:dyDescent="0.25">
      <c r="B34178"/>
    </row>
    <row r="34179" spans="2:2" x14ac:dyDescent="0.25">
      <c r="B34179"/>
    </row>
    <row r="34180" spans="2:2" x14ac:dyDescent="0.25">
      <c r="B34180"/>
    </row>
    <row r="34181" spans="2:2" x14ac:dyDescent="0.25">
      <c r="B34181"/>
    </row>
    <row r="34182" spans="2:2" x14ac:dyDescent="0.25">
      <c r="B34182"/>
    </row>
    <row r="34183" spans="2:2" x14ac:dyDescent="0.25">
      <c r="B34183"/>
    </row>
    <row r="34184" spans="2:2" x14ac:dyDescent="0.25">
      <c r="B34184"/>
    </row>
    <row r="34185" spans="2:2" x14ac:dyDescent="0.25">
      <c r="B34185"/>
    </row>
    <row r="34186" spans="2:2" x14ac:dyDescent="0.25">
      <c r="B34186"/>
    </row>
    <row r="34187" spans="2:2" x14ac:dyDescent="0.25">
      <c r="B34187"/>
    </row>
    <row r="34188" spans="2:2" x14ac:dyDescent="0.25">
      <c r="B34188"/>
    </row>
    <row r="34189" spans="2:2" x14ac:dyDescent="0.25">
      <c r="B34189"/>
    </row>
    <row r="34190" spans="2:2" x14ac:dyDescent="0.25">
      <c r="B34190"/>
    </row>
    <row r="34191" spans="2:2" x14ac:dyDescent="0.25">
      <c r="B34191"/>
    </row>
    <row r="34192" spans="2:2" x14ac:dyDescent="0.25">
      <c r="B34192"/>
    </row>
    <row r="34193" spans="2:2" x14ac:dyDescent="0.25">
      <c r="B34193"/>
    </row>
    <row r="34194" spans="2:2" x14ac:dyDescent="0.25">
      <c r="B34194"/>
    </row>
    <row r="34195" spans="2:2" x14ac:dyDescent="0.25">
      <c r="B34195"/>
    </row>
    <row r="34196" spans="2:2" x14ac:dyDescent="0.25">
      <c r="B34196"/>
    </row>
    <row r="34197" spans="2:2" x14ac:dyDescent="0.25">
      <c r="B34197"/>
    </row>
    <row r="34198" spans="2:2" x14ac:dyDescent="0.25">
      <c r="B34198"/>
    </row>
    <row r="34199" spans="2:2" x14ac:dyDescent="0.25">
      <c r="B34199"/>
    </row>
    <row r="34200" spans="2:2" x14ac:dyDescent="0.25">
      <c r="B34200"/>
    </row>
    <row r="34201" spans="2:2" x14ac:dyDescent="0.25">
      <c r="B34201"/>
    </row>
    <row r="34202" spans="2:2" x14ac:dyDescent="0.25">
      <c r="B34202"/>
    </row>
    <row r="34203" spans="2:2" x14ac:dyDescent="0.25">
      <c r="B34203"/>
    </row>
    <row r="34204" spans="2:2" x14ac:dyDescent="0.25">
      <c r="B34204"/>
    </row>
    <row r="34205" spans="2:2" x14ac:dyDescent="0.25">
      <c r="B34205"/>
    </row>
    <row r="34206" spans="2:2" x14ac:dyDescent="0.25">
      <c r="B34206"/>
    </row>
    <row r="34207" spans="2:2" x14ac:dyDescent="0.25">
      <c r="B34207"/>
    </row>
    <row r="34208" spans="2:2" x14ac:dyDescent="0.25">
      <c r="B34208"/>
    </row>
    <row r="34209" spans="2:2" x14ac:dyDescent="0.25">
      <c r="B34209"/>
    </row>
    <row r="34210" spans="2:2" x14ac:dyDescent="0.25">
      <c r="B34210"/>
    </row>
    <row r="34211" spans="2:2" x14ac:dyDescent="0.25">
      <c r="B34211"/>
    </row>
    <row r="34212" spans="2:2" x14ac:dyDescent="0.25">
      <c r="B34212"/>
    </row>
    <row r="34213" spans="2:2" x14ac:dyDescent="0.25">
      <c r="B34213"/>
    </row>
    <row r="34214" spans="2:2" x14ac:dyDescent="0.25">
      <c r="B34214"/>
    </row>
    <row r="34215" spans="2:2" x14ac:dyDescent="0.25">
      <c r="B34215"/>
    </row>
    <row r="34216" spans="2:2" x14ac:dyDescent="0.25">
      <c r="B34216"/>
    </row>
    <row r="34217" spans="2:2" x14ac:dyDescent="0.25">
      <c r="B34217"/>
    </row>
    <row r="34218" spans="2:2" x14ac:dyDescent="0.25">
      <c r="B34218"/>
    </row>
    <row r="34219" spans="2:2" x14ac:dyDescent="0.25">
      <c r="B34219"/>
    </row>
    <row r="34220" spans="2:2" x14ac:dyDescent="0.25">
      <c r="B34220"/>
    </row>
    <row r="34221" spans="2:2" x14ac:dyDescent="0.25">
      <c r="B34221"/>
    </row>
    <row r="34222" spans="2:2" x14ac:dyDescent="0.25">
      <c r="B34222"/>
    </row>
    <row r="34223" spans="2:2" x14ac:dyDescent="0.25">
      <c r="B34223"/>
    </row>
    <row r="34224" spans="2:2" x14ac:dyDescent="0.25">
      <c r="B34224"/>
    </row>
    <row r="34225" spans="2:2" x14ac:dyDescent="0.25">
      <c r="B34225"/>
    </row>
    <row r="34226" spans="2:2" x14ac:dyDescent="0.25">
      <c r="B34226"/>
    </row>
    <row r="34227" spans="2:2" x14ac:dyDescent="0.25">
      <c r="B34227"/>
    </row>
    <row r="34228" spans="2:2" x14ac:dyDescent="0.25">
      <c r="B34228"/>
    </row>
    <row r="34229" spans="2:2" x14ac:dyDescent="0.25">
      <c r="B34229"/>
    </row>
    <row r="34230" spans="2:2" x14ac:dyDescent="0.25">
      <c r="B34230"/>
    </row>
    <row r="34231" spans="2:2" x14ac:dyDescent="0.25">
      <c r="B34231"/>
    </row>
    <row r="34232" spans="2:2" x14ac:dyDescent="0.25">
      <c r="B34232"/>
    </row>
    <row r="34233" spans="2:2" x14ac:dyDescent="0.25">
      <c r="B34233"/>
    </row>
    <row r="34234" spans="2:2" x14ac:dyDescent="0.25">
      <c r="B34234"/>
    </row>
    <row r="34235" spans="2:2" x14ac:dyDescent="0.25">
      <c r="B34235"/>
    </row>
    <row r="34236" spans="2:2" x14ac:dyDescent="0.25">
      <c r="B34236"/>
    </row>
    <row r="34237" spans="2:2" x14ac:dyDescent="0.25">
      <c r="B34237"/>
    </row>
    <row r="34238" spans="2:2" x14ac:dyDescent="0.25">
      <c r="B34238"/>
    </row>
    <row r="34239" spans="2:2" x14ac:dyDescent="0.25">
      <c r="B34239"/>
    </row>
    <row r="34240" spans="2:2" x14ac:dyDescent="0.25">
      <c r="B34240"/>
    </row>
    <row r="34241" spans="2:2" x14ac:dyDescent="0.25">
      <c r="B34241"/>
    </row>
    <row r="34242" spans="2:2" x14ac:dyDescent="0.25">
      <c r="B34242"/>
    </row>
    <row r="34243" spans="2:2" x14ac:dyDescent="0.25">
      <c r="B34243"/>
    </row>
    <row r="34244" spans="2:2" x14ac:dyDescent="0.25">
      <c r="B34244"/>
    </row>
    <row r="34245" spans="2:2" x14ac:dyDescent="0.25">
      <c r="B34245"/>
    </row>
    <row r="34246" spans="2:2" x14ac:dyDescent="0.25">
      <c r="B34246"/>
    </row>
    <row r="34247" spans="2:2" x14ac:dyDescent="0.25">
      <c r="B34247"/>
    </row>
    <row r="34248" spans="2:2" x14ac:dyDescent="0.25">
      <c r="B34248"/>
    </row>
    <row r="34249" spans="2:2" x14ac:dyDescent="0.25">
      <c r="B34249"/>
    </row>
    <row r="34250" spans="2:2" x14ac:dyDescent="0.25">
      <c r="B34250"/>
    </row>
    <row r="34251" spans="2:2" x14ac:dyDescent="0.25">
      <c r="B34251"/>
    </row>
    <row r="34252" spans="2:2" x14ac:dyDescent="0.25">
      <c r="B34252"/>
    </row>
    <row r="34253" spans="2:2" x14ac:dyDescent="0.25">
      <c r="B34253"/>
    </row>
    <row r="34254" spans="2:2" x14ac:dyDescent="0.25">
      <c r="B34254"/>
    </row>
    <row r="34255" spans="2:2" x14ac:dyDescent="0.25">
      <c r="B34255"/>
    </row>
    <row r="34256" spans="2:2" x14ac:dyDescent="0.25">
      <c r="B34256"/>
    </row>
    <row r="34257" spans="2:2" x14ac:dyDescent="0.25">
      <c r="B34257"/>
    </row>
    <row r="34258" spans="2:2" x14ac:dyDescent="0.25">
      <c r="B34258"/>
    </row>
    <row r="34259" spans="2:2" x14ac:dyDescent="0.25">
      <c r="B34259"/>
    </row>
    <row r="34260" spans="2:2" x14ac:dyDescent="0.25">
      <c r="B34260"/>
    </row>
    <row r="34261" spans="2:2" x14ac:dyDescent="0.25">
      <c r="B34261"/>
    </row>
    <row r="34262" spans="2:2" x14ac:dyDescent="0.25">
      <c r="B34262"/>
    </row>
    <row r="34263" spans="2:2" x14ac:dyDescent="0.25">
      <c r="B34263"/>
    </row>
    <row r="34264" spans="2:2" x14ac:dyDescent="0.25">
      <c r="B34264"/>
    </row>
    <row r="34265" spans="2:2" x14ac:dyDescent="0.25">
      <c r="B34265"/>
    </row>
    <row r="34266" spans="2:2" x14ac:dyDescent="0.25">
      <c r="B34266"/>
    </row>
    <row r="34267" spans="2:2" x14ac:dyDescent="0.25">
      <c r="B34267"/>
    </row>
    <row r="34268" spans="2:2" x14ac:dyDescent="0.25">
      <c r="B34268"/>
    </row>
    <row r="34269" spans="2:2" x14ac:dyDescent="0.25">
      <c r="B34269"/>
    </row>
    <row r="34270" spans="2:2" x14ac:dyDescent="0.25">
      <c r="B34270"/>
    </row>
    <row r="34271" spans="2:2" x14ac:dyDescent="0.25">
      <c r="B34271"/>
    </row>
    <row r="34272" spans="2:2" x14ac:dyDescent="0.25">
      <c r="B34272"/>
    </row>
    <row r="34273" spans="2:2" x14ac:dyDescent="0.25">
      <c r="B34273"/>
    </row>
    <row r="34274" spans="2:2" x14ac:dyDescent="0.25">
      <c r="B34274"/>
    </row>
    <row r="34275" spans="2:2" x14ac:dyDescent="0.25">
      <c r="B34275"/>
    </row>
    <row r="34276" spans="2:2" x14ac:dyDescent="0.25">
      <c r="B34276"/>
    </row>
    <row r="34277" spans="2:2" x14ac:dyDescent="0.25">
      <c r="B34277"/>
    </row>
    <row r="34278" spans="2:2" x14ac:dyDescent="0.25">
      <c r="B34278"/>
    </row>
    <row r="34279" spans="2:2" x14ac:dyDescent="0.25">
      <c r="B34279"/>
    </row>
    <row r="34280" spans="2:2" x14ac:dyDescent="0.25">
      <c r="B34280"/>
    </row>
    <row r="34281" spans="2:2" x14ac:dyDescent="0.25">
      <c r="B34281"/>
    </row>
    <row r="34282" spans="2:2" x14ac:dyDescent="0.25">
      <c r="B34282"/>
    </row>
    <row r="34283" spans="2:2" x14ac:dyDescent="0.25">
      <c r="B34283"/>
    </row>
    <row r="34284" spans="2:2" x14ac:dyDescent="0.25">
      <c r="B34284"/>
    </row>
    <row r="34285" spans="2:2" x14ac:dyDescent="0.25">
      <c r="B34285"/>
    </row>
    <row r="34286" spans="2:2" x14ac:dyDescent="0.25">
      <c r="B34286"/>
    </row>
    <row r="34287" spans="2:2" x14ac:dyDescent="0.25">
      <c r="B34287"/>
    </row>
    <row r="34288" spans="2:2" x14ac:dyDescent="0.25">
      <c r="B34288"/>
    </row>
    <row r="34289" spans="2:2" x14ac:dyDescent="0.25">
      <c r="B34289"/>
    </row>
    <row r="34290" spans="2:2" x14ac:dyDescent="0.25">
      <c r="B34290"/>
    </row>
    <row r="34291" spans="2:2" x14ac:dyDescent="0.25">
      <c r="B34291"/>
    </row>
    <row r="34292" spans="2:2" x14ac:dyDescent="0.25">
      <c r="B34292"/>
    </row>
    <row r="34293" spans="2:2" x14ac:dyDescent="0.25">
      <c r="B34293"/>
    </row>
    <row r="34294" spans="2:2" x14ac:dyDescent="0.25">
      <c r="B34294"/>
    </row>
    <row r="34295" spans="2:2" x14ac:dyDescent="0.25">
      <c r="B34295"/>
    </row>
    <row r="34296" spans="2:2" x14ac:dyDescent="0.25">
      <c r="B34296"/>
    </row>
    <row r="34297" spans="2:2" x14ac:dyDescent="0.25">
      <c r="B34297"/>
    </row>
    <row r="34298" spans="2:2" x14ac:dyDescent="0.25">
      <c r="B34298"/>
    </row>
    <row r="34299" spans="2:2" x14ac:dyDescent="0.25">
      <c r="B34299"/>
    </row>
    <row r="34300" spans="2:2" x14ac:dyDescent="0.25">
      <c r="B34300"/>
    </row>
    <row r="34301" spans="2:2" x14ac:dyDescent="0.25">
      <c r="B34301"/>
    </row>
    <row r="34302" spans="2:2" x14ac:dyDescent="0.25">
      <c r="B34302"/>
    </row>
    <row r="34303" spans="2:2" x14ac:dyDescent="0.25">
      <c r="B34303"/>
    </row>
    <row r="34304" spans="2:2" x14ac:dyDescent="0.25">
      <c r="B34304"/>
    </row>
    <row r="34305" spans="2:2" x14ac:dyDescent="0.25">
      <c r="B34305"/>
    </row>
    <row r="34306" spans="2:2" x14ac:dyDescent="0.25">
      <c r="B34306"/>
    </row>
    <row r="34307" spans="2:2" x14ac:dyDescent="0.25">
      <c r="B34307"/>
    </row>
    <row r="34308" spans="2:2" x14ac:dyDescent="0.25">
      <c r="B34308"/>
    </row>
    <row r="34309" spans="2:2" x14ac:dyDescent="0.25">
      <c r="B34309"/>
    </row>
    <row r="34310" spans="2:2" x14ac:dyDescent="0.25">
      <c r="B34310"/>
    </row>
    <row r="34311" spans="2:2" x14ac:dyDescent="0.25">
      <c r="B34311"/>
    </row>
    <row r="34312" spans="2:2" x14ac:dyDescent="0.25">
      <c r="B34312"/>
    </row>
    <row r="34313" spans="2:2" x14ac:dyDescent="0.25">
      <c r="B34313"/>
    </row>
    <row r="34314" spans="2:2" x14ac:dyDescent="0.25">
      <c r="B34314"/>
    </row>
    <row r="34315" spans="2:2" x14ac:dyDescent="0.25">
      <c r="B34315"/>
    </row>
    <row r="34316" spans="2:2" x14ac:dyDescent="0.25">
      <c r="B34316"/>
    </row>
    <row r="34317" spans="2:2" x14ac:dyDescent="0.25">
      <c r="B34317"/>
    </row>
    <row r="34318" spans="2:2" x14ac:dyDescent="0.25">
      <c r="B34318"/>
    </row>
    <row r="34319" spans="2:2" x14ac:dyDescent="0.25">
      <c r="B34319"/>
    </row>
    <row r="34320" spans="2:2" x14ac:dyDescent="0.25">
      <c r="B34320"/>
    </row>
    <row r="34321" spans="2:2" x14ac:dyDescent="0.25">
      <c r="B34321"/>
    </row>
    <row r="34322" spans="2:2" x14ac:dyDescent="0.25">
      <c r="B34322"/>
    </row>
    <row r="34323" spans="2:2" x14ac:dyDescent="0.25">
      <c r="B34323"/>
    </row>
    <row r="34324" spans="2:2" x14ac:dyDescent="0.25">
      <c r="B34324"/>
    </row>
    <row r="34325" spans="2:2" x14ac:dyDescent="0.25">
      <c r="B34325"/>
    </row>
    <row r="34326" spans="2:2" x14ac:dyDescent="0.25">
      <c r="B34326"/>
    </row>
    <row r="34327" spans="2:2" x14ac:dyDescent="0.25">
      <c r="B34327"/>
    </row>
    <row r="34328" spans="2:2" x14ac:dyDescent="0.25">
      <c r="B34328"/>
    </row>
    <row r="34329" spans="2:2" x14ac:dyDescent="0.25">
      <c r="B34329"/>
    </row>
    <row r="34330" spans="2:2" x14ac:dyDescent="0.25">
      <c r="B34330"/>
    </row>
    <row r="34331" spans="2:2" x14ac:dyDescent="0.25">
      <c r="B34331"/>
    </row>
    <row r="34332" spans="2:2" x14ac:dyDescent="0.25">
      <c r="B34332"/>
    </row>
    <row r="34333" spans="2:2" x14ac:dyDescent="0.25">
      <c r="B34333"/>
    </row>
    <row r="34334" spans="2:2" x14ac:dyDescent="0.25">
      <c r="B34334"/>
    </row>
    <row r="34335" spans="2:2" x14ac:dyDescent="0.25">
      <c r="B34335"/>
    </row>
    <row r="34336" spans="2:2" x14ac:dyDescent="0.25">
      <c r="B34336"/>
    </row>
    <row r="34337" spans="2:2" x14ac:dyDescent="0.25">
      <c r="B34337"/>
    </row>
    <row r="34338" spans="2:2" x14ac:dyDescent="0.25">
      <c r="B34338"/>
    </row>
    <row r="34339" spans="2:2" x14ac:dyDescent="0.25">
      <c r="B34339"/>
    </row>
    <row r="34340" spans="2:2" x14ac:dyDescent="0.25">
      <c r="B34340"/>
    </row>
    <row r="34341" spans="2:2" x14ac:dyDescent="0.25">
      <c r="B34341"/>
    </row>
    <row r="34342" spans="2:2" x14ac:dyDescent="0.25">
      <c r="B34342"/>
    </row>
    <row r="34343" spans="2:2" x14ac:dyDescent="0.25">
      <c r="B34343"/>
    </row>
    <row r="34344" spans="2:2" x14ac:dyDescent="0.25">
      <c r="B34344"/>
    </row>
    <row r="34345" spans="2:2" x14ac:dyDescent="0.25">
      <c r="B34345"/>
    </row>
    <row r="34346" spans="2:2" x14ac:dyDescent="0.25">
      <c r="B34346"/>
    </row>
    <row r="34347" spans="2:2" x14ac:dyDescent="0.25">
      <c r="B34347"/>
    </row>
    <row r="34348" spans="2:2" x14ac:dyDescent="0.25">
      <c r="B34348"/>
    </row>
    <row r="34349" spans="2:2" x14ac:dyDescent="0.25">
      <c r="B34349"/>
    </row>
    <row r="34350" spans="2:2" x14ac:dyDescent="0.25">
      <c r="B34350"/>
    </row>
    <row r="34351" spans="2:2" x14ac:dyDescent="0.25">
      <c r="B34351"/>
    </row>
    <row r="34352" spans="2:2" x14ac:dyDescent="0.25">
      <c r="B34352"/>
    </row>
    <row r="34353" spans="2:2" x14ac:dyDescent="0.25">
      <c r="B34353"/>
    </row>
    <row r="34354" spans="2:2" x14ac:dyDescent="0.25">
      <c r="B34354"/>
    </row>
    <row r="34355" spans="2:2" x14ac:dyDescent="0.25">
      <c r="B34355"/>
    </row>
    <row r="34356" spans="2:2" x14ac:dyDescent="0.25">
      <c r="B34356"/>
    </row>
    <row r="34357" spans="2:2" x14ac:dyDescent="0.25">
      <c r="B34357"/>
    </row>
    <row r="34358" spans="2:2" x14ac:dyDescent="0.25">
      <c r="B34358"/>
    </row>
    <row r="34359" spans="2:2" x14ac:dyDescent="0.25">
      <c r="B34359"/>
    </row>
    <row r="34360" spans="2:2" x14ac:dyDescent="0.25">
      <c r="B34360"/>
    </row>
    <row r="34361" spans="2:2" x14ac:dyDescent="0.25">
      <c r="B34361"/>
    </row>
    <row r="34362" spans="2:2" x14ac:dyDescent="0.25">
      <c r="B34362"/>
    </row>
    <row r="34363" spans="2:2" x14ac:dyDescent="0.25">
      <c r="B34363"/>
    </row>
    <row r="34364" spans="2:2" x14ac:dyDescent="0.25">
      <c r="B34364"/>
    </row>
    <row r="34365" spans="2:2" x14ac:dyDescent="0.25">
      <c r="B34365"/>
    </row>
    <row r="34366" spans="2:2" x14ac:dyDescent="0.25">
      <c r="B34366"/>
    </row>
    <row r="34367" spans="2:2" x14ac:dyDescent="0.25">
      <c r="B34367"/>
    </row>
    <row r="34368" spans="2:2" x14ac:dyDescent="0.25">
      <c r="B34368"/>
    </row>
    <row r="34369" spans="2:2" x14ac:dyDescent="0.25">
      <c r="B34369"/>
    </row>
    <row r="34370" spans="2:2" x14ac:dyDescent="0.25">
      <c r="B34370"/>
    </row>
    <row r="34371" spans="2:2" x14ac:dyDescent="0.25">
      <c r="B34371"/>
    </row>
    <row r="34372" spans="2:2" x14ac:dyDescent="0.25">
      <c r="B34372"/>
    </row>
    <row r="34373" spans="2:2" x14ac:dyDescent="0.25">
      <c r="B34373"/>
    </row>
    <row r="34374" spans="2:2" x14ac:dyDescent="0.25">
      <c r="B34374"/>
    </row>
    <row r="34375" spans="2:2" x14ac:dyDescent="0.25">
      <c r="B34375"/>
    </row>
    <row r="34376" spans="2:2" x14ac:dyDescent="0.25">
      <c r="B34376"/>
    </row>
    <row r="34377" spans="2:2" x14ac:dyDescent="0.25">
      <c r="B34377"/>
    </row>
    <row r="34378" spans="2:2" x14ac:dyDescent="0.25">
      <c r="B34378"/>
    </row>
    <row r="34379" spans="2:2" x14ac:dyDescent="0.25">
      <c r="B34379"/>
    </row>
    <row r="34380" spans="2:2" x14ac:dyDescent="0.25">
      <c r="B34380"/>
    </row>
    <row r="34381" spans="2:2" x14ac:dyDescent="0.25">
      <c r="B34381"/>
    </row>
    <row r="34382" spans="2:2" x14ac:dyDescent="0.25">
      <c r="B34382"/>
    </row>
    <row r="34383" spans="2:2" x14ac:dyDescent="0.25">
      <c r="B34383"/>
    </row>
    <row r="34384" spans="2:2" x14ac:dyDescent="0.25">
      <c r="B34384"/>
    </row>
    <row r="34385" spans="2:2" x14ac:dyDescent="0.25">
      <c r="B34385"/>
    </row>
    <row r="34386" spans="2:2" x14ac:dyDescent="0.25">
      <c r="B34386"/>
    </row>
    <row r="34387" spans="2:2" x14ac:dyDescent="0.25">
      <c r="B34387"/>
    </row>
    <row r="34388" spans="2:2" x14ac:dyDescent="0.25">
      <c r="B34388"/>
    </row>
    <row r="34389" spans="2:2" x14ac:dyDescent="0.25">
      <c r="B34389"/>
    </row>
    <row r="34390" spans="2:2" x14ac:dyDescent="0.25">
      <c r="B34390"/>
    </row>
    <row r="34391" spans="2:2" x14ac:dyDescent="0.25">
      <c r="B34391"/>
    </row>
    <row r="34392" spans="2:2" x14ac:dyDescent="0.25">
      <c r="B34392"/>
    </row>
    <row r="34393" spans="2:2" x14ac:dyDescent="0.25">
      <c r="B34393"/>
    </row>
    <row r="34394" spans="2:2" x14ac:dyDescent="0.25">
      <c r="B34394"/>
    </row>
    <row r="34395" spans="2:2" x14ac:dyDescent="0.25">
      <c r="B34395"/>
    </row>
    <row r="34396" spans="2:2" x14ac:dyDescent="0.25">
      <c r="B34396"/>
    </row>
    <row r="34397" spans="2:2" x14ac:dyDescent="0.25">
      <c r="B34397"/>
    </row>
    <row r="34398" spans="2:2" x14ac:dyDescent="0.25">
      <c r="B34398"/>
    </row>
    <row r="34399" spans="2:2" x14ac:dyDescent="0.25">
      <c r="B34399"/>
    </row>
    <row r="34400" spans="2:2" x14ac:dyDescent="0.25">
      <c r="B34400"/>
    </row>
    <row r="34401" spans="2:2" x14ac:dyDescent="0.25">
      <c r="B34401"/>
    </row>
    <row r="34402" spans="2:2" x14ac:dyDescent="0.25">
      <c r="B34402"/>
    </row>
    <row r="34403" spans="2:2" x14ac:dyDescent="0.25">
      <c r="B34403"/>
    </row>
    <row r="34404" spans="2:2" x14ac:dyDescent="0.25">
      <c r="B34404"/>
    </row>
    <row r="34405" spans="2:2" x14ac:dyDescent="0.25">
      <c r="B34405"/>
    </row>
    <row r="34406" spans="2:2" x14ac:dyDescent="0.25">
      <c r="B34406"/>
    </row>
    <row r="34407" spans="2:2" x14ac:dyDescent="0.25">
      <c r="B34407"/>
    </row>
    <row r="34408" spans="2:2" x14ac:dyDescent="0.25">
      <c r="B34408"/>
    </row>
    <row r="34409" spans="2:2" x14ac:dyDescent="0.25">
      <c r="B34409"/>
    </row>
    <row r="34410" spans="2:2" x14ac:dyDescent="0.25">
      <c r="B34410"/>
    </row>
    <row r="34411" spans="2:2" x14ac:dyDescent="0.25">
      <c r="B34411"/>
    </row>
    <row r="34412" spans="2:2" x14ac:dyDescent="0.25">
      <c r="B34412"/>
    </row>
    <row r="34413" spans="2:2" x14ac:dyDescent="0.25">
      <c r="B34413"/>
    </row>
    <row r="34414" spans="2:2" x14ac:dyDescent="0.25">
      <c r="B34414"/>
    </row>
    <row r="34415" spans="2:2" x14ac:dyDescent="0.25">
      <c r="B34415"/>
    </row>
    <row r="34416" spans="2:2" x14ac:dyDescent="0.25">
      <c r="B34416"/>
    </row>
    <row r="34417" spans="2:2" x14ac:dyDescent="0.25">
      <c r="B34417"/>
    </row>
    <row r="34418" spans="2:2" x14ac:dyDescent="0.25">
      <c r="B34418"/>
    </row>
    <row r="34419" spans="2:2" x14ac:dyDescent="0.25">
      <c r="B34419"/>
    </row>
    <row r="34420" spans="2:2" x14ac:dyDescent="0.25">
      <c r="B34420"/>
    </row>
    <row r="34421" spans="2:2" x14ac:dyDescent="0.25">
      <c r="B34421"/>
    </row>
    <row r="34422" spans="2:2" x14ac:dyDescent="0.25">
      <c r="B34422"/>
    </row>
    <row r="34423" spans="2:2" x14ac:dyDescent="0.25">
      <c r="B34423"/>
    </row>
    <row r="34424" spans="2:2" x14ac:dyDescent="0.25">
      <c r="B34424"/>
    </row>
    <row r="34425" spans="2:2" x14ac:dyDescent="0.25">
      <c r="B34425"/>
    </row>
    <row r="34426" spans="2:2" x14ac:dyDescent="0.25">
      <c r="B34426"/>
    </row>
    <row r="34427" spans="2:2" x14ac:dyDescent="0.25">
      <c r="B34427"/>
    </row>
    <row r="34428" spans="2:2" x14ac:dyDescent="0.25">
      <c r="B34428"/>
    </row>
    <row r="34429" spans="2:2" x14ac:dyDescent="0.25">
      <c r="B34429"/>
    </row>
    <row r="34430" spans="2:2" x14ac:dyDescent="0.25">
      <c r="B34430"/>
    </row>
    <row r="34431" spans="2:2" x14ac:dyDescent="0.25">
      <c r="B34431"/>
    </row>
    <row r="34432" spans="2:2" x14ac:dyDescent="0.25">
      <c r="B34432"/>
    </row>
    <row r="34433" spans="2:2" x14ac:dyDescent="0.25">
      <c r="B34433"/>
    </row>
    <row r="34434" spans="2:2" x14ac:dyDescent="0.25">
      <c r="B34434"/>
    </row>
    <row r="34435" spans="2:2" x14ac:dyDescent="0.25">
      <c r="B34435"/>
    </row>
    <row r="34436" spans="2:2" x14ac:dyDescent="0.25">
      <c r="B34436"/>
    </row>
    <row r="34437" spans="2:2" x14ac:dyDescent="0.25">
      <c r="B34437"/>
    </row>
    <row r="34438" spans="2:2" x14ac:dyDescent="0.25">
      <c r="B34438"/>
    </row>
    <row r="34439" spans="2:2" x14ac:dyDescent="0.25">
      <c r="B34439"/>
    </row>
    <row r="34440" spans="2:2" x14ac:dyDescent="0.25">
      <c r="B34440"/>
    </row>
    <row r="34441" spans="2:2" x14ac:dyDescent="0.25">
      <c r="B34441"/>
    </row>
    <row r="34442" spans="2:2" x14ac:dyDescent="0.25">
      <c r="B34442"/>
    </row>
    <row r="34443" spans="2:2" x14ac:dyDescent="0.25">
      <c r="B34443"/>
    </row>
    <row r="34444" spans="2:2" x14ac:dyDescent="0.25">
      <c r="B34444"/>
    </row>
    <row r="34445" spans="2:2" x14ac:dyDescent="0.25">
      <c r="B34445"/>
    </row>
    <row r="34446" spans="2:2" x14ac:dyDescent="0.25">
      <c r="B34446"/>
    </row>
    <row r="34447" spans="2:2" x14ac:dyDescent="0.25">
      <c r="B34447"/>
    </row>
    <row r="34448" spans="2:2" x14ac:dyDescent="0.25">
      <c r="B34448"/>
    </row>
    <row r="34449" spans="2:2" x14ac:dyDescent="0.25">
      <c r="B34449"/>
    </row>
    <row r="34450" spans="2:2" x14ac:dyDescent="0.25">
      <c r="B34450"/>
    </row>
    <row r="34451" spans="2:2" x14ac:dyDescent="0.25">
      <c r="B34451"/>
    </row>
    <row r="34452" spans="2:2" x14ac:dyDescent="0.25">
      <c r="B34452"/>
    </row>
    <row r="34453" spans="2:2" x14ac:dyDescent="0.25">
      <c r="B34453"/>
    </row>
    <row r="34454" spans="2:2" x14ac:dyDescent="0.25">
      <c r="B34454"/>
    </row>
    <row r="34455" spans="2:2" x14ac:dyDescent="0.25">
      <c r="B34455"/>
    </row>
    <row r="34456" spans="2:2" x14ac:dyDescent="0.25">
      <c r="B34456"/>
    </row>
    <row r="34457" spans="2:2" x14ac:dyDescent="0.25">
      <c r="B34457"/>
    </row>
    <row r="34458" spans="2:2" x14ac:dyDescent="0.25">
      <c r="B34458"/>
    </row>
    <row r="34459" spans="2:2" x14ac:dyDescent="0.25">
      <c r="B34459"/>
    </row>
    <row r="34460" spans="2:2" x14ac:dyDescent="0.25">
      <c r="B34460"/>
    </row>
    <row r="34461" spans="2:2" x14ac:dyDescent="0.25">
      <c r="B34461"/>
    </row>
    <row r="34462" spans="2:2" x14ac:dyDescent="0.25">
      <c r="B34462"/>
    </row>
    <row r="34463" spans="2:2" x14ac:dyDescent="0.25">
      <c r="B34463"/>
    </row>
    <row r="34464" spans="2:2" x14ac:dyDescent="0.25">
      <c r="B34464"/>
    </row>
    <row r="34465" spans="2:2" x14ac:dyDescent="0.25">
      <c r="B34465"/>
    </row>
    <row r="34466" spans="2:2" x14ac:dyDescent="0.25">
      <c r="B34466"/>
    </row>
    <row r="34467" spans="2:2" x14ac:dyDescent="0.25">
      <c r="B34467"/>
    </row>
    <row r="34468" spans="2:2" x14ac:dyDescent="0.25">
      <c r="B34468"/>
    </row>
    <row r="34469" spans="2:2" x14ac:dyDescent="0.25">
      <c r="B34469"/>
    </row>
    <row r="34470" spans="2:2" x14ac:dyDescent="0.25">
      <c r="B34470"/>
    </row>
    <row r="34471" spans="2:2" x14ac:dyDescent="0.25">
      <c r="B34471"/>
    </row>
    <row r="34472" spans="2:2" x14ac:dyDescent="0.25">
      <c r="B34472"/>
    </row>
    <row r="34473" spans="2:2" x14ac:dyDescent="0.25">
      <c r="B34473"/>
    </row>
    <row r="34474" spans="2:2" x14ac:dyDescent="0.25">
      <c r="B34474"/>
    </row>
    <row r="34475" spans="2:2" x14ac:dyDescent="0.25">
      <c r="B34475"/>
    </row>
    <row r="34476" spans="2:2" x14ac:dyDescent="0.25">
      <c r="B34476"/>
    </row>
    <row r="34477" spans="2:2" x14ac:dyDescent="0.25">
      <c r="B34477"/>
    </row>
    <row r="34478" spans="2:2" x14ac:dyDescent="0.25">
      <c r="B34478"/>
    </row>
    <row r="34479" spans="2:2" x14ac:dyDescent="0.25">
      <c r="B34479"/>
    </row>
    <row r="34480" spans="2:2" x14ac:dyDescent="0.25">
      <c r="B34480"/>
    </row>
    <row r="34481" spans="2:2" x14ac:dyDescent="0.25">
      <c r="B34481"/>
    </row>
    <row r="34482" spans="2:2" x14ac:dyDescent="0.25">
      <c r="B34482"/>
    </row>
    <row r="34483" spans="2:2" x14ac:dyDescent="0.25">
      <c r="B34483"/>
    </row>
    <row r="34484" spans="2:2" x14ac:dyDescent="0.25">
      <c r="B34484"/>
    </row>
    <row r="34485" spans="2:2" x14ac:dyDescent="0.25">
      <c r="B34485"/>
    </row>
    <row r="34486" spans="2:2" x14ac:dyDescent="0.25">
      <c r="B34486"/>
    </row>
    <row r="34487" spans="2:2" x14ac:dyDescent="0.25">
      <c r="B34487"/>
    </row>
    <row r="34488" spans="2:2" x14ac:dyDescent="0.25">
      <c r="B34488"/>
    </row>
    <row r="34489" spans="2:2" x14ac:dyDescent="0.25">
      <c r="B34489"/>
    </row>
    <row r="34490" spans="2:2" x14ac:dyDescent="0.25">
      <c r="B34490"/>
    </row>
    <row r="34491" spans="2:2" x14ac:dyDescent="0.25">
      <c r="B34491"/>
    </row>
    <row r="34492" spans="2:2" x14ac:dyDescent="0.25">
      <c r="B34492"/>
    </row>
    <row r="34493" spans="2:2" x14ac:dyDescent="0.25">
      <c r="B34493"/>
    </row>
    <row r="34494" spans="2:2" x14ac:dyDescent="0.25">
      <c r="B34494"/>
    </row>
    <row r="34495" spans="2:2" x14ac:dyDescent="0.25">
      <c r="B34495"/>
    </row>
    <row r="34496" spans="2:2" x14ac:dyDescent="0.25">
      <c r="B34496"/>
    </row>
    <row r="34497" spans="2:2" x14ac:dyDescent="0.25">
      <c r="B34497"/>
    </row>
    <row r="34498" spans="2:2" x14ac:dyDescent="0.25">
      <c r="B34498"/>
    </row>
    <row r="34499" spans="2:2" x14ac:dyDescent="0.25">
      <c r="B34499"/>
    </row>
    <row r="34500" spans="2:2" x14ac:dyDescent="0.25">
      <c r="B34500"/>
    </row>
    <row r="34501" spans="2:2" x14ac:dyDescent="0.25">
      <c r="B34501"/>
    </row>
    <row r="34502" spans="2:2" x14ac:dyDescent="0.25">
      <c r="B34502"/>
    </row>
    <row r="34503" spans="2:2" x14ac:dyDescent="0.25">
      <c r="B34503"/>
    </row>
    <row r="34504" spans="2:2" x14ac:dyDescent="0.25">
      <c r="B34504"/>
    </row>
    <row r="34505" spans="2:2" x14ac:dyDescent="0.25">
      <c r="B34505"/>
    </row>
    <row r="34506" spans="2:2" x14ac:dyDescent="0.25">
      <c r="B34506"/>
    </row>
    <row r="34507" spans="2:2" x14ac:dyDescent="0.25">
      <c r="B34507"/>
    </row>
    <row r="34508" spans="2:2" x14ac:dyDescent="0.25">
      <c r="B34508"/>
    </row>
    <row r="34509" spans="2:2" x14ac:dyDescent="0.25">
      <c r="B34509"/>
    </row>
    <row r="34510" spans="2:2" x14ac:dyDescent="0.25">
      <c r="B34510"/>
    </row>
    <row r="34511" spans="2:2" x14ac:dyDescent="0.25">
      <c r="B34511"/>
    </row>
    <row r="34512" spans="2:2" x14ac:dyDescent="0.25">
      <c r="B34512"/>
    </row>
    <row r="34513" spans="2:2" x14ac:dyDescent="0.25">
      <c r="B34513"/>
    </row>
    <row r="34514" spans="2:2" x14ac:dyDescent="0.25">
      <c r="B34514"/>
    </row>
    <row r="34515" spans="2:2" x14ac:dyDescent="0.25">
      <c r="B34515"/>
    </row>
    <row r="34516" spans="2:2" x14ac:dyDescent="0.25">
      <c r="B34516"/>
    </row>
    <row r="34517" spans="2:2" x14ac:dyDescent="0.25">
      <c r="B34517"/>
    </row>
    <row r="34518" spans="2:2" x14ac:dyDescent="0.25">
      <c r="B34518"/>
    </row>
    <row r="34519" spans="2:2" x14ac:dyDescent="0.25">
      <c r="B34519"/>
    </row>
    <row r="34520" spans="2:2" x14ac:dyDescent="0.25">
      <c r="B34520"/>
    </row>
    <row r="34521" spans="2:2" x14ac:dyDescent="0.25">
      <c r="B34521"/>
    </row>
    <row r="34522" spans="2:2" x14ac:dyDescent="0.25">
      <c r="B34522"/>
    </row>
    <row r="34523" spans="2:2" x14ac:dyDescent="0.25">
      <c r="B34523"/>
    </row>
    <row r="34524" spans="2:2" x14ac:dyDescent="0.25">
      <c r="B34524"/>
    </row>
    <row r="34525" spans="2:2" x14ac:dyDescent="0.25">
      <c r="B34525"/>
    </row>
    <row r="34526" spans="2:2" x14ac:dyDescent="0.25">
      <c r="B34526"/>
    </row>
    <row r="34527" spans="2:2" x14ac:dyDescent="0.25">
      <c r="B34527"/>
    </row>
    <row r="34528" spans="2:2" x14ac:dyDescent="0.25">
      <c r="B34528"/>
    </row>
    <row r="34529" spans="2:2" x14ac:dyDescent="0.25">
      <c r="B34529"/>
    </row>
    <row r="34530" spans="2:2" x14ac:dyDescent="0.25">
      <c r="B34530"/>
    </row>
    <row r="34531" spans="2:2" x14ac:dyDescent="0.25">
      <c r="B34531"/>
    </row>
    <row r="34532" spans="2:2" x14ac:dyDescent="0.25">
      <c r="B34532"/>
    </row>
    <row r="34533" spans="2:2" x14ac:dyDescent="0.25">
      <c r="B34533"/>
    </row>
    <row r="34534" spans="2:2" x14ac:dyDescent="0.25">
      <c r="B34534"/>
    </row>
    <row r="34535" spans="2:2" x14ac:dyDescent="0.25">
      <c r="B34535"/>
    </row>
    <row r="34536" spans="2:2" x14ac:dyDescent="0.25">
      <c r="B34536"/>
    </row>
    <row r="34537" spans="2:2" x14ac:dyDescent="0.25">
      <c r="B34537"/>
    </row>
    <row r="34538" spans="2:2" x14ac:dyDescent="0.25">
      <c r="B34538"/>
    </row>
    <row r="34539" spans="2:2" x14ac:dyDescent="0.25">
      <c r="B34539"/>
    </row>
    <row r="34540" spans="2:2" x14ac:dyDescent="0.25">
      <c r="B34540"/>
    </row>
    <row r="34541" spans="2:2" x14ac:dyDescent="0.25">
      <c r="B34541"/>
    </row>
    <row r="34542" spans="2:2" x14ac:dyDescent="0.25">
      <c r="B34542"/>
    </row>
    <row r="34543" spans="2:2" x14ac:dyDescent="0.25">
      <c r="B34543"/>
    </row>
    <row r="34544" spans="2:2" x14ac:dyDescent="0.25">
      <c r="B34544"/>
    </row>
    <row r="34545" spans="2:2" x14ac:dyDescent="0.25">
      <c r="B34545"/>
    </row>
    <row r="34546" spans="2:2" x14ac:dyDescent="0.25">
      <c r="B34546"/>
    </row>
    <row r="34547" spans="2:2" x14ac:dyDescent="0.25">
      <c r="B34547"/>
    </row>
    <row r="34548" spans="2:2" x14ac:dyDescent="0.25">
      <c r="B34548"/>
    </row>
    <row r="34549" spans="2:2" x14ac:dyDescent="0.25">
      <c r="B34549"/>
    </row>
    <row r="34550" spans="2:2" x14ac:dyDescent="0.25">
      <c r="B34550"/>
    </row>
    <row r="34551" spans="2:2" x14ac:dyDescent="0.25">
      <c r="B34551"/>
    </row>
    <row r="34552" spans="2:2" x14ac:dyDescent="0.25">
      <c r="B34552"/>
    </row>
    <row r="34553" spans="2:2" x14ac:dyDescent="0.25">
      <c r="B34553"/>
    </row>
    <row r="34554" spans="2:2" x14ac:dyDescent="0.25">
      <c r="B34554"/>
    </row>
    <row r="34555" spans="2:2" x14ac:dyDescent="0.25">
      <c r="B34555"/>
    </row>
    <row r="34556" spans="2:2" x14ac:dyDescent="0.25">
      <c r="B34556"/>
    </row>
    <row r="34557" spans="2:2" x14ac:dyDescent="0.25">
      <c r="B34557"/>
    </row>
    <row r="34558" spans="2:2" x14ac:dyDescent="0.25">
      <c r="B34558"/>
    </row>
    <row r="34559" spans="2:2" x14ac:dyDescent="0.25">
      <c r="B34559"/>
    </row>
    <row r="34560" spans="2:2" x14ac:dyDescent="0.25">
      <c r="B34560"/>
    </row>
    <row r="34561" spans="2:2" x14ac:dyDescent="0.25">
      <c r="B34561"/>
    </row>
    <row r="34562" spans="2:2" x14ac:dyDescent="0.25">
      <c r="B34562"/>
    </row>
    <row r="34563" spans="2:2" x14ac:dyDescent="0.25">
      <c r="B34563"/>
    </row>
    <row r="34564" spans="2:2" x14ac:dyDescent="0.25">
      <c r="B34564"/>
    </row>
    <row r="34565" spans="2:2" x14ac:dyDescent="0.25">
      <c r="B34565"/>
    </row>
    <row r="34566" spans="2:2" x14ac:dyDescent="0.25">
      <c r="B34566"/>
    </row>
    <row r="34567" spans="2:2" x14ac:dyDescent="0.25">
      <c r="B34567"/>
    </row>
    <row r="34568" spans="2:2" x14ac:dyDescent="0.25">
      <c r="B34568"/>
    </row>
    <row r="34569" spans="2:2" x14ac:dyDescent="0.25">
      <c r="B34569"/>
    </row>
    <row r="34570" spans="2:2" x14ac:dyDescent="0.25">
      <c r="B34570"/>
    </row>
    <row r="34571" spans="2:2" x14ac:dyDescent="0.25">
      <c r="B34571"/>
    </row>
    <row r="34572" spans="2:2" x14ac:dyDescent="0.25">
      <c r="B34572"/>
    </row>
    <row r="34573" spans="2:2" x14ac:dyDescent="0.25">
      <c r="B34573"/>
    </row>
    <row r="34574" spans="2:2" x14ac:dyDescent="0.25">
      <c r="B34574"/>
    </row>
    <row r="34575" spans="2:2" x14ac:dyDescent="0.25">
      <c r="B34575"/>
    </row>
    <row r="34576" spans="2:2" x14ac:dyDescent="0.25">
      <c r="B34576"/>
    </row>
    <row r="34577" spans="2:2" x14ac:dyDescent="0.25">
      <c r="B34577"/>
    </row>
    <row r="34578" spans="2:2" x14ac:dyDescent="0.25">
      <c r="B34578"/>
    </row>
    <row r="34579" spans="2:2" x14ac:dyDescent="0.25">
      <c r="B34579"/>
    </row>
    <row r="34580" spans="2:2" x14ac:dyDescent="0.25">
      <c r="B34580"/>
    </row>
    <row r="34581" spans="2:2" x14ac:dyDescent="0.25">
      <c r="B34581"/>
    </row>
    <row r="34582" spans="2:2" x14ac:dyDescent="0.25">
      <c r="B34582"/>
    </row>
    <row r="34583" spans="2:2" x14ac:dyDescent="0.25">
      <c r="B34583"/>
    </row>
    <row r="34584" spans="2:2" x14ac:dyDescent="0.25">
      <c r="B34584"/>
    </row>
    <row r="34585" spans="2:2" x14ac:dyDescent="0.25">
      <c r="B34585"/>
    </row>
    <row r="34586" spans="2:2" x14ac:dyDescent="0.25">
      <c r="B34586"/>
    </row>
    <row r="34587" spans="2:2" x14ac:dyDescent="0.25">
      <c r="B34587"/>
    </row>
    <row r="34588" spans="2:2" x14ac:dyDescent="0.25">
      <c r="B34588"/>
    </row>
    <row r="34589" spans="2:2" x14ac:dyDescent="0.25">
      <c r="B34589"/>
    </row>
    <row r="34590" spans="2:2" x14ac:dyDescent="0.25">
      <c r="B34590"/>
    </row>
    <row r="34591" spans="2:2" x14ac:dyDescent="0.25">
      <c r="B34591"/>
    </row>
    <row r="34592" spans="2:2" x14ac:dyDescent="0.25">
      <c r="B34592"/>
    </row>
    <row r="34593" spans="2:2" x14ac:dyDescent="0.25">
      <c r="B34593"/>
    </row>
    <row r="34594" spans="2:2" x14ac:dyDescent="0.25">
      <c r="B34594"/>
    </row>
    <row r="34595" spans="2:2" x14ac:dyDescent="0.25">
      <c r="B34595"/>
    </row>
    <row r="34596" spans="2:2" x14ac:dyDescent="0.25">
      <c r="B34596"/>
    </row>
    <row r="34597" spans="2:2" x14ac:dyDescent="0.25">
      <c r="B34597"/>
    </row>
    <row r="34598" spans="2:2" x14ac:dyDescent="0.25">
      <c r="B34598"/>
    </row>
    <row r="34599" spans="2:2" x14ac:dyDescent="0.25">
      <c r="B34599"/>
    </row>
    <row r="34600" spans="2:2" x14ac:dyDescent="0.25">
      <c r="B34600"/>
    </row>
    <row r="34601" spans="2:2" x14ac:dyDescent="0.25">
      <c r="B34601"/>
    </row>
    <row r="34602" spans="2:2" x14ac:dyDescent="0.25">
      <c r="B34602"/>
    </row>
    <row r="34603" spans="2:2" x14ac:dyDescent="0.25">
      <c r="B34603"/>
    </row>
    <row r="34604" spans="2:2" x14ac:dyDescent="0.25">
      <c r="B34604"/>
    </row>
    <row r="34605" spans="2:2" x14ac:dyDescent="0.25">
      <c r="B34605"/>
    </row>
    <row r="34606" spans="2:2" x14ac:dyDescent="0.25">
      <c r="B34606"/>
    </row>
    <row r="34607" spans="2:2" x14ac:dyDescent="0.25">
      <c r="B34607"/>
    </row>
    <row r="34608" spans="2:2" x14ac:dyDescent="0.25">
      <c r="B34608"/>
    </row>
    <row r="34609" spans="2:2" x14ac:dyDescent="0.25">
      <c r="B34609"/>
    </row>
    <row r="34610" spans="2:2" x14ac:dyDescent="0.25">
      <c r="B34610"/>
    </row>
    <row r="34611" spans="2:2" x14ac:dyDescent="0.25">
      <c r="B34611"/>
    </row>
    <row r="34612" spans="2:2" x14ac:dyDescent="0.25">
      <c r="B34612"/>
    </row>
    <row r="34613" spans="2:2" x14ac:dyDescent="0.25">
      <c r="B34613"/>
    </row>
    <row r="34614" spans="2:2" x14ac:dyDescent="0.25">
      <c r="B34614"/>
    </row>
    <row r="34615" spans="2:2" x14ac:dyDescent="0.25">
      <c r="B34615"/>
    </row>
    <row r="34616" spans="2:2" x14ac:dyDescent="0.25">
      <c r="B34616"/>
    </row>
    <row r="34617" spans="2:2" x14ac:dyDescent="0.25">
      <c r="B34617"/>
    </row>
    <row r="34618" spans="2:2" x14ac:dyDescent="0.25">
      <c r="B34618"/>
    </row>
    <row r="34619" spans="2:2" x14ac:dyDescent="0.25">
      <c r="B34619"/>
    </row>
    <row r="34620" spans="2:2" x14ac:dyDescent="0.25">
      <c r="B34620"/>
    </row>
    <row r="34621" spans="2:2" x14ac:dyDescent="0.25">
      <c r="B34621"/>
    </row>
    <row r="34622" spans="2:2" x14ac:dyDescent="0.25">
      <c r="B34622"/>
    </row>
    <row r="34623" spans="2:2" x14ac:dyDescent="0.25">
      <c r="B34623"/>
    </row>
    <row r="34624" spans="2:2" x14ac:dyDescent="0.25">
      <c r="B34624"/>
    </row>
    <row r="34625" spans="2:2" x14ac:dyDescent="0.25">
      <c r="B34625"/>
    </row>
    <row r="34626" spans="2:2" x14ac:dyDescent="0.25">
      <c r="B34626"/>
    </row>
    <row r="34627" spans="2:2" x14ac:dyDescent="0.25">
      <c r="B34627"/>
    </row>
    <row r="34628" spans="2:2" x14ac:dyDescent="0.25">
      <c r="B34628"/>
    </row>
    <row r="34629" spans="2:2" x14ac:dyDescent="0.25">
      <c r="B34629"/>
    </row>
    <row r="34630" spans="2:2" x14ac:dyDescent="0.25">
      <c r="B34630"/>
    </row>
    <row r="34631" spans="2:2" x14ac:dyDescent="0.25">
      <c r="B34631"/>
    </row>
    <row r="34632" spans="2:2" x14ac:dyDescent="0.25">
      <c r="B34632"/>
    </row>
    <row r="34633" spans="2:2" x14ac:dyDescent="0.25">
      <c r="B34633"/>
    </row>
    <row r="34634" spans="2:2" x14ac:dyDescent="0.25">
      <c r="B34634"/>
    </row>
    <row r="34635" spans="2:2" x14ac:dyDescent="0.25">
      <c r="B34635"/>
    </row>
    <row r="34636" spans="2:2" x14ac:dyDescent="0.25">
      <c r="B34636"/>
    </row>
    <row r="34637" spans="2:2" x14ac:dyDescent="0.25">
      <c r="B34637"/>
    </row>
    <row r="34638" spans="2:2" x14ac:dyDescent="0.25">
      <c r="B34638"/>
    </row>
    <row r="34639" spans="2:2" x14ac:dyDescent="0.25">
      <c r="B34639"/>
    </row>
    <row r="34640" spans="2:2" x14ac:dyDescent="0.25">
      <c r="B34640"/>
    </row>
    <row r="34641" spans="2:2" x14ac:dyDescent="0.25">
      <c r="B34641"/>
    </row>
    <row r="34642" spans="2:2" x14ac:dyDescent="0.25">
      <c r="B34642"/>
    </row>
    <row r="34643" spans="2:2" x14ac:dyDescent="0.25">
      <c r="B34643"/>
    </row>
    <row r="34644" spans="2:2" x14ac:dyDescent="0.25">
      <c r="B34644"/>
    </row>
    <row r="34645" spans="2:2" x14ac:dyDescent="0.25">
      <c r="B34645"/>
    </row>
    <row r="34646" spans="2:2" x14ac:dyDescent="0.25">
      <c r="B34646"/>
    </row>
    <row r="34647" spans="2:2" x14ac:dyDescent="0.25">
      <c r="B34647"/>
    </row>
    <row r="34648" spans="2:2" x14ac:dyDescent="0.25">
      <c r="B34648"/>
    </row>
    <row r="34649" spans="2:2" x14ac:dyDescent="0.25">
      <c r="B34649"/>
    </row>
    <row r="34650" spans="2:2" x14ac:dyDescent="0.25">
      <c r="B34650"/>
    </row>
    <row r="34651" spans="2:2" x14ac:dyDescent="0.25">
      <c r="B34651"/>
    </row>
    <row r="34652" spans="2:2" x14ac:dyDescent="0.25">
      <c r="B34652"/>
    </row>
    <row r="34653" spans="2:2" x14ac:dyDescent="0.25">
      <c r="B34653"/>
    </row>
    <row r="34654" spans="2:2" x14ac:dyDescent="0.25">
      <c r="B34654"/>
    </row>
    <row r="34655" spans="2:2" x14ac:dyDescent="0.25">
      <c r="B34655"/>
    </row>
    <row r="34656" spans="2:2" x14ac:dyDescent="0.25">
      <c r="B34656"/>
    </row>
    <row r="34657" spans="2:2" x14ac:dyDescent="0.25">
      <c r="B34657"/>
    </row>
    <row r="34658" spans="2:2" x14ac:dyDescent="0.25">
      <c r="B34658"/>
    </row>
    <row r="34659" spans="2:2" x14ac:dyDescent="0.25">
      <c r="B34659"/>
    </row>
    <row r="34660" spans="2:2" x14ac:dyDescent="0.25">
      <c r="B34660"/>
    </row>
    <row r="34661" spans="2:2" x14ac:dyDescent="0.25">
      <c r="B34661"/>
    </row>
    <row r="34662" spans="2:2" x14ac:dyDescent="0.25">
      <c r="B34662"/>
    </row>
    <row r="34663" spans="2:2" x14ac:dyDescent="0.25">
      <c r="B34663"/>
    </row>
    <row r="34664" spans="2:2" x14ac:dyDescent="0.25">
      <c r="B34664"/>
    </row>
    <row r="34665" spans="2:2" x14ac:dyDescent="0.25">
      <c r="B34665"/>
    </row>
    <row r="34666" spans="2:2" x14ac:dyDescent="0.25">
      <c r="B34666"/>
    </row>
    <row r="34667" spans="2:2" x14ac:dyDescent="0.25">
      <c r="B34667"/>
    </row>
    <row r="34668" spans="2:2" x14ac:dyDescent="0.25">
      <c r="B34668"/>
    </row>
    <row r="34669" spans="2:2" x14ac:dyDescent="0.25">
      <c r="B34669"/>
    </row>
    <row r="34670" spans="2:2" x14ac:dyDescent="0.25">
      <c r="B34670"/>
    </row>
    <row r="34671" spans="2:2" x14ac:dyDescent="0.25">
      <c r="B34671"/>
    </row>
    <row r="34672" spans="2:2" x14ac:dyDescent="0.25">
      <c r="B34672"/>
    </row>
    <row r="34673" spans="2:2" x14ac:dyDescent="0.25">
      <c r="B34673"/>
    </row>
    <row r="34674" spans="2:2" x14ac:dyDescent="0.25">
      <c r="B34674"/>
    </row>
    <row r="34675" spans="2:2" x14ac:dyDescent="0.25">
      <c r="B34675"/>
    </row>
    <row r="34676" spans="2:2" x14ac:dyDescent="0.25">
      <c r="B34676"/>
    </row>
    <row r="34677" spans="2:2" x14ac:dyDescent="0.25">
      <c r="B34677"/>
    </row>
    <row r="34678" spans="2:2" x14ac:dyDescent="0.25">
      <c r="B34678"/>
    </row>
    <row r="34679" spans="2:2" x14ac:dyDescent="0.25">
      <c r="B34679"/>
    </row>
    <row r="34680" spans="2:2" x14ac:dyDescent="0.25">
      <c r="B34680"/>
    </row>
    <row r="34681" spans="2:2" x14ac:dyDescent="0.25">
      <c r="B34681"/>
    </row>
    <row r="34682" spans="2:2" x14ac:dyDescent="0.25">
      <c r="B34682"/>
    </row>
    <row r="34683" spans="2:2" x14ac:dyDescent="0.25">
      <c r="B34683"/>
    </row>
    <row r="34684" spans="2:2" x14ac:dyDescent="0.25">
      <c r="B34684"/>
    </row>
    <row r="34685" spans="2:2" x14ac:dyDescent="0.25">
      <c r="B34685"/>
    </row>
    <row r="34686" spans="2:2" x14ac:dyDescent="0.25">
      <c r="B34686"/>
    </row>
    <row r="34687" spans="2:2" x14ac:dyDescent="0.25">
      <c r="B34687"/>
    </row>
    <row r="34688" spans="2:2" x14ac:dyDescent="0.25">
      <c r="B34688"/>
    </row>
    <row r="34689" spans="2:2" x14ac:dyDescent="0.25">
      <c r="B34689"/>
    </row>
    <row r="34690" spans="2:2" x14ac:dyDescent="0.25">
      <c r="B34690"/>
    </row>
    <row r="34691" spans="2:2" x14ac:dyDescent="0.25">
      <c r="B34691"/>
    </row>
    <row r="34692" spans="2:2" x14ac:dyDescent="0.25">
      <c r="B34692"/>
    </row>
    <row r="34693" spans="2:2" x14ac:dyDescent="0.25">
      <c r="B34693"/>
    </row>
    <row r="34694" spans="2:2" x14ac:dyDescent="0.25">
      <c r="B34694"/>
    </row>
    <row r="34695" spans="2:2" x14ac:dyDescent="0.25">
      <c r="B34695"/>
    </row>
    <row r="34696" spans="2:2" x14ac:dyDescent="0.25">
      <c r="B34696"/>
    </row>
    <row r="34697" spans="2:2" x14ac:dyDescent="0.25">
      <c r="B34697"/>
    </row>
    <row r="34698" spans="2:2" x14ac:dyDescent="0.25">
      <c r="B34698"/>
    </row>
    <row r="34699" spans="2:2" x14ac:dyDescent="0.25">
      <c r="B34699"/>
    </row>
    <row r="34700" spans="2:2" x14ac:dyDescent="0.25">
      <c r="B34700"/>
    </row>
    <row r="34701" spans="2:2" x14ac:dyDescent="0.25">
      <c r="B34701"/>
    </row>
    <row r="34702" spans="2:2" x14ac:dyDescent="0.25">
      <c r="B34702"/>
    </row>
    <row r="34703" spans="2:2" x14ac:dyDescent="0.25">
      <c r="B34703"/>
    </row>
    <row r="34704" spans="2:2" x14ac:dyDescent="0.25">
      <c r="B34704"/>
    </row>
    <row r="34705" spans="2:2" x14ac:dyDescent="0.25">
      <c r="B34705"/>
    </row>
    <row r="34706" spans="2:2" x14ac:dyDescent="0.25">
      <c r="B34706"/>
    </row>
    <row r="34707" spans="2:2" x14ac:dyDescent="0.25">
      <c r="B34707"/>
    </row>
    <row r="34708" spans="2:2" x14ac:dyDescent="0.25">
      <c r="B34708"/>
    </row>
    <row r="34709" spans="2:2" x14ac:dyDescent="0.25">
      <c r="B34709"/>
    </row>
    <row r="34710" spans="2:2" x14ac:dyDescent="0.25">
      <c r="B34710"/>
    </row>
    <row r="34711" spans="2:2" x14ac:dyDescent="0.25">
      <c r="B34711"/>
    </row>
    <row r="34712" spans="2:2" x14ac:dyDescent="0.25">
      <c r="B34712"/>
    </row>
    <row r="34713" spans="2:2" x14ac:dyDescent="0.25">
      <c r="B34713"/>
    </row>
    <row r="34714" spans="2:2" x14ac:dyDescent="0.25">
      <c r="B34714"/>
    </row>
    <row r="34715" spans="2:2" x14ac:dyDescent="0.25">
      <c r="B34715"/>
    </row>
    <row r="34716" spans="2:2" x14ac:dyDescent="0.25">
      <c r="B34716"/>
    </row>
    <row r="34717" spans="2:2" x14ac:dyDescent="0.25">
      <c r="B34717"/>
    </row>
    <row r="34718" spans="2:2" x14ac:dyDescent="0.25">
      <c r="B34718"/>
    </row>
    <row r="34719" spans="2:2" x14ac:dyDescent="0.25">
      <c r="B34719"/>
    </row>
    <row r="34720" spans="2:2" x14ac:dyDescent="0.25">
      <c r="B34720"/>
    </row>
    <row r="34721" spans="2:2" x14ac:dyDescent="0.25">
      <c r="B34721"/>
    </row>
    <row r="34722" spans="2:2" x14ac:dyDescent="0.25">
      <c r="B34722"/>
    </row>
    <row r="34723" spans="2:2" x14ac:dyDescent="0.25">
      <c r="B34723"/>
    </row>
    <row r="34724" spans="2:2" x14ac:dyDescent="0.25">
      <c r="B34724"/>
    </row>
    <row r="34725" spans="2:2" x14ac:dyDescent="0.25">
      <c r="B34725"/>
    </row>
    <row r="34726" spans="2:2" x14ac:dyDescent="0.25">
      <c r="B34726"/>
    </row>
    <row r="34727" spans="2:2" x14ac:dyDescent="0.25">
      <c r="B34727"/>
    </row>
    <row r="34728" spans="2:2" x14ac:dyDescent="0.25">
      <c r="B34728"/>
    </row>
    <row r="34729" spans="2:2" x14ac:dyDescent="0.25">
      <c r="B34729"/>
    </row>
    <row r="34730" spans="2:2" x14ac:dyDescent="0.25">
      <c r="B34730"/>
    </row>
    <row r="34731" spans="2:2" x14ac:dyDescent="0.25">
      <c r="B34731"/>
    </row>
    <row r="34732" spans="2:2" x14ac:dyDescent="0.25">
      <c r="B34732"/>
    </row>
    <row r="34733" spans="2:2" x14ac:dyDescent="0.25">
      <c r="B34733"/>
    </row>
    <row r="34734" spans="2:2" x14ac:dyDescent="0.25">
      <c r="B34734"/>
    </row>
    <row r="34735" spans="2:2" x14ac:dyDescent="0.25">
      <c r="B34735"/>
    </row>
    <row r="34736" spans="2:2" x14ac:dyDescent="0.25">
      <c r="B34736"/>
    </row>
    <row r="34737" spans="2:2" x14ac:dyDescent="0.25">
      <c r="B34737"/>
    </row>
    <row r="34738" spans="2:2" x14ac:dyDescent="0.25">
      <c r="B34738"/>
    </row>
    <row r="34739" spans="2:2" x14ac:dyDescent="0.25">
      <c r="B34739"/>
    </row>
    <row r="34740" spans="2:2" x14ac:dyDescent="0.25">
      <c r="B34740"/>
    </row>
    <row r="34741" spans="2:2" x14ac:dyDescent="0.25">
      <c r="B34741"/>
    </row>
    <row r="34742" spans="2:2" x14ac:dyDescent="0.25">
      <c r="B34742"/>
    </row>
    <row r="34743" spans="2:2" x14ac:dyDescent="0.25">
      <c r="B34743"/>
    </row>
    <row r="34744" spans="2:2" x14ac:dyDescent="0.25">
      <c r="B34744"/>
    </row>
    <row r="34745" spans="2:2" x14ac:dyDescent="0.25">
      <c r="B34745"/>
    </row>
    <row r="34746" spans="2:2" x14ac:dyDescent="0.25">
      <c r="B34746"/>
    </row>
    <row r="34747" spans="2:2" x14ac:dyDescent="0.25">
      <c r="B34747"/>
    </row>
    <row r="34748" spans="2:2" x14ac:dyDescent="0.25">
      <c r="B34748"/>
    </row>
    <row r="34749" spans="2:2" x14ac:dyDescent="0.25">
      <c r="B34749"/>
    </row>
    <row r="34750" spans="2:2" x14ac:dyDescent="0.25">
      <c r="B34750"/>
    </row>
    <row r="34751" spans="2:2" x14ac:dyDescent="0.25">
      <c r="B34751"/>
    </row>
    <row r="34752" spans="2:2" x14ac:dyDescent="0.25">
      <c r="B34752"/>
    </row>
    <row r="34753" spans="2:2" x14ac:dyDescent="0.25">
      <c r="B34753"/>
    </row>
    <row r="34754" spans="2:2" x14ac:dyDescent="0.25">
      <c r="B34754"/>
    </row>
    <row r="34755" spans="2:2" x14ac:dyDescent="0.25">
      <c r="B34755"/>
    </row>
    <row r="34756" spans="2:2" x14ac:dyDescent="0.25">
      <c r="B34756"/>
    </row>
    <row r="34757" spans="2:2" x14ac:dyDescent="0.25">
      <c r="B34757"/>
    </row>
    <row r="34758" spans="2:2" x14ac:dyDescent="0.25">
      <c r="B34758"/>
    </row>
    <row r="34759" spans="2:2" x14ac:dyDescent="0.25">
      <c r="B34759"/>
    </row>
    <row r="34760" spans="2:2" x14ac:dyDescent="0.25">
      <c r="B34760"/>
    </row>
    <row r="34761" spans="2:2" x14ac:dyDescent="0.25">
      <c r="B34761"/>
    </row>
    <row r="34762" spans="2:2" x14ac:dyDescent="0.25">
      <c r="B34762"/>
    </row>
    <row r="34763" spans="2:2" x14ac:dyDescent="0.25">
      <c r="B34763"/>
    </row>
    <row r="34764" spans="2:2" x14ac:dyDescent="0.25">
      <c r="B34764"/>
    </row>
    <row r="34765" spans="2:2" x14ac:dyDescent="0.25">
      <c r="B34765"/>
    </row>
    <row r="34766" spans="2:2" x14ac:dyDescent="0.25">
      <c r="B34766"/>
    </row>
    <row r="34767" spans="2:2" x14ac:dyDescent="0.25">
      <c r="B34767"/>
    </row>
    <row r="34768" spans="2:2" x14ac:dyDescent="0.25">
      <c r="B34768"/>
    </row>
    <row r="34769" spans="2:2" x14ac:dyDescent="0.25">
      <c r="B34769"/>
    </row>
    <row r="34770" spans="2:2" x14ac:dyDescent="0.25">
      <c r="B34770"/>
    </row>
    <row r="34771" spans="2:2" x14ac:dyDescent="0.25">
      <c r="B34771"/>
    </row>
    <row r="34772" spans="2:2" x14ac:dyDescent="0.25">
      <c r="B34772"/>
    </row>
    <row r="34773" spans="2:2" x14ac:dyDescent="0.25">
      <c r="B34773"/>
    </row>
    <row r="34774" spans="2:2" x14ac:dyDescent="0.25">
      <c r="B34774"/>
    </row>
    <row r="34775" spans="2:2" x14ac:dyDescent="0.25">
      <c r="B34775"/>
    </row>
    <row r="34776" spans="2:2" x14ac:dyDescent="0.25">
      <c r="B34776"/>
    </row>
    <row r="34777" spans="2:2" x14ac:dyDescent="0.25">
      <c r="B34777"/>
    </row>
    <row r="34778" spans="2:2" x14ac:dyDescent="0.25">
      <c r="B34778"/>
    </row>
    <row r="34779" spans="2:2" x14ac:dyDescent="0.25">
      <c r="B34779"/>
    </row>
    <row r="34780" spans="2:2" x14ac:dyDescent="0.25">
      <c r="B34780"/>
    </row>
    <row r="34781" spans="2:2" x14ac:dyDescent="0.25">
      <c r="B34781"/>
    </row>
    <row r="34782" spans="2:2" x14ac:dyDescent="0.25">
      <c r="B34782"/>
    </row>
    <row r="34783" spans="2:2" x14ac:dyDescent="0.25">
      <c r="B34783"/>
    </row>
    <row r="34784" spans="2:2" x14ac:dyDescent="0.25">
      <c r="B34784"/>
    </row>
    <row r="34785" spans="2:2" x14ac:dyDescent="0.25">
      <c r="B34785"/>
    </row>
    <row r="34786" spans="2:2" x14ac:dyDescent="0.25">
      <c r="B34786"/>
    </row>
    <row r="34787" spans="2:2" x14ac:dyDescent="0.25">
      <c r="B34787"/>
    </row>
    <row r="34788" spans="2:2" x14ac:dyDescent="0.25">
      <c r="B34788"/>
    </row>
    <row r="34789" spans="2:2" x14ac:dyDescent="0.25">
      <c r="B34789"/>
    </row>
    <row r="34790" spans="2:2" x14ac:dyDescent="0.25">
      <c r="B34790"/>
    </row>
    <row r="34791" spans="2:2" x14ac:dyDescent="0.25">
      <c r="B34791"/>
    </row>
    <row r="34792" spans="2:2" x14ac:dyDescent="0.25">
      <c r="B34792"/>
    </row>
    <row r="34793" spans="2:2" x14ac:dyDescent="0.25">
      <c r="B34793"/>
    </row>
    <row r="34794" spans="2:2" x14ac:dyDescent="0.25">
      <c r="B34794"/>
    </row>
    <row r="34795" spans="2:2" x14ac:dyDescent="0.25">
      <c r="B34795"/>
    </row>
    <row r="34796" spans="2:2" x14ac:dyDescent="0.25">
      <c r="B34796"/>
    </row>
    <row r="34797" spans="2:2" x14ac:dyDescent="0.25">
      <c r="B34797"/>
    </row>
    <row r="34798" spans="2:2" x14ac:dyDescent="0.25">
      <c r="B34798"/>
    </row>
    <row r="34799" spans="2:2" x14ac:dyDescent="0.25">
      <c r="B34799"/>
    </row>
    <row r="34800" spans="2:2" x14ac:dyDescent="0.25">
      <c r="B34800"/>
    </row>
    <row r="34801" spans="2:2" x14ac:dyDescent="0.25">
      <c r="B34801"/>
    </row>
    <row r="34802" spans="2:2" x14ac:dyDescent="0.25">
      <c r="B34802"/>
    </row>
    <row r="34803" spans="2:2" x14ac:dyDescent="0.25">
      <c r="B34803"/>
    </row>
    <row r="34804" spans="2:2" x14ac:dyDescent="0.25">
      <c r="B34804"/>
    </row>
    <row r="34805" spans="2:2" x14ac:dyDescent="0.25">
      <c r="B34805"/>
    </row>
    <row r="34806" spans="2:2" x14ac:dyDescent="0.25">
      <c r="B34806"/>
    </row>
    <row r="34807" spans="2:2" x14ac:dyDescent="0.25">
      <c r="B34807"/>
    </row>
    <row r="34808" spans="2:2" x14ac:dyDescent="0.25">
      <c r="B34808"/>
    </row>
    <row r="34809" spans="2:2" x14ac:dyDescent="0.25">
      <c r="B34809"/>
    </row>
    <row r="34810" spans="2:2" x14ac:dyDescent="0.25">
      <c r="B34810"/>
    </row>
    <row r="34811" spans="2:2" x14ac:dyDescent="0.25">
      <c r="B34811"/>
    </row>
    <row r="34812" spans="2:2" x14ac:dyDescent="0.25">
      <c r="B34812"/>
    </row>
    <row r="34813" spans="2:2" x14ac:dyDescent="0.25">
      <c r="B34813"/>
    </row>
    <row r="34814" spans="2:2" x14ac:dyDescent="0.25">
      <c r="B34814"/>
    </row>
    <row r="34815" spans="2:2" x14ac:dyDescent="0.25">
      <c r="B34815"/>
    </row>
    <row r="34816" spans="2:2" x14ac:dyDescent="0.25">
      <c r="B34816"/>
    </row>
    <row r="34817" spans="2:2" x14ac:dyDescent="0.25">
      <c r="B34817"/>
    </row>
    <row r="34818" spans="2:2" x14ac:dyDescent="0.25">
      <c r="B34818"/>
    </row>
    <row r="34819" spans="2:2" x14ac:dyDescent="0.25">
      <c r="B34819"/>
    </row>
    <row r="34820" spans="2:2" x14ac:dyDescent="0.25">
      <c r="B34820"/>
    </row>
    <row r="34821" spans="2:2" x14ac:dyDescent="0.25">
      <c r="B34821"/>
    </row>
    <row r="34822" spans="2:2" x14ac:dyDescent="0.25">
      <c r="B34822"/>
    </row>
    <row r="34823" spans="2:2" x14ac:dyDescent="0.25">
      <c r="B34823"/>
    </row>
    <row r="34824" spans="2:2" x14ac:dyDescent="0.25">
      <c r="B34824"/>
    </row>
    <row r="34825" spans="2:2" x14ac:dyDescent="0.25">
      <c r="B34825"/>
    </row>
    <row r="34826" spans="2:2" x14ac:dyDescent="0.25">
      <c r="B34826"/>
    </row>
    <row r="34827" spans="2:2" x14ac:dyDescent="0.25">
      <c r="B34827"/>
    </row>
    <row r="34828" spans="2:2" x14ac:dyDescent="0.25">
      <c r="B34828"/>
    </row>
    <row r="34829" spans="2:2" x14ac:dyDescent="0.25">
      <c r="B34829"/>
    </row>
    <row r="34830" spans="2:2" x14ac:dyDescent="0.25">
      <c r="B34830"/>
    </row>
    <row r="34831" spans="2:2" x14ac:dyDescent="0.25">
      <c r="B34831"/>
    </row>
    <row r="34832" spans="2:2" x14ac:dyDescent="0.25">
      <c r="B34832"/>
    </row>
    <row r="34833" spans="2:2" x14ac:dyDescent="0.25">
      <c r="B34833"/>
    </row>
    <row r="34834" spans="2:2" x14ac:dyDescent="0.25">
      <c r="B34834"/>
    </row>
    <row r="34835" spans="2:2" x14ac:dyDescent="0.25">
      <c r="B34835"/>
    </row>
    <row r="34836" spans="2:2" x14ac:dyDescent="0.25">
      <c r="B34836"/>
    </row>
    <row r="34837" spans="2:2" x14ac:dyDescent="0.25">
      <c r="B34837"/>
    </row>
    <row r="34838" spans="2:2" x14ac:dyDescent="0.25">
      <c r="B34838"/>
    </row>
    <row r="34839" spans="2:2" x14ac:dyDescent="0.25">
      <c r="B34839"/>
    </row>
    <row r="34840" spans="2:2" x14ac:dyDescent="0.25">
      <c r="B34840"/>
    </row>
    <row r="34841" spans="2:2" x14ac:dyDescent="0.25">
      <c r="B34841"/>
    </row>
    <row r="34842" spans="2:2" x14ac:dyDescent="0.25">
      <c r="B34842"/>
    </row>
    <row r="34843" spans="2:2" x14ac:dyDescent="0.25">
      <c r="B34843"/>
    </row>
    <row r="34844" spans="2:2" x14ac:dyDescent="0.25">
      <c r="B34844"/>
    </row>
    <row r="34845" spans="2:2" x14ac:dyDescent="0.25">
      <c r="B34845"/>
    </row>
    <row r="34846" spans="2:2" x14ac:dyDescent="0.25">
      <c r="B34846"/>
    </row>
    <row r="34847" spans="2:2" x14ac:dyDescent="0.25">
      <c r="B34847"/>
    </row>
    <row r="34848" spans="2:2" x14ac:dyDescent="0.25">
      <c r="B34848"/>
    </row>
    <row r="34849" spans="2:2" x14ac:dyDescent="0.25">
      <c r="B34849"/>
    </row>
    <row r="34850" spans="2:2" x14ac:dyDescent="0.25">
      <c r="B34850"/>
    </row>
    <row r="34851" spans="2:2" x14ac:dyDescent="0.25">
      <c r="B34851"/>
    </row>
    <row r="34852" spans="2:2" x14ac:dyDescent="0.25">
      <c r="B34852"/>
    </row>
    <row r="34853" spans="2:2" x14ac:dyDescent="0.25">
      <c r="B34853"/>
    </row>
    <row r="34854" spans="2:2" x14ac:dyDescent="0.25">
      <c r="B34854"/>
    </row>
    <row r="34855" spans="2:2" x14ac:dyDescent="0.25">
      <c r="B34855"/>
    </row>
    <row r="34856" spans="2:2" x14ac:dyDescent="0.25">
      <c r="B34856"/>
    </row>
    <row r="34857" spans="2:2" x14ac:dyDescent="0.25">
      <c r="B34857"/>
    </row>
    <row r="34858" spans="2:2" x14ac:dyDescent="0.25">
      <c r="B34858"/>
    </row>
    <row r="34859" spans="2:2" x14ac:dyDescent="0.25">
      <c r="B34859"/>
    </row>
    <row r="34860" spans="2:2" x14ac:dyDescent="0.25">
      <c r="B34860"/>
    </row>
    <row r="34861" spans="2:2" x14ac:dyDescent="0.25">
      <c r="B34861"/>
    </row>
    <row r="34862" spans="2:2" x14ac:dyDescent="0.25">
      <c r="B34862"/>
    </row>
    <row r="34863" spans="2:2" x14ac:dyDescent="0.25">
      <c r="B34863"/>
    </row>
    <row r="34864" spans="2:2" x14ac:dyDescent="0.25">
      <c r="B34864"/>
    </row>
    <row r="34865" spans="2:2" x14ac:dyDescent="0.25">
      <c r="B34865"/>
    </row>
    <row r="34866" spans="2:2" x14ac:dyDescent="0.25">
      <c r="B34866"/>
    </row>
    <row r="34867" spans="2:2" x14ac:dyDescent="0.25">
      <c r="B34867"/>
    </row>
    <row r="34868" spans="2:2" x14ac:dyDescent="0.25">
      <c r="B34868"/>
    </row>
    <row r="34869" spans="2:2" x14ac:dyDescent="0.25">
      <c r="B34869"/>
    </row>
    <row r="34870" spans="2:2" x14ac:dyDescent="0.25">
      <c r="B34870"/>
    </row>
    <row r="34871" spans="2:2" x14ac:dyDescent="0.25">
      <c r="B34871"/>
    </row>
    <row r="34872" spans="2:2" x14ac:dyDescent="0.25">
      <c r="B34872"/>
    </row>
    <row r="34873" spans="2:2" x14ac:dyDescent="0.25">
      <c r="B34873"/>
    </row>
    <row r="34874" spans="2:2" x14ac:dyDescent="0.25">
      <c r="B34874"/>
    </row>
    <row r="34875" spans="2:2" x14ac:dyDescent="0.25">
      <c r="B34875"/>
    </row>
    <row r="34876" spans="2:2" x14ac:dyDescent="0.25">
      <c r="B34876"/>
    </row>
    <row r="34877" spans="2:2" x14ac:dyDescent="0.25">
      <c r="B34877"/>
    </row>
    <row r="34878" spans="2:2" x14ac:dyDescent="0.25">
      <c r="B34878"/>
    </row>
    <row r="34879" spans="2:2" x14ac:dyDescent="0.25">
      <c r="B34879"/>
    </row>
    <row r="34880" spans="2:2" x14ac:dyDescent="0.25">
      <c r="B34880"/>
    </row>
    <row r="34881" spans="2:2" x14ac:dyDescent="0.25">
      <c r="B34881"/>
    </row>
    <row r="34882" spans="2:2" x14ac:dyDescent="0.25">
      <c r="B34882"/>
    </row>
    <row r="34883" spans="2:2" x14ac:dyDescent="0.25">
      <c r="B34883"/>
    </row>
    <row r="34884" spans="2:2" x14ac:dyDescent="0.25">
      <c r="B34884"/>
    </row>
    <row r="34885" spans="2:2" x14ac:dyDescent="0.25">
      <c r="B34885"/>
    </row>
    <row r="34886" spans="2:2" x14ac:dyDescent="0.25">
      <c r="B34886"/>
    </row>
    <row r="34887" spans="2:2" x14ac:dyDescent="0.25">
      <c r="B34887"/>
    </row>
    <row r="34888" spans="2:2" x14ac:dyDescent="0.25">
      <c r="B34888"/>
    </row>
    <row r="34889" spans="2:2" x14ac:dyDescent="0.25">
      <c r="B34889"/>
    </row>
    <row r="34890" spans="2:2" x14ac:dyDescent="0.25">
      <c r="B34890"/>
    </row>
    <row r="34891" spans="2:2" x14ac:dyDescent="0.25">
      <c r="B34891"/>
    </row>
    <row r="34892" spans="2:2" x14ac:dyDescent="0.25">
      <c r="B34892"/>
    </row>
    <row r="34893" spans="2:2" x14ac:dyDescent="0.25">
      <c r="B34893"/>
    </row>
    <row r="34894" spans="2:2" x14ac:dyDescent="0.25">
      <c r="B34894"/>
    </row>
    <row r="34895" spans="2:2" x14ac:dyDescent="0.25">
      <c r="B34895"/>
    </row>
    <row r="34896" spans="2:2" x14ac:dyDescent="0.25">
      <c r="B34896"/>
    </row>
    <row r="34897" spans="2:2" x14ac:dyDescent="0.25">
      <c r="B34897"/>
    </row>
    <row r="34898" spans="2:2" x14ac:dyDescent="0.25">
      <c r="B34898"/>
    </row>
    <row r="34899" spans="2:2" x14ac:dyDescent="0.25">
      <c r="B34899"/>
    </row>
    <row r="34900" spans="2:2" x14ac:dyDescent="0.25">
      <c r="B34900"/>
    </row>
    <row r="34901" spans="2:2" x14ac:dyDescent="0.25">
      <c r="B34901"/>
    </row>
    <row r="34902" spans="2:2" x14ac:dyDescent="0.25">
      <c r="B34902"/>
    </row>
    <row r="34903" spans="2:2" x14ac:dyDescent="0.25">
      <c r="B34903"/>
    </row>
    <row r="34904" spans="2:2" x14ac:dyDescent="0.25">
      <c r="B34904"/>
    </row>
    <row r="34905" spans="2:2" x14ac:dyDescent="0.25">
      <c r="B34905"/>
    </row>
    <row r="34906" spans="2:2" x14ac:dyDescent="0.25">
      <c r="B34906"/>
    </row>
    <row r="34907" spans="2:2" x14ac:dyDescent="0.25">
      <c r="B34907"/>
    </row>
    <row r="34908" spans="2:2" x14ac:dyDescent="0.25">
      <c r="B34908"/>
    </row>
    <row r="34909" spans="2:2" x14ac:dyDescent="0.25">
      <c r="B34909"/>
    </row>
    <row r="34910" spans="2:2" x14ac:dyDescent="0.25">
      <c r="B34910"/>
    </row>
    <row r="34911" spans="2:2" x14ac:dyDescent="0.25">
      <c r="B34911"/>
    </row>
    <row r="34912" spans="2:2" x14ac:dyDescent="0.25">
      <c r="B34912"/>
    </row>
    <row r="34913" spans="2:2" x14ac:dyDescent="0.25">
      <c r="B34913"/>
    </row>
    <row r="34914" spans="2:2" x14ac:dyDescent="0.25">
      <c r="B34914"/>
    </row>
    <row r="34915" spans="2:2" x14ac:dyDescent="0.25">
      <c r="B34915"/>
    </row>
    <row r="34916" spans="2:2" x14ac:dyDescent="0.25">
      <c r="B34916"/>
    </row>
    <row r="34917" spans="2:2" x14ac:dyDescent="0.25">
      <c r="B34917"/>
    </row>
    <row r="34918" spans="2:2" x14ac:dyDescent="0.25">
      <c r="B34918"/>
    </row>
    <row r="34919" spans="2:2" x14ac:dyDescent="0.25">
      <c r="B34919"/>
    </row>
    <row r="34920" spans="2:2" x14ac:dyDescent="0.25">
      <c r="B34920"/>
    </row>
    <row r="34921" spans="2:2" x14ac:dyDescent="0.25">
      <c r="B34921"/>
    </row>
    <row r="34922" spans="2:2" x14ac:dyDescent="0.25">
      <c r="B34922"/>
    </row>
    <row r="34923" spans="2:2" x14ac:dyDescent="0.25">
      <c r="B34923"/>
    </row>
    <row r="34924" spans="2:2" x14ac:dyDescent="0.25">
      <c r="B34924"/>
    </row>
    <row r="34925" spans="2:2" x14ac:dyDescent="0.25">
      <c r="B34925"/>
    </row>
    <row r="34926" spans="2:2" x14ac:dyDescent="0.25">
      <c r="B34926"/>
    </row>
    <row r="34927" spans="2:2" x14ac:dyDescent="0.25">
      <c r="B34927"/>
    </row>
    <row r="34928" spans="2:2" x14ac:dyDescent="0.25">
      <c r="B34928"/>
    </row>
    <row r="34929" spans="2:2" x14ac:dyDescent="0.25">
      <c r="B34929"/>
    </row>
    <row r="34930" spans="2:2" x14ac:dyDescent="0.25">
      <c r="B34930"/>
    </row>
    <row r="34931" spans="2:2" x14ac:dyDescent="0.25">
      <c r="B34931"/>
    </row>
    <row r="34932" spans="2:2" x14ac:dyDescent="0.25">
      <c r="B34932"/>
    </row>
    <row r="34933" spans="2:2" x14ac:dyDescent="0.25">
      <c r="B34933"/>
    </row>
    <row r="34934" spans="2:2" x14ac:dyDescent="0.25">
      <c r="B34934"/>
    </row>
    <row r="34935" spans="2:2" x14ac:dyDescent="0.25">
      <c r="B34935"/>
    </row>
    <row r="34936" spans="2:2" x14ac:dyDescent="0.25">
      <c r="B34936"/>
    </row>
    <row r="34937" spans="2:2" x14ac:dyDescent="0.25">
      <c r="B34937"/>
    </row>
    <row r="34938" spans="2:2" x14ac:dyDescent="0.25">
      <c r="B34938"/>
    </row>
    <row r="34939" spans="2:2" x14ac:dyDescent="0.25">
      <c r="B34939"/>
    </row>
    <row r="34940" spans="2:2" x14ac:dyDescent="0.25">
      <c r="B34940"/>
    </row>
    <row r="34941" spans="2:2" x14ac:dyDescent="0.25">
      <c r="B34941"/>
    </row>
    <row r="34942" spans="2:2" x14ac:dyDescent="0.25">
      <c r="B34942"/>
    </row>
    <row r="34943" spans="2:2" x14ac:dyDescent="0.25">
      <c r="B34943"/>
    </row>
    <row r="34944" spans="2:2" x14ac:dyDescent="0.25">
      <c r="B34944"/>
    </row>
    <row r="34945" spans="2:2" x14ac:dyDescent="0.25">
      <c r="B34945"/>
    </row>
    <row r="34946" spans="2:2" x14ac:dyDescent="0.25">
      <c r="B34946"/>
    </row>
    <row r="34947" spans="2:2" x14ac:dyDescent="0.25">
      <c r="B34947"/>
    </row>
    <row r="34948" spans="2:2" x14ac:dyDescent="0.25">
      <c r="B34948"/>
    </row>
    <row r="34949" spans="2:2" x14ac:dyDescent="0.25">
      <c r="B34949"/>
    </row>
    <row r="34950" spans="2:2" x14ac:dyDescent="0.25">
      <c r="B34950"/>
    </row>
    <row r="34951" spans="2:2" x14ac:dyDescent="0.25">
      <c r="B34951"/>
    </row>
    <row r="34952" spans="2:2" x14ac:dyDescent="0.25">
      <c r="B34952"/>
    </row>
    <row r="34953" spans="2:2" x14ac:dyDescent="0.25">
      <c r="B34953"/>
    </row>
    <row r="34954" spans="2:2" x14ac:dyDescent="0.25">
      <c r="B34954"/>
    </row>
    <row r="34955" spans="2:2" x14ac:dyDescent="0.25">
      <c r="B34955"/>
    </row>
    <row r="34956" spans="2:2" x14ac:dyDescent="0.25">
      <c r="B34956"/>
    </row>
    <row r="34957" spans="2:2" x14ac:dyDescent="0.25">
      <c r="B34957"/>
    </row>
    <row r="34958" spans="2:2" x14ac:dyDescent="0.25">
      <c r="B34958"/>
    </row>
    <row r="34959" spans="2:2" x14ac:dyDescent="0.25">
      <c r="B34959"/>
    </row>
    <row r="34960" spans="2:2" x14ac:dyDescent="0.25">
      <c r="B34960"/>
    </row>
    <row r="34961" spans="2:2" x14ac:dyDescent="0.25">
      <c r="B34961"/>
    </row>
    <row r="34962" spans="2:2" x14ac:dyDescent="0.25">
      <c r="B34962"/>
    </row>
    <row r="34963" spans="2:2" x14ac:dyDescent="0.25">
      <c r="B34963"/>
    </row>
    <row r="34964" spans="2:2" x14ac:dyDescent="0.25">
      <c r="B34964"/>
    </row>
    <row r="34965" spans="2:2" x14ac:dyDescent="0.25">
      <c r="B34965"/>
    </row>
    <row r="34966" spans="2:2" x14ac:dyDescent="0.25">
      <c r="B34966"/>
    </row>
    <row r="34967" spans="2:2" x14ac:dyDescent="0.25">
      <c r="B34967"/>
    </row>
    <row r="34968" spans="2:2" x14ac:dyDescent="0.25">
      <c r="B34968"/>
    </row>
    <row r="34969" spans="2:2" x14ac:dyDescent="0.25">
      <c r="B34969"/>
    </row>
    <row r="34970" spans="2:2" x14ac:dyDescent="0.25">
      <c r="B34970"/>
    </row>
    <row r="34971" spans="2:2" x14ac:dyDescent="0.25">
      <c r="B34971"/>
    </row>
    <row r="34972" spans="2:2" x14ac:dyDescent="0.25">
      <c r="B34972"/>
    </row>
    <row r="34973" spans="2:2" x14ac:dyDescent="0.25">
      <c r="B34973"/>
    </row>
    <row r="34974" spans="2:2" x14ac:dyDescent="0.25">
      <c r="B34974"/>
    </row>
    <row r="34975" spans="2:2" x14ac:dyDescent="0.25">
      <c r="B34975"/>
    </row>
    <row r="34976" spans="2:2" x14ac:dyDescent="0.25">
      <c r="B34976"/>
    </row>
    <row r="34977" spans="2:2" x14ac:dyDescent="0.25">
      <c r="B34977"/>
    </row>
    <row r="34978" spans="2:2" x14ac:dyDescent="0.25">
      <c r="B34978"/>
    </row>
    <row r="34979" spans="2:2" x14ac:dyDescent="0.25">
      <c r="B34979"/>
    </row>
    <row r="34980" spans="2:2" x14ac:dyDescent="0.25">
      <c r="B34980"/>
    </row>
    <row r="34981" spans="2:2" x14ac:dyDescent="0.25">
      <c r="B34981"/>
    </row>
    <row r="34982" spans="2:2" x14ac:dyDescent="0.25">
      <c r="B34982"/>
    </row>
    <row r="34983" spans="2:2" x14ac:dyDescent="0.25">
      <c r="B34983"/>
    </row>
    <row r="34984" spans="2:2" x14ac:dyDescent="0.25">
      <c r="B34984"/>
    </row>
    <row r="34985" spans="2:2" x14ac:dyDescent="0.25">
      <c r="B34985"/>
    </row>
    <row r="34986" spans="2:2" x14ac:dyDescent="0.25">
      <c r="B34986"/>
    </row>
    <row r="34987" spans="2:2" x14ac:dyDescent="0.25">
      <c r="B34987"/>
    </row>
    <row r="34988" spans="2:2" x14ac:dyDescent="0.25">
      <c r="B34988"/>
    </row>
    <row r="34989" spans="2:2" x14ac:dyDescent="0.25">
      <c r="B34989"/>
    </row>
    <row r="34990" spans="2:2" x14ac:dyDescent="0.25">
      <c r="B34990"/>
    </row>
    <row r="34991" spans="2:2" x14ac:dyDescent="0.25">
      <c r="B34991"/>
    </row>
    <row r="34992" spans="2:2" x14ac:dyDescent="0.25">
      <c r="B34992"/>
    </row>
    <row r="34993" spans="2:2" x14ac:dyDescent="0.25">
      <c r="B34993"/>
    </row>
    <row r="34994" spans="2:2" x14ac:dyDescent="0.25">
      <c r="B34994"/>
    </row>
    <row r="34995" spans="2:2" x14ac:dyDescent="0.25">
      <c r="B34995"/>
    </row>
    <row r="34996" spans="2:2" x14ac:dyDescent="0.25">
      <c r="B34996"/>
    </row>
    <row r="34997" spans="2:2" x14ac:dyDescent="0.25">
      <c r="B34997"/>
    </row>
    <row r="34998" spans="2:2" x14ac:dyDescent="0.25">
      <c r="B34998"/>
    </row>
    <row r="34999" spans="2:2" x14ac:dyDescent="0.25">
      <c r="B34999"/>
    </row>
    <row r="35000" spans="2:2" x14ac:dyDescent="0.25">
      <c r="B35000"/>
    </row>
    <row r="35001" spans="2:2" x14ac:dyDescent="0.25">
      <c r="B35001"/>
    </row>
    <row r="35002" spans="2:2" x14ac:dyDescent="0.25">
      <c r="B35002"/>
    </row>
    <row r="35003" spans="2:2" x14ac:dyDescent="0.25">
      <c r="B35003"/>
    </row>
    <row r="35004" spans="2:2" x14ac:dyDescent="0.25">
      <c r="B35004"/>
    </row>
    <row r="35005" spans="2:2" x14ac:dyDescent="0.25">
      <c r="B35005"/>
    </row>
    <row r="35006" spans="2:2" x14ac:dyDescent="0.25">
      <c r="B35006"/>
    </row>
    <row r="35007" spans="2:2" x14ac:dyDescent="0.25">
      <c r="B35007"/>
    </row>
    <row r="35008" spans="2:2" x14ac:dyDescent="0.25">
      <c r="B35008"/>
    </row>
    <row r="35009" spans="2:2" x14ac:dyDescent="0.25">
      <c r="B35009"/>
    </row>
    <row r="35010" spans="2:2" x14ac:dyDescent="0.25">
      <c r="B35010"/>
    </row>
    <row r="35011" spans="2:2" x14ac:dyDescent="0.25">
      <c r="B35011"/>
    </row>
    <row r="35012" spans="2:2" x14ac:dyDescent="0.25">
      <c r="B35012"/>
    </row>
    <row r="35013" spans="2:2" x14ac:dyDescent="0.25">
      <c r="B35013"/>
    </row>
    <row r="35014" spans="2:2" x14ac:dyDescent="0.25">
      <c r="B35014"/>
    </row>
    <row r="35015" spans="2:2" x14ac:dyDescent="0.25">
      <c r="B35015"/>
    </row>
    <row r="35016" spans="2:2" x14ac:dyDescent="0.25">
      <c r="B35016"/>
    </row>
    <row r="35017" spans="2:2" x14ac:dyDescent="0.25">
      <c r="B35017"/>
    </row>
    <row r="35018" spans="2:2" x14ac:dyDescent="0.25">
      <c r="B35018"/>
    </row>
    <row r="35019" spans="2:2" x14ac:dyDescent="0.25">
      <c r="B35019"/>
    </row>
    <row r="35020" spans="2:2" x14ac:dyDescent="0.25">
      <c r="B35020"/>
    </row>
    <row r="35021" spans="2:2" x14ac:dyDescent="0.25">
      <c r="B35021"/>
    </row>
    <row r="35022" spans="2:2" x14ac:dyDescent="0.25">
      <c r="B35022"/>
    </row>
    <row r="35023" spans="2:2" x14ac:dyDescent="0.25">
      <c r="B35023"/>
    </row>
    <row r="35024" spans="2:2" x14ac:dyDescent="0.25">
      <c r="B35024"/>
    </row>
    <row r="35025" spans="2:2" x14ac:dyDescent="0.25">
      <c r="B35025"/>
    </row>
    <row r="35026" spans="2:2" x14ac:dyDescent="0.25">
      <c r="B35026"/>
    </row>
    <row r="35027" spans="2:2" x14ac:dyDescent="0.25">
      <c r="B35027"/>
    </row>
    <row r="35028" spans="2:2" x14ac:dyDescent="0.25">
      <c r="B35028"/>
    </row>
    <row r="35029" spans="2:2" x14ac:dyDescent="0.25">
      <c r="B35029"/>
    </row>
    <row r="35030" spans="2:2" x14ac:dyDescent="0.25">
      <c r="B35030"/>
    </row>
    <row r="35031" spans="2:2" x14ac:dyDescent="0.25">
      <c r="B35031"/>
    </row>
    <row r="35032" spans="2:2" x14ac:dyDescent="0.25">
      <c r="B35032"/>
    </row>
    <row r="35033" spans="2:2" x14ac:dyDescent="0.25">
      <c r="B35033"/>
    </row>
    <row r="35034" spans="2:2" x14ac:dyDescent="0.25">
      <c r="B35034"/>
    </row>
    <row r="35035" spans="2:2" x14ac:dyDescent="0.25">
      <c r="B35035"/>
    </row>
    <row r="35036" spans="2:2" x14ac:dyDescent="0.25">
      <c r="B35036"/>
    </row>
    <row r="35037" spans="2:2" x14ac:dyDescent="0.25">
      <c r="B35037"/>
    </row>
    <row r="35038" spans="2:2" x14ac:dyDescent="0.25">
      <c r="B35038"/>
    </row>
    <row r="35039" spans="2:2" x14ac:dyDescent="0.25">
      <c r="B35039"/>
    </row>
    <row r="35040" spans="2:2" x14ac:dyDescent="0.25">
      <c r="B35040"/>
    </row>
    <row r="35041" spans="2:2" x14ac:dyDescent="0.25">
      <c r="B35041"/>
    </row>
    <row r="35042" spans="2:2" x14ac:dyDescent="0.25">
      <c r="B35042"/>
    </row>
    <row r="35043" spans="2:2" x14ac:dyDescent="0.25">
      <c r="B35043"/>
    </row>
    <row r="35044" spans="2:2" x14ac:dyDescent="0.25">
      <c r="B35044"/>
    </row>
    <row r="35045" spans="2:2" x14ac:dyDescent="0.25">
      <c r="B35045"/>
    </row>
    <row r="35046" spans="2:2" x14ac:dyDescent="0.25">
      <c r="B35046"/>
    </row>
    <row r="35047" spans="2:2" x14ac:dyDescent="0.25">
      <c r="B35047"/>
    </row>
    <row r="35048" spans="2:2" x14ac:dyDescent="0.25">
      <c r="B35048"/>
    </row>
    <row r="35049" spans="2:2" x14ac:dyDescent="0.25">
      <c r="B35049"/>
    </row>
    <row r="35050" spans="2:2" x14ac:dyDescent="0.25">
      <c r="B35050"/>
    </row>
    <row r="35051" spans="2:2" x14ac:dyDescent="0.25">
      <c r="B35051"/>
    </row>
    <row r="35052" spans="2:2" x14ac:dyDescent="0.25">
      <c r="B35052"/>
    </row>
    <row r="35053" spans="2:2" x14ac:dyDescent="0.25">
      <c r="B35053"/>
    </row>
    <row r="35054" spans="2:2" x14ac:dyDescent="0.25">
      <c r="B35054"/>
    </row>
    <row r="35055" spans="2:2" x14ac:dyDescent="0.25">
      <c r="B35055"/>
    </row>
    <row r="35056" spans="2:2" x14ac:dyDescent="0.25">
      <c r="B35056"/>
    </row>
    <row r="35057" spans="2:2" x14ac:dyDescent="0.25">
      <c r="B35057"/>
    </row>
    <row r="35058" spans="2:2" x14ac:dyDescent="0.25">
      <c r="B35058"/>
    </row>
    <row r="35059" spans="2:2" x14ac:dyDescent="0.25">
      <c r="B35059"/>
    </row>
    <row r="35060" spans="2:2" x14ac:dyDescent="0.25">
      <c r="B35060"/>
    </row>
    <row r="35061" spans="2:2" x14ac:dyDescent="0.25">
      <c r="B35061"/>
    </row>
    <row r="35062" spans="2:2" x14ac:dyDescent="0.25">
      <c r="B35062"/>
    </row>
    <row r="35063" spans="2:2" x14ac:dyDescent="0.25">
      <c r="B35063"/>
    </row>
    <row r="35064" spans="2:2" x14ac:dyDescent="0.25">
      <c r="B35064"/>
    </row>
    <row r="35065" spans="2:2" x14ac:dyDescent="0.25">
      <c r="B35065"/>
    </row>
    <row r="35066" spans="2:2" x14ac:dyDescent="0.25">
      <c r="B35066"/>
    </row>
    <row r="35067" spans="2:2" x14ac:dyDescent="0.25">
      <c r="B35067"/>
    </row>
    <row r="35068" spans="2:2" x14ac:dyDescent="0.25">
      <c r="B35068"/>
    </row>
    <row r="35069" spans="2:2" x14ac:dyDescent="0.25">
      <c r="B35069"/>
    </row>
    <row r="35070" spans="2:2" x14ac:dyDescent="0.25">
      <c r="B35070"/>
    </row>
    <row r="35071" spans="2:2" x14ac:dyDescent="0.25">
      <c r="B35071"/>
    </row>
    <row r="35072" spans="2:2" x14ac:dyDescent="0.25">
      <c r="B35072"/>
    </row>
    <row r="35073" spans="2:2" x14ac:dyDescent="0.25">
      <c r="B35073"/>
    </row>
    <row r="35074" spans="2:2" x14ac:dyDescent="0.25">
      <c r="B35074"/>
    </row>
    <row r="35075" spans="2:2" x14ac:dyDescent="0.25">
      <c r="B35075"/>
    </row>
    <row r="35076" spans="2:2" x14ac:dyDescent="0.25">
      <c r="B35076"/>
    </row>
    <row r="35077" spans="2:2" x14ac:dyDescent="0.25">
      <c r="B35077"/>
    </row>
    <row r="35078" spans="2:2" x14ac:dyDescent="0.25">
      <c r="B35078"/>
    </row>
    <row r="35079" spans="2:2" x14ac:dyDescent="0.25">
      <c r="B35079"/>
    </row>
    <row r="35080" spans="2:2" x14ac:dyDescent="0.25">
      <c r="B35080"/>
    </row>
    <row r="35081" spans="2:2" x14ac:dyDescent="0.25">
      <c r="B35081"/>
    </row>
    <row r="35082" spans="2:2" x14ac:dyDescent="0.25">
      <c r="B35082"/>
    </row>
    <row r="35083" spans="2:2" x14ac:dyDescent="0.25">
      <c r="B35083"/>
    </row>
    <row r="35084" spans="2:2" x14ac:dyDescent="0.25">
      <c r="B35084"/>
    </row>
    <row r="35085" spans="2:2" x14ac:dyDescent="0.25">
      <c r="B35085"/>
    </row>
    <row r="35086" spans="2:2" x14ac:dyDescent="0.25">
      <c r="B35086"/>
    </row>
    <row r="35087" spans="2:2" x14ac:dyDescent="0.25">
      <c r="B35087"/>
    </row>
    <row r="35088" spans="2:2" x14ac:dyDescent="0.25">
      <c r="B35088"/>
    </row>
    <row r="35089" spans="2:2" x14ac:dyDescent="0.25">
      <c r="B35089"/>
    </row>
    <row r="35090" spans="2:2" x14ac:dyDescent="0.25">
      <c r="B35090"/>
    </row>
    <row r="35091" spans="2:2" x14ac:dyDescent="0.25">
      <c r="B35091"/>
    </row>
    <row r="35092" spans="2:2" x14ac:dyDescent="0.25">
      <c r="B35092"/>
    </row>
    <row r="35093" spans="2:2" x14ac:dyDescent="0.25">
      <c r="B35093"/>
    </row>
    <row r="35094" spans="2:2" x14ac:dyDescent="0.25">
      <c r="B35094"/>
    </row>
    <row r="35095" spans="2:2" x14ac:dyDescent="0.25">
      <c r="B35095"/>
    </row>
    <row r="35096" spans="2:2" x14ac:dyDescent="0.25">
      <c r="B35096"/>
    </row>
    <row r="35097" spans="2:2" x14ac:dyDescent="0.25">
      <c r="B35097"/>
    </row>
    <row r="35098" spans="2:2" x14ac:dyDescent="0.25">
      <c r="B35098"/>
    </row>
    <row r="35099" spans="2:2" x14ac:dyDescent="0.25">
      <c r="B35099"/>
    </row>
    <row r="35100" spans="2:2" x14ac:dyDescent="0.25">
      <c r="B35100"/>
    </row>
    <row r="35101" spans="2:2" x14ac:dyDescent="0.25">
      <c r="B35101"/>
    </row>
    <row r="35102" spans="2:2" x14ac:dyDescent="0.25">
      <c r="B35102"/>
    </row>
    <row r="35103" spans="2:2" x14ac:dyDescent="0.25">
      <c r="B35103"/>
    </row>
    <row r="35104" spans="2:2" x14ac:dyDescent="0.25">
      <c r="B35104"/>
    </row>
    <row r="35105" spans="2:2" x14ac:dyDescent="0.25">
      <c r="B35105"/>
    </row>
    <row r="35106" spans="2:2" x14ac:dyDescent="0.25">
      <c r="B35106"/>
    </row>
    <row r="35107" spans="2:2" x14ac:dyDescent="0.25">
      <c r="B35107"/>
    </row>
    <row r="35108" spans="2:2" x14ac:dyDescent="0.25">
      <c r="B35108"/>
    </row>
    <row r="35109" spans="2:2" x14ac:dyDescent="0.25">
      <c r="B35109"/>
    </row>
    <row r="35110" spans="2:2" x14ac:dyDescent="0.25">
      <c r="B35110"/>
    </row>
    <row r="35111" spans="2:2" x14ac:dyDescent="0.25">
      <c r="B35111"/>
    </row>
    <row r="35112" spans="2:2" x14ac:dyDescent="0.25">
      <c r="B35112"/>
    </row>
    <row r="35113" spans="2:2" x14ac:dyDescent="0.25">
      <c r="B35113"/>
    </row>
    <row r="35114" spans="2:2" x14ac:dyDescent="0.25">
      <c r="B35114"/>
    </row>
    <row r="35115" spans="2:2" x14ac:dyDescent="0.25">
      <c r="B35115"/>
    </row>
    <row r="35116" spans="2:2" x14ac:dyDescent="0.25">
      <c r="B35116"/>
    </row>
    <row r="35117" spans="2:2" x14ac:dyDescent="0.25">
      <c r="B35117"/>
    </row>
    <row r="35118" spans="2:2" x14ac:dyDescent="0.25">
      <c r="B35118"/>
    </row>
    <row r="35119" spans="2:2" x14ac:dyDescent="0.25">
      <c r="B35119"/>
    </row>
    <row r="35120" spans="2:2" x14ac:dyDescent="0.25">
      <c r="B35120"/>
    </row>
    <row r="35121" spans="2:2" x14ac:dyDescent="0.25">
      <c r="B35121"/>
    </row>
    <row r="35122" spans="2:2" x14ac:dyDescent="0.25">
      <c r="B35122"/>
    </row>
    <row r="35123" spans="2:2" x14ac:dyDescent="0.25">
      <c r="B35123"/>
    </row>
    <row r="35124" spans="2:2" x14ac:dyDescent="0.25">
      <c r="B35124"/>
    </row>
    <row r="35125" spans="2:2" x14ac:dyDescent="0.25">
      <c r="B35125"/>
    </row>
    <row r="35126" spans="2:2" x14ac:dyDescent="0.25">
      <c r="B35126"/>
    </row>
    <row r="35127" spans="2:2" x14ac:dyDescent="0.25">
      <c r="B35127"/>
    </row>
    <row r="35128" spans="2:2" x14ac:dyDescent="0.25">
      <c r="B35128"/>
    </row>
    <row r="35129" spans="2:2" x14ac:dyDescent="0.25">
      <c r="B35129"/>
    </row>
    <row r="35130" spans="2:2" x14ac:dyDescent="0.25">
      <c r="B35130"/>
    </row>
    <row r="35131" spans="2:2" x14ac:dyDescent="0.25">
      <c r="B35131"/>
    </row>
    <row r="35132" spans="2:2" x14ac:dyDescent="0.25">
      <c r="B35132"/>
    </row>
    <row r="35133" spans="2:2" x14ac:dyDescent="0.25">
      <c r="B35133"/>
    </row>
    <row r="35134" spans="2:2" x14ac:dyDescent="0.25">
      <c r="B35134"/>
    </row>
    <row r="35135" spans="2:2" x14ac:dyDescent="0.25">
      <c r="B35135"/>
    </row>
    <row r="35136" spans="2:2" x14ac:dyDescent="0.25">
      <c r="B35136"/>
    </row>
    <row r="35137" spans="2:2" x14ac:dyDescent="0.25">
      <c r="B35137"/>
    </row>
    <row r="35138" spans="2:2" x14ac:dyDescent="0.25">
      <c r="B35138"/>
    </row>
    <row r="35139" spans="2:2" x14ac:dyDescent="0.25">
      <c r="B35139"/>
    </row>
    <row r="35140" spans="2:2" x14ac:dyDescent="0.25">
      <c r="B35140"/>
    </row>
    <row r="35141" spans="2:2" x14ac:dyDescent="0.25">
      <c r="B35141"/>
    </row>
    <row r="35142" spans="2:2" x14ac:dyDescent="0.25">
      <c r="B35142"/>
    </row>
    <row r="35143" spans="2:2" x14ac:dyDescent="0.25">
      <c r="B35143"/>
    </row>
    <row r="35144" spans="2:2" x14ac:dyDescent="0.25">
      <c r="B35144"/>
    </row>
    <row r="35145" spans="2:2" x14ac:dyDescent="0.25">
      <c r="B35145"/>
    </row>
    <row r="35146" spans="2:2" x14ac:dyDescent="0.25">
      <c r="B35146"/>
    </row>
    <row r="35147" spans="2:2" x14ac:dyDescent="0.25">
      <c r="B35147"/>
    </row>
    <row r="35148" spans="2:2" x14ac:dyDescent="0.25">
      <c r="B35148"/>
    </row>
    <row r="35149" spans="2:2" x14ac:dyDescent="0.25">
      <c r="B35149"/>
    </row>
    <row r="35150" spans="2:2" x14ac:dyDescent="0.25">
      <c r="B35150"/>
    </row>
    <row r="35151" spans="2:2" x14ac:dyDescent="0.25">
      <c r="B35151"/>
    </row>
    <row r="35152" spans="2:2" x14ac:dyDescent="0.25">
      <c r="B35152"/>
    </row>
    <row r="35153" spans="2:2" x14ac:dyDescent="0.25">
      <c r="B35153"/>
    </row>
    <row r="35154" spans="2:2" x14ac:dyDescent="0.25">
      <c r="B35154"/>
    </row>
    <row r="35155" spans="2:2" x14ac:dyDescent="0.25">
      <c r="B35155"/>
    </row>
    <row r="35156" spans="2:2" x14ac:dyDescent="0.25">
      <c r="B35156"/>
    </row>
    <row r="35157" spans="2:2" x14ac:dyDescent="0.25">
      <c r="B35157"/>
    </row>
    <row r="35158" spans="2:2" x14ac:dyDescent="0.25">
      <c r="B35158"/>
    </row>
    <row r="35159" spans="2:2" x14ac:dyDescent="0.25">
      <c r="B35159"/>
    </row>
    <row r="35160" spans="2:2" x14ac:dyDescent="0.25">
      <c r="B35160"/>
    </row>
    <row r="35161" spans="2:2" x14ac:dyDescent="0.25">
      <c r="B35161"/>
    </row>
    <row r="35162" spans="2:2" x14ac:dyDescent="0.25">
      <c r="B35162"/>
    </row>
    <row r="35163" spans="2:2" x14ac:dyDescent="0.25">
      <c r="B35163"/>
    </row>
    <row r="35164" spans="2:2" x14ac:dyDescent="0.25">
      <c r="B35164"/>
    </row>
    <row r="35165" spans="2:2" x14ac:dyDescent="0.25">
      <c r="B35165"/>
    </row>
    <row r="35166" spans="2:2" x14ac:dyDescent="0.25">
      <c r="B35166"/>
    </row>
    <row r="35167" spans="2:2" x14ac:dyDescent="0.25">
      <c r="B35167"/>
    </row>
    <row r="35168" spans="2:2" x14ac:dyDescent="0.25">
      <c r="B35168"/>
    </row>
    <row r="35169" spans="2:2" x14ac:dyDescent="0.25">
      <c r="B35169"/>
    </row>
    <row r="35170" spans="2:2" x14ac:dyDescent="0.25">
      <c r="B35170"/>
    </row>
    <row r="35171" spans="2:2" x14ac:dyDescent="0.25">
      <c r="B35171"/>
    </row>
    <row r="35172" spans="2:2" x14ac:dyDescent="0.25">
      <c r="B35172"/>
    </row>
    <row r="35173" spans="2:2" x14ac:dyDescent="0.25">
      <c r="B35173"/>
    </row>
    <row r="35174" spans="2:2" x14ac:dyDescent="0.25">
      <c r="B35174"/>
    </row>
    <row r="35175" spans="2:2" x14ac:dyDescent="0.25">
      <c r="B35175"/>
    </row>
    <row r="35176" spans="2:2" x14ac:dyDescent="0.25">
      <c r="B35176"/>
    </row>
    <row r="35177" spans="2:2" x14ac:dyDescent="0.25">
      <c r="B35177"/>
    </row>
    <row r="35178" spans="2:2" x14ac:dyDescent="0.25">
      <c r="B35178"/>
    </row>
    <row r="35179" spans="2:2" x14ac:dyDescent="0.25">
      <c r="B35179"/>
    </row>
    <row r="35180" spans="2:2" x14ac:dyDescent="0.25">
      <c r="B35180"/>
    </row>
    <row r="35181" spans="2:2" x14ac:dyDescent="0.25">
      <c r="B35181"/>
    </row>
    <row r="35182" spans="2:2" x14ac:dyDescent="0.25">
      <c r="B35182"/>
    </row>
    <row r="35183" spans="2:2" x14ac:dyDescent="0.25">
      <c r="B35183"/>
    </row>
    <row r="35184" spans="2:2" x14ac:dyDescent="0.25">
      <c r="B35184"/>
    </row>
    <row r="35185" spans="2:2" x14ac:dyDescent="0.25">
      <c r="B35185"/>
    </row>
    <row r="35186" spans="2:2" x14ac:dyDescent="0.25">
      <c r="B35186"/>
    </row>
    <row r="35187" spans="2:2" x14ac:dyDescent="0.25">
      <c r="B35187"/>
    </row>
    <row r="35188" spans="2:2" x14ac:dyDescent="0.25">
      <c r="B35188"/>
    </row>
    <row r="35189" spans="2:2" x14ac:dyDescent="0.25">
      <c r="B35189"/>
    </row>
    <row r="35190" spans="2:2" x14ac:dyDescent="0.25">
      <c r="B35190"/>
    </row>
    <row r="35191" spans="2:2" x14ac:dyDescent="0.25">
      <c r="B35191"/>
    </row>
    <row r="35192" spans="2:2" x14ac:dyDescent="0.25">
      <c r="B35192"/>
    </row>
    <row r="35193" spans="2:2" x14ac:dyDescent="0.25">
      <c r="B35193"/>
    </row>
    <row r="35194" spans="2:2" x14ac:dyDescent="0.25">
      <c r="B35194"/>
    </row>
    <row r="35195" spans="2:2" x14ac:dyDescent="0.25">
      <c r="B35195"/>
    </row>
    <row r="35196" spans="2:2" x14ac:dyDescent="0.25">
      <c r="B35196"/>
    </row>
    <row r="35197" spans="2:2" x14ac:dyDescent="0.25">
      <c r="B35197"/>
    </row>
    <row r="35198" spans="2:2" x14ac:dyDescent="0.25">
      <c r="B35198"/>
    </row>
    <row r="35199" spans="2:2" x14ac:dyDescent="0.25">
      <c r="B35199"/>
    </row>
    <row r="35200" spans="2:2" x14ac:dyDescent="0.25">
      <c r="B35200"/>
    </row>
    <row r="35201" spans="2:2" x14ac:dyDescent="0.25">
      <c r="B35201"/>
    </row>
    <row r="35202" spans="2:2" x14ac:dyDescent="0.25">
      <c r="B35202"/>
    </row>
    <row r="35203" spans="2:2" x14ac:dyDescent="0.25">
      <c r="B35203"/>
    </row>
    <row r="35204" spans="2:2" x14ac:dyDescent="0.25">
      <c r="B35204"/>
    </row>
    <row r="35205" spans="2:2" x14ac:dyDescent="0.25">
      <c r="B35205"/>
    </row>
    <row r="35206" spans="2:2" x14ac:dyDescent="0.25">
      <c r="B35206"/>
    </row>
    <row r="35207" spans="2:2" x14ac:dyDescent="0.25">
      <c r="B35207"/>
    </row>
    <row r="35208" spans="2:2" x14ac:dyDescent="0.25">
      <c r="B35208"/>
    </row>
    <row r="35209" spans="2:2" x14ac:dyDescent="0.25">
      <c r="B35209"/>
    </row>
    <row r="35210" spans="2:2" x14ac:dyDescent="0.25">
      <c r="B35210"/>
    </row>
    <row r="35211" spans="2:2" x14ac:dyDescent="0.25">
      <c r="B35211"/>
    </row>
    <row r="35212" spans="2:2" x14ac:dyDescent="0.25">
      <c r="B35212"/>
    </row>
    <row r="35213" spans="2:2" x14ac:dyDescent="0.25">
      <c r="B35213"/>
    </row>
    <row r="35214" spans="2:2" x14ac:dyDescent="0.25">
      <c r="B35214"/>
    </row>
    <row r="35215" spans="2:2" x14ac:dyDescent="0.25">
      <c r="B35215"/>
    </row>
    <row r="35216" spans="2:2" x14ac:dyDescent="0.25">
      <c r="B35216"/>
    </row>
    <row r="35217" spans="2:2" x14ac:dyDescent="0.25">
      <c r="B35217"/>
    </row>
    <row r="35218" spans="2:2" x14ac:dyDescent="0.25">
      <c r="B35218"/>
    </row>
    <row r="35219" spans="2:2" x14ac:dyDescent="0.25">
      <c r="B35219"/>
    </row>
    <row r="35220" spans="2:2" x14ac:dyDescent="0.25">
      <c r="B35220"/>
    </row>
    <row r="35221" spans="2:2" x14ac:dyDescent="0.25">
      <c r="B35221"/>
    </row>
    <row r="35222" spans="2:2" x14ac:dyDescent="0.25">
      <c r="B35222"/>
    </row>
    <row r="35223" spans="2:2" x14ac:dyDescent="0.25">
      <c r="B35223"/>
    </row>
    <row r="35224" spans="2:2" x14ac:dyDescent="0.25">
      <c r="B35224"/>
    </row>
    <row r="35225" spans="2:2" x14ac:dyDescent="0.25">
      <c r="B35225"/>
    </row>
    <row r="35226" spans="2:2" x14ac:dyDescent="0.25">
      <c r="B35226"/>
    </row>
    <row r="35227" spans="2:2" x14ac:dyDescent="0.25">
      <c r="B35227"/>
    </row>
    <row r="35228" spans="2:2" x14ac:dyDescent="0.25">
      <c r="B35228"/>
    </row>
    <row r="35229" spans="2:2" x14ac:dyDescent="0.25">
      <c r="B35229"/>
    </row>
    <row r="35230" spans="2:2" x14ac:dyDescent="0.25">
      <c r="B35230"/>
    </row>
    <row r="35231" spans="2:2" x14ac:dyDescent="0.25">
      <c r="B35231"/>
    </row>
    <row r="35232" spans="2:2" x14ac:dyDescent="0.25">
      <c r="B35232"/>
    </row>
    <row r="35233" spans="2:2" x14ac:dyDescent="0.25">
      <c r="B35233"/>
    </row>
    <row r="35234" spans="2:2" x14ac:dyDescent="0.25">
      <c r="B35234"/>
    </row>
    <row r="35235" spans="2:2" x14ac:dyDescent="0.25">
      <c r="B35235"/>
    </row>
    <row r="35236" spans="2:2" x14ac:dyDescent="0.25">
      <c r="B35236"/>
    </row>
    <row r="35237" spans="2:2" x14ac:dyDescent="0.25">
      <c r="B35237"/>
    </row>
    <row r="35238" spans="2:2" x14ac:dyDescent="0.25">
      <c r="B35238"/>
    </row>
    <row r="35239" spans="2:2" x14ac:dyDescent="0.25">
      <c r="B35239"/>
    </row>
    <row r="35240" spans="2:2" x14ac:dyDescent="0.25">
      <c r="B35240"/>
    </row>
    <row r="35241" spans="2:2" x14ac:dyDescent="0.25">
      <c r="B35241"/>
    </row>
    <row r="35242" spans="2:2" x14ac:dyDescent="0.25">
      <c r="B35242"/>
    </row>
    <row r="35243" spans="2:2" x14ac:dyDescent="0.25">
      <c r="B35243"/>
    </row>
    <row r="35244" spans="2:2" x14ac:dyDescent="0.25">
      <c r="B35244"/>
    </row>
    <row r="35245" spans="2:2" x14ac:dyDescent="0.25">
      <c r="B35245"/>
    </row>
    <row r="35246" spans="2:2" x14ac:dyDescent="0.25">
      <c r="B35246"/>
    </row>
    <row r="35247" spans="2:2" x14ac:dyDescent="0.25">
      <c r="B35247"/>
    </row>
    <row r="35248" spans="2:2" x14ac:dyDescent="0.25">
      <c r="B35248"/>
    </row>
    <row r="35249" spans="2:2" x14ac:dyDescent="0.25">
      <c r="B35249"/>
    </row>
    <row r="35250" spans="2:2" x14ac:dyDescent="0.25">
      <c r="B35250"/>
    </row>
    <row r="35251" spans="2:2" x14ac:dyDescent="0.25">
      <c r="B35251"/>
    </row>
    <row r="35252" spans="2:2" x14ac:dyDescent="0.25">
      <c r="B35252"/>
    </row>
    <row r="35253" spans="2:2" x14ac:dyDescent="0.25">
      <c r="B35253"/>
    </row>
    <row r="35254" spans="2:2" x14ac:dyDescent="0.25">
      <c r="B35254"/>
    </row>
    <row r="35255" spans="2:2" x14ac:dyDescent="0.25">
      <c r="B35255"/>
    </row>
    <row r="35256" spans="2:2" x14ac:dyDescent="0.25">
      <c r="B35256"/>
    </row>
    <row r="35257" spans="2:2" x14ac:dyDescent="0.25">
      <c r="B35257"/>
    </row>
    <row r="35258" spans="2:2" x14ac:dyDescent="0.25">
      <c r="B35258"/>
    </row>
    <row r="35259" spans="2:2" x14ac:dyDescent="0.25">
      <c r="B35259"/>
    </row>
    <row r="35260" spans="2:2" x14ac:dyDescent="0.25">
      <c r="B35260"/>
    </row>
    <row r="35261" spans="2:2" x14ac:dyDescent="0.25">
      <c r="B35261"/>
    </row>
    <row r="35262" spans="2:2" x14ac:dyDescent="0.25">
      <c r="B35262"/>
    </row>
    <row r="35263" spans="2:2" x14ac:dyDescent="0.25">
      <c r="B35263"/>
    </row>
    <row r="35264" spans="2:2" x14ac:dyDescent="0.25">
      <c r="B35264"/>
    </row>
    <row r="35265" spans="2:2" x14ac:dyDescent="0.25">
      <c r="B35265"/>
    </row>
    <row r="35266" spans="2:2" x14ac:dyDescent="0.25">
      <c r="B35266"/>
    </row>
    <row r="35267" spans="2:2" x14ac:dyDescent="0.25">
      <c r="B35267"/>
    </row>
    <row r="35268" spans="2:2" x14ac:dyDescent="0.25">
      <c r="B35268"/>
    </row>
    <row r="35269" spans="2:2" x14ac:dyDescent="0.25">
      <c r="B35269"/>
    </row>
    <row r="35270" spans="2:2" x14ac:dyDescent="0.25">
      <c r="B35270"/>
    </row>
    <row r="35271" spans="2:2" x14ac:dyDescent="0.25">
      <c r="B35271"/>
    </row>
    <row r="35272" spans="2:2" x14ac:dyDescent="0.25">
      <c r="B35272"/>
    </row>
    <row r="35273" spans="2:2" x14ac:dyDescent="0.25">
      <c r="B35273"/>
    </row>
    <row r="35274" spans="2:2" x14ac:dyDescent="0.25">
      <c r="B35274"/>
    </row>
    <row r="35275" spans="2:2" x14ac:dyDescent="0.25">
      <c r="B35275"/>
    </row>
    <row r="35276" spans="2:2" x14ac:dyDescent="0.25">
      <c r="B35276"/>
    </row>
    <row r="35277" spans="2:2" x14ac:dyDescent="0.25">
      <c r="B35277"/>
    </row>
    <row r="35278" spans="2:2" x14ac:dyDescent="0.25">
      <c r="B35278"/>
    </row>
    <row r="35279" spans="2:2" x14ac:dyDescent="0.25">
      <c r="B35279"/>
    </row>
    <row r="35280" spans="2:2" x14ac:dyDescent="0.25">
      <c r="B35280"/>
    </row>
    <row r="35281" spans="2:2" x14ac:dyDescent="0.25">
      <c r="B35281"/>
    </row>
    <row r="35282" spans="2:2" x14ac:dyDescent="0.25">
      <c r="B35282"/>
    </row>
    <row r="35283" spans="2:2" x14ac:dyDescent="0.25">
      <c r="B35283"/>
    </row>
    <row r="35284" spans="2:2" x14ac:dyDescent="0.25">
      <c r="B35284"/>
    </row>
    <row r="35285" spans="2:2" x14ac:dyDescent="0.25">
      <c r="B35285"/>
    </row>
    <row r="35286" spans="2:2" x14ac:dyDescent="0.25">
      <c r="B35286"/>
    </row>
    <row r="35287" spans="2:2" x14ac:dyDescent="0.25">
      <c r="B35287"/>
    </row>
    <row r="35288" spans="2:2" x14ac:dyDescent="0.25">
      <c r="B35288"/>
    </row>
    <row r="35289" spans="2:2" x14ac:dyDescent="0.25">
      <c r="B35289"/>
    </row>
    <row r="35290" spans="2:2" x14ac:dyDescent="0.25">
      <c r="B35290"/>
    </row>
    <row r="35291" spans="2:2" x14ac:dyDescent="0.25">
      <c r="B35291"/>
    </row>
    <row r="35292" spans="2:2" x14ac:dyDescent="0.25">
      <c r="B35292"/>
    </row>
    <row r="35293" spans="2:2" x14ac:dyDescent="0.25">
      <c r="B35293"/>
    </row>
    <row r="35294" spans="2:2" x14ac:dyDescent="0.25">
      <c r="B35294"/>
    </row>
    <row r="35295" spans="2:2" x14ac:dyDescent="0.25">
      <c r="B35295"/>
    </row>
    <row r="35296" spans="2:2" x14ac:dyDescent="0.25">
      <c r="B35296"/>
    </row>
    <row r="35297" spans="2:2" x14ac:dyDescent="0.25">
      <c r="B35297"/>
    </row>
    <row r="35298" spans="2:2" x14ac:dyDescent="0.25">
      <c r="B35298"/>
    </row>
    <row r="35299" spans="2:2" x14ac:dyDescent="0.25">
      <c r="B35299"/>
    </row>
    <row r="35300" spans="2:2" x14ac:dyDescent="0.25">
      <c r="B35300"/>
    </row>
    <row r="35301" spans="2:2" x14ac:dyDescent="0.25">
      <c r="B35301"/>
    </row>
    <row r="35302" spans="2:2" x14ac:dyDescent="0.25">
      <c r="B35302"/>
    </row>
    <row r="35303" spans="2:2" x14ac:dyDescent="0.25">
      <c r="B35303"/>
    </row>
    <row r="35304" spans="2:2" x14ac:dyDescent="0.25">
      <c r="B35304"/>
    </row>
    <row r="35305" spans="2:2" x14ac:dyDescent="0.25">
      <c r="B35305"/>
    </row>
    <row r="35306" spans="2:2" x14ac:dyDescent="0.25">
      <c r="B35306"/>
    </row>
    <row r="35307" spans="2:2" x14ac:dyDescent="0.25">
      <c r="B35307"/>
    </row>
    <row r="35308" spans="2:2" x14ac:dyDescent="0.25">
      <c r="B35308"/>
    </row>
    <row r="35309" spans="2:2" x14ac:dyDescent="0.25">
      <c r="B35309"/>
    </row>
    <row r="35310" spans="2:2" x14ac:dyDescent="0.25">
      <c r="B35310"/>
    </row>
    <row r="35311" spans="2:2" x14ac:dyDescent="0.25">
      <c r="B35311"/>
    </row>
    <row r="35312" spans="2:2" x14ac:dyDescent="0.25">
      <c r="B35312"/>
    </row>
    <row r="35313" spans="2:2" x14ac:dyDescent="0.25">
      <c r="B35313"/>
    </row>
    <row r="35314" spans="2:2" x14ac:dyDescent="0.25">
      <c r="B35314"/>
    </row>
    <row r="35315" spans="2:2" x14ac:dyDescent="0.25">
      <c r="B35315"/>
    </row>
    <row r="35316" spans="2:2" x14ac:dyDescent="0.25">
      <c r="B35316"/>
    </row>
    <row r="35317" spans="2:2" x14ac:dyDescent="0.25">
      <c r="B35317"/>
    </row>
    <row r="35318" spans="2:2" x14ac:dyDescent="0.25">
      <c r="B35318"/>
    </row>
    <row r="35319" spans="2:2" x14ac:dyDescent="0.25">
      <c r="B35319"/>
    </row>
    <row r="35320" spans="2:2" x14ac:dyDescent="0.25">
      <c r="B35320"/>
    </row>
    <row r="35321" spans="2:2" x14ac:dyDescent="0.25">
      <c r="B35321"/>
    </row>
    <row r="35322" spans="2:2" x14ac:dyDescent="0.25">
      <c r="B35322"/>
    </row>
    <row r="35323" spans="2:2" x14ac:dyDescent="0.25">
      <c r="B35323"/>
    </row>
    <row r="35324" spans="2:2" x14ac:dyDescent="0.25">
      <c r="B35324"/>
    </row>
    <row r="35325" spans="2:2" x14ac:dyDescent="0.25">
      <c r="B35325"/>
    </row>
    <row r="35326" spans="2:2" x14ac:dyDescent="0.25">
      <c r="B35326"/>
    </row>
    <row r="35327" spans="2:2" x14ac:dyDescent="0.25">
      <c r="B35327"/>
    </row>
    <row r="35328" spans="2:2" x14ac:dyDescent="0.25">
      <c r="B35328"/>
    </row>
    <row r="35329" spans="2:2" x14ac:dyDescent="0.25">
      <c r="B35329"/>
    </row>
    <row r="35330" spans="2:2" x14ac:dyDescent="0.25">
      <c r="B35330"/>
    </row>
    <row r="35331" spans="2:2" x14ac:dyDescent="0.25">
      <c r="B35331"/>
    </row>
    <row r="35332" spans="2:2" x14ac:dyDescent="0.25">
      <c r="B35332"/>
    </row>
    <row r="35333" spans="2:2" x14ac:dyDescent="0.25">
      <c r="B35333"/>
    </row>
    <row r="35334" spans="2:2" x14ac:dyDescent="0.25">
      <c r="B35334"/>
    </row>
    <row r="35335" spans="2:2" x14ac:dyDescent="0.25">
      <c r="B35335"/>
    </row>
    <row r="35336" spans="2:2" x14ac:dyDescent="0.25">
      <c r="B35336"/>
    </row>
    <row r="35337" spans="2:2" x14ac:dyDescent="0.25">
      <c r="B35337"/>
    </row>
    <row r="35338" spans="2:2" x14ac:dyDescent="0.25">
      <c r="B35338"/>
    </row>
    <row r="35339" spans="2:2" x14ac:dyDescent="0.25">
      <c r="B35339"/>
    </row>
    <row r="35340" spans="2:2" x14ac:dyDescent="0.25">
      <c r="B35340"/>
    </row>
    <row r="35341" spans="2:2" x14ac:dyDescent="0.25">
      <c r="B35341"/>
    </row>
    <row r="35342" spans="2:2" x14ac:dyDescent="0.25">
      <c r="B35342"/>
    </row>
    <row r="35343" spans="2:2" x14ac:dyDescent="0.25">
      <c r="B35343"/>
    </row>
    <row r="35344" spans="2:2" x14ac:dyDescent="0.25">
      <c r="B35344"/>
    </row>
    <row r="35345" spans="2:2" x14ac:dyDescent="0.25">
      <c r="B35345"/>
    </row>
    <row r="35346" spans="2:2" x14ac:dyDescent="0.25">
      <c r="B35346"/>
    </row>
    <row r="35347" spans="2:2" x14ac:dyDescent="0.25">
      <c r="B35347"/>
    </row>
    <row r="35348" spans="2:2" x14ac:dyDescent="0.25">
      <c r="B35348"/>
    </row>
    <row r="35349" spans="2:2" x14ac:dyDescent="0.25">
      <c r="B35349"/>
    </row>
    <row r="35350" spans="2:2" x14ac:dyDescent="0.25">
      <c r="B35350"/>
    </row>
    <row r="35351" spans="2:2" x14ac:dyDescent="0.25">
      <c r="B35351"/>
    </row>
    <row r="35352" spans="2:2" x14ac:dyDescent="0.25">
      <c r="B35352"/>
    </row>
    <row r="35353" spans="2:2" x14ac:dyDescent="0.25">
      <c r="B35353"/>
    </row>
    <row r="35354" spans="2:2" x14ac:dyDescent="0.25">
      <c r="B35354"/>
    </row>
    <row r="35355" spans="2:2" x14ac:dyDescent="0.25">
      <c r="B35355"/>
    </row>
    <row r="35356" spans="2:2" x14ac:dyDescent="0.25">
      <c r="B35356"/>
    </row>
    <row r="35357" spans="2:2" x14ac:dyDescent="0.25">
      <c r="B35357"/>
    </row>
    <row r="35358" spans="2:2" x14ac:dyDescent="0.25">
      <c r="B35358"/>
    </row>
    <row r="35359" spans="2:2" x14ac:dyDescent="0.25">
      <c r="B35359"/>
    </row>
    <row r="35360" spans="2:2" x14ac:dyDescent="0.25">
      <c r="B35360"/>
    </row>
    <row r="35361" spans="2:2" x14ac:dyDescent="0.25">
      <c r="B35361"/>
    </row>
    <row r="35362" spans="2:2" x14ac:dyDescent="0.25">
      <c r="B35362"/>
    </row>
    <row r="35363" spans="2:2" x14ac:dyDescent="0.25">
      <c r="B35363"/>
    </row>
    <row r="35364" spans="2:2" x14ac:dyDescent="0.25">
      <c r="B35364"/>
    </row>
    <row r="35365" spans="2:2" x14ac:dyDescent="0.25">
      <c r="B35365"/>
    </row>
    <row r="35366" spans="2:2" x14ac:dyDescent="0.25">
      <c r="B35366"/>
    </row>
    <row r="35367" spans="2:2" x14ac:dyDescent="0.25">
      <c r="B35367"/>
    </row>
    <row r="35368" spans="2:2" x14ac:dyDescent="0.25">
      <c r="B35368"/>
    </row>
    <row r="35369" spans="2:2" x14ac:dyDescent="0.25">
      <c r="B35369"/>
    </row>
    <row r="35370" spans="2:2" x14ac:dyDescent="0.25">
      <c r="B35370"/>
    </row>
    <row r="35371" spans="2:2" x14ac:dyDescent="0.25">
      <c r="B35371"/>
    </row>
    <row r="35372" spans="2:2" x14ac:dyDescent="0.25">
      <c r="B35372"/>
    </row>
    <row r="35373" spans="2:2" x14ac:dyDescent="0.25">
      <c r="B35373"/>
    </row>
    <row r="35374" spans="2:2" x14ac:dyDescent="0.25">
      <c r="B35374"/>
    </row>
    <row r="35375" spans="2:2" x14ac:dyDescent="0.25">
      <c r="B35375"/>
    </row>
    <row r="35376" spans="2:2" x14ac:dyDescent="0.25">
      <c r="B35376"/>
    </row>
    <row r="35377" spans="2:2" x14ac:dyDescent="0.25">
      <c r="B35377"/>
    </row>
    <row r="35378" spans="2:2" x14ac:dyDescent="0.25">
      <c r="B35378"/>
    </row>
    <row r="35379" spans="2:2" x14ac:dyDescent="0.25">
      <c r="B35379"/>
    </row>
    <row r="35380" spans="2:2" x14ac:dyDescent="0.25">
      <c r="B35380"/>
    </row>
    <row r="35381" spans="2:2" x14ac:dyDescent="0.25">
      <c r="B35381"/>
    </row>
    <row r="35382" spans="2:2" x14ac:dyDescent="0.25">
      <c r="B35382"/>
    </row>
    <row r="35383" spans="2:2" x14ac:dyDescent="0.25">
      <c r="B35383"/>
    </row>
    <row r="35384" spans="2:2" x14ac:dyDescent="0.25">
      <c r="B35384"/>
    </row>
    <row r="35385" spans="2:2" x14ac:dyDescent="0.25">
      <c r="B35385"/>
    </row>
    <row r="35386" spans="2:2" x14ac:dyDescent="0.25">
      <c r="B35386"/>
    </row>
    <row r="35387" spans="2:2" x14ac:dyDescent="0.25">
      <c r="B35387"/>
    </row>
    <row r="35388" spans="2:2" x14ac:dyDescent="0.25">
      <c r="B35388"/>
    </row>
    <row r="35389" spans="2:2" x14ac:dyDescent="0.25">
      <c r="B35389"/>
    </row>
    <row r="35390" spans="2:2" x14ac:dyDescent="0.25">
      <c r="B35390"/>
    </row>
    <row r="35391" spans="2:2" x14ac:dyDescent="0.25">
      <c r="B35391"/>
    </row>
    <row r="35392" spans="2:2" x14ac:dyDescent="0.25">
      <c r="B35392"/>
    </row>
    <row r="35393" spans="2:2" x14ac:dyDescent="0.25">
      <c r="B35393"/>
    </row>
    <row r="35394" spans="2:2" x14ac:dyDescent="0.25">
      <c r="B35394"/>
    </row>
    <row r="35395" spans="2:2" x14ac:dyDescent="0.25">
      <c r="B35395"/>
    </row>
    <row r="35396" spans="2:2" x14ac:dyDescent="0.25">
      <c r="B35396"/>
    </row>
    <row r="35397" spans="2:2" x14ac:dyDescent="0.25">
      <c r="B35397"/>
    </row>
    <row r="35398" spans="2:2" x14ac:dyDescent="0.25">
      <c r="B35398"/>
    </row>
    <row r="35399" spans="2:2" x14ac:dyDescent="0.25">
      <c r="B35399"/>
    </row>
    <row r="35400" spans="2:2" x14ac:dyDescent="0.25">
      <c r="B35400"/>
    </row>
    <row r="35401" spans="2:2" x14ac:dyDescent="0.25">
      <c r="B35401"/>
    </row>
    <row r="35402" spans="2:2" x14ac:dyDescent="0.25">
      <c r="B35402"/>
    </row>
    <row r="35403" spans="2:2" x14ac:dyDescent="0.25">
      <c r="B35403"/>
    </row>
    <row r="35404" spans="2:2" x14ac:dyDescent="0.25">
      <c r="B35404"/>
    </row>
    <row r="35405" spans="2:2" x14ac:dyDescent="0.25">
      <c r="B35405"/>
    </row>
    <row r="35406" spans="2:2" x14ac:dyDescent="0.25">
      <c r="B35406"/>
    </row>
    <row r="35407" spans="2:2" x14ac:dyDescent="0.25">
      <c r="B35407"/>
    </row>
    <row r="35408" spans="2:2" x14ac:dyDescent="0.25">
      <c r="B35408"/>
    </row>
    <row r="35409" spans="2:2" x14ac:dyDescent="0.25">
      <c r="B35409"/>
    </row>
    <row r="35410" spans="2:2" x14ac:dyDescent="0.25">
      <c r="B35410"/>
    </row>
    <row r="35411" spans="2:2" x14ac:dyDescent="0.25">
      <c r="B35411"/>
    </row>
    <row r="35412" spans="2:2" x14ac:dyDescent="0.25">
      <c r="B35412"/>
    </row>
    <row r="35413" spans="2:2" x14ac:dyDescent="0.25">
      <c r="B35413"/>
    </row>
    <row r="35414" spans="2:2" x14ac:dyDescent="0.25">
      <c r="B35414"/>
    </row>
    <row r="35415" spans="2:2" x14ac:dyDescent="0.25">
      <c r="B35415"/>
    </row>
    <row r="35416" spans="2:2" x14ac:dyDescent="0.25">
      <c r="B35416"/>
    </row>
    <row r="35417" spans="2:2" x14ac:dyDescent="0.25">
      <c r="B35417"/>
    </row>
    <row r="35418" spans="2:2" x14ac:dyDescent="0.25">
      <c r="B35418"/>
    </row>
    <row r="35419" spans="2:2" x14ac:dyDescent="0.25">
      <c r="B35419"/>
    </row>
    <row r="35420" spans="2:2" x14ac:dyDescent="0.25">
      <c r="B35420"/>
    </row>
    <row r="35421" spans="2:2" x14ac:dyDescent="0.25">
      <c r="B35421"/>
    </row>
    <row r="35422" spans="2:2" x14ac:dyDescent="0.25">
      <c r="B35422"/>
    </row>
    <row r="35423" spans="2:2" x14ac:dyDescent="0.25">
      <c r="B35423"/>
    </row>
    <row r="35424" spans="2:2" x14ac:dyDescent="0.25">
      <c r="B35424"/>
    </row>
    <row r="35425" spans="2:2" x14ac:dyDescent="0.25">
      <c r="B35425"/>
    </row>
    <row r="35426" spans="2:2" x14ac:dyDescent="0.25">
      <c r="B35426"/>
    </row>
    <row r="35427" spans="2:2" x14ac:dyDescent="0.25">
      <c r="B35427"/>
    </row>
    <row r="35428" spans="2:2" x14ac:dyDescent="0.25">
      <c r="B35428"/>
    </row>
    <row r="35429" spans="2:2" x14ac:dyDescent="0.25">
      <c r="B35429"/>
    </row>
    <row r="35430" spans="2:2" x14ac:dyDescent="0.25">
      <c r="B35430"/>
    </row>
    <row r="35431" spans="2:2" x14ac:dyDescent="0.25">
      <c r="B35431"/>
    </row>
    <row r="35432" spans="2:2" x14ac:dyDescent="0.25">
      <c r="B35432"/>
    </row>
    <row r="35433" spans="2:2" x14ac:dyDescent="0.25">
      <c r="B35433"/>
    </row>
    <row r="35434" spans="2:2" x14ac:dyDescent="0.25">
      <c r="B35434"/>
    </row>
    <row r="35435" spans="2:2" x14ac:dyDescent="0.25">
      <c r="B35435"/>
    </row>
    <row r="35436" spans="2:2" x14ac:dyDescent="0.25">
      <c r="B35436"/>
    </row>
    <row r="35437" spans="2:2" x14ac:dyDescent="0.25">
      <c r="B35437"/>
    </row>
    <row r="35438" spans="2:2" x14ac:dyDescent="0.25">
      <c r="B35438"/>
    </row>
    <row r="35439" spans="2:2" x14ac:dyDescent="0.25">
      <c r="B35439"/>
    </row>
    <row r="35440" spans="2:2" x14ac:dyDescent="0.25">
      <c r="B35440"/>
    </row>
    <row r="35441" spans="2:2" x14ac:dyDescent="0.25">
      <c r="B35441"/>
    </row>
    <row r="35442" spans="2:2" x14ac:dyDescent="0.25">
      <c r="B35442"/>
    </row>
    <row r="35443" spans="2:2" x14ac:dyDescent="0.25">
      <c r="B35443"/>
    </row>
    <row r="35444" spans="2:2" x14ac:dyDescent="0.25">
      <c r="B35444"/>
    </row>
    <row r="35445" spans="2:2" x14ac:dyDescent="0.25">
      <c r="B35445"/>
    </row>
    <row r="35446" spans="2:2" x14ac:dyDescent="0.25">
      <c r="B35446"/>
    </row>
    <row r="35447" spans="2:2" x14ac:dyDescent="0.25">
      <c r="B35447"/>
    </row>
    <row r="35448" spans="2:2" x14ac:dyDescent="0.25">
      <c r="B35448"/>
    </row>
    <row r="35449" spans="2:2" x14ac:dyDescent="0.25">
      <c r="B35449"/>
    </row>
    <row r="35450" spans="2:2" x14ac:dyDescent="0.25">
      <c r="B35450"/>
    </row>
    <row r="35451" spans="2:2" x14ac:dyDescent="0.25">
      <c r="B35451"/>
    </row>
    <row r="35452" spans="2:2" x14ac:dyDescent="0.25">
      <c r="B35452"/>
    </row>
    <row r="35453" spans="2:2" x14ac:dyDescent="0.25">
      <c r="B35453"/>
    </row>
    <row r="35454" spans="2:2" x14ac:dyDescent="0.25">
      <c r="B35454"/>
    </row>
    <row r="35455" spans="2:2" x14ac:dyDescent="0.25">
      <c r="B35455"/>
    </row>
    <row r="35456" spans="2:2" x14ac:dyDescent="0.25">
      <c r="B35456"/>
    </row>
    <row r="35457" spans="2:2" x14ac:dyDescent="0.25">
      <c r="B35457"/>
    </row>
    <row r="35458" spans="2:2" x14ac:dyDescent="0.25">
      <c r="B35458"/>
    </row>
    <row r="35459" spans="2:2" x14ac:dyDescent="0.25">
      <c r="B35459"/>
    </row>
    <row r="35460" spans="2:2" x14ac:dyDescent="0.25">
      <c r="B35460"/>
    </row>
    <row r="35461" spans="2:2" x14ac:dyDescent="0.25">
      <c r="B35461"/>
    </row>
    <row r="35462" spans="2:2" x14ac:dyDescent="0.25">
      <c r="B35462"/>
    </row>
    <row r="35463" spans="2:2" x14ac:dyDescent="0.25">
      <c r="B35463"/>
    </row>
    <row r="35464" spans="2:2" x14ac:dyDescent="0.25">
      <c r="B35464"/>
    </row>
    <row r="35465" spans="2:2" x14ac:dyDescent="0.25">
      <c r="B35465"/>
    </row>
    <row r="35466" spans="2:2" x14ac:dyDescent="0.25">
      <c r="B35466"/>
    </row>
    <row r="35467" spans="2:2" x14ac:dyDescent="0.25">
      <c r="B35467"/>
    </row>
    <row r="35468" spans="2:2" x14ac:dyDescent="0.25">
      <c r="B35468"/>
    </row>
    <row r="35469" spans="2:2" x14ac:dyDescent="0.25">
      <c r="B35469"/>
    </row>
    <row r="35470" spans="2:2" x14ac:dyDescent="0.25">
      <c r="B35470"/>
    </row>
    <row r="35471" spans="2:2" x14ac:dyDescent="0.25">
      <c r="B35471"/>
    </row>
    <row r="35472" spans="2:2" x14ac:dyDescent="0.25">
      <c r="B35472"/>
    </row>
    <row r="35473" spans="2:2" x14ac:dyDescent="0.25">
      <c r="B35473"/>
    </row>
    <row r="35474" spans="2:2" x14ac:dyDescent="0.25">
      <c r="B35474"/>
    </row>
    <row r="35475" spans="2:2" x14ac:dyDescent="0.25">
      <c r="B35475"/>
    </row>
    <row r="35476" spans="2:2" x14ac:dyDescent="0.25">
      <c r="B35476"/>
    </row>
    <row r="35477" spans="2:2" x14ac:dyDescent="0.25">
      <c r="B35477"/>
    </row>
    <row r="35478" spans="2:2" x14ac:dyDescent="0.25">
      <c r="B35478"/>
    </row>
    <row r="35479" spans="2:2" x14ac:dyDescent="0.25">
      <c r="B35479"/>
    </row>
    <row r="35480" spans="2:2" x14ac:dyDescent="0.25">
      <c r="B35480"/>
    </row>
    <row r="35481" spans="2:2" x14ac:dyDescent="0.25">
      <c r="B35481"/>
    </row>
    <row r="35482" spans="2:2" x14ac:dyDescent="0.25">
      <c r="B35482"/>
    </row>
    <row r="35483" spans="2:2" x14ac:dyDescent="0.25">
      <c r="B35483"/>
    </row>
    <row r="35484" spans="2:2" x14ac:dyDescent="0.25">
      <c r="B35484"/>
    </row>
    <row r="35485" spans="2:2" x14ac:dyDescent="0.25">
      <c r="B35485"/>
    </row>
    <row r="35486" spans="2:2" x14ac:dyDescent="0.25">
      <c r="B35486"/>
    </row>
    <row r="35487" spans="2:2" x14ac:dyDescent="0.25">
      <c r="B35487"/>
    </row>
    <row r="35488" spans="2:2" x14ac:dyDescent="0.25">
      <c r="B35488"/>
    </row>
    <row r="35489" spans="2:2" x14ac:dyDescent="0.25">
      <c r="B35489"/>
    </row>
    <row r="35490" spans="2:2" x14ac:dyDescent="0.25">
      <c r="B35490"/>
    </row>
    <row r="35491" spans="2:2" x14ac:dyDescent="0.25">
      <c r="B35491"/>
    </row>
    <row r="35492" spans="2:2" x14ac:dyDescent="0.25">
      <c r="B35492"/>
    </row>
    <row r="35493" spans="2:2" x14ac:dyDescent="0.25">
      <c r="B35493"/>
    </row>
    <row r="35494" spans="2:2" x14ac:dyDescent="0.25">
      <c r="B35494"/>
    </row>
    <row r="35495" spans="2:2" x14ac:dyDescent="0.25">
      <c r="B35495"/>
    </row>
    <row r="35496" spans="2:2" x14ac:dyDescent="0.25">
      <c r="B35496"/>
    </row>
    <row r="35497" spans="2:2" x14ac:dyDescent="0.25">
      <c r="B35497"/>
    </row>
    <row r="35498" spans="2:2" x14ac:dyDescent="0.25">
      <c r="B35498"/>
    </row>
    <row r="35499" spans="2:2" x14ac:dyDescent="0.25">
      <c r="B35499"/>
    </row>
    <row r="35500" spans="2:2" x14ac:dyDescent="0.25">
      <c r="B35500"/>
    </row>
    <row r="35501" spans="2:2" x14ac:dyDescent="0.25">
      <c r="B35501"/>
    </row>
    <row r="35502" spans="2:2" x14ac:dyDescent="0.25">
      <c r="B35502"/>
    </row>
    <row r="35503" spans="2:2" x14ac:dyDescent="0.25">
      <c r="B35503"/>
    </row>
    <row r="35504" spans="2:2" x14ac:dyDescent="0.25">
      <c r="B35504"/>
    </row>
    <row r="35505" spans="2:2" x14ac:dyDescent="0.25">
      <c r="B35505"/>
    </row>
    <row r="35506" spans="2:2" x14ac:dyDescent="0.25">
      <c r="B35506"/>
    </row>
    <row r="35507" spans="2:2" x14ac:dyDescent="0.25">
      <c r="B35507"/>
    </row>
    <row r="35508" spans="2:2" x14ac:dyDescent="0.25">
      <c r="B35508"/>
    </row>
    <row r="35509" spans="2:2" x14ac:dyDescent="0.25">
      <c r="B35509"/>
    </row>
    <row r="35510" spans="2:2" x14ac:dyDescent="0.25">
      <c r="B35510"/>
    </row>
    <row r="35511" spans="2:2" x14ac:dyDescent="0.25">
      <c r="B35511"/>
    </row>
    <row r="35512" spans="2:2" x14ac:dyDescent="0.25">
      <c r="B35512"/>
    </row>
    <row r="35513" spans="2:2" x14ac:dyDescent="0.25">
      <c r="B35513"/>
    </row>
    <row r="35514" spans="2:2" x14ac:dyDescent="0.25">
      <c r="B35514"/>
    </row>
    <row r="35515" spans="2:2" x14ac:dyDescent="0.25">
      <c r="B35515"/>
    </row>
    <row r="35516" spans="2:2" x14ac:dyDescent="0.25">
      <c r="B35516"/>
    </row>
    <row r="35517" spans="2:2" x14ac:dyDescent="0.25">
      <c r="B35517"/>
    </row>
    <row r="35518" spans="2:2" x14ac:dyDescent="0.25">
      <c r="B35518"/>
    </row>
    <row r="35519" spans="2:2" x14ac:dyDescent="0.25">
      <c r="B35519"/>
    </row>
    <row r="35520" spans="2:2" x14ac:dyDescent="0.25">
      <c r="B35520"/>
    </row>
    <row r="35521" spans="2:2" x14ac:dyDescent="0.25">
      <c r="B35521"/>
    </row>
    <row r="35522" spans="2:2" x14ac:dyDescent="0.25">
      <c r="B35522"/>
    </row>
    <row r="35523" spans="2:2" x14ac:dyDescent="0.25">
      <c r="B35523"/>
    </row>
    <row r="35524" spans="2:2" x14ac:dyDescent="0.25">
      <c r="B35524"/>
    </row>
    <row r="35525" spans="2:2" x14ac:dyDescent="0.25">
      <c r="B35525"/>
    </row>
    <row r="35526" spans="2:2" x14ac:dyDescent="0.25">
      <c r="B35526"/>
    </row>
    <row r="35527" spans="2:2" x14ac:dyDescent="0.25">
      <c r="B35527"/>
    </row>
    <row r="35528" spans="2:2" x14ac:dyDescent="0.25">
      <c r="B35528"/>
    </row>
    <row r="35529" spans="2:2" x14ac:dyDescent="0.25">
      <c r="B35529"/>
    </row>
    <row r="35530" spans="2:2" x14ac:dyDescent="0.25">
      <c r="B35530"/>
    </row>
    <row r="35531" spans="2:2" x14ac:dyDescent="0.25">
      <c r="B35531"/>
    </row>
    <row r="35532" spans="2:2" x14ac:dyDescent="0.25">
      <c r="B35532"/>
    </row>
    <row r="35533" spans="2:2" x14ac:dyDescent="0.25">
      <c r="B35533"/>
    </row>
    <row r="35534" spans="2:2" x14ac:dyDescent="0.25">
      <c r="B35534"/>
    </row>
    <row r="35535" spans="2:2" x14ac:dyDescent="0.25">
      <c r="B35535"/>
    </row>
    <row r="35536" spans="2:2" x14ac:dyDescent="0.25">
      <c r="B35536"/>
    </row>
    <row r="35537" spans="2:2" x14ac:dyDescent="0.25">
      <c r="B35537"/>
    </row>
    <row r="35538" spans="2:2" x14ac:dyDescent="0.25">
      <c r="B35538"/>
    </row>
    <row r="35539" spans="2:2" x14ac:dyDescent="0.25">
      <c r="B35539"/>
    </row>
    <row r="35540" spans="2:2" x14ac:dyDescent="0.25">
      <c r="B35540"/>
    </row>
    <row r="35541" spans="2:2" x14ac:dyDescent="0.25">
      <c r="B35541"/>
    </row>
    <row r="35542" spans="2:2" x14ac:dyDescent="0.25">
      <c r="B35542"/>
    </row>
    <row r="35543" spans="2:2" x14ac:dyDescent="0.25">
      <c r="B35543"/>
    </row>
    <row r="35544" spans="2:2" x14ac:dyDescent="0.25">
      <c r="B35544"/>
    </row>
    <row r="35545" spans="2:2" x14ac:dyDescent="0.25">
      <c r="B35545"/>
    </row>
    <row r="35546" spans="2:2" x14ac:dyDescent="0.25">
      <c r="B35546"/>
    </row>
    <row r="35547" spans="2:2" x14ac:dyDescent="0.25">
      <c r="B35547"/>
    </row>
    <row r="35548" spans="2:2" x14ac:dyDescent="0.25">
      <c r="B35548"/>
    </row>
    <row r="35549" spans="2:2" x14ac:dyDescent="0.25">
      <c r="B35549"/>
    </row>
    <row r="35550" spans="2:2" x14ac:dyDescent="0.25">
      <c r="B35550"/>
    </row>
    <row r="35551" spans="2:2" x14ac:dyDescent="0.25">
      <c r="B35551"/>
    </row>
    <row r="35552" spans="2:2" x14ac:dyDescent="0.25">
      <c r="B35552"/>
    </row>
    <row r="35553" spans="2:2" x14ac:dyDescent="0.25">
      <c r="B35553"/>
    </row>
    <row r="35554" spans="2:2" x14ac:dyDescent="0.25">
      <c r="B35554"/>
    </row>
    <row r="35555" spans="2:2" x14ac:dyDescent="0.25">
      <c r="B35555"/>
    </row>
    <row r="35556" spans="2:2" x14ac:dyDescent="0.25">
      <c r="B35556"/>
    </row>
    <row r="35557" spans="2:2" x14ac:dyDescent="0.25">
      <c r="B35557"/>
    </row>
    <row r="35558" spans="2:2" x14ac:dyDescent="0.25">
      <c r="B35558"/>
    </row>
    <row r="35559" spans="2:2" x14ac:dyDescent="0.25">
      <c r="B35559"/>
    </row>
    <row r="35560" spans="2:2" x14ac:dyDescent="0.25">
      <c r="B35560"/>
    </row>
    <row r="35561" spans="2:2" x14ac:dyDescent="0.25">
      <c r="B35561"/>
    </row>
    <row r="35562" spans="2:2" x14ac:dyDescent="0.25">
      <c r="B35562"/>
    </row>
    <row r="35563" spans="2:2" x14ac:dyDescent="0.25">
      <c r="B35563"/>
    </row>
    <row r="35564" spans="2:2" x14ac:dyDescent="0.25">
      <c r="B35564"/>
    </row>
    <row r="35565" spans="2:2" x14ac:dyDescent="0.25">
      <c r="B35565"/>
    </row>
    <row r="35566" spans="2:2" x14ac:dyDescent="0.25">
      <c r="B35566"/>
    </row>
    <row r="35567" spans="2:2" x14ac:dyDescent="0.25">
      <c r="B35567"/>
    </row>
    <row r="35568" spans="2:2" x14ac:dyDescent="0.25">
      <c r="B35568"/>
    </row>
    <row r="35569" spans="2:2" x14ac:dyDescent="0.25">
      <c r="B35569"/>
    </row>
    <row r="35570" spans="2:2" x14ac:dyDescent="0.25">
      <c r="B35570"/>
    </row>
    <row r="35571" spans="2:2" x14ac:dyDescent="0.25">
      <c r="B35571"/>
    </row>
    <row r="35572" spans="2:2" x14ac:dyDescent="0.25">
      <c r="B35572"/>
    </row>
    <row r="35573" spans="2:2" x14ac:dyDescent="0.25">
      <c r="B35573"/>
    </row>
    <row r="35574" spans="2:2" x14ac:dyDescent="0.25">
      <c r="B35574"/>
    </row>
    <row r="35575" spans="2:2" x14ac:dyDescent="0.25">
      <c r="B35575"/>
    </row>
    <row r="35576" spans="2:2" x14ac:dyDescent="0.25">
      <c r="B35576"/>
    </row>
    <row r="35577" spans="2:2" x14ac:dyDescent="0.25">
      <c r="B35577"/>
    </row>
    <row r="35578" spans="2:2" x14ac:dyDescent="0.25">
      <c r="B35578"/>
    </row>
    <row r="35579" spans="2:2" x14ac:dyDescent="0.25">
      <c r="B35579"/>
    </row>
    <row r="35580" spans="2:2" x14ac:dyDescent="0.25">
      <c r="B35580"/>
    </row>
    <row r="35581" spans="2:2" x14ac:dyDescent="0.25">
      <c r="B35581"/>
    </row>
    <row r="35582" spans="2:2" x14ac:dyDescent="0.25">
      <c r="B35582"/>
    </row>
    <row r="35583" spans="2:2" x14ac:dyDescent="0.25">
      <c r="B35583"/>
    </row>
    <row r="35584" spans="2:2" x14ac:dyDescent="0.25">
      <c r="B35584"/>
    </row>
    <row r="35585" spans="2:2" x14ac:dyDescent="0.25">
      <c r="B35585"/>
    </row>
    <row r="35586" spans="2:2" x14ac:dyDescent="0.25">
      <c r="B35586"/>
    </row>
    <row r="35587" spans="2:2" x14ac:dyDescent="0.25">
      <c r="B35587"/>
    </row>
    <row r="35588" spans="2:2" x14ac:dyDescent="0.25">
      <c r="B35588"/>
    </row>
    <row r="35589" spans="2:2" x14ac:dyDescent="0.25">
      <c r="B35589"/>
    </row>
    <row r="35590" spans="2:2" x14ac:dyDescent="0.25">
      <c r="B35590"/>
    </row>
    <row r="35591" spans="2:2" x14ac:dyDescent="0.25">
      <c r="B35591"/>
    </row>
    <row r="35592" spans="2:2" x14ac:dyDescent="0.25">
      <c r="B35592"/>
    </row>
    <row r="35593" spans="2:2" x14ac:dyDescent="0.25">
      <c r="B35593"/>
    </row>
    <row r="35594" spans="2:2" x14ac:dyDescent="0.25">
      <c r="B35594"/>
    </row>
    <row r="35595" spans="2:2" x14ac:dyDescent="0.25">
      <c r="B35595"/>
    </row>
    <row r="35596" spans="2:2" x14ac:dyDescent="0.25">
      <c r="B35596"/>
    </row>
    <row r="35597" spans="2:2" x14ac:dyDescent="0.25">
      <c r="B35597"/>
    </row>
    <row r="35598" spans="2:2" x14ac:dyDescent="0.25">
      <c r="B35598"/>
    </row>
    <row r="35599" spans="2:2" x14ac:dyDescent="0.25">
      <c r="B35599"/>
    </row>
    <row r="35600" spans="2:2" x14ac:dyDescent="0.25">
      <c r="B35600"/>
    </row>
    <row r="35601" spans="2:2" x14ac:dyDescent="0.25">
      <c r="B35601"/>
    </row>
    <row r="35602" spans="2:2" x14ac:dyDescent="0.25">
      <c r="B35602"/>
    </row>
    <row r="35603" spans="2:2" x14ac:dyDescent="0.25">
      <c r="B35603"/>
    </row>
    <row r="35604" spans="2:2" x14ac:dyDescent="0.25">
      <c r="B35604"/>
    </row>
    <row r="35605" spans="2:2" x14ac:dyDescent="0.25">
      <c r="B35605"/>
    </row>
    <row r="35606" spans="2:2" x14ac:dyDescent="0.25">
      <c r="B35606"/>
    </row>
    <row r="35607" spans="2:2" x14ac:dyDescent="0.25">
      <c r="B35607"/>
    </row>
    <row r="35608" spans="2:2" x14ac:dyDescent="0.25">
      <c r="B35608"/>
    </row>
    <row r="35609" spans="2:2" x14ac:dyDescent="0.25">
      <c r="B35609"/>
    </row>
    <row r="35610" spans="2:2" x14ac:dyDescent="0.25">
      <c r="B35610"/>
    </row>
    <row r="35611" spans="2:2" x14ac:dyDescent="0.25">
      <c r="B35611"/>
    </row>
    <row r="35612" spans="2:2" x14ac:dyDescent="0.25">
      <c r="B35612"/>
    </row>
    <row r="35613" spans="2:2" x14ac:dyDescent="0.25">
      <c r="B35613"/>
    </row>
    <row r="35614" spans="2:2" x14ac:dyDescent="0.25">
      <c r="B35614"/>
    </row>
    <row r="35615" spans="2:2" x14ac:dyDescent="0.25">
      <c r="B35615"/>
    </row>
    <row r="35616" spans="2:2" x14ac:dyDescent="0.25">
      <c r="B35616"/>
    </row>
    <row r="35617" spans="2:2" x14ac:dyDescent="0.25">
      <c r="B35617"/>
    </row>
    <row r="35618" spans="2:2" x14ac:dyDescent="0.25">
      <c r="B35618"/>
    </row>
    <row r="35619" spans="2:2" x14ac:dyDescent="0.25">
      <c r="B35619"/>
    </row>
    <row r="35620" spans="2:2" x14ac:dyDescent="0.25">
      <c r="B35620"/>
    </row>
    <row r="35621" spans="2:2" x14ac:dyDescent="0.25">
      <c r="B35621"/>
    </row>
    <row r="35622" spans="2:2" x14ac:dyDescent="0.25">
      <c r="B35622"/>
    </row>
    <row r="35623" spans="2:2" x14ac:dyDescent="0.25">
      <c r="B35623"/>
    </row>
    <row r="35624" spans="2:2" x14ac:dyDescent="0.25">
      <c r="B35624"/>
    </row>
    <row r="35625" spans="2:2" x14ac:dyDescent="0.25">
      <c r="B35625"/>
    </row>
    <row r="35626" spans="2:2" x14ac:dyDescent="0.25">
      <c r="B35626"/>
    </row>
    <row r="35627" spans="2:2" x14ac:dyDescent="0.25">
      <c r="B35627"/>
    </row>
    <row r="35628" spans="2:2" x14ac:dyDescent="0.25">
      <c r="B35628"/>
    </row>
    <row r="35629" spans="2:2" x14ac:dyDescent="0.25">
      <c r="B35629"/>
    </row>
    <row r="35630" spans="2:2" x14ac:dyDescent="0.25">
      <c r="B35630"/>
    </row>
    <row r="35631" spans="2:2" x14ac:dyDescent="0.25">
      <c r="B35631"/>
    </row>
    <row r="35632" spans="2:2" x14ac:dyDescent="0.25">
      <c r="B35632"/>
    </row>
    <row r="35633" spans="2:2" x14ac:dyDescent="0.25">
      <c r="B35633"/>
    </row>
    <row r="35634" spans="2:2" x14ac:dyDescent="0.25">
      <c r="B35634"/>
    </row>
    <row r="35635" spans="2:2" x14ac:dyDescent="0.25">
      <c r="B35635"/>
    </row>
    <row r="35636" spans="2:2" x14ac:dyDescent="0.25">
      <c r="B35636"/>
    </row>
    <row r="35637" spans="2:2" x14ac:dyDescent="0.25">
      <c r="B35637"/>
    </row>
    <row r="35638" spans="2:2" x14ac:dyDescent="0.25">
      <c r="B35638"/>
    </row>
    <row r="35639" spans="2:2" x14ac:dyDescent="0.25">
      <c r="B35639"/>
    </row>
    <row r="35640" spans="2:2" x14ac:dyDescent="0.25">
      <c r="B35640"/>
    </row>
    <row r="35641" spans="2:2" x14ac:dyDescent="0.25">
      <c r="B35641"/>
    </row>
    <row r="35642" spans="2:2" x14ac:dyDescent="0.25">
      <c r="B35642"/>
    </row>
    <row r="35643" spans="2:2" x14ac:dyDescent="0.25">
      <c r="B35643"/>
    </row>
    <row r="35644" spans="2:2" x14ac:dyDescent="0.25">
      <c r="B35644"/>
    </row>
    <row r="35645" spans="2:2" x14ac:dyDescent="0.25">
      <c r="B35645"/>
    </row>
    <row r="35646" spans="2:2" x14ac:dyDescent="0.25">
      <c r="B35646"/>
    </row>
    <row r="35647" spans="2:2" x14ac:dyDescent="0.25">
      <c r="B35647"/>
    </row>
    <row r="35648" spans="2:2" x14ac:dyDescent="0.25">
      <c r="B35648"/>
    </row>
    <row r="35649" spans="2:2" x14ac:dyDescent="0.25">
      <c r="B35649"/>
    </row>
    <row r="35650" spans="2:2" x14ac:dyDescent="0.25">
      <c r="B35650"/>
    </row>
    <row r="35651" spans="2:2" x14ac:dyDescent="0.25">
      <c r="B35651"/>
    </row>
    <row r="35652" spans="2:2" x14ac:dyDescent="0.25">
      <c r="B35652"/>
    </row>
    <row r="35653" spans="2:2" x14ac:dyDescent="0.25">
      <c r="B35653"/>
    </row>
    <row r="35654" spans="2:2" x14ac:dyDescent="0.25">
      <c r="B35654"/>
    </row>
    <row r="35655" spans="2:2" x14ac:dyDescent="0.25">
      <c r="B35655"/>
    </row>
    <row r="35656" spans="2:2" x14ac:dyDescent="0.25">
      <c r="B35656"/>
    </row>
    <row r="35657" spans="2:2" x14ac:dyDescent="0.25">
      <c r="B35657"/>
    </row>
    <row r="35658" spans="2:2" x14ac:dyDescent="0.25">
      <c r="B35658"/>
    </row>
    <row r="35659" spans="2:2" x14ac:dyDescent="0.25">
      <c r="B35659"/>
    </row>
    <row r="35660" spans="2:2" x14ac:dyDescent="0.25">
      <c r="B35660"/>
    </row>
    <row r="35661" spans="2:2" x14ac:dyDescent="0.25">
      <c r="B35661"/>
    </row>
    <row r="35662" spans="2:2" x14ac:dyDescent="0.25">
      <c r="B35662"/>
    </row>
    <row r="35663" spans="2:2" x14ac:dyDescent="0.25">
      <c r="B35663"/>
    </row>
    <row r="35664" spans="2:2" x14ac:dyDescent="0.25">
      <c r="B35664"/>
    </row>
    <row r="35665" spans="2:2" x14ac:dyDescent="0.25">
      <c r="B35665"/>
    </row>
    <row r="35666" spans="2:2" x14ac:dyDescent="0.25">
      <c r="B35666"/>
    </row>
    <row r="35667" spans="2:2" x14ac:dyDescent="0.25">
      <c r="B35667"/>
    </row>
    <row r="35668" spans="2:2" x14ac:dyDescent="0.25">
      <c r="B35668"/>
    </row>
    <row r="35669" spans="2:2" x14ac:dyDescent="0.25">
      <c r="B35669"/>
    </row>
    <row r="35670" spans="2:2" x14ac:dyDescent="0.25">
      <c r="B35670"/>
    </row>
    <row r="35671" spans="2:2" x14ac:dyDescent="0.25">
      <c r="B35671"/>
    </row>
    <row r="35672" spans="2:2" x14ac:dyDescent="0.25">
      <c r="B35672"/>
    </row>
    <row r="35673" spans="2:2" x14ac:dyDescent="0.25">
      <c r="B35673"/>
    </row>
    <row r="35674" spans="2:2" x14ac:dyDescent="0.25">
      <c r="B35674"/>
    </row>
    <row r="35675" spans="2:2" x14ac:dyDescent="0.25">
      <c r="B35675"/>
    </row>
    <row r="35676" spans="2:2" x14ac:dyDescent="0.25">
      <c r="B35676"/>
    </row>
    <row r="35677" spans="2:2" x14ac:dyDescent="0.25">
      <c r="B35677"/>
    </row>
    <row r="35678" spans="2:2" x14ac:dyDescent="0.25">
      <c r="B35678"/>
    </row>
    <row r="35679" spans="2:2" x14ac:dyDescent="0.25">
      <c r="B35679"/>
    </row>
    <row r="35680" spans="2:2" x14ac:dyDescent="0.25">
      <c r="B35680"/>
    </row>
    <row r="35681" spans="2:2" x14ac:dyDescent="0.25">
      <c r="B35681"/>
    </row>
    <row r="35682" spans="2:2" x14ac:dyDescent="0.25">
      <c r="B35682"/>
    </row>
    <row r="35683" spans="2:2" x14ac:dyDescent="0.25">
      <c r="B35683"/>
    </row>
    <row r="35684" spans="2:2" x14ac:dyDescent="0.25">
      <c r="B35684"/>
    </row>
    <row r="35685" spans="2:2" x14ac:dyDescent="0.25">
      <c r="B35685"/>
    </row>
    <row r="35686" spans="2:2" x14ac:dyDescent="0.25">
      <c r="B35686"/>
    </row>
    <row r="35687" spans="2:2" x14ac:dyDescent="0.25">
      <c r="B35687"/>
    </row>
    <row r="35688" spans="2:2" x14ac:dyDescent="0.25">
      <c r="B35688"/>
    </row>
    <row r="35689" spans="2:2" x14ac:dyDescent="0.25">
      <c r="B35689"/>
    </row>
    <row r="35690" spans="2:2" x14ac:dyDescent="0.25">
      <c r="B35690"/>
    </row>
    <row r="35691" spans="2:2" x14ac:dyDescent="0.25">
      <c r="B35691"/>
    </row>
    <row r="35692" spans="2:2" x14ac:dyDescent="0.25">
      <c r="B35692"/>
    </row>
    <row r="35693" spans="2:2" x14ac:dyDescent="0.25">
      <c r="B35693"/>
    </row>
    <row r="35694" spans="2:2" x14ac:dyDescent="0.25">
      <c r="B35694"/>
    </row>
    <row r="35695" spans="2:2" x14ac:dyDescent="0.25">
      <c r="B35695"/>
    </row>
    <row r="35696" spans="2:2" x14ac:dyDescent="0.25">
      <c r="B35696"/>
    </row>
    <row r="35697" spans="2:2" x14ac:dyDescent="0.25">
      <c r="B35697"/>
    </row>
    <row r="35698" spans="2:2" x14ac:dyDescent="0.25">
      <c r="B35698"/>
    </row>
    <row r="35699" spans="2:2" x14ac:dyDescent="0.25">
      <c r="B35699"/>
    </row>
    <row r="35700" spans="2:2" x14ac:dyDescent="0.25">
      <c r="B35700"/>
    </row>
    <row r="35701" spans="2:2" x14ac:dyDescent="0.25">
      <c r="B35701"/>
    </row>
    <row r="35702" spans="2:2" x14ac:dyDescent="0.25">
      <c r="B35702"/>
    </row>
    <row r="35703" spans="2:2" x14ac:dyDescent="0.25">
      <c r="B35703"/>
    </row>
    <row r="35704" spans="2:2" x14ac:dyDescent="0.25">
      <c r="B35704"/>
    </row>
    <row r="35705" spans="2:2" x14ac:dyDescent="0.25">
      <c r="B35705"/>
    </row>
    <row r="35706" spans="2:2" x14ac:dyDescent="0.25">
      <c r="B35706"/>
    </row>
    <row r="35707" spans="2:2" x14ac:dyDescent="0.25">
      <c r="B35707"/>
    </row>
    <row r="35708" spans="2:2" x14ac:dyDescent="0.25">
      <c r="B35708"/>
    </row>
    <row r="35709" spans="2:2" x14ac:dyDescent="0.25">
      <c r="B35709"/>
    </row>
    <row r="35710" spans="2:2" x14ac:dyDescent="0.25">
      <c r="B35710"/>
    </row>
    <row r="35711" spans="2:2" x14ac:dyDescent="0.25">
      <c r="B35711"/>
    </row>
    <row r="35712" spans="2:2" x14ac:dyDescent="0.25">
      <c r="B35712"/>
    </row>
    <row r="35713" spans="2:2" x14ac:dyDescent="0.25">
      <c r="B35713"/>
    </row>
    <row r="35714" spans="2:2" x14ac:dyDescent="0.25">
      <c r="B35714"/>
    </row>
    <row r="35715" spans="2:2" x14ac:dyDescent="0.25">
      <c r="B35715"/>
    </row>
    <row r="35716" spans="2:2" x14ac:dyDescent="0.25">
      <c r="B35716"/>
    </row>
    <row r="35717" spans="2:2" x14ac:dyDescent="0.25">
      <c r="B35717"/>
    </row>
    <row r="35718" spans="2:2" x14ac:dyDescent="0.25">
      <c r="B35718"/>
    </row>
    <row r="35719" spans="2:2" x14ac:dyDescent="0.25">
      <c r="B35719"/>
    </row>
    <row r="35720" spans="2:2" x14ac:dyDescent="0.25">
      <c r="B35720"/>
    </row>
    <row r="35721" spans="2:2" x14ac:dyDescent="0.25">
      <c r="B35721"/>
    </row>
    <row r="35722" spans="2:2" x14ac:dyDescent="0.25">
      <c r="B35722"/>
    </row>
    <row r="35723" spans="2:2" x14ac:dyDescent="0.25">
      <c r="B35723"/>
    </row>
    <row r="35724" spans="2:2" x14ac:dyDescent="0.25">
      <c r="B35724"/>
    </row>
    <row r="35725" spans="2:2" x14ac:dyDescent="0.25">
      <c r="B35725"/>
    </row>
    <row r="35726" spans="2:2" x14ac:dyDescent="0.25">
      <c r="B35726"/>
    </row>
    <row r="35727" spans="2:2" x14ac:dyDescent="0.25">
      <c r="B35727"/>
    </row>
    <row r="35728" spans="2:2" x14ac:dyDescent="0.25">
      <c r="B35728"/>
    </row>
    <row r="35729" spans="2:2" x14ac:dyDescent="0.25">
      <c r="B35729"/>
    </row>
    <row r="35730" spans="2:2" x14ac:dyDescent="0.25">
      <c r="B35730"/>
    </row>
    <row r="35731" spans="2:2" x14ac:dyDescent="0.25">
      <c r="B35731"/>
    </row>
    <row r="35732" spans="2:2" x14ac:dyDescent="0.25">
      <c r="B35732"/>
    </row>
    <row r="35733" spans="2:2" x14ac:dyDescent="0.25">
      <c r="B35733"/>
    </row>
    <row r="35734" spans="2:2" x14ac:dyDescent="0.25">
      <c r="B35734"/>
    </row>
    <row r="35735" spans="2:2" x14ac:dyDescent="0.25">
      <c r="B35735"/>
    </row>
    <row r="35736" spans="2:2" x14ac:dyDescent="0.25">
      <c r="B35736"/>
    </row>
    <row r="35737" spans="2:2" x14ac:dyDescent="0.25">
      <c r="B35737"/>
    </row>
    <row r="35738" spans="2:2" x14ac:dyDescent="0.25">
      <c r="B35738"/>
    </row>
    <row r="35739" spans="2:2" x14ac:dyDescent="0.25">
      <c r="B35739"/>
    </row>
    <row r="35740" spans="2:2" x14ac:dyDescent="0.25">
      <c r="B35740"/>
    </row>
    <row r="35741" spans="2:2" x14ac:dyDescent="0.25">
      <c r="B35741"/>
    </row>
    <row r="35742" spans="2:2" x14ac:dyDescent="0.25">
      <c r="B35742"/>
    </row>
    <row r="35743" spans="2:2" x14ac:dyDescent="0.25">
      <c r="B35743"/>
    </row>
    <row r="35744" spans="2:2" x14ac:dyDescent="0.25">
      <c r="B35744"/>
    </row>
    <row r="35745" spans="2:2" x14ac:dyDescent="0.25">
      <c r="B35745"/>
    </row>
    <row r="35746" spans="2:2" x14ac:dyDescent="0.25">
      <c r="B35746"/>
    </row>
    <row r="35747" spans="2:2" x14ac:dyDescent="0.25">
      <c r="B35747"/>
    </row>
    <row r="35748" spans="2:2" x14ac:dyDescent="0.25">
      <c r="B35748"/>
    </row>
    <row r="35749" spans="2:2" x14ac:dyDescent="0.25">
      <c r="B35749"/>
    </row>
    <row r="35750" spans="2:2" x14ac:dyDescent="0.25">
      <c r="B35750"/>
    </row>
    <row r="35751" spans="2:2" x14ac:dyDescent="0.25">
      <c r="B35751"/>
    </row>
    <row r="35752" spans="2:2" x14ac:dyDescent="0.25">
      <c r="B35752"/>
    </row>
    <row r="35753" spans="2:2" x14ac:dyDescent="0.25">
      <c r="B35753"/>
    </row>
    <row r="35754" spans="2:2" x14ac:dyDescent="0.25">
      <c r="B35754"/>
    </row>
    <row r="35755" spans="2:2" x14ac:dyDescent="0.25">
      <c r="B35755"/>
    </row>
    <row r="35756" spans="2:2" x14ac:dyDescent="0.25">
      <c r="B35756"/>
    </row>
    <row r="35757" spans="2:2" x14ac:dyDescent="0.25">
      <c r="B35757"/>
    </row>
    <row r="35758" spans="2:2" x14ac:dyDescent="0.25">
      <c r="B35758"/>
    </row>
    <row r="35759" spans="2:2" x14ac:dyDescent="0.25">
      <c r="B35759"/>
    </row>
    <row r="35760" spans="2:2" x14ac:dyDescent="0.25">
      <c r="B35760"/>
    </row>
    <row r="35761" spans="2:2" x14ac:dyDescent="0.25">
      <c r="B35761"/>
    </row>
    <row r="35762" spans="2:2" x14ac:dyDescent="0.25">
      <c r="B35762"/>
    </row>
    <row r="35763" spans="2:2" x14ac:dyDescent="0.25">
      <c r="B35763"/>
    </row>
    <row r="35764" spans="2:2" x14ac:dyDescent="0.25">
      <c r="B35764"/>
    </row>
    <row r="35765" spans="2:2" x14ac:dyDescent="0.25">
      <c r="B35765"/>
    </row>
    <row r="35766" spans="2:2" x14ac:dyDescent="0.25">
      <c r="B35766"/>
    </row>
    <row r="35767" spans="2:2" x14ac:dyDescent="0.25">
      <c r="B35767"/>
    </row>
    <row r="35768" spans="2:2" x14ac:dyDescent="0.25">
      <c r="B35768"/>
    </row>
    <row r="35769" spans="2:2" x14ac:dyDescent="0.25">
      <c r="B35769"/>
    </row>
    <row r="35770" spans="2:2" x14ac:dyDescent="0.25">
      <c r="B35770"/>
    </row>
    <row r="35771" spans="2:2" x14ac:dyDescent="0.25">
      <c r="B35771"/>
    </row>
    <row r="35772" spans="2:2" x14ac:dyDescent="0.25">
      <c r="B35772"/>
    </row>
    <row r="35773" spans="2:2" x14ac:dyDescent="0.25">
      <c r="B35773"/>
    </row>
    <row r="35774" spans="2:2" x14ac:dyDescent="0.25">
      <c r="B35774"/>
    </row>
    <row r="35775" spans="2:2" x14ac:dyDescent="0.25">
      <c r="B35775"/>
    </row>
    <row r="35776" spans="2:2" x14ac:dyDescent="0.25">
      <c r="B35776"/>
    </row>
    <row r="35777" spans="2:2" x14ac:dyDescent="0.25">
      <c r="B35777"/>
    </row>
    <row r="35778" spans="2:2" x14ac:dyDescent="0.25">
      <c r="B35778"/>
    </row>
    <row r="35779" spans="2:2" x14ac:dyDescent="0.25">
      <c r="B35779"/>
    </row>
    <row r="35780" spans="2:2" x14ac:dyDescent="0.25">
      <c r="B35780"/>
    </row>
    <row r="35781" spans="2:2" x14ac:dyDescent="0.25">
      <c r="B35781"/>
    </row>
    <row r="35782" spans="2:2" x14ac:dyDescent="0.25">
      <c r="B35782"/>
    </row>
    <row r="35783" spans="2:2" x14ac:dyDescent="0.25">
      <c r="B35783"/>
    </row>
    <row r="35784" spans="2:2" x14ac:dyDescent="0.25">
      <c r="B35784"/>
    </row>
    <row r="35785" spans="2:2" x14ac:dyDescent="0.25">
      <c r="B35785"/>
    </row>
    <row r="35786" spans="2:2" x14ac:dyDescent="0.25">
      <c r="B35786"/>
    </row>
    <row r="35787" spans="2:2" x14ac:dyDescent="0.25">
      <c r="B35787"/>
    </row>
    <row r="35788" spans="2:2" x14ac:dyDescent="0.25">
      <c r="B35788"/>
    </row>
    <row r="35789" spans="2:2" x14ac:dyDescent="0.25">
      <c r="B35789"/>
    </row>
    <row r="35790" spans="2:2" x14ac:dyDescent="0.25">
      <c r="B35790"/>
    </row>
    <row r="35791" spans="2:2" x14ac:dyDescent="0.25">
      <c r="B35791"/>
    </row>
    <row r="35792" spans="2:2" x14ac:dyDescent="0.25">
      <c r="B35792"/>
    </row>
    <row r="35793" spans="2:2" x14ac:dyDescent="0.25">
      <c r="B35793"/>
    </row>
    <row r="35794" spans="2:2" x14ac:dyDescent="0.25">
      <c r="B35794"/>
    </row>
    <row r="35795" spans="2:2" x14ac:dyDescent="0.25">
      <c r="B35795"/>
    </row>
    <row r="35796" spans="2:2" x14ac:dyDescent="0.25">
      <c r="B35796"/>
    </row>
    <row r="35797" spans="2:2" x14ac:dyDescent="0.25">
      <c r="B35797"/>
    </row>
    <row r="35798" spans="2:2" x14ac:dyDescent="0.25">
      <c r="B35798"/>
    </row>
    <row r="35799" spans="2:2" x14ac:dyDescent="0.25">
      <c r="B35799"/>
    </row>
    <row r="35800" spans="2:2" x14ac:dyDescent="0.25">
      <c r="B35800"/>
    </row>
    <row r="35801" spans="2:2" x14ac:dyDescent="0.25">
      <c r="B35801"/>
    </row>
    <row r="35802" spans="2:2" x14ac:dyDescent="0.25">
      <c r="B35802"/>
    </row>
    <row r="35803" spans="2:2" x14ac:dyDescent="0.25">
      <c r="B35803"/>
    </row>
    <row r="35804" spans="2:2" x14ac:dyDescent="0.25">
      <c r="B35804"/>
    </row>
    <row r="35805" spans="2:2" x14ac:dyDescent="0.25">
      <c r="B35805"/>
    </row>
    <row r="35806" spans="2:2" x14ac:dyDescent="0.25">
      <c r="B35806"/>
    </row>
    <row r="35807" spans="2:2" x14ac:dyDescent="0.25">
      <c r="B35807"/>
    </row>
    <row r="35808" spans="2:2" x14ac:dyDescent="0.25">
      <c r="B35808"/>
    </row>
    <row r="35809" spans="2:2" x14ac:dyDescent="0.25">
      <c r="B35809"/>
    </row>
    <row r="35810" spans="2:2" x14ac:dyDescent="0.25">
      <c r="B35810"/>
    </row>
    <row r="35811" spans="2:2" x14ac:dyDescent="0.25">
      <c r="B35811"/>
    </row>
    <row r="35812" spans="2:2" x14ac:dyDescent="0.25">
      <c r="B35812"/>
    </row>
    <row r="35813" spans="2:2" x14ac:dyDescent="0.25">
      <c r="B35813"/>
    </row>
    <row r="35814" spans="2:2" x14ac:dyDescent="0.25">
      <c r="B35814"/>
    </row>
    <row r="35815" spans="2:2" x14ac:dyDescent="0.25">
      <c r="B35815"/>
    </row>
    <row r="35816" spans="2:2" x14ac:dyDescent="0.25">
      <c r="B35816"/>
    </row>
    <row r="35817" spans="2:2" x14ac:dyDescent="0.25">
      <c r="B35817"/>
    </row>
    <row r="35818" spans="2:2" x14ac:dyDescent="0.25">
      <c r="B35818"/>
    </row>
    <row r="35819" spans="2:2" x14ac:dyDescent="0.25">
      <c r="B35819"/>
    </row>
    <row r="35820" spans="2:2" x14ac:dyDescent="0.25">
      <c r="B35820"/>
    </row>
    <row r="35821" spans="2:2" x14ac:dyDescent="0.25">
      <c r="B35821"/>
    </row>
    <row r="35822" spans="2:2" x14ac:dyDescent="0.25">
      <c r="B35822"/>
    </row>
    <row r="35823" spans="2:2" x14ac:dyDescent="0.25">
      <c r="B35823"/>
    </row>
    <row r="35824" spans="2:2" x14ac:dyDescent="0.25">
      <c r="B35824"/>
    </row>
    <row r="35825" spans="2:2" x14ac:dyDescent="0.25">
      <c r="B35825"/>
    </row>
    <row r="35826" spans="2:2" x14ac:dyDescent="0.25">
      <c r="B35826"/>
    </row>
    <row r="35827" spans="2:2" x14ac:dyDescent="0.25">
      <c r="B35827"/>
    </row>
    <row r="35828" spans="2:2" x14ac:dyDescent="0.25">
      <c r="B35828"/>
    </row>
    <row r="35829" spans="2:2" x14ac:dyDescent="0.25">
      <c r="B35829"/>
    </row>
    <row r="35830" spans="2:2" x14ac:dyDescent="0.25">
      <c r="B35830"/>
    </row>
    <row r="35831" spans="2:2" x14ac:dyDescent="0.25">
      <c r="B35831"/>
    </row>
    <row r="35832" spans="2:2" x14ac:dyDescent="0.25">
      <c r="B35832"/>
    </row>
    <row r="35833" spans="2:2" x14ac:dyDescent="0.25">
      <c r="B35833"/>
    </row>
    <row r="35834" spans="2:2" x14ac:dyDescent="0.25">
      <c r="B35834"/>
    </row>
    <row r="35835" spans="2:2" x14ac:dyDescent="0.25">
      <c r="B35835"/>
    </row>
    <row r="35836" spans="2:2" x14ac:dyDescent="0.25">
      <c r="B35836"/>
    </row>
    <row r="35837" spans="2:2" x14ac:dyDescent="0.25">
      <c r="B35837"/>
    </row>
    <row r="35838" spans="2:2" x14ac:dyDescent="0.25">
      <c r="B35838"/>
    </row>
    <row r="35839" spans="2:2" x14ac:dyDescent="0.25">
      <c r="B35839"/>
    </row>
    <row r="35840" spans="2:2" x14ac:dyDescent="0.25">
      <c r="B35840"/>
    </row>
    <row r="35841" spans="2:2" x14ac:dyDescent="0.25">
      <c r="B35841"/>
    </row>
    <row r="35842" spans="2:2" x14ac:dyDescent="0.25">
      <c r="B35842"/>
    </row>
    <row r="35843" spans="2:2" x14ac:dyDescent="0.25">
      <c r="B35843"/>
    </row>
    <row r="35844" spans="2:2" x14ac:dyDescent="0.25">
      <c r="B35844"/>
    </row>
    <row r="35845" spans="2:2" x14ac:dyDescent="0.25">
      <c r="B35845"/>
    </row>
    <row r="35846" spans="2:2" x14ac:dyDescent="0.25">
      <c r="B35846"/>
    </row>
    <row r="35847" spans="2:2" x14ac:dyDescent="0.25">
      <c r="B35847"/>
    </row>
    <row r="35848" spans="2:2" x14ac:dyDescent="0.25">
      <c r="B35848"/>
    </row>
    <row r="35849" spans="2:2" x14ac:dyDescent="0.25">
      <c r="B35849"/>
    </row>
    <row r="35850" spans="2:2" x14ac:dyDescent="0.25">
      <c r="B35850"/>
    </row>
    <row r="35851" spans="2:2" x14ac:dyDescent="0.25">
      <c r="B35851"/>
    </row>
    <row r="35852" spans="2:2" x14ac:dyDescent="0.25">
      <c r="B35852"/>
    </row>
    <row r="35853" spans="2:2" x14ac:dyDescent="0.25">
      <c r="B35853"/>
    </row>
    <row r="35854" spans="2:2" x14ac:dyDescent="0.25">
      <c r="B35854"/>
    </row>
    <row r="35855" spans="2:2" x14ac:dyDescent="0.25">
      <c r="B35855"/>
    </row>
    <row r="35856" spans="2:2" x14ac:dyDescent="0.25">
      <c r="B35856"/>
    </row>
    <row r="35857" spans="2:2" x14ac:dyDescent="0.25">
      <c r="B35857"/>
    </row>
    <row r="35858" spans="2:2" x14ac:dyDescent="0.25">
      <c r="B35858"/>
    </row>
    <row r="35859" spans="2:2" x14ac:dyDescent="0.25">
      <c r="B35859"/>
    </row>
    <row r="35860" spans="2:2" x14ac:dyDescent="0.25">
      <c r="B35860"/>
    </row>
    <row r="35861" spans="2:2" x14ac:dyDescent="0.25">
      <c r="B35861"/>
    </row>
    <row r="35862" spans="2:2" x14ac:dyDescent="0.25">
      <c r="B35862"/>
    </row>
    <row r="35863" spans="2:2" x14ac:dyDescent="0.25">
      <c r="B35863"/>
    </row>
    <row r="35864" spans="2:2" x14ac:dyDescent="0.25">
      <c r="B35864"/>
    </row>
    <row r="35865" spans="2:2" x14ac:dyDescent="0.25">
      <c r="B35865"/>
    </row>
    <row r="35866" spans="2:2" x14ac:dyDescent="0.25">
      <c r="B35866"/>
    </row>
    <row r="35867" spans="2:2" x14ac:dyDescent="0.25">
      <c r="B35867"/>
    </row>
    <row r="35868" spans="2:2" x14ac:dyDescent="0.25">
      <c r="B35868"/>
    </row>
    <row r="35869" spans="2:2" x14ac:dyDescent="0.25">
      <c r="B35869"/>
    </row>
    <row r="35870" spans="2:2" x14ac:dyDescent="0.25">
      <c r="B35870"/>
    </row>
    <row r="35871" spans="2:2" x14ac:dyDescent="0.25">
      <c r="B35871"/>
    </row>
    <row r="35872" spans="2:2" x14ac:dyDescent="0.25">
      <c r="B35872"/>
    </row>
    <row r="35873" spans="2:2" x14ac:dyDescent="0.25">
      <c r="B35873"/>
    </row>
    <row r="35874" spans="2:2" x14ac:dyDescent="0.25">
      <c r="B35874"/>
    </row>
    <row r="35875" spans="2:2" x14ac:dyDescent="0.25">
      <c r="B35875"/>
    </row>
    <row r="35876" spans="2:2" x14ac:dyDescent="0.25">
      <c r="B35876"/>
    </row>
    <row r="35877" spans="2:2" x14ac:dyDescent="0.25">
      <c r="B35877"/>
    </row>
    <row r="35878" spans="2:2" x14ac:dyDescent="0.25">
      <c r="B35878"/>
    </row>
    <row r="35879" spans="2:2" x14ac:dyDescent="0.25">
      <c r="B35879"/>
    </row>
    <row r="35880" spans="2:2" x14ac:dyDescent="0.25">
      <c r="B35880"/>
    </row>
    <row r="35881" spans="2:2" x14ac:dyDescent="0.25">
      <c r="B35881"/>
    </row>
    <row r="35882" spans="2:2" x14ac:dyDescent="0.25">
      <c r="B35882"/>
    </row>
    <row r="35883" spans="2:2" x14ac:dyDescent="0.25">
      <c r="B35883"/>
    </row>
    <row r="35884" spans="2:2" x14ac:dyDescent="0.25">
      <c r="B35884"/>
    </row>
    <row r="35885" spans="2:2" x14ac:dyDescent="0.25">
      <c r="B35885"/>
    </row>
    <row r="35886" spans="2:2" x14ac:dyDescent="0.25">
      <c r="B35886"/>
    </row>
    <row r="35887" spans="2:2" x14ac:dyDescent="0.25">
      <c r="B35887"/>
    </row>
    <row r="35888" spans="2:2" x14ac:dyDescent="0.25">
      <c r="B35888"/>
    </row>
    <row r="35889" spans="2:2" x14ac:dyDescent="0.25">
      <c r="B35889"/>
    </row>
    <row r="35890" spans="2:2" x14ac:dyDescent="0.25">
      <c r="B35890"/>
    </row>
    <row r="35891" spans="2:2" x14ac:dyDescent="0.25">
      <c r="B35891"/>
    </row>
    <row r="35892" spans="2:2" x14ac:dyDescent="0.25">
      <c r="B35892"/>
    </row>
    <row r="35893" spans="2:2" x14ac:dyDescent="0.25">
      <c r="B35893"/>
    </row>
    <row r="35894" spans="2:2" x14ac:dyDescent="0.25">
      <c r="B35894"/>
    </row>
    <row r="35895" spans="2:2" x14ac:dyDescent="0.25">
      <c r="B35895"/>
    </row>
    <row r="35896" spans="2:2" x14ac:dyDescent="0.25">
      <c r="B35896"/>
    </row>
    <row r="35897" spans="2:2" x14ac:dyDescent="0.25">
      <c r="B35897"/>
    </row>
    <row r="35898" spans="2:2" x14ac:dyDescent="0.25">
      <c r="B35898"/>
    </row>
    <row r="35899" spans="2:2" x14ac:dyDescent="0.25">
      <c r="B35899"/>
    </row>
    <row r="35900" spans="2:2" x14ac:dyDescent="0.25">
      <c r="B35900"/>
    </row>
    <row r="35901" spans="2:2" x14ac:dyDescent="0.25">
      <c r="B35901"/>
    </row>
    <row r="35902" spans="2:2" x14ac:dyDescent="0.25">
      <c r="B35902"/>
    </row>
    <row r="35903" spans="2:2" x14ac:dyDescent="0.25">
      <c r="B35903"/>
    </row>
    <row r="35904" spans="2:2" x14ac:dyDescent="0.25">
      <c r="B35904"/>
    </row>
    <row r="35905" spans="2:2" x14ac:dyDescent="0.25">
      <c r="B35905"/>
    </row>
    <row r="35906" spans="2:2" x14ac:dyDescent="0.25">
      <c r="B35906"/>
    </row>
    <row r="35907" spans="2:2" x14ac:dyDescent="0.25">
      <c r="B35907"/>
    </row>
    <row r="35908" spans="2:2" x14ac:dyDescent="0.25">
      <c r="B35908"/>
    </row>
    <row r="35909" spans="2:2" x14ac:dyDescent="0.25">
      <c r="B35909"/>
    </row>
    <row r="35910" spans="2:2" x14ac:dyDescent="0.25">
      <c r="B35910"/>
    </row>
    <row r="35911" spans="2:2" x14ac:dyDescent="0.25">
      <c r="B35911"/>
    </row>
    <row r="35912" spans="2:2" x14ac:dyDescent="0.25">
      <c r="B35912"/>
    </row>
    <row r="35913" spans="2:2" x14ac:dyDescent="0.25">
      <c r="B35913"/>
    </row>
    <row r="35914" spans="2:2" x14ac:dyDescent="0.25">
      <c r="B35914"/>
    </row>
    <row r="35915" spans="2:2" x14ac:dyDescent="0.25">
      <c r="B35915"/>
    </row>
    <row r="35916" spans="2:2" x14ac:dyDescent="0.25">
      <c r="B35916"/>
    </row>
    <row r="35917" spans="2:2" x14ac:dyDescent="0.25">
      <c r="B35917"/>
    </row>
    <row r="35918" spans="2:2" x14ac:dyDescent="0.25">
      <c r="B35918"/>
    </row>
    <row r="35919" spans="2:2" x14ac:dyDescent="0.25">
      <c r="B35919"/>
    </row>
    <row r="35920" spans="2:2" x14ac:dyDescent="0.25">
      <c r="B35920"/>
    </row>
    <row r="35921" spans="2:2" x14ac:dyDescent="0.25">
      <c r="B35921"/>
    </row>
    <row r="35922" spans="2:2" x14ac:dyDescent="0.25">
      <c r="B35922"/>
    </row>
    <row r="35923" spans="2:2" x14ac:dyDescent="0.25">
      <c r="B35923"/>
    </row>
    <row r="35924" spans="2:2" x14ac:dyDescent="0.25">
      <c r="B35924"/>
    </row>
    <row r="35925" spans="2:2" x14ac:dyDescent="0.25">
      <c r="B35925"/>
    </row>
    <row r="35926" spans="2:2" x14ac:dyDescent="0.25">
      <c r="B35926"/>
    </row>
    <row r="35927" spans="2:2" x14ac:dyDescent="0.25">
      <c r="B35927"/>
    </row>
    <row r="35928" spans="2:2" x14ac:dyDescent="0.25">
      <c r="B35928"/>
    </row>
    <row r="35929" spans="2:2" x14ac:dyDescent="0.25">
      <c r="B35929"/>
    </row>
    <row r="35930" spans="2:2" x14ac:dyDescent="0.25">
      <c r="B35930"/>
    </row>
    <row r="35931" spans="2:2" x14ac:dyDescent="0.25">
      <c r="B35931"/>
    </row>
    <row r="35932" spans="2:2" x14ac:dyDescent="0.25">
      <c r="B35932"/>
    </row>
    <row r="35933" spans="2:2" x14ac:dyDescent="0.25">
      <c r="B35933"/>
    </row>
    <row r="35934" spans="2:2" x14ac:dyDescent="0.25">
      <c r="B35934"/>
    </row>
    <row r="35935" spans="2:2" x14ac:dyDescent="0.25">
      <c r="B35935"/>
    </row>
    <row r="35936" spans="2:2" x14ac:dyDescent="0.25">
      <c r="B35936"/>
    </row>
    <row r="35937" spans="2:2" x14ac:dyDescent="0.25">
      <c r="B35937"/>
    </row>
    <row r="35938" spans="2:2" x14ac:dyDescent="0.25">
      <c r="B35938"/>
    </row>
    <row r="35939" spans="2:2" x14ac:dyDescent="0.25">
      <c r="B35939"/>
    </row>
    <row r="35940" spans="2:2" x14ac:dyDescent="0.25">
      <c r="B35940"/>
    </row>
    <row r="35941" spans="2:2" x14ac:dyDescent="0.25">
      <c r="B35941"/>
    </row>
    <row r="35942" spans="2:2" x14ac:dyDescent="0.25">
      <c r="B35942"/>
    </row>
    <row r="35943" spans="2:2" x14ac:dyDescent="0.25">
      <c r="B35943"/>
    </row>
    <row r="35944" spans="2:2" x14ac:dyDescent="0.25">
      <c r="B35944"/>
    </row>
    <row r="35945" spans="2:2" x14ac:dyDescent="0.25">
      <c r="B35945"/>
    </row>
    <row r="35946" spans="2:2" x14ac:dyDescent="0.25">
      <c r="B35946"/>
    </row>
    <row r="35947" spans="2:2" x14ac:dyDescent="0.25">
      <c r="B35947"/>
    </row>
    <row r="35948" spans="2:2" x14ac:dyDescent="0.25">
      <c r="B35948"/>
    </row>
    <row r="35949" spans="2:2" x14ac:dyDescent="0.25">
      <c r="B35949"/>
    </row>
    <row r="35950" spans="2:2" x14ac:dyDescent="0.25">
      <c r="B35950"/>
    </row>
    <row r="35951" spans="2:2" x14ac:dyDescent="0.25">
      <c r="B35951"/>
    </row>
    <row r="35952" spans="2:2" x14ac:dyDescent="0.25">
      <c r="B35952"/>
    </row>
    <row r="35953" spans="2:2" x14ac:dyDescent="0.25">
      <c r="B35953"/>
    </row>
    <row r="35954" spans="2:2" x14ac:dyDescent="0.25">
      <c r="B35954"/>
    </row>
    <row r="35955" spans="2:2" x14ac:dyDescent="0.25">
      <c r="B35955"/>
    </row>
    <row r="35956" spans="2:2" x14ac:dyDescent="0.25">
      <c r="B35956"/>
    </row>
    <row r="35957" spans="2:2" x14ac:dyDescent="0.25">
      <c r="B35957"/>
    </row>
    <row r="35958" spans="2:2" x14ac:dyDescent="0.25">
      <c r="B35958"/>
    </row>
    <row r="35959" spans="2:2" x14ac:dyDescent="0.25">
      <c r="B35959"/>
    </row>
    <row r="35960" spans="2:2" x14ac:dyDescent="0.25">
      <c r="B35960"/>
    </row>
    <row r="35961" spans="2:2" x14ac:dyDescent="0.25">
      <c r="B35961"/>
    </row>
    <row r="35962" spans="2:2" x14ac:dyDescent="0.25">
      <c r="B35962"/>
    </row>
    <row r="35963" spans="2:2" x14ac:dyDescent="0.25">
      <c r="B35963"/>
    </row>
    <row r="35964" spans="2:2" x14ac:dyDescent="0.25">
      <c r="B35964"/>
    </row>
    <row r="35965" spans="2:2" x14ac:dyDescent="0.25">
      <c r="B35965"/>
    </row>
    <row r="35966" spans="2:2" x14ac:dyDescent="0.25">
      <c r="B35966"/>
    </row>
    <row r="35967" spans="2:2" x14ac:dyDescent="0.25">
      <c r="B35967"/>
    </row>
    <row r="35968" spans="2:2" x14ac:dyDescent="0.25">
      <c r="B35968"/>
    </row>
    <row r="35969" spans="2:2" x14ac:dyDescent="0.25">
      <c r="B35969"/>
    </row>
    <row r="35970" spans="2:2" x14ac:dyDescent="0.25">
      <c r="B35970"/>
    </row>
    <row r="35971" spans="2:2" x14ac:dyDescent="0.25">
      <c r="B35971"/>
    </row>
    <row r="35972" spans="2:2" x14ac:dyDescent="0.25">
      <c r="B35972"/>
    </row>
    <row r="35973" spans="2:2" x14ac:dyDescent="0.25">
      <c r="B35973"/>
    </row>
    <row r="35974" spans="2:2" x14ac:dyDescent="0.25">
      <c r="B35974"/>
    </row>
    <row r="35975" spans="2:2" x14ac:dyDescent="0.25">
      <c r="B35975"/>
    </row>
    <row r="35976" spans="2:2" x14ac:dyDescent="0.25">
      <c r="B35976"/>
    </row>
    <row r="35977" spans="2:2" x14ac:dyDescent="0.25">
      <c r="B35977"/>
    </row>
    <row r="35978" spans="2:2" x14ac:dyDescent="0.25">
      <c r="B35978"/>
    </row>
    <row r="35979" spans="2:2" x14ac:dyDescent="0.25">
      <c r="B35979"/>
    </row>
    <row r="35980" spans="2:2" x14ac:dyDescent="0.25">
      <c r="B35980"/>
    </row>
    <row r="35981" spans="2:2" x14ac:dyDescent="0.25">
      <c r="B35981"/>
    </row>
    <row r="35982" spans="2:2" x14ac:dyDescent="0.25">
      <c r="B35982"/>
    </row>
    <row r="35983" spans="2:2" x14ac:dyDescent="0.25">
      <c r="B35983"/>
    </row>
    <row r="35984" spans="2:2" x14ac:dyDescent="0.25">
      <c r="B35984"/>
    </row>
    <row r="35985" spans="2:2" x14ac:dyDescent="0.25">
      <c r="B35985"/>
    </row>
    <row r="35986" spans="2:2" x14ac:dyDescent="0.25">
      <c r="B35986"/>
    </row>
    <row r="35987" spans="2:2" x14ac:dyDescent="0.25">
      <c r="B35987"/>
    </row>
    <row r="35988" spans="2:2" x14ac:dyDescent="0.25">
      <c r="B35988"/>
    </row>
    <row r="35989" spans="2:2" x14ac:dyDescent="0.25">
      <c r="B35989"/>
    </row>
    <row r="35990" spans="2:2" x14ac:dyDescent="0.25">
      <c r="B35990"/>
    </row>
    <row r="35991" spans="2:2" x14ac:dyDescent="0.25">
      <c r="B35991"/>
    </row>
    <row r="35992" spans="2:2" x14ac:dyDescent="0.25">
      <c r="B35992"/>
    </row>
    <row r="35993" spans="2:2" x14ac:dyDescent="0.25">
      <c r="B35993"/>
    </row>
    <row r="35994" spans="2:2" x14ac:dyDescent="0.25">
      <c r="B35994"/>
    </row>
    <row r="35995" spans="2:2" x14ac:dyDescent="0.25">
      <c r="B35995"/>
    </row>
    <row r="35996" spans="2:2" x14ac:dyDescent="0.25">
      <c r="B35996"/>
    </row>
    <row r="35997" spans="2:2" x14ac:dyDescent="0.25">
      <c r="B35997"/>
    </row>
    <row r="35998" spans="2:2" x14ac:dyDescent="0.25">
      <c r="B35998"/>
    </row>
    <row r="35999" spans="2:2" x14ac:dyDescent="0.25">
      <c r="B35999"/>
    </row>
    <row r="36000" spans="2:2" x14ac:dyDescent="0.25">
      <c r="B36000"/>
    </row>
    <row r="36001" spans="2:2" x14ac:dyDescent="0.25">
      <c r="B36001"/>
    </row>
    <row r="36002" spans="2:2" x14ac:dyDescent="0.25">
      <c r="B36002"/>
    </row>
    <row r="36003" spans="2:2" x14ac:dyDescent="0.25">
      <c r="B36003"/>
    </row>
    <row r="36004" spans="2:2" x14ac:dyDescent="0.25">
      <c r="B36004"/>
    </row>
    <row r="36005" spans="2:2" x14ac:dyDescent="0.25">
      <c r="B36005"/>
    </row>
    <row r="36006" spans="2:2" x14ac:dyDescent="0.25">
      <c r="B36006"/>
    </row>
    <row r="36007" spans="2:2" x14ac:dyDescent="0.25">
      <c r="B36007"/>
    </row>
    <row r="36008" spans="2:2" x14ac:dyDescent="0.25">
      <c r="B36008"/>
    </row>
    <row r="36009" spans="2:2" x14ac:dyDescent="0.25">
      <c r="B36009"/>
    </row>
    <row r="36010" spans="2:2" x14ac:dyDescent="0.25">
      <c r="B36010"/>
    </row>
    <row r="36011" spans="2:2" x14ac:dyDescent="0.25">
      <c r="B36011"/>
    </row>
    <row r="36012" spans="2:2" x14ac:dyDescent="0.25">
      <c r="B36012"/>
    </row>
    <row r="36013" spans="2:2" x14ac:dyDescent="0.25">
      <c r="B36013"/>
    </row>
    <row r="36014" spans="2:2" x14ac:dyDescent="0.25">
      <c r="B36014"/>
    </row>
    <row r="36015" spans="2:2" x14ac:dyDescent="0.25">
      <c r="B36015"/>
    </row>
    <row r="36016" spans="2:2" x14ac:dyDescent="0.25">
      <c r="B36016"/>
    </row>
    <row r="36017" spans="2:2" x14ac:dyDescent="0.25">
      <c r="B36017"/>
    </row>
    <row r="36018" spans="2:2" x14ac:dyDescent="0.25">
      <c r="B36018"/>
    </row>
    <row r="36019" spans="2:2" x14ac:dyDescent="0.25">
      <c r="B36019"/>
    </row>
    <row r="36020" spans="2:2" x14ac:dyDescent="0.25">
      <c r="B36020"/>
    </row>
    <row r="36021" spans="2:2" x14ac:dyDescent="0.25">
      <c r="B36021"/>
    </row>
    <row r="36022" spans="2:2" x14ac:dyDescent="0.25">
      <c r="B36022"/>
    </row>
    <row r="36023" spans="2:2" x14ac:dyDescent="0.25">
      <c r="B36023"/>
    </row>
    <row r="36024" spans="2:2" x14ac:dyDescent="0.25">
      <c r="B36024"/>
    </row>
    <row r="36025" spans="2:2" x14ac:dyDescent="0.25">
      <c r="B36025"/>
    </row>
    <row r="36026" spans="2:2" x14ac:dyDescent="0.25">
      <c r="B36026"/>
    </row>
    <row r="36027" spans="2:2" x14ac:dyDescent="0.25">
      <c r="B36027"/>
    </row>
    <row r="36028" spans="2:2" x14ac:dyDescent="0.25">
      <c r="B36028"/>
    </row>
    <row r="36029" spans="2:2" x14ac:dyDescent="0.25">
      <c r="B36029"/>
    </row>
    <row r="36030" spans="2:2" x14ac:dyDescent="0.25">
      <c r="B36030"/>
    </row>
    <row r="36031" spans="2:2" x14ac:dyDescent="0.25">
      <c r="B36031"/>
    </row>
    <row r="36032" spans="2:2" x14ac:dyDescent="0.25">
      <c r="B36032"/>
    </row>
    <row r="36033" spans="2:2" x14ac:dyDescent="0.25">
      <c r="B36033"/>
    </row>
    <row r="36034" spans="2:2" x14ac:dyDescent="0.25">
      <c r="B36034"/>
    </row>
    <row r="36035" spans="2:2" x14ac:dyDescent="0.25">
      <c r="B36035"/>
    </row>
    <row r="36036" spans="2:2" x14ac:dyDescent="0.25">
      <c r="B36036"/>
    </row>
    <row r="36037" spans="2:2" x14ac:dyDescent="0.25">
      <c r="B36037"/>
    </row>
    <row r="36038" spans="2:2" x14ac:dyDescent="0.25">
      <c r="B36038"/>
    </row>
    <row r="36039" spans="2:2" x14ac:dyDescent="0.25">
      <c r="B36039"/>
    </row>
    <row r="36040" spans="2:2" x14ac:dyDescent="0.25">
      <c r="B36040"/>
    </row>
    <row r="36041" spans="2:2" x14ac:dyDescent="0.25">
      <c r="B36041"/>
    </row>
    <row r="36042" spans="2:2" x14ac:dyDescent="0.25">
      <c r="B36042"/>
    </row>
    <row r="36043" spans="2:2" x14ac:dyDescent="0.25">
      <c r="B36043"/>
    </row>
    <row r="36044" spans="2:2" x14ac:dyDescent="0.25">
      <c r="B36044"/>
    </row>
    <row r="36045" spans="2:2" x14ac:dyDescent="0.25">
      <c r="B36045"/>
    </row>
    <row r="36046" spans="2:2" x14ac:dyDescent="0.25">
      <c r="B36046"/>
    </row>
    <row r="36047" spans="2:2" x14ac:dyDescent="0.25">
      <c r="B36047"/>
    </row>
    <row r="36048" spans="2:2" x14ac:dyDescent="0.25">
      <c r="B36048"/>
    </row>
    <row r="36049" spans="2:2" x14ac:dyDescent="0.25">
      <c r="B36049"/>
    </row>
    <row r="36050" spans="2:2" x14ac:dyDescent="0.25">
      <c r="B36050"/>
    </row>
    <row r="36051" spans="2:2" x14ac:dyDescent="0.25">
      <c r="B36051"/>
    </row>
    <row r="36052" spans="2:2" x14ac:dyDescent="0.25">
      <c r="B36052"/>
    </row>
    <row r="36053" spans="2:2" x14ac:dyDescent="0.25">
      <c r="B36053"/>
    </row>
    <row r="36054" spans="2:2" x14ac:dyDescent="0.25">
      <c r="B36054"/>
    </row>
    <row r="36055" spans="2:2" x14ac:dyDescent="0.25">
      <c r="B36055"/>
    </row>
    <row r="36056" spans="2:2" x14ac:dyDescent="0.25">
      <c r="B36056"/>
    </row>
    <row r="36057" spans="2:2" x14ac:dyDescent="0.25">
      <c r="B36057"/>
    </row>
    <row r="36058" spans="2:2" x14ac:dyDescent="0.25">
      <c r="B36058"/>
    </row>
    <row r="36059" spans="2:2" x14ac:dyDescent="0.25">
      <c r="B36059"/>
    </row>
    <row r="36060" spans="2:2" x14ac:dyDescent="0.25">
      <c r="B36060"/>
    </row>
    <row r="36061" spans="2:2" x14ac:dyDescent="0.25">
      <c r="B36061"/>
    </row>
    <row r="36062" spans="2:2" x14ac:dyDescent="0.25">
      <c r="B36062"/>
    </row>
    <row r="36063" spans="2:2" x14ac:dyDescent="0.25">
      <c r="B36063"/>
    </row>
    <row r="36064" spans="2:2" x14ac:dyDescent="0.25">
      <c r="B36064"/>
    </row>
    <row r="36065" spans="2:2" x14ac:dyDescent="0.25">
      <c r="B36065"/>
    </row>
    <row r="36066" spans="2:2" x14ac:dyDescent="0.25">
      <c r="B36066"/>
    </row>
    <row r="36067" spans="2:2" x14ac:dyDescent="0.25">
      <c r="B36067"/>
    </row>
    <row r="36068" spans="2:2" x14ac:dyDescent="0.25">
      <c r="B36068"/>
    </row>
    <row r="36069" spans="2:2" x14ac:dyDescent="0.25">
      <c r="B36069"/>
    </row>
    <row r="36070" spans="2:2" x14ac:dyDescent="0.25">
      <c r="B36070"/>
    </row>
    <row r="36071" spans="2:2" x14ac:dyDescent="0.25">
      <c r="B36071"/>
    </row>
    <row r="36072" spans="2:2" x14ac:dyDescent="0.25">
      <c r="B36072"/>
    </row>
    <row r="36073" spans="2:2" x14ac:dyDescent="0.25">
      <c r="B36073"/>
    </row>
    <row r="36074" spans="2:2" x14ac:dyDescent="0.25">
      <c r="B36074"/>
    </row>
    <row r="36075" spans="2:2" x14ac:dyDescent="0.25">
      <c r="B36075"/>
    </row>
    <row r="36076" spans="2:2" x14ac:dyDescent="0.25">
      <c r="B36076"/>
    </row>
    <row r="36077" spans="2:2" x14ac:dyDescent="0.25">
      <c r="B36077"/>
    </row>
    <row r="36078" spans="2:2" x14ac:dyDescent="0.25">
      <c r="B36078"/>
    </row>
    <row r="36079" spans="2:2" x14ac:dyDescent="0.25">
      <c r="B36079"/>
    </row>
    <row r="36080" spans="2:2" x14ac:dyDescent="0.25">
      <c r="B36080"/>
    </row>
    <row r="36081" spans="2:2" x14ac:dyDescent="0.25">
      <c r="B36081"/>
    </row>
    <row r="36082" spans="2:2" x14ac:dyDescent="0.25">
      <c r="B36082"/>
    </row>
    <row r="36083" spans="2:2" x14ac:dyDescent="0.25">
      <c r="B36083"/>
    </row>
    <row r="36084" spans="2:2" x14ac:dyDescent="0.25">
      <c r="B36084"/>
    </row>
    <row r="36085" spans="2:2" x14ac:dyDescent="0.25">
      <c r="B36085"/>
    </row>
    <row r="36086" spans="2:2" x14ac:dyDescent="0.25">
      <c r="B36086"/>
    </row>
    <row r="36087" spans="2:2" x14ac:dyDescent="0.25">
      <c r="B36087"/>
    </row>
    <row r="36088" spans="2:2" x14ac:dyDescent="0.25">
      <c r="B36088"/>
    </row>
    <row r="36089" spans="2:2" x14ac:dyDescent="0.25">
      <c r="B36089"/>
    </row>
    <row r="36090" spans="2:2" x14ac:dyDescent="0.25">
      <c r="B36090"/>
    </row>
    <row r="36091" spans="2:2" x14ac:dyDescent="0.25">
      <c r="B36091"/>
    </row>
    <row r="36092" spans="2:2" x14ac:dyDescent="0.25">
      <c r="B36092"/>
    </row>
    <row r="36093" spans="2:2" x14ac:dyDescent="0.25">
      <c r="B36093"/>
    </row>
    <row r="36094" spans="2:2" x14ac:dyDescent="0.25">
      <c r="B36094"/>
    </row>
    <row r="36095" spans="2:2" x14ac:dyDescent="0.25">
      <c r="B36095"/>
    </row>
    <row r="36096" spans="2:2" x14ac:dyDescent="0.25">
      <c r="B36096"/>
    </row>
    <row r="36097" spans="2:2" x14ac:dyDescent="0.25">
      <c r="B36097"/>
    </row>
    <row r="36098" spans="2:2" x14ac:dyDescent="0.25">
      <c r="B36098"/>
    </row>
    <row r="36099" spans="2:2" x14ac:dyDescent="0.25">
      <c r="B36099"/>
    </row>
    <row r="36100" spans="2:2" x14ac:dyDescent="0.25">
      <c r="B36100"/>
    </row>
    <row r="36101" spans="2:2" x14ac:dyDescent="0.25">
      <c r="B36101"/>
    </row>
    <row r="36102" spans="2:2" x14ac:dyDescent="0.25">
      <c r="B36102"/>
    </row>
    <row r="36103" spans="2:2" x14ac:dyDescent="0.25">
      <c r="B36103"/>
    </row>
    <row r="36104" spans="2:2" x14ac:dyDescent="0.25">
      <c r="B36104"/>
    </row>
    <row r="36105" spans="2:2" x14ac:dyDescent="0.25">
      <c r="B36105"/>
    </row>
    <row r="36106" spans="2:2" x14ac:dyDescent="0.25">
      <c r="B36106"/>
    </row>
    <row r="36107" spans="2:2" x14ac:dyDescent="0.25">
      <c r="B36107"/>
    </row>
    <row r="36108" spans="2:2" x14ac:dyDescent="0.25">
      <c r="B36108"/>
    </row>
    <row r="36109" spans="2:2" x14ac:dyDescent="0.25">
      <c r="B36109"/>
    </row>
    <row r="36110" spans="2:2" x14ac:dyDescent="0.25">
      <c r="B36110"/>
    </row>
    <row r="36111" spans="2:2" x14ac:dyDescent="0.25">
      <c r="B36111"/>
    </row>
    <row r="36112" spans="2:2" x14ac:dyDescent="0.25">
      <c r="B36112"/>
    </row>
    <row r="36113" spans="2:2" x14ac:dyDescent="0.25">
      <c r="B36113"/>
    </row>
    <row r="36114" spans="2:2" x14ac:dyDescent="0.25">
      <c r="B36114"/>
    </row>
    <row r="36115" spans="2:2" x14ac:dyDescent="0.25">
      <c r="B36115"/>
    </row>
    <row r="36116" spans="2:2" x14ac:dyDescent="0.25">
      <c r="B36116"/>
    </row>
    <row r="36117" spans="2:2" x14ac:dyDescent="0.25">
      <c r="B36117"/>
    </row>
    <row r="36118" spans="2:2" x14ac:dyDescent="0.25">
      <c r="B36118"/>
    </row>
    <row r="36119" spans="2:2" x14ac:dyDescent="0.25">
      <c r="B36119"/>
    </row>
    <row r="36120" spans="2:2" x14ac:dyDescent="0.25">
      <c r="B36120"/>
    </row>
    <row r="36121" spans="2:2" x14ac:dyDescent="0.25">
      <c r="B36121"/>
    </row>
    <row r="36122" spans="2:2" x14ac:dyDescent="0.25">
      <c r="B36122"/>
    </row>
    <row r="36123" spans="2:2" x14ac:dyDescent="0.25">
      <c r="B36123"/>
    </row>
    <row r="36124" spans="2:2" x14ac:dyDescent="0.25">
      <c r="B36124"/>
    </row>
    <row r="36125" spans="2:2" x14ac:dyDescent="0.25">
      <c r="B36125"/>
    </row>
    <row r="36126" spans="2:2" x14ac:dyDescent="0.25">
      <c r="B36126"/>
    </row>
    <row r="36127" spans="2:2" x14ac:dyDescent="0.25">
      <c r="B36127"/>
    </row>
    <row r="36128" spans="2:2" x14ac:dyDescent="0.25">
      <c r="B36128"/>
    </row>
    <row r="36129" spans="2:2" x14ac:dyDescent="0.25">
      <c r="B36129"/>
    </row>
    <row r="36130" spans="2:2" x14ac:dyDescent="0.25">
      <c r="B36130"/>
    </row>
    <row r="36131" spans="2:2" x14ac:dyDescent="0.25">
      <c r="B36131"/>
    </row>
    <row r="36132" spans="2:2" x14ac:dyDescent="0.25">
      <c r="B36132"/>
    </row>
    <row r="36133" spans="2:2" x14ac:dyDescent="0.25">
      <c r="B36133"/>
    </row>
    <row r="36134" spans="2:2" x14ac:dyDescent="0.25">
      <c r="B36134"/>
    </row>
    <row r="36135" spans="2:2" x14ac:dyDescent="0.25">
      <c r="B36135"/>
    </row>
    <row r="36136" spans="2:2" x14ac:dyDescent="0.25">
      <c r="B36136"/>
    </row>
    <row r="36137" spans="2:2" x14ac:dyDescent="0.25">
      <c r="B36137"/>
    </row>
    <row r="36138" spans="2:2" x14ac:dyDescent="0.25">
      <c r="B36138"/>
    </row>
    <row r="36139" spans="2:2" x14ac:dyDescent="0.25">
      <c r="B36139"/>
    </row>
    <row r="36140" spans="2:2" x14ac:dyDescent="0.25">
      <c r="B36140"/>
    </row>
    <row r="36141" spans="2:2" x14ac:dyDescent="0.25">
      <c r="B36141"/>
    </row>
    <row r="36142" spans="2:2" x14ac:dyDescent="0.25">
      <c r="B36142"/>
    </row>
    <row r="36143" spans="2:2" x14ac:dyDescent="0.25">
      <c r="B36143"/>
    </row>
    <row r="36144" spans="2:2" x14ac:dyDescent="0.25">
      <c r="B36144"/>
    </row>
    <row r="36145" spans="2:2" x14ac:dyDescent="0.25">
      <c r="B36145"/>
    </row>
    <row r="36146" spans="2:2" x14ac:dyDescent="0.25">
      <c r="B36146"/>
    </row>
    <row r="36147" spans="2:2" x14ac:dyDescent="0.25">
      <c r="B36147"/>
    </row>
    <row r="36148" spans="2:2" x14ac:dyDescent="0.25">
      <c r="B36148"/>
    </row>
    <row r="36149" spans="2:2" x14ac:dyDescent="0.25">
      <c r="B36149"/>
    </row>
    <row r="36150" spans="2:2" x14ac:dyDescent="0.25">
      <c r="B36150"/>
    </row>
    <row r="36151" spans="2:2" x14ac:dyDescent="0.25">
      <c r="B36151"/>
    </row>
    <row r="36152" spans="2:2" x14ac:dyDescent="0.25">
      <c r="B36152"/>
    </row>
    <row r="36153" spans="2:2" x14ac:dyDescent="0.25">
      <c r="B36153"/>
    </row>
    <row r="36154" spans="2:2" x14ac:dyDescent="0.25">
      <c r="B36154"/>
    </row>
    <row r="36155" spans="2:2" x14ac:dyDescent="0.25">
      <c r="B36155"/>
    </row>
    <row r="36156" spans="2:2" x14ac:dyDescent="0.25">
      <c r="B36156"/>
    </row>
    <row r="36157" spans="2:2" x14ac:dyDescent="0.25">
      <c r="B36157"/>
    </row>
    <row r="36158" spans="2:2" x14ac:dyDescent="0.25">
      <c r="B36158"/>
    </row>
    <row r="36159" spans="2:2" x14ac:dyDescent="0.25">
      <c r="B36159"/>
    </row>
    <row r="36160" spans="2:2" x14ac:dyDescent="0.25">
      <c r="B36160"/>
    </row>
    <row r="36161" spans="2:2" x14ac:dyDescent="0.25">
      <c r="B36161"/>
    </row>
    <row r="36162" spans="2:2" x14ac:dyDescent="0.25">
      <c r="B36162"/>
    </row>
    <row r="36163" spans="2:2" x14ac:dyDescent="0.25">
      <c r="B36163"/>
    </row>
    <row r="36164" spans="2:2" x14ac:dyDescent="0.25">
      <c r="B36164"/>
    </row>
    <row r="36165" spans="2:2" x14ac:dyDescent="0.25">
      <c r="B36165"/>
    </row>
    <row r="36166" spans="2:2" x14ac:dyDescent="0.25">
      <c r="B36166"/>
    </row>
    <row r="36167" spans="2:2" x14ac:dyDescent="0.25">
      <c r="B36167"/>
    </row>
    <row r="36168" spans="2:2" x14ac:dyDescent="0.25">
      <c r="B36168"/>
    </row>
    <row r="36169" spans="2:2" x14ac:dyDescent="0.25">
      <c r="B36169"/>
    </row>
    <row r="36170" spans="2:2" x14ac:dyDescent="0.25">
      <c r="B36170"/>
    </row>
    <row r="36171" spans="2:2" x14ac:dyDescent="0.25">
      <c r="B36171"/>
    </row>
    <row r="36172" spans="2:2" x14ac:dyDescent="0.25">
      <c r="B36172"/>
    </row>
    <row r="36173" spans="2:2" x14ac:dyDescent="0.25">
      <c r="B36173"/>
    </row>
    <row r="36174" spans="2:2" x14ac:dyDescent="0.25">
      <c r="B36174"/>
    </row>
    <row r="36175" spans="2:2" x14ac:dyDescent="0.25">
      <c r="B36175"/>
    </row>
    <row r="36176" spans="2:2" x14ac:dyDescent="0.25">
      <c r="B36176"/>
    </row>
    <row r="36177" spans="2:2" x14ac:dyDescent="0.25">
      <c r="B36177"/>
    </row>
    <row r="36178" spans="2:2" x14ac:dyDescent="0.25">
      <c r="B36178"/>
    </row>
    <row r="36179" spans="2:2" x14ac:dyDescent="0.25">
      <c r="B36179"/>
    </row>
    <row r="36180" spans="2:2" x14ac:dyDescent="0.25">
      <c r="B36180"/>
    </row>
    <row r="36181" spans="2:2" x14ac:dyDescent="0.25">
      <c r="B36181"/>
    </row>
    <row r="36182" spans="2:2" x14ac:dyDescent="0.25">
      <c r="B36182"/>
    </row>
    <row r="36183" spans="2:2" x14ac:dyDescent="0.25">
      <c r="B36183"/>
    </row>
    <row r="36184" spans="2:2" x14ac:dyDescent="0.25">
      <c r="B36184"/>
    </row>
    <row r="36185" spans="2:2" x14ac:dyDescent="0.25">
      <c r="B36185"/>
    </row>
    <row r="36186" spans="2:2" x14ac:dyDescent="0.25">
      <c r="B36186"/>
    </row>
    <row r="36187" spans="2:2" x14ac:dyDescent="0.25">
      <c r="B36187"/>
    </row>
    <row r="36188" spans="2:2" x14ac:dyDescent="0.25">
      <c r="B36188"/>
    </row>
    <row r="36189" spans="2:2" x14ac:dyDescent="0.25">
      <c r="B36189"/>
    </row>
    <row r="36190" spans="2:2" x14ac:dyDescent="0.25">
      <c r="B36190"/>
    </row>
    <row r="36191" spans="2:2" x14ac:dyDescent="0.25">
      <c r="B36191"/>
    </row>
    <row r="36192" spans="2:2" x14ac:dyDescent="0.25">
      <c r="B36192"/>
    </row>
    <row r="36193" spans="2:2" x14ac:dyDescent="0.25">
      <c r="B36193"/>
    </row>
    <row r="36194" spans="2:2" x14ac:dyDescent="0.25">
      <c r="B36194"/>
    </row>
    <row r="36195" spans="2:2" x14ac:dyDescent="0.25">
      <c r="B36195"/>
    </row>
    <row r="36196" spans="2:2" x14ac:dyDescent="0.25">
      <c r="B36196"/>
    </row>
    <row r="36197" spans="2:2" x14ac:dyDescent="0.25">
      <c r="B36197"/>
    </row>
    <row r="36198" spans="2:2" x14ac:dyDescent="0.25">
      <c r="B36198"/>
    </row>
    <row r="36199" spans="2:2" x14ac:dyDescent="0.25">
      <c r="B36199"/>
    </row>
    <row r="36200" spans="2:2" x14ac:dyDescent="0.25">
      <c r="B36200"/>
    </row>
    <row r="36201" spans="2:2" x14ac:dyDescent="0.25">
      <c r="B36201"/>
    </row>
    <row r="36202" spans="2:2" x14ac:dyDescent="0.25">
      <c r="B36202"/>
    </row>
    <row r="36203" spans="2:2" x14ac:dyDescent="0.25">
      <c r="B36203"/>
    </row>
    <row r="36204" spans="2:2" x14ac:dyDescent="0.25">
      <c r="B36204"/>
    </row>
    <row r="36205" spans="2:2" x14ac:dyDescent="0.25">
      <c r="B36205"/>
    </row>
    <row r="36206" spans="2:2" x14ac:dyDescent="0.25">
      <c r="B36206"/>
    </row>
    <row r="36207" spans="2:2" x14ac:dyDescent="0.25">
      <c r="B36207"/>
    </row>
    <row r="36208" spans="2:2" x14ac:dyDescent="0.25">
      <c r="B36208"/>
    </row>
    <row r="36209" spans="2:2" x14ac:dyDescent="0.25">
      <c r="B36209"/>
    </row>
    <row r="36210" spans="2:2" x14ac:dyDescent="0.25">
      <c r="B36210"/>
    </row>
    <row r="36211" spans="2:2" x14ac:dyDescent="0.25">
      <c r="B36211"/>
    </row>
    <row r="36212" spans="2:2" x14ac:dyDescent="0.25">
      <c r="B36212"/>
    </row>
    <row r="36213" spans="2:2" x14ac:dyDescent="0.25">
      <c r="B36213"/>
    </row>
    <row r="36214" spans="2:2" x14ac:dyDescent="0.25">
      <c r="B36214"/>
    </row>
    <row r="36215" spans="2:2" x14ac:dyDescent="0.25">
      <c r="B36215"/>
    </row>
    <row r="36216" spans="2:2" x14ac:dyDescent="0.25">
      <c r="B36216"/>
    </row>
    <row r="36217" spans="2:2" x14ac:dyDescent="0.25">
      <c r="B36217"/>
    </row>
    <row r="36218" spans="2:2" x14ac:dyDescent="0.25">
      <c r="B36218"/>
    </row>
    <row r="36219" spans="2:2" x14ac:dyDescent="0.25">
      <c r="B36219"/>
    </row>
    <row r="36220" spans="2:2" x14ac:dyDescent="0.25">
      <c r="B36220"/>
    </row>
    <row r="36221" spans="2:2" x14ac:dyDescent="0.25">
      <c r="B36221"/>
    </row>
    <row r="36222" spans="2:2" x14ac:dyDescent="0.25">
      <c r="B36222"/>
    </row>
    <row r="36223" spans="2:2" x14ac:dyDescent="0.25">
      <c r="B36223"/>
    </row>
    <row r="36224" spans="2:2" x14ac:dyDescent="0.25">
      <c r="B36224"/>
    </row>
    <row r="36225" spans="2:2" x14ac:dyDescent="0.25">
      <c r="B36225"/>
    </row>
    <row r="36226" spans="2:2" x14ac:dyDescent="0.25">
      <c r="B36226"/>
    </row>
    <row r="36227" spans="2:2" x14ac:dyDescent="0.25">
      <c r="B36227"/>
    </row>
    <row r="36228" spans="2:2" x14ac:dyDescent="0.25">
      <c r="B36228"/>
    </row>
    <row r="36229" spans="2:2" x14ac:dyDescent="0.25">
      <c r="B36229"/>
    </row>
    <row r="36230" spans="2:2" x14ac:dyDescent="0.25">
      <c r="B36230"/>
    </row>
    <row r="36231" spans="2:2" x14ac:dyDescent="0.25">
      <c r="B36231"/>
    </row>
    <row r="36232" spans="2:2" x14ac:dyDescent="0.25">
      <c r="B36232"/>
    </row>
    <row r="36233" spans="2:2" x14ac:dyDescent="0.25">
      <c r="B36233"/>
    </row>
    <row r="36234" spans="2:2" x14ac:dyDescent="0.25">
      <c r="B36234"/>
    </row>
    <row r="36235" spans="2:2" x14ac:dyDescent="0.25">
      <c r="B36235"/>
    </row>
    <row r="36236" spans="2:2" x14ac:dyDescent="0.25">
      <c r="B36236"/>
    </row>
    <row r="36237" spans="2:2" x14ac:dyDescent="0.25">
      <c r="B36237"/>
    </row>
    <row r="36238" spans="2:2" x14ac:dyDescent="0.25">
      <c r="B36238"/>
    </row>
    <row r="36239" spans="2:2" x14ac:dyDescent="0.25">
      <c r="B36239"/>
    </row>
    <row r="36240" spans="2:2" x14ac:dyDescent="0.25">
      <c r="B36240"/>
    </row>
    <row r="36241" spans="2:2" x14ac:dyDescent="0.25">
      <c r="B36241"/>
    </row>
    <row r="36242" spans="2:2" x14ac:dyDescent="0.25">
      <c r="B36242"/>
    </row>
    <row r="36243" spans="2:2" x14ac:dyDescent="0.25">
      <c r="B36243"/>
    </row>
    <row r="36244" spans="2:2" x14ac:dyDescent="0.25">
      <c r="B36244"/>
    </row>
    <row r="36245" spans="2:2" x14ac:dyDescent="0.25">
      <c r="B36245"/>
    </row>
    <row r="36246" spans="2:2" x14ac:dyDescent="0.25">
      <c r="B36246"/>
    </row>
    <row r="36247" spans="2:2" x14ac:dyDescent="0.25">
      <c r="B36247"/>
    </row>
    <row r="36248" spans="2:2" x14ac:dyDescent="0.25">
      <c r="B36248"/>
    </row>
    <row r="36249" spans="2:2" x14ac:dyDescent="0.25">
      <c r="B36249"/>
    </row>
    <row r="36250" spans="2:2" x14ac:dyDescent="0.25">
      <c r="B36250"/>
    </row>
    <row r="36251" spans="2:2" x14ac:dyDescent="0.25">
      <c r="B36251"/>
    </row>
    <row r="36252" spans="2:2" x14ac:dyDescent="0.25">
      <c r="B36252"/>
    </row>
    <row r="36253" spans="2:2" x14ac:dyDescent="0.25">
      <c r="B36253"/>
    </row>
    <row r="36254" spans="2:2" x14ac:dyDescent="0.25">
      <c r="B36254"/>
    </row>
    <row r="36255" spans="2:2" x14ac:dyDescent="0.25">
      <c r="B36255"/>
    </row>
    <row r="36256" spans="2:2" x14ac:dyDescent="0.25">
      <c r="B36256"/>
    </row>
    <row r="36257" spans="2:2" x14ac:dyDescent="0.25">
      <c r="B36257"/>
    </row>
    <row r="36258" spans="2:2" x14ac:dyDescent="0.25">
      <c r="B36258"/>
    </row>
    <row r="36259" spans="2:2" x14ac:dyDescent="0.25">
      <c r="B36259"/>
    </row>
    <row r="36260" spans="2:2" x14ac:dyDescent="0.25">
      <c r="B36260"/>
    </row>
    <row r="36261" spans="2:2" x14ac:dyDescent="0.25">
      <c r="B36261"/>
    </row>
    <row r="36262" spans="2:2" x14ac:dyDescent="0.25">
      <c r="B36262"/>
    </row>
    <row r="36263" spans="2:2" x14ac:dyDescent="0.25">
      <c r="B36263"/>
    </row>
    <row r="36264" spans="2:2" x14ac:dyDescent="0.25">
      <c r="B36264"/>
    </row>
    <row r="36265" spans="2:2" x14ac:dyDescent="0.25">
      <c r="B36265"/>
    </row>
    <row r="36266" spans="2:2" x14ac:dyDescent="0.25">
      <c r="B36266"/>
    </row>
    <row r="36267" spans="2:2" x14ac:dyDescent="0.25">
      <c r="B36267"/>
    </row>
    <row r="36268" spans="2:2" x14ac:dyDescent="0.25">
      <c r="B36268"/>
    </row>
    <row r="36269" spans="2:2" x14ac:dyDescent="0.25">
      <c r="B36269"/>
    </row>
    <row r="36270" spans="2:2" x14ac:dyDescent="0.25">
      <c r="B36270"/>
    </row>
    <row r="36271" spans="2:2" x14ac:dyDescent="0.25">
      <c r="B36271"/>
    </row>
    <row r="36272" spans="2:2" x14ac:dyDescent="0.25">
      <c r="B36272"/>
    </row>
    <row r="36273" spans="2:2" x14ac:dyDescent="0.25">
      <c r="B36273"/>
    </row>
    <row r="36274" spans="2:2" x14ac:dyDescent="0.25">
      <c r="B36274"/>
    </row>
    <row r="36275" spans="2:2" x14ac:dyDescent="0.25">
      <c r="B36275"/>
    </row>
    <row r="36276" spans="2:2" x14ac:dyDescent="0.25">
      <c r="B36276"/>
    </row>
    <row r="36277" spans="2:2" x14ac:dyDescent="0.25">
      <c r="B36277"/>
    </row>
    <row r="36278" spans="2:2" x14ac:dyDescent="0.25">
      <c r="B36278"/>
    </row>
    <row r="36279" spans="2:2" x14ac:dyDescent="0.25">
      <c r="B36279"/>
    </row>
    <row r="36280" spans="2:2" x14ac:dyDescent="0.25">
      <c r="B36280"/>
    </row>
    <row r="36281" spans="2:2" x14ac:dyDescent="0.25">
      <c r="B36281"/>
    </row>
    <row r="36282" spans="2:2" x14ac:dyDescent="0.25">
      <c r="B36282"/>
    </row>
    <row r="36283" spans="2:2" x14ac:dyDescent="0.25">
      <c r="B36283"/>
    </row>
    <row r="36284" spans="2:2" x14ac:dyDescent="0.25">
      <c r="B36284"/>
    </row>
    <row r="36285" spans="2:2" x14ac:dyDescent="0.25">
      <c r="B36285"/>
    </row>
    <row r="36286" spans="2:2" x14ac:dyDescent="0.25">
      <c r="B36286"/>
    </row>
    <row r="36287" spans="2:2" x14ac:dyDescent="0.25">
      <c r="B36287"/>
    </row>
    <row r="36288" spans="2:2" x14ac:dyDescent="0.25">
      <c r="B36288"/>
    </row>
    <row r="36289" spans="2:2" x14ac:dyDescent="0.25">
      <c r="B36289"/>
    </row>
    <row r="36290" spans="2:2" x14ac:dyDescent="0.25">
      <c r="B36290"/>
    </row>
    <row r="36291" spans="2:2" x14ac:dyDescent="0.25">
      <c r="B36291"/>
    </row>
    <row r="36292" spans="2:2" x14ac:dyDescent="0.25">
      <c r="B36292"/>
    </row>
    <row r="36293" spans="2:2" x14ac:dyDescent="0.25">
      <c r="B36293"/>
    </row>
    <row r="36294" spans="2:2" x14ac:dyDescent="0.25">
      <c r="B36294"/>
    </row>
    <row r="36295" spans="2:2" x14ac:dyDescent="0.25">
      <c r="B36295"/>
    </row>
    <row r="36296" spans="2:2" x14ac:dyDescent="0.25">
      <c r="B36296"/>
    </row>
    <row r="36297" spans="2:2" x14ac:dyDescent="0.25">
      <c r="B36297"/>
    </row>
    <row r="36298" spans="2:2" x14ac:dyDescent="0.25">
      <c r="B36298"/>
    </row>
    <row r="36299" spans="2:2" x14ac:dyDescent="0.25">
      <c r="B36299"/>
    </row>
    <row r="36300" spans="2:2" x14ac:dyDescent="0.25">
      <c r="B36300"/>
    </row>
    <row r="36301" spans="2:2" x14ac:dyDescent="0.25">
      <c r="B36301"/>
    </row>
    <row r="36302" spans="2:2" x14ac:dyDescent="0.25">
      <c r="B36302"/>
    </row>
    <row r="36303" spans="2:2" x14ac:dyDescent="0.25">
      <c r="B36303"/>
    </row>
    <row r="36304" spans="2:2" x14ac:dyDescent="0.25">
      <c r="B36304"/>
    </row>
    <row r="36305" spans="2:2" x14ac:dyDescent="0.25">
      <c r="B36305"/>
    </row>
    <row r="36306" spans="2:2" x14ac:dyDescent="0.25">
      <c r="B36306"/>
    </row>
    <row r="36307" spans="2:2" x14ac:dyDescent="0.25">
      <c r="B36307"/>
    </row>
    <row r="36308" spans="2:2" x14ac:dyDescent="0.25">
      <c r="B36308"/>
    </row>
    <row r="36309" spans="2:2" x14ac:dyDescent="0.25">
      <c r="B36309"/>
    </row>
    <row r="36310" spans="2:2" x14ac:dyDescent="0.25">
      <c r="B36310"/>
    </row>
    <row r="36311" spans="2:2" x14ac:dyDescent="0.25">
      <c r="B36311"/>
    </row>
    <row r="36312" spans="2:2" x14ac:dyDescent="0.25">
      <c r="B36312"/>
    </row>
    <row r="36313" spans="2:2" x14ac:dyDescent="0.25">
      <c r="B36313"/>
    </row>
    <row r="36314" spans="2:2" x14ac:dyDescent="0.25">
      <c r="B36314"/>
    </row>
    <row r="36315" spans="2:2" x14ac:dyDescent="0.25">
      <c r="B36315"/>
    </row>
    <row r="36316" spans="2:2" x14ac:dyDescent="0.25">
      <c r="B36316"/>
    </row>
    <row r="36317" spans="2:2" x14ac:dyDescent="0.25">
      <c r="B36317"/>
    </row>
    <row r="36318" spans="2:2" x14ac:dyDescent="0.25">
      <c r="B36318"/>
    </row>
    <row r="36319" spans="2:2" x14ac:dyDescent="0.25">
      <c r="B36319"/>
    </row>
    <row r="36320" spans="2:2" x14ac:dyDescent="0.25">
      <c r="B36320"/>
    </row>
    <row r="36321" spans="2:2" x14ac:dyDescent="0.25">
      <c r="B36321"/>
    </row>
    <row r="36322" spans="2:2" x14ac:dyDescent="0.25">
      <c r="B36322"/>
    </row>
    <row r="36323" spans="2:2" x14ac:dyDescent="0.25">
      <c r="B36323"/>
    </row>
    <row r="36324" spans="2:2" x14ac:dyDescent="0.25">
      <c r="B36324"/>
    </row>
    <row r="36325" spans="2:2" x14ac:dyDescent="0.25">
      <c r="B36325"/>
    </row>
    <row r="36326" spans="2:2" x14ac:dyDescent="0.25">
      <c r="B36326"/>
    </row>
    <row r="36327" spans="2:2" x14ac:dyDescent="0.25">
      <c r="B36327"/>
    </row>
    <row r="36328" spans="2:2" x14ac:dyDescent="0.25">
      <c r="B36328"/>
    </row>
    <row r="36329" spans="2:2" x14ac:dyDescent="0.25">
      <c r="B36329"/>
    </row>
    <row r="36330" spans="2:2" x14ac:dyDescent="0.25">
      <c r="B36330"/>
    </row>
    <row r="36331" spans="2:2" x14ac:dyDescent="0.25">
      <c r="B36331"/>
    </row>
    <row r="36332" spans="2:2" x14ac:dyDescent="0.25">
      <c r="B36332"/>
    </row>
    <row r="36333" spans="2:2" x14ac:dyDescent="0.25">
      <c r="B36333"/>
    </row>
    <row r="36334" spans="2:2" x14ac:dyDescent="0.25">
      <c r="B36334"/>
    </row>
    <row r="36335" spans="2:2" x14ac:dyDescent="0.25">
      <c r="B36335"/>
    </row>
    <row r="36336" spans="2:2" x14ac:dyDescent="0.25">
      <c r="B36336"/>
    </row>
    <row r="36337" spans="2:2" x14ac:dyDescent="0.25">
      <c r="B36337"/>
    </row>
    <row r="36338" spans="2:2" x14ac:dyDescent="0.25">
      <c r="B36338"/>
    </row>
    <row r="36339" spans="2:2" x14ac:dyDescent="0.25">
      <c r="B36339"/>
    </row>
    <row r="36340" spans="2:2" x14ac:dyDescent="0.25">
      <c r="B36340"/>
    </row>
    <row r="36341" spans="2:2" x14ac:dyDescent="0.25">
      <c r="B36341"/>
    </row>
    <row r="36342" spans="2:2" x14ac:dyDescent="0.25">
      <c r="B36342"/>
    </row>
    <row r="36343" spans="2:2" x14ac:dyDescent="0.25">
      <c r="B36343"/>
    </row>
    <row r="36344" spans="2:2" x14ac:dyDescent="0.25">
      <c r="B36344"/>
    </row>
    <row r="36345" spans="2:2" x14ac:dyDescent="0.25">
      <c r="B36345"/>
    </row>
    <row r="36346" spans="2:2" x14ac:dyDescent="0.25">
      <c r="B36346"/>
    </row>
    <row r="36347" spans="2:2" x14ac:dyDescent="0.25">
      <c r="B36347"/>
    </row>
    <row r="36348" spans="2:2" x14ac:dyDescent="0.25">
      <c r="B36348"/>
    </row>
    <row r="36349" spans="2:2" x14ac:dyDescent="0.25">
      <c r="B36349"/>
    </row>
    <row r="36350" spans="2:2" x14ac:dyDescent="0.25">
      <c r="B36350"/>
    </row>
    <row r="36351" spans="2:2" x14ac:dyDescent="0.25">
      <c r="B36351"/>
    </row>
    <row r="36352" spans="2:2" x14ac:dyDescent="0.25">
      <c r="B36352"/>
    </row>
    <row r="36353" spans="2:2" x14ac:dyDescent="0.25">
      <c r="B36353"/>
    </row>
    <row r="36354" spans="2:2" x14ac:dyDescent="0.25">
      <c r="B36354"/>
    </row>
    <row r="36355" spans="2:2" x14ac:dyDescent="0.25">
      <c r="B36355"/>
    </row>
    <row r="36356" spans="2:2" x14ac:dyDescent="0.25">
      <c r="B36356"/>
    </row>
    <row r="36357" spans="2:2" x14ac:dyDescent="0.25">
      <c r="B36357"/>
    </row>
    <row r="36358" spans="2:2" x14ac:dyDescent="0.25">
      <c r="B36358"/>
    </row>
    <row r="36359" spans="2:2" x14ac:dyDescent="0.25">
      <c r="B36359"/>
    </row>
    <row r="36360" spans="2:2" x14ac:dyDescent="0.25">
      <c r="B36360"/>
    </row>
    <row r="36361" spans="2:2" x14ac:dyDescent="0.25">
      <c r="B36361"/>
    </row>
    <row r="36362" spans="2:2" x14ac:dyDescent="0.25">
      <c r="B36362"/>
    </row>
    <row r="36363" spans="2:2" x14ac:dyDescent="0.25">
      <c r="B36363"/>
    </row>
    <row r="36364" spans="2:2" x14ac:dyDescent="0.25">
      <c r="B36364"/>
    </row>
    <row r="36365" spans="2:2" x14ac:dyDescent="0.25">
      <c r="B36365"/>
    </row>
    <row r="36366" spans="2:2" x14ac:dyDescent="0.25">
      <c r="B36366"/>
    </row>
    <row r="36367" spans="2:2" x14ac:dyDescent="0.25">
      <c r="B36367"/>
    </row>
    <row r="36368" spans="2:2" x14ac:dyDescent="0.25">
      <c r="B36368"/>
    </row>
    <row r="36369" spans="2:2" x14ac:dyDescent="0.25">
      <c r="B36369"/>
    </row>
    <row r="36370" spans="2:2" x14ac:dyDescent="0.25">
      <c r="B36370"/>
    </row>
    <row r="36371" spans="2:2" x14ac:dyDescent="0.25">
      <c r="B36371"/>
    </row>
    <row r="36372" spans="2:2" x14ac:dyDescent="0.25">
      <c r="B36372"/>
    </row>
    <row r="36373" spans="2:2" x14ac:dyDescent="0.25">
      <c r="B36373"/>
    </row>
    <row r="36374" spans="2:2" x14ac:dyDescent="0.25">
      <c r="B36374"/>
    </row>
    <row r="36375" spans="2:2" x14ac:dyDescent="0.25">
      <c r="B36375"/>
    </row>
    <row r="36376" spans="2:2" x14ac:dyDescent="0.25">
      <c r="B36376"/>
    </row>
    <row r="36377" spans="2:2" x14ac:dyDescent="0.25">
      <c r="B36377"/>
    </row>
    <row r="36378" spans="2:2" x14ac:dyDescent="0.25">
      <c r="B36378"/>
    </row>
    <row r="36379" spans="2:2" x14ac:dyDescent="0.25">
      <c r="B36379"/>
    </row>
    <row r="36380" spans="2:2" x14ac:dyDescent="0.25">
      <c r="B36380"/>
    </row>
    <row r="36381" spans="2:2" x14ac:dyDescent="0.25">
      <c r="B36381"/>
    </row>
    <row r="36382" spans="2:2" x14ac:dyDescent="0.25">
      <c r="B36382"/>
    </row>
    <row r="36383" spans="2:2" x14ac:dyDescent="0.25">
      <c r="B36383"/>
    </row>
    <row r="36384" spans="2:2" x14ac:dyDescent="0.25">
      <c r="B36384"/>
    </row>
    <row r="36385" spans="2:2" x14ac:dyDescent="0.25">
      <c r="B36385"/>
    </row>
    <row r="36386" spans="2:2" x14ac:dyDescent="0.25">
      <c r="B36386"/>
    </row>
    <row r="36387" spans="2:2" x14ac:dyDescent="0.25">
      <c r="B36387"/>
    </row>
    <row r="36388" spans="2:2" x14ac:dyDescent="0.25">
      <c r="B36388"/>
    </row>
    <row r="36389" spans="2:2" x14ac:dyDescent="0.25">
      <c r="B36389"/>
    </row>
    <row r="36390" spans="2:2" x14ac:dyDescent="0.25">
      <c r="B36390"/>
    </row>
    <row r="36391" spans="2:2" x14ac:dyDescent="0.25">
      <c r="B36391"/>
    </row>
    <row r="36392" spans="2:2" x14ac:dyDescent="0.25">
      <c r="B36392"/>
    </row>
    <row r="36393" spans="2:2" x14ac:dyDescent="0.25">
      <c r="B36393"/>
    </row>
    <row r="36394" spans="2:2" x14ac:dyDescent="0.25">
      <c r="B36394"/>
    </row>
    <row r="36395" spans="2:2" x14ac:dyDescent="0.25">
      <c r="B36395"/>
    </row>
    <row r="36396" spans="2:2" x14ac:dyDescent="0.25">
      <c r="B36396"/>
    </row>
    <row r="36397" spans="2:2" x14ac:dyDescent="0.25">
      <c r="B36397"/>
    </row>
    <row r="36398" spans="2:2" x14ac:dyDescent="0.25">
      <c r="B36398"/>
    </row>
    <row r="36399" spans="2:2" x14ac:dyDescent="0.25">
      <c r="B36399"/>
    </row>
    <row r="36400" spans="2:2" x14ac:dyDescent="0.25">
      <c r="B36400"/>
    </row>
    <row r="36401" spans="2:2" x14ac:dyDescent="0.25">
      <c r="B36401"/>
    </row>
    <row r="36402" spans="2:2" x14ac:dyDescent="0.25">
      <c r="B36402"/>
    </row>
    <row r="36403" spans="2:2" x14ac:dyDescent="0.25">
      <c r="B36403"/>
    </row>
    <row r="36404" spans="2:2" x14ac:dyDescent="0.25">
      <c r="B36404"/>
    </row>
    <row r="36405" spans="2:2" x14ac:dyDescent="0.25">
      <c r="B36405"/>
    </row>
    <row r="36406" spans="2:2" x14ac:dyDescent="0.25">
      <c r="B36406"/>
    </row>
    <row r="36407" spans="2:2" x14ac:dyDescent="0.25">
      <c r="B36407"/>
    </row>
    <row r="36408" spans="2:2" x14ac:dyDescent="0.25">
      <c r="B36408"/>
    </row>
    <row r="36409" spans="2:2" x14ac:dyDescent="0.25">
      <c r="B36409"/>
    </row>
    <row r="36410" spans="2:2" x14ac:dyDescent="0.25">
      <c r="B36410"/>
    </row>
    <row r="36411" spans="2:2" x14ac:dyDescent="0.25">
      <c r="B36411"/>
    </row>
    <row r="36412" spans="2:2" x14ac:dyDescent="0.25">
      <c r="B36412"/>
    </row>
    <row r="36413" spans="2:2" x14ac:dyDescent="0.25">
      <c r="B36413"/>
    </row>
    <row r="36414" spans="2:2" x14ac:dyDescent="0.25">
      <c r="B36414"/>
    </row>
    <row r="36415" spans="2:2" x14ac:dyDescent="0.25">
      <c r="B36415"/>
    </row>
    <row r="36416" spans="2:2" x14ac:dyDescent="0.25">
      <c r="B36416"/>
    </row>
    <row r="36417" spans="2:2" x14ac:dyDescent="0.25">
      <c r="B36417"/>
    </row>
    <row r="36418" spans="2:2" x14ac:dyDescent="0.25">
      <c r="B36418"/>
    </row>
    <row r="36419" spans="2:2" x14ac:dyDescent="0.25">
      <c r="B36419"/>
    </row>
    <row r="36420" spans="2:2" x14ac:dyDescent="0.25">
      <c r="B36420"/>
    </row>
    <row r="36421" spans="2:2" x14ac:dyDescent="0.25">
      <c r="B36421"/>
    </row>
    <row r="36422" spans="2:2" x14ac:dyDescent="0.25">
      <c r="B36422"/>
    </row>
    <row r="36423" spans="2:2" x14ac:dyDescent="0.25">
      <c r="B36423"/>
    </row>
    <row r="36424" spans="2:2" x14ac:dyDescent="0.25">
      <c r="B36424"/>
    </row>
    <row r="36425" spans="2:2" x14ac:dyDescent="0.25">
      <c r="B36425"/>
    </row>
    <row r="36426" spans="2:2" x14ac:dyDescent="0.25">
      <c r="B36426"/>
    </row>
    <row r="36427" spans="2:2" x14ac:dyDescent="0.25">
      <c r="B36427"/>
    </row>
    <row r="36428" spans="2:2" x14ac:dyDescent="0.25">
      <c r="B36428"/>
    </row>
    <row r="36429" spans="2:2" x14ac:dyDescent="0.25">
      <c r="B36429"/>
    </row>
    <row r="36430" spans="2:2" x14ac:dyDescent="0.25">
      <c r="B36430"/>
    </row>
    <row r="36431" spans="2:2" x14ac:dyDescent="0.25">
      <c r="B36431"/>
    </row>
    <row r="36432" spans="2:2" x14ac:dyDescent="0.25">
      <c r="B36432"/>
    </row>
    <row r="36433" spans="2:2" x14ac:dyDescent="0.25">
      <c r="B36433"/>
    </row>
    <row r="36434" spans="2:2" x14ac:dyDescent="0.25">
      <c r="B36434"/>
    </row>
    <row r="36435" spans="2:2" x14ac:dyDescent="0.25">
      <c r="B36435"/>
    </row>
    <row r="36436" spans="2:2" x14ac:dyDescent="0.25">
      <c r="B36436"/>
    </row>
    <row r="36437" spans="2:2" x14ac:dyDescent="0.25">
      <c r="B36437"/>
    </row>
    <row r="36438" spans="2:2" x14ac:dyDescent="0.25">
      <c r="B36438"/>
    </row>
    <row r="36439" spans="2:2" x14ac:dyDescent="0.25">
      <c r="B36439"/>
    </row>
    <row r="36440" spans="2:2" x14ac:dyDescent="0.25">
      <c r="B36440"/>
    </row>
    <row r="36441" spans="2:2" x14ac:dyDescent="0.25">
      <c r="B36441"/>
    </row>
    <row r="36442" spans="2:2" x14ac:dyDescent="0.25">
      <c r="B36442"/>
    </row>
    <row r="36443" spans="2:2" x14ac:dyDescent="0.25">
      <c r="B36443"/>
    </row>
    <row r="36444" spans="2:2" x14ac:dyDescent="0.25">
      <c r="B36444"/>
    </row>
    <row r="36445" spans="2:2" x14ac:dyDescent="0.25">
      <c r="B36445"/>
    </row>
    <row r="36446" spans="2:2" x14ac:dyDescent="0.25">
      <c r="B36446"/>
    </row>
    <row r="36447" spans="2:2" x14ac:dyDescent="0.25">
      <c r="B36447"/>
    </row>
    <row r="36448" spans="2:2" x14ac:dyDescent="0.25">
      <c r="B36448"/>
    </row>
    <row r="36449" spans="2:2" x14ac:dyDescent="0.25">
      <c r="B36449"/>
    </row>
    <row r="36450" spans="2:2" x14ac:dyDescent="0.25">
      <c r="B36450"/>
    </row>
    <row r="36451" spans="2:2" x14ac:dyDescent="0.25">
      <c r="B36451"/>
    </row>
    <row r="36452" spans="2:2" x14ac:dyDescent="0.25">
      <c r="B36452"/>
    </row>
    <row r="36453" spans="2:2" x14ac:dyDescent="0.25">
      <c r="B36453"/>
    </row>
    <row r="36454" spans="2:2" x14ac:dyDescent="0.25">
      <c r="B36454"/>
    </row>
    <row r="36455" spans="2:2" x14ac:dyDescent="0.25">
      <c r="B36455"/>
    </row>
    <row r="36456" spans="2:2" x14ac:dyDescent="0.25">
      <c r="B36456"/>
    </row>
    <row r="36457" spans="2:2" x14ac:dyDescent="0.25">
      <c r="B36457"/>
    </row>
    <row r="36458" spans="2:2" x14ac:dyDescent="0.25">
      <c r="B36458"/>
    </row>
    <row r="36459" spans="2:2" x14ac:dyDescent="0.25">
      <c r="B36459"/>
    </row>
    <row r="36460" spans="2:2" x14ac:dyDescent="0.25">
      <c r="B36460"/>
    </row>
    <row r="36461" spans="2:2" x14ac:dyDescent="0.25">
      <c r="B36461"/>
    </row>
    <row r="36462" spans="2:2" x14ac:dyDescent="0.25">
      <c r="B36462"/>
    </row>
    <row r="36463" spans="2:2" x14ac:dyDescent="0.25">
      <c r="B36463"/>
    </row>
    <row r="36464" spans="2:2" x14ac:dyDescent="0.25">
      <c r="B36464"/>
    </row>
    <row r="36465" spans="2:2" x14ac:dyDescent="0.25">
      <c r="B36465"/>
    </row>
    <row r="36466" spans="2:2" x14ac:dyDescent="0.25">
      <c r="B36466"/>
    </row>
    <row r="36467" spans="2:2" x14ac:dyDescent="0.25">
      <c r="B36467"/>
    </row>
    <row r="36468" spans="2:2" x14ac:dyDescent="0.25">
      <c r="B36468"/>
    </row>
    <row r="36469" spans="2:2" x14ac:dyDescent="0.25">
      <c r="B36469"/>
    </row>
    <row r="36470" spans="2:2" x14ac:dyDescent="0.25">
      <c r="B36470"/>
    </row>
    <row r="36471" spans="2:2" x14ac:dyDescent="0.25">
      <c r="B36471"/>
    </row>
    <row r="36472" spans="2:2" x14ac:dyDescent="0.25">
      <c r="B36472"/>
    </row>
    <row r="36473" spans="2:2" x14ac:dyDescent="0.25">
      <c r="B36473"/>
    </row>
    <row r="36474" spans="2:2" x14ac:dyDescent="0.25">
      <c r="B36474"/>
    </row>
    <row r="36475" spans="2:2" x14ac:dyDescent="0.25">
      <c r="B36475"/>
    </row>
    <row r="36476" spans="2:2" x14ac:dyDescent="0.25">
      <c r="B36476"/>
    </row>
    <row r="36477" spans="2:2" x14ac:dyDescent="0.25">
      <c r="B36477"/>
    </row>
    <row r="36478" spans="2:2" x14ac:dyDescent="0.25">
      <c r="B36478"/>
    </row>
    <row r="36479" spans="2:2" x14ac:dyDescent="0.25">
      <c r="B36479"/>
    </row>
    <row r="36480" spans="2:2" x14ac:dyDescent="0.25">
      <c r="B36480"/>
    </row>
    <row r="36481" spans="2:2" x14ac:dyDescent="0.25">
      <c r="B36481"/>
    </row>
    <row r="36482" spans="2:2" x14ac:dyDescent="0.25">
      <c r="B36482"/>
    </row>
    <row r="36483" spans="2:2" x14ac:dyDescent="0.25">
      <c r="B36483"/>
    </row>
    <row r="36484" spans="2:2" x14ac:dyDescent="0.25">
      <c r="B36484"/>
    </row>
    <row r="36485" spans="2:2" x14ac:dyDescent="0.25">
      <c r="B36485"/>
    </row>
    <row r="36486" spans="2:2" x14ac:dyDescent="0.25">
      <c r="B36486"/>
    </row>
    <row r="36487" spans="2:2" x14ac:dyDescent="0.25">
      <c r="B36487"/>
    </row>
    <row r="36488" spans="2:2" x14ac:dyDescent="0.25">
      <c r="B36488"/>
    </row>
    <row r="36489" spans="2:2" x14ac:dyDescent="0.25">
      <c r="B36489"/>
    </row>
    <row r="36490" spans="2:2" x14ac:dyDescent="0.25">
      <c r="B36490"/>
    </row>
    <row r="36491" spans="2:2" x14ac:dyDescent="0.25">
      <c r="B36491"/>
    </row>
    <row r="36492" spans="2:2" x14ac:dyDescent="0.25">
      <c r="B36492"/>
    </row>
    <row r="36493" spans="2:2" x14ac:dyDescent="0.25">
      <c r="B36493"/>
    </row>
    <row r="36494" spans="2:2" x14ac:dyDescent="0.25">
      <c r="B36494"/>
    </row>
    <row r="36495" spans="2:2" x14ac:dyDescent="0.25">
      <c r="B36495"/>
    </row>
    <row r="36496" spans="2:2" x14ac:dyDescent="0.25">
      <c r="B36496"/>
    </row>
    <row r="36497" spans="2:2" x14ac:dyDescent="0.25">
      <c r="B36497"/>
    </row>
    <row r="36498" spans="2:2" x14ac:dyDescent="0.25">
      <c r="B36498"/>
    </row>
    <row r="36499" spans="2:2" x14ac:dyDescent="0.25">
      <c r="B36499"/>
    </row>
    <row r="36500" spans="2:2" x14ac:dyDescent="0.25">
      <c r="B36500"/>
    </row>
    <row r="36501" spans="2:2" x14ac:dyDescent="0.25">
      <c r="B36501"/>
    </row>
    <row r="36502" spans="2:2" x14ac:dyDescent="0.25">
      <c r="B36502"/>
    </row>
    <row r="36503" spans="2:2" x14ac:dyDescent="0.25">
      <c r="B36503"/>
    </row>
    <row r="36504" spans="2:2" x14ac:dyDescent="0.25">
      <c r="B36504"/>
    </row>
    <row r="36505" spans="2:2" x14ac:dyDescent="0.25">
      <c r="B36505"/>
    </row>
    <row r="36506" spans="2:2" x14ac:dyDescent="0.25">
      <c r="B36506"/>
    </row>
    <row r="36507" spans="2:2" x14ac:dyDescent="0.25">
      <c r="B36507"/>
    </row>
    <row r="36508" spans="2:2" x14ac:dyDescent="0.25">
      <c r="B36508"/>
    </row>
    <row r="36509" spans="2:2" x14ac:dyDescent="0.25">
      <c r="B36509"/>
    </row>
    <row r="36510" spans="2:2" x14ac:dyDescent="0.25">
      <c r="B36510"/>
    </row>
    <row r="36511" spans="2:2" x14ac:dyDescent="0.25">
      <c r="B36511"/>
    </row>
    <row r="36512" spans="2:2" x14ac:dyDescent="0.25">
      <c r="B36512"/>
    </row>
    <row r="36513" spans="2:2" x14ac:dyDescent="0.25">
      <c r="B36513"/>
    </row>
    <row r="36514" spans="2:2" x14ac:dyDescent="0.25">
      <c r="B36514"/>
    </row>
    <row r="36515" spans="2:2" x14ac:dyDescent="0.25">
      <c r="B36515"/>
    </row>
    <row r="36516" spans="2:2" x14ac:dyDescent="0.25">
      <c r="B36516"/>
    </row>
    <row r="36517" spans="2:2" x14ac:dyDescent="0.25">
      <c r="B36517"/>
    </row>
    <row r="36518" spans="2:2" x14ac:dyDescent="0.25">
      <c r="B36518"/>
    </row>
    <row r="36519" spans="2:2" x14ac:dyDescent="0.25">
      <c r="B36519"/>
    </row>
    <row r="36520" spans="2:2" x14ac:dyDescent="0.25">
      <c r="B36520"/>
    </row>
    <row r="36521" spans="2:2" x14ac:dyDescent="0.25">
      <c r="B36521"/>
    </row>
    <row r="36522" spans="2:2" x14ac:dyDescent="0.25">
      <c r="B36522"/>
    </row>
    <row r="36523" spans="2:2" x14ac:dyDescent="0.25">
      <c r="B36523"/>
    </row>
    <row r="36524" spans="2:2" x14ac:dyDescent="0.25">
      <c r="B36524"/>
    </row>
    <row r="36525" spans="2:2" x14ac:dyDescent="0.25">
      <c r="B36525"/>
    </row>
    <row r="36526" spans="2:2" x14ac:dyDescent="0.25">
      <c r="B36526"/>
    </row>
    <row r="36527" spans="2:2" x14ac:dyDescent="0.25">
      <c r="B36527"/>
    </row>
    <row r="36528" spans="2:2" x14ac:dyDescent="0.25">
      <c r="B36528"/>
    </row>
    <row r="36529" spans="2:2" x14ac:dyDescent="0.25">
      <c r="B36529"/>
    </row>
    <row r="36530" spans="2:2" x14ac:dyDescent="0.25">
      <c r="B36530"/>
    </row>
    <row r="36531" spans="2:2" x14ac:dyDescent="0.25">
      <c r="B36531"/>
    </row>
    <row r="36532" spans="2:2" x14ac:dyDescent="0.25">
      <c r="B36532"/>
    </row>
    <row r="36533" spans="2:2" x14ac:dyDescent="0.25">
      <c r="B36533"/>
    </row>
    <row r="36534" spans="2:2" x14ac:dyDescent="0.25">
      <c r="B36534"/>
    </row>
    <row r="36535" spans="2:2" x14ac:dyDescent="0.25">
      <c r="B36535"/>
    </row>
    <row r="36536" spans="2:2" x14ac:dyDescent="0.25">
      <c r="B36536"/>
    </row>
    <row r="36537" spans="2:2" x14ac:dyDescent="0.25">
      <c r="B36537"/>
    </row>
    <row r="36538" spans="2:2" x14ac:dyDescent="0.25">
      <c r="B36538"/>
    </row>
    <row r="36539" spans="2:2" x14ac:dyDescent="0.25">
      <c r="B36539"/>
    </row>
    <row r="36540" spans="2:2" x14ac:dyDescent="0.25">
      <c r="B36540"/>
    </row>
    <row r="36541" spans="2:2" x14ac:dyDescent="0.25">
      <c r="B36541"/>
    </row>
    <row r="36542" spans="2:2" x14ac:dyDescent="0.25">
      <c r="B36542"/>
    </row>
    <row r="36543" spans="2:2" x14ac:dyDescent="0.25">
      <c r="B36543"/>
    </row>
    <row r="36544" spans="2:2" x14ac:dyDescent="0.25">
      <c r="B36544"/>
    </row>
    <row r="36545" spans="2:2" x14ac:dyDescent="0.25">
      <c r="B36545"/>
    </row>
    <row r="36546" spans="2:2" x14ac:dyDescent="0.25">
      <c r="B36546"/>
    </row>
    <row r="36547" spans="2:2" x14ac:dyDescent="0.25">
      <c r="B36547"/>
    </row>
    <row r="36548" spans="2:2" x14ac:dyDescent="0.25">
      <c r="B36548"/>
    </row>
    <row r="36549" spans="2:2" x14ac:dyDescent="0.25">
      <c r="B36549"/>
    </row>
    <row r="36550" spans="2:2" x14ac:dyDescent="0.25">
      <c r="B36550"/>
    </row>
    <row r="36551" spans="2:2" x14ac:dyDescent="0.25">
      <c r="B36551"/>
    </row>
    <row r="36552" spans="2:2" x14ac:dyDescent="0.25">
      <c r="B36552"/>
    </row>
    <row r="36553" spans="2:2" x14ac:dyDescent="0.25">
      <c r="B36553"/>
    </row>
    <row r="36554" spans="2:2" x14ac:dyDescent="0.25">
      <c r="B36554"/>
    </row>
    <row r="36555" spans="2:2" x14ac:dyDescent="0.25">
      <c r="B36555"/>
    </row>
    <row r="36556" spans="2:2" x14ac:dyDescent="0.25">
      <c r="B36556"/>
    </row>
    <row r="36557" spans="2:2" x14ac:dyDescent="0.25">
      <c r="B36557"/>
    </row>
    <row r="36558" spans="2:2" x14ac:dyDescent="0.25">
      <c r="B36558"/>
    </row>
    <row r="36559" spans="2:2" x14ac:dyDescent="0.25">
      <c r="B36559"/>
    </row>
    <row r="36560" spans="2:2" x14ac:dyDescent="0.25">
      <c r="B36560"/>
    </row>
    <row r="36561" spans="2:2" x14ac:dyDescent="0.25">
      <c r="B36561"/>
    </row>
    <row r="36562" spans="2:2" x14ac:dyDescent="0.25">
      <c r="B36562"/>
    </row>
    <row r="36563" spans="2:2" x14ac:dyDescent="0.25">
      <c r="B36563"/>
    </row>
    <row r="36564" spans="2:2" x14ac:dyDescent="0.25">
      <c r="B36564"/>
    </row>
    <row r="36565" spans="2:2" x14ac:dyDescent="0.25">
      <c r="B36565"/>
    </row>
    <row r="36566" spans="2:2" x14ac:dyDescent="0.25">
      <c r="B36566"/>
    </row>
    <row r="36567" spans="2:2" x14ac:dyDescent="0.25">
      <c r="B36567"/>
    </row>
    <row r="36568" spans="2:2" x14ac:dyDescent="0.25">
      <c r="B36568"/>
    </row>
    <row r="36569" spans="2:2" x14ac:dyDescent="0.25">
      <c r="B36569"/>
    </row>
    <row r="36570" spans="2:2" x14ac:dyDescent="0.25">
      <c r="B36570"/>
    </row>
    <row r="36571" spans="2:2" x14ac:dyDescent="0.25">
      <c r="B36571"/>
    </row>
    <row r="36572" spans="2:2" x14ac:dyDescent="0.25">
      <c r="B36572"/>
    </row>
    <row r="36573" spans="2:2" x14ac:dyDescent="0.25">
      <c r="B36573"/>
    </row>
    <row r="36574" spans="2:2" x14ac:dyDescent="0.25">
      <c r="B36574"/>
    </row>
    <row r="36575" spans="2:2" x14ac:dyDescent="0.25">
      <c r="B36575"/>
    </row>
    <row r="36576" spans="2:2" x14ac:dyDescent="0.25">
      <c r="B36576"/>
    </row>
    <row r="36577" spans="2:2" x14ac:dyDescent="0.25">
      <c r="B36577"/>
    </row>
    <row r="36578" spans="2:2" x14ac:dyDescent="0.25">
      <c r="B36578"/>
    </row>
    <row r="36579" spans="2:2" x14ac:dyDescent="0.25">
      <c r="B36579"/>
    </row>
    <row r="36580" spans="2:2" x14ac:dyDescent="0.25">
      <c r="B36580"/>
    </row>
    <row r="36581" spans="2:2" x14ac:dyDescent="0.25">
      <c r="B36581"/>
    </row>
    <row r="36582" spans="2:2" x14ac:dyDescent="0.25">
      <c r="B36582"/>
    </row>
    <row r="36583" spans="2:2" x14ac:dyDescent="0.25">
      <c r="B36583"/>
    </row>
    <row r="36584" spans="2:2" x14ac:dyDescent="0.25">
      <c r="B36584"/>
    </row>
    <row r="36585" spans="2:2" x14ac:dyDescent="0.25">
      <c r="B36585"/>
    </row>
    <row r="36586" spans="2:2" x14ac:dyDescent="0.25">
      <c r="B36586"/>
    </row>
    <row r="36587" spans="2:2" x14ac:dyDescent="0.25">
      <c r="B36587"/>
    </row>
    <row r="36588" spans="2:2" x14ac:dyDescent="0.25">
      <c r="B36588"/>
    </row>
    <row r="36589" spans="2:2" x14ac:dyDescent="0.25">
      <c r="B36589"/>
    </row>
    <row r="36590" spans="2:2" x14ac:dyDescent="0.25">
      <c r="B36590"/>
    </row>
    <row r="36591" spans="2:2" x14ac:dyDescent="0.25">
      <c r="B36591"/>
    </row>
    <row r="36592" spans="2:2" x14ac:dyDescent="0.25">
      <c r="B36592"/>
    </row>
    <row r="36593" spans="2:2" x14ac:dyDescent="0.25">
      <c r="B36593"/>
    </row>
    <row r="36594" spans="2:2" x14ac:dyDescent="0.25">
      <c r="B36594"/>
    </row>
    <row r="36595" spans="2:2" x14ac:dyDescent="0.25">
      <c r="B36595"/>
    </row>
    <row r="36596" spans="2:2" x14ac:dyDescent="0.25">
      <c r="B36596"/>
    </row>
    <row r="36597" spans="2:2" x14ac:dyDescent="0.25">
      <c r="B36597"/>
    </row>
    <row r="36598" spans="2:2" x14ac:dyDescent="0.25">
      <c r="B36598"/>
    </row>
    <row r="36599" spans="2:2" x14ac:dyDescent="0.25">
      <c r="B36599"/>
    </row>
    <row r="36600" spans="2:2" x14ac:dyDescent="0.25">
      <c r="B36600"/>
    </row>
    <row r="36601" spans="2:2" x14ac:dyDescent="0.25">
      <c r="B36601"/>
    </row>
    <row r="36602" spans="2:2" x14ac:dyDescent="0.25">
      <c r="B36602"/>
    </row>
    <row r="36603" spans="2:2" x14ac:dyDescent="0.25">
      <c r="B36603"/>
    </row>
    <row r="36604" spans="2:2" x14ac:dyDescent="0.25">
      <c r="B36604"/>
    </row>
    <row r="36605" spans="2:2" x14ac:dyDescent="0.25">
      <c r="B36605"/>
    </row>
    <row r="36606" spans="2:2" x14ac:dyDescent="0.25">
      <c r="B36606"/>
    </row>
    <row r="36607" spans="2:2" x14ac:dyDescent="0.25">
      <c r="B36607"/>
    </row>
    <row r="36608" spans="2:2" x14ac:dyDescent="0.25">
      <c r="B36608"/>
    </row>
    <row r="36609" spans="2:2" x14ac:dyDescent="0.25">
      <c r="B36609"/>
    </row>
    <row r="36610" spans="2:2" x14ac:dyDescent="0.25">
      <c r="B36610"/>
    </row>
    <row r="36611" spans="2:2" x14ac:dyDescent="0.25">
      <c r="B36611"/>
    </row>
    <row r="36612" spans="2:2" x14ac:dyDescent="0.25">
      <c r="B36612"/>
    </row>
    <row r="36613" spans="2:2" x14ac:dyDescent="0.25">
      <c r="B36613"/>
    </row>
    <row r="36614" spans="2:2" x14ac:dyDescent="0.25">
      <c r="B36614"/>
    </row>
    <row r="36615" spans="2:2" x14ac:dyDescent="0.25">
      <c r="B36615"/>
    </row>
    <row r="36616" spans="2:2" x14ac:dyDescent="0.25">
      <c r="B36616"/>
    </row>
    <row r="36617" spans="2:2" x14ac:dyDescent="0.25">
      <c r="B36617"/>
    </row>
    <row r="36618" spans="2:2" x14ac:dyDescent="0.25">
      <c r="B36618"/>
    </row>
    <row r="36619" spans="2:2" x14ac:dyDescent="0.25">
      <c r="B36619"/>
    </row>
    <row r="36620" spans="2:2" x14ac:dyDescent="0.25">
      <c r="B36620"/>
    </row>
    <row r="36621" spans="2:2" x14ac:dyDescent="0.25">
      <c r="B36621"/>
    </row>
    <row r="36622" spans="2:2" x14ac:dyDescent="0.25">
      <c r="B36622"/>
    </row>
    <row r="36623" spans="2:2" x14ac:dyDescent="0.25">
      <c r="B36623"/>
    </row>
    <row r="36624" spans="2:2" x14ac:dyDescent="0.25">
      <c r="B36624"/>
    </row>
    <row r="36625" spans="2:2" x14ac:dyDescent="0.25">
      <c r="B36625"/>
    </row>
    <row r="36626" spans="2:2" x14ac:dyDescent="0.25">
      <c r="B36626"/>
    </row>
    <row r="36627" spans="2:2" x14ac:dyDescent="0.25">
      <c r="B36627"/>
    </row>
    <row r="36628" spans="2:2" x14ac:dyDescent="0.25">
      <c r="B36628"/>
    </row>
    <row r="36629" spans="2:2" x14ac:dyDescent="0.25">
      <c r="B36629"/>
    </row>
    <row r="36630" spans="2:2" x14ac:dyDescent="0.25">
      <c r="B36630"/>
    </row>
    <row r="36631" spans="2:2" x14ac:dyDescent="0.25">
      <c r="B36631"/>
    </row>
    <row r="36632" spans="2:2" x14ac:dyDescent="0.25">
      <c r="B36632"/>
    </row>
    <row r="36633" spans="2:2" x14ac:dyDescent="0.25">
      <c r="B36633"/>
    </row>
    <row r="36634" spans="2:2" x14ac:dyDescent="0.25">
      <c r="B36634"/>
    </row>
    <row r="36635" spans="2:2" x14ac:dyDescent="0.25">
      <c r="B36635"/>
    </row>
    <row r="36636" spans="2:2" x14ac:dyDescent="0.25">
      <c r="B36636"/>
    </row>
    <row r="36637" spans="2:2" x14ac:dyDescent="0.25">
      <c r="B36637"/>
    </row>
    <row r="36638" spans="2:2" x14ac:dyDescent="0.25">
      <c r="B36638"/>
    </row>
    <row r="36639" spans="2:2" x14ac:dyDescent="0.25">
      <c r="B36639"/>
    </row>
    <row r="36640" spans="2:2" x14ac:dyDescent="0.25">
      <c r="B36640"/>
    </row>
    <row r="36641" spans="2:2" x14ac:dyDescent="0.25">
      <c r="B36641"/>
    </row>
    <row r="36642" spans="2:2" x14ac:dyDescent="0.25">
      <c r="B36642"/>
    </row>
    <row r="36643" spans="2:2" x14ac:dyDescent="0.25">
      <c r="B36643"/>
    </row>
    <row r="36644" spans="2:2" x14ac:dyDescent="0.25">
      <c r="B36644"/>
    </row>
    <row r="36645" spans="2:2" x14ac:dyDescent="0.25">
      <c r="B36645"/>
    </row>
    <row r="36646" spans="2:2" x14ac:dyDescent="0.25">
      <c r="B36646"/>
    </row>
    <row r="36647" spans="2:2" x14ac:dyDescent="0.25">
      <c r="B36647"/>
    </row>
    <row r="36648" spans="2:2" x14ac:dyDescent="0.25">
      <c r="B36648"/>
    </row>
    <row r="36649" spans="2:2" x14ac:dyDescent="0.25">
      <c r="B36649"/>
    </row>
    <row r="36650" spans="2:2" x14ac:dyDescent="0.25">
      <c r="B36650"/>
    </row>
    <row r="36651" spans="2:2" x14ac:dyDescent="0.25">
      <c r="B36651"/>
    </row>
    <row r="36652" spans="2:2" x14ac:dyDescent="0.25">
      <c r="B36652"/>
    </row>
    <row r="36653" spans="2:2" x14ac:dyDescent="0.25">
      <c r="B36653"/>
    </row>
    <row r="36654" spans="2:2" x14ac:dyDescent="0.25">
      <c r="B36654"/>
    </row>
    <row r="36655" spans="2:2" x14ac:dyDescent="0.25">
      <c r="B36655"/>
    </row>
    <row r="36656" spans="2:2" x14ac:dyDescent="0.25">
      <c r="B36656"/>
    </row>
    <row r="36657" spans="2:2" x14ac:dyDescent="0.25">
      <c r="B36657"/>
    </row>
    <row r="36658" spans="2:2" x14ac:dyDescent="0.25">
      <c r="B36658"/>
    </row>
    <row r="36659" spans="2:2" x14ac:dyDescent="0.25">
      <c r="B36659"/>
    </row>
    <row r="36660" spans="2:2" x14ac:dyDescent="0.25">
      <c r="B36660"/>
    </row>
    <row r="36661" spans="2:2" x14ac:dyDescent="0.25">
      <c r="B36661"/>
    </row>
    <row r="36662" spans="2:2" x14ac:dyDescent="0.25">
      <c r="B36662"/>
    </row>
    <row r="36663" spans="2:2" x14ac:dyDescent="0.25">
      <c r="B36663"/>
    </row>
    <row r="36664" spans="2:2" x14ac:dyDescent="0.25">
      <c r="B36664"/>
    </row>
    <row r="36665" spans="2:2" x14ac:dyDescent="0.25">
      <c r="B36665"/>
    </row>
    <row r="36666" spans="2:2" x14ac:dyDescent="0.25">
      <c r="B36666"/>
    </row>
    <row r="36667" spans="2:2" x14ac:dyDescent="0.25">
      <c r="B36667"/>
    </row>
    <row r="36668" spans="2:2" x14ac:dyDescent="0.25">
      <c r="B36668"/>
    </row>
    <row r="36669" spans="2:2" x14ac:dyDescent="0.25">
      <c r="B36669"/>
    </row>
    <row r="36670" spans="2:2" x14ac:dyDescent="0.25">
      <c r="B36670"/>
    </row>
    <row r="36671" spans="2:2" x14ac:dyDescent="0.25">
      <c r="B36671"/>
    </row>
    <row r="36672" spans="2:2" x14ac:dyDescent="0.25">
      <c r="B36672"/>
    </row>
    <row r="36673" spans="2:2" x14ac:dyDescent="0.25">
      <c r="B36673"/>
    </row>
    <row r="36674" spans="2:2" x14ac:dyDescent="0.25">
      <c r="B36674"/>
    </row>
    <row r="36675" spans="2:2" x14ac:dyDescent="0.25">
      <c r="B36675"/>
    </row>
    <row r="36676" spans="2:2" x14ac:dyDescent="0.25">
      <c r="B36676"/>
    </row>
    <row r="36677" spans="2:2" x14ac:dyDescent="0.25">
      <c r="B36677"/>
    </row>
    <row r="36678" spans="2:2" x14ac:dyDescent="0.25">
      <c r="B36678"/>
    </row>
    <row r="36679" spans="2:2" x14ac:dyDescent="0.25">
      <c r="B36679"/>
    </row>
    <row r="36680" spans="2:2" x14ac:dyDescent="0.25">
      <c r="B36680"/>
    </row>
    <row r="36681" spans="2:2" x14ac:dyDescent="0.25">
      <c r="B36681"/>
    </row>
    <row r="36682" spans="2:2" x14ac:dyDescent="0.25">
      <c r="B36682"/>
    </row>
    <row r="36683" spans="2:2" x14ac:dyDescent="0.25">
      <c r="B36683"/>
    </row>
    <row r="36684" spans="2:2" x14ac:dyDescent="0.25">
      <c r="B36684"/>
    </row>
    <row r="36685" spans="2:2" x14ac:dyDescent="0.25">
      <c r="B36685"/>
    </row>
    <row r="36686" spans="2:2" x14ac:dyDescent="0.25">
      <c r="B36686"/>
    </row>
    <row r="36687" spans="2:2" x14ac:dyDescent="0.25">
      <c r="B36687"/>
    </row>
    <row r="36688" spans="2:2" x14ac:dyDescent="0.25">
      <c r="B36688"/>
    </row>
    <row r="36689" spans="2:2" x14ac:dyDescent="0.25">
      <c r="B36689"/>
    </row>
    <row r="36690" spans="2:2" x14ac:dyDescent="0.25">
      <c r="B36690"/>
    </row>
    <row r="36691" spans="2:2" x14ac:dyDescent="0.25">
      <c r="B36691"/>
    </row>
    <row r="36692" spans="2:2" x14ac:dyDescent="0.25">
      <c r="B36692"/>
    </row>
    <row r="36693" spans="2:2" x14ac:dyDescent="0.25">
      <c r="B36693"/>
    </row>
    <row r="36694" spans="2:2" x14ac:dyDescent="0.25">
      <c r="B36694"/>
    </row>
    <row r="36695" spans="2:2" x14ac:dyDescent="0.25">
      <c r="B36695"/>
    </row>
    <row r="36696" spans="2:2" x14ac:dyDescent="0.25">
      <c r="B36696"/>
    </row>
    <row r="36697" spans="2:2" x14ac:dyDescent="0.25">
      <c r="B36697"/>
    </row>
    <row r="36698" spans="2:2" x14ac:dyDescent="0.25">
      <c r="B36698"/>
    </row>
    <row r="36699" spans="2:2" x14ac:dyDescent="0.25">
      <c r="B36699"/>
    </row>
    <row r="36700" spans="2:2" x14ac:dyDescent="0.25">
      <c r="B36700"/>
    </row>
    <row r="36701" spans="2:2" x14ac:dyDescent="0.25">
      <c r="B36701"/>
    </row>
    <row r="36702" spans="2:2" x14ac:dyDescent="0.25">
      <c r="B36702"/>
    </row>
    <row r="36703" spans="2:2" x14ac:dyDescent="0.25">
      <c r="B36703"/>
    </row>
    <row r="36704" spans="2:2" x14ac:dyDescent="0.25">
      <c r="B36704"/>
    </row>
    <row r="36705" spans="2:2" x14ac:dyDescent="0.25">
      <c r="B36705"/>
    </row>
    <row r="36706" spans="2:2" x14ac:dyDescent="0.25">
      <c r="B36706"/>
    </row>
    <row r="36707" spans="2:2" x14ac:dyDescent="0.25">
      <c r="B36707"/>
    </row>
    <row r="36708" spans="2:2" x14ac:dyDescent="0.25">
      <c r="B36708"/>
    </row>
    <row r="36709" spans="2:2" x14ac:dyDescent="0.25">
      <c r="B36709"/>
    </row>
    <row r="36710" spans="2:2" x14ac:dyDescent="0.25">
      <c r="B36710"/>
    </row>
    <row r="36711" spans="2:2" x14ac:dyDescent="0.25">
      <c r="B36711"/>
    </row>
    <row r="36712" spans="2:2" x14ac:dyDescent="0.25">
      <c r="B36712"/>
    </row>
    <row r="36713" spans="2:2" x14ac:dyDescent="0.25">
      <c r="B36713"/>
    </row>
    <row r="36714" spans="2:2" x14ac:dyDescent="0.25">
      <c r="B36714"/>
    </row>
    <row r="36715" spans="2:2" x14ac:dyDescent="0.25">
      <c r="B36715"/>
    </row>
    <row r="36716" spans="2:2" x14ac:dyDescent="0.25">
      <c r="B36716"/>
    </row>
    <row r="36717" spans="2:2" x14ac:dyDescent="0.25">
      <c r="B36717"/>
    </row>
    <row r="36718" spans="2:2" x14ac:dyDescent="0.25">
      <c r="B36718"/>
    </row>
    <row r="36719" spans="2:2" x14ac:dyDescent="0.25">
      <c r="B36719"/>
    </row>
    <row r="36720" spans="2:2" x14ac:dyDescent="0.25">
      <c r="B36720"/>
    </row>
    <row r="36721" spans="2:2" x14ac:dyDescent="0.25">
      <c r="B36721"/>
    </row>
    <row r="36722" spans="2:2" x14ac:dyDescent="0.25">
      <c r="B36722"/>
    </row>
    <row r="36723" spans="2:2" x14ac:dyDescent="0.25">
      <c r="B36723"/>
    </row>
    <row r="36724" spans="2:2" x14ac:dyDescent="0.25">
      <c r="B36724"/>
    </row>
    <row r="36725" spans="2:2" x14ac:dyDescent="0.25">
      <c r="B36725"/>
    </row>
    <row r="36726" spans="2:2" x14ac:dyDescent="0.25">
      <c r="B36726"/>
    </row>
    <row r="36727" spans="2:2" x14ac:dyDescent="0.25">
      <c r="B36727"/>
    </row>
    <row r="36728" spans="2:2" x14ac:dyDescent="0.25">
      <c r="B36728"/>
    </row>
    <row r="36729" spans="2:2" x14ac:dyDescent="0.25">
      <c r="B36729"/>
    </row>
    <row r="36730" spans="2:2" x14ac:dyDescent="0.25">
      <c r="B36730"/>
    </row>
    <row r="36731" spans="2:2" x14ac:dyDescent="0.25">
      <c r="B36731"/>
    </row>
    <row r="36732" spans="2:2" x14ac:dyDescent="0.25">
      <c r="B36732"/>
    </row>
    <row r="36733" spans="2:2" x14ac:dyDescent="0.25">
      <c r="B36733"/>
    </row>
    <row r="36734" spans="2:2" x14ac:dyDescent="0.25">
      <c r="B36734"/>
    </row>
    <row r="36735" spans="2:2" x14ac:dyDescent="0.25">
      <c r="B36735"/>
    </row>
    <row r="36736" spans="2:2" x14ac:dyDescent="0.25">
      <c r="B36736"/>
    </row>
    <row r="36737" spans="2:2" x14ac:dyDescent="0.25">
      <c r="B36737"/>
    </row>
    <row r="36738" spans="2:2" x14ac:dyDescent="0.25">
      <c r="B36738"/>
    </row>
    <row r="36739" spans="2:2" x14ac:dyDescent="0.25">
      <c r="B36739"/>
    </row>
    <row r="36740" spans="2:2" x14ac:dyDescent="0.25">
      <c r="B36740"/>
    </row>
    <row r="36741" spans="2:2" x14ac:dyDescent="0.25">
      <c r="B36741"/>
    </row>
    <row r="36742" spans="2:2" x14ac:dyDescent="0.25">
      <c r="B36742"/>
    </row>
    <row r="36743" spans="2:2" x14ac:dyDescent="0.25">
      <c r="B36743"/>
    </row>
    <row r="36744" spans="2:2" x14ac:dyDescent="0.25">
      <c r="B36744"/>
    </row>
    <row r="36745" spans="2:2" x14ac:dyDescent="0.25">
      <c r="B36745"/>
    </row>
    <row r="36746" spans="2:2" x14ac:dyDescent="0.25">
      <c r="B36746"/>
    </row>
    <row r="36747" spans="2:2" x14ac:dyDescent="0.25">
      <c r="B36747"/>
    </row>
    <row r="36748" spans="2:2" x14ac:dyDescent="0.25">
      <c r="B36748"/>
    </row>
    <row r="36749" spans="2:2" x14ac:dyDescent="0.25">
      <c r="B36749"/>
    </row>
    <row r="36750" spans="2:2" x14ac:dyDescent="0.25">
      <c r="B36750"/>
    </row>
    <row r="36751" spans="2:2" x14ac:dyDescent="0.25">
      <c r="B36751"/>
    </row>
    <row r="36752" spans="2:2" x14ac:dyDescent="0.25">
      <c r="B36752"/>
    </row>
    <row r="36753" spans="2:2" x14ac:dyDescent="0.25">
      <c r="B36753"/>
    </row>
    <row r="36754" spans="2:2" x14ac:dyDescent="0.25">
      <c r="B36754"/>
    </row>
    <row r="36755" spans="2:2" x14ac:dyDescent="0.25">
      <c r="B36755"/>
    </row>
    <row r="36756" spans="2:2" x14ac:dyDescent="0.25">
      <c r="B36756"/>
    </row>
    <row r="36757" spans="2:2" x14ac:dyDescent="0.25">
      <c r="B36757"/>
    </row>
    <row r="36758" spans="2:2" x14ac:dyDescent="0.25">
      <c r="B36758"/>
    </row>
    <row r="36759" spans="2:2" x14ac:dyDescent="0.25">
      <c r="B36759"/>
    </row>
    <row r="36760" spans="2:2" x14ac:dyDescent="0.25">
      <c r="B36760"/>
    </row>
    <row r="36761" spans="2:2" x14ac:dyDescent="0.25">
      <c r="B36761"/>
    </row>
    <row r="36762" spans="2:2" x14ac:dyDescent="0.25">
      <c r="B36762"/>
    </row>
    <row r="36763" spans="2:2" x14ac:dyDescent="0.25">
      <c r="B36763"/>
    </row>
    <row r="36764" spans="2:2" x14ac:dyDescent="0.25">
      <c r="B36764"/>
    </row>
    <row r="36765" spans="2:2" x14ac:dyDescent="0.25">
      <c r="B36765"/>
    </row>
    <row r="36766" spans="2:2" x14ac:dyDescent="0.25">
      <c r="B36766"/>
    </row>
    <row r="36767" spans="2:2" x14ac:dyDescent="0.25">
      <c r="B36767"/>
    </row>
    <row r="36768" spans="2:2" x14ac:dyDescent="0.25">
      <c r="B36768"/>
    </row>
    <row r="36769" spans="2:2" x14ac:dyDescent="0.25">
      <c r="B36769"/>
    </row>
    <row r="36770" spans="2:2" x14ac:dyDescent="0.25">
      <c r="B36770"/>
    </row>
    <row r="36771" spans="2:2" x14ac:dyDescent="0.25">
      <c r="B36771"/>
    </row>
    <row r="36772" spans="2:2" x14ac:dyDescent="0.25">
      <c r="B36772"/>
    </row>
    <row r="36773" spans="2:2" x14ac:dyDescent="0.25">
      <c r="B36773"/>
    </row>
    <row r="36774" spans="2:2" x14ac:dyDescent="0.25">
      <c r="B36774"/>
    </row>
    <row r="36775" spans="2:2" x14ac:dyDescent="0.25">
      <c r="B36775"/>
    </row>
    <row r="36776" spans="2:2" x14ac:dyDescent="0.25">
      <c r="B36776"/>
    </row>
    <row r="36777" spans="2:2" x14ac:dyDescent="0.25">
      <c r="B36777"/>
    </row>
    <row r="36778" spans="2:2" x14ac:dyDescent="0.25">
      <c r="B36778"/>
    </row>
    <row r="36779" spans="2:2" x14ac:dyDescent="0.25">
      <c r="B36779"/>
    </row>
    <row r="36780" spans="2:2" x14ac:dyDescent="0.25">
      <c r="B36780"/>
    </row>
    <row r="36781" spans="2:2" x14ac:dyDescent="0.25">
      <c r="B36781"/>
    </row>
    <row r="36782" spans="2:2" x14ac:dyDescent="0.25">
      <c r="B36782"/>
    </row>
    <row r="36783" spans="2:2" x14ac:dyDescent="0.25">
      <c r="B36783"/>
    </row>
    <row r="36784" spans="2:2" x14ac:dyDescent="0.25">
      <c r="B36784"/>
    </row>
    <row r="36785" spans="2:2" x14ac:dyDescent="0.25">
      <c r="B36785"/>
    </row>
    <row r="36786" spans="2:2" x14ac:dyDescent="0.25">
      <c r="B36786"/>
    </row>
    <row r="36787" spans="2:2" x14ac:dyDescent="0.25">
      <c r="B36787"/>
    </row>
    <row r="36788" spans="2:2" x14ac:dyDescent="0.25">
      <c r="B36788"/>
    </row>
    <row r="36789" spans="2:2" x14ac:dyDescent="0.25">
      <c r="B36789"/>
    </row>
    <row r="36790" spans="2:2" x14ac:dyDescent="0.25">
      <c r="B36790"/>
    </row>
    <row r="36791" spans="2:2" x14ac:dyDescent="0.25">
      <c r="B36791"/>
    </row>
    <row r="36792" spans="2:2" x14ac:dyDescent="0.25">
      <c r="B36792"/>
    </row>
    <row r="36793" spans="2:2" x14ac:dyDescent="0.25">
      <c r="B36793"/>
    </row>
    <row r="36794" spans="2:2" x14ac:dyDescent="0.25">
      <c r="B36794"/>
    </row>
    <row r="36795" spans="2:2" x14ac:dyDescent="0.25">
      <c r="B36795"/>
    </row>
    <row r="36796" spans="2:2" x14ac:dyDescent="0.25">
      <c r="B36796"/>
    </row>
    <row r="36797" spans="2:2" x14ac:dyDescent="0.25">
      <c r="B36797"/>
    </row>
    <row r="36798" spans="2:2" x14ac:dyDescent="0.25">
      <c r="B36798"/>
    </row>
    <row r="36799" spans="2:2" x14ac:dyDescent="0.25">
      <c r="B36799"/>
    </row>
    <row r="36800" spans="2:2" x14ac:dyDescent="0.25">
      <c r="B36800"/>
    </row>
    <row r="36801" spans="2:2" x14ac:dyDescent="0.25">
      <c r="B36801"/>
    </row>
    <row r="36802" spans="2:2" x14ac:dyDescent="0.25">
      <c r="B36802"/>
    </row>
    <row r="36803" spans="2:2" x14ac:dyDescent="0.25">
      <c r="B36803"/>
    </row>
    <row r="36804" spans="2:2" x14ac:dyDescent="0.25">
      <c r="B36804"/>
    </row>
    <row r="36805" spans="2:2" x14ac:dyDescent="0.25">
      <c r="B36805"/>
    </row>
    <row r="36806" spans="2:2" x14ac:dyDescent="0.25">
      <c r="B36806"/>
    </row>
    <row r="36807" spans="2:2" x14ac:dyDescent="0.25">
      <c r="B36807"/>
    </row>
    <row r="36808" spans="2:2" x14ac:dyDescent="0.25">
      <c r="B36808"/>
    </row>
    <row r="36809" spans="2:2" x14ac:dyDescent="0.25">
      <c r="B36809"/>
    </row>
    <row r="36810" spans="2:2" x14ac:dyDescent="0.25">
      <c r="B36810"/>
    </row>
    <row r="36811" spans="2:2" x14ac:dyDescent="0.25">
      <c r="B36811"/>
    </row>
    <row r="36812" spans="2:2" x14ac:dyDescent="0.25">
      <c r="B36812"/>
    </row>
    <row r="36813" spans="2:2" x14ac:dyDescent="0.25">
      <c r="B36813"/>
    </row>
    <row r="36814" spans="2:2" x14ac:dyDescent="0.25">
      <c r="B36814"/>
    </row>
    <row r="36815" spans="2:2" x14ac:dyDescent="0.25">
      <c r="B36815"/>
    </row>
    <row r="36816" spans="2:2" x14ac:dyDescent="0.25">
      <c r="B36816"/>
    </row>
    <row r="36817" spans="2:2" x14ac:dyDescent="0.25">
      <c r="B36817"/>
    </row>
    <row r="36818" spans="2:2" x14ac:dyDescent="0.25">
      <c r="B36818"/>
    </row>
    <row r="36819" spans="2:2" x14ac:dyDescent="0.25">
      <c r="B36819"/>
    </row>
    <row r="36820" spans="2:2" x14ac:dyDescent="0.25">
      <c r="B36820"/>
    </row>
    <row r="36821" spans="2:2" x14ac:dyDescent="0.25">
      <c r="B36821"/>
    </row>
    <row r="36822" spans="2:2" x14ac:dyDescent="0.25">
      <c r="B36822"/>
    </row>
    <row r="36823" spans="2:2" x14ac:dyDescent="0.25">
      <c r="B36823"/>
    </row>
    <row r="36824" spans="2:2" x14ac:dyDescent="0.25">
      <c r="B36824"/>
    </row>
    <row r="36825" spans="2:2" x14ac:dyDescent="0.25">
      <c r="B36825"/>
    </row>
    <row r="36826" spans="2:2" x14ac:dyDescent="0.25">
      <c r="B36826"/>
    </row>
    <row r="36827" spans="2:2" x14ac:dyDescent="0.25">
      <c r="B36827"/>
    </row>
    <row r="36828" spans="2:2" x14ac:dyDescent="0.25">
      <c r="B36828"/>
    </row>
    <row r="36829" spans="2:2" x14ac:dyDescent="0.25">
      <c r="B36829"/>
    </row>
    <row r="36830" spans="2:2" x14ac:dyDescent="0.25">
      <c r="B36830"/>
    </row>
    <row r="36831" spans="2:2" x14ac:dyDescent="0.25">
      <c r="B36831"/>
    </row>
    <row r="36832" spans="2:2" x14ac:dyDescent="0.25">
      <c r="B36832"/>
    </row>
    <row r="36833" spans="2:2" x14ac:dyDescent="0.25">
      <c r="B36833"/>
    </row>
    <row r="36834" spans="2:2" x14ac:dyDescent="0.25">
      <c r="B36834"/>
    </row>
    <row r="36835" spans="2:2" x14ac:dyDescent="0.25">
      <c r="B36835"/>
    </row>
    <row r="36836" spans="2:2" x14ac:dyDescent="0.25">
      <c r="B36836"/>
    </row>
    <row r="36837" spans="2:2" x14ac:dyDescent="0.25">
      <c r="B36837"/>
    </row>
    <row r="36838" spans="2:2" x14ac:dyDescent="0.25">
      <c r="B36838"/>
    </row>
    <row r="36839" spans="2:2" x14ac:dyDescent="0.25">
      <c r="B36839"/>
    </row>
    <row r="36840" spans="2:2" x14ac:dyDescent="0.25">
      <c r="B36840"/>
    </row>
    <row r="36841" spans="2:2" x14ac:dyDescent="0.25">
      <c r="B36841"/>
    </row>
    <row r="36842" spans="2:2" x14ac:dyDescent="0.25">
      <c r="B36842"/>
    </row>
    <row r="36843" spans="2:2" x14ac:dyDescent="0.25">
      <c r="B36843"/>
    </row>
    <row r="36844" spans="2:2" x14ac:dyDescent="0.25">
      <c r="B36844"/>
    </row>
    <row r="36845" spans="2:2" x14ac:dyDescent="0.25">
      <c r="B36845"/>
    </row>
    <row r="36846" spans="2:2" x14ac:dyDescent="0.25">
      <c r="B36846"/>
    </row>
    <row r="36847" spans="2:2" x14ac:dyDescent="0.25">
      <c r="B36847"/>
    </row>
    <row r="36848" spans="2:2" x14ac:dyDescent="0.25">
      <c r="B36848"/>
    </row>
    <row r="36849" spans="2:2" x14ac:dyDescent="0.25">
      <c r="B36849"/>
    </row>
    <row r="36850" spans="2:2" x14ac:dyDescent="0.25">
      <c r="B36850"/>
    </row>
    <row r="36851" spans="2:2" x14ac:dyDescent="0.25">
      <c r="B36851"/>
    </row>
    <row r="36852" spans="2:2" x14ac:dyDescent="0.25">
      <c r="B36852"/>
    </row>
    <row r="36853" spans="2:2" x14ac:dyDescent="0.25">
      <c r="B36853"/>
    </row>
    <row r="36854" spans="2:2" x14ac:dyDescent="0.25">
      <c r="B36854"/>
    </row>
    <row r="36855" spans="2:2" x14ac:dyDescent="0.25">
      <c r="B36855"/>
    </row>
    <row r="36856" spans="2:2" x14ac:dyDescent="0.25">
      <c r="B36856"/>
    </row>
    <row r="36857" spans="2:2" x14ac:dyDescent="0.25">
      <c r="B36857"/>
    </row>
    <row r="36858" spans="2:2" x14ac:dyDescent="0.25">
      <c r="B36858"/>
    </row>
    <row r="36859" spans="2:2" x14ac:dyDescent="0.25">
      <c r="B36859"/>
    </row>
    <row r="36860" spans="2:2" x14ac:dyDescent="0.25">
      <c r="B36860"/>
    </row>
    <row r="36861" spans="2:2" x14ac:dyDescent="0.25">
      <c r="B36861"/>
    </row>
    <row r="36862" spans="2:2" x14ac:dyDescent="0.25">
      <c r="B36862"/>
    </row>
    <row r="36863" spans="2:2" x14ac:dyDescent="0.25">
      <c r="B36863"/>
    </row>
    <row r="36864" spans="2:2" x14ac:dyDescent="0.25">
      <c r="B36864"/>
    </row>
    <row r="36865" spans="2:2" x14ac:dyDescent="0.25">
      <c r="B36865"/>
    </row>
    <row r="36866" spans="2:2" x14ac:dyDescent="0.25">
      <c r="B36866"/>
    </row>
    <row r="36867" spans="2:2" x14ac:dyDescent="0.25">
      <c r="B36867"/>
    </row>
    <row r="36868" spans="2:2" x14ac:dyDescent="0.25">
      <c r="B36868"/>
    </row>
    <row r="36869" spans="2:2" x14ac:dyDescent="0.25">
      <c r="B36869"/>
    </row>
    <row r="36870" spans="2:2" x14ac:dyDescent="0.25">
      <c r="B36870"/>
    </row>
    <row r="36871" spans="2:2" x14ac:dyDescent="0.25">
      <c r="B36871"/>
    </row>
    <row r="36872" spans="2:2" x14ac:dyDescent="0.25">
      <c r="B36872"/>
    </row>
    <row r="36873" spans="2:2" x14ac:dyDescent="0.25">
      <c r="B36873"/>
    </row>
    <row r="36874" spans="2:2" x14ac:dyDescent="0.25">
      <c r="B36874"/>
    </row>
    <row r="36875" spans="2:2" x14ac:dyDescent="0.25">
      <c r="B36875"/>
    </row>
    <row r="36876" spans="2:2" x14ac:dyDescent="0.25">
      <c r="B36876"/>
    </row>
    <row r="36877" spans="2:2" x14ac:dyDescent="0.25">
      <c r="B36877"/>
    </row>
    <row r="36878" spans="2:2" x14ac:dyDescent="0.25">
      <c r="B36878"/>
    </row>
    <row r="36879" spans="2:2" x14ac:dyDescent="0.25">
      <c r="B36879"/>
    </row>
    <row r="36880" spans="2:2" x14ac:dyDescent="0.25">
      <c r="B36880"/>
    </row>
    <row r="36881" spans="2:2" x14ac:dyDescent="0.25">
      <c r="B36881"/>
    </row>
    <row r="36882" spans="2:2" x14ac:dyDescent="0.25">
      <c r="B36882"/>
    </row>
    <row r="36883" spans="2:2" x14ac:dyDescent="0.25">
      <c r="B36883"/>
    </row>
    <row r="36884" spans="2:2" x14ac:dyDescent="0.25">
      <c r="B36884"/>
    </row>
    <row r="36885" spans="2:2" x14ac:dyDescent="0.25">
      <c r="B36885"/>
    </row>
    <row r="36886" spans="2:2" x14ac:dyDescent="0.25">
      <c r="B36886"/>
    </row>
    <row r="36887" spans="2:2" x14ac:dyDescent="0.25">
      <c r="B36887"/>
    </row>
    <row r="36888" spans="2:2" x14ac:dyDescent="0.25">
      <c r="B36888"/>
    </row>
    <row r="36889" spans="2:2" x14ac:dyDescent="0.25">
      <c r="B36889"/>
    </row>
    <row r="36890" spans="2:2" x14ac:dyDescent="0.25">
      <c r="B36890"/>
    </row>
    <row r="36891" spans="2:2" x14ac:dyDescent="0.25">
      <c r="B36891"/>
    </row>
    <row r="36892" spans="2:2" x14ac:dyDescent="0.25">
      <c r="B36892"/>
    </row>
    <row r="36893" spans="2:2" x14ac:dyDescent="0.25">
      <c r="B36893"/>
    </row>
    <row r="36894" spans="2:2" x14ac:dyDescent="0.25">
      <c r="B36894"/>
    </row>
    <row r="36895" spans="2:2" x14ac:dyDescent="0.25">
      <c r="B36895"/>
    </row>
    <row r="36896" spans="2:2" x14ac:dyDescent="0.25">
      <c r="B36896"/>
    </row>
    <row r="36897" spans="2:2" x14ac:dyDescent="0.25">
      <c r="B36897"/>
    </row>
    <row r="36898" spans="2:2" x14ac:dyDescent="0.25">
      <c r="B36898"/>
    </row>
    <row r="36899" spans="2:2" x14ac:dyDescent="0.25">
      <c r="B36899"/>
    </row>
    <row r="36900" spans="2:2" x14ac:dyDescent="0.25">
      <c r="B36900"/>
    </row>
    <row r="36901" spans="2:2" x14ac:dyDescent="0.25">
      <c r="B36901"/>
    </row>
    <row r="36902" spans="2:2" x14ac:dyDescent="0.25">
      <c r="B36902"/>
    </row>
    <row r="36903" spans="2:2" x14ac:dyDescent="0.25">
      <c r="B36903"/>
    </row>
    <row r="36904" spans="2:2" x14ac:dyDescent="0.25">
      <c r="B36904"/>
    </row>
    <row r="36905" spans="2:2" x14ac:dyDescent="0.25">
      <c r="B36905"/>
    </row>
    <row r="36906" spans="2:2" x14ac:dyDescent="0.25">
      <c r="B36906"/>
    </row>
    <row r="36907" spans="2:2" x14ac:dyDescent="0.25">
      <c r="B36907"/>
    </row>
    <row r="36908" spans="2:2" x14ac:dyDescent="0.25">
      <c r="B36908"/>
    </row>
    <row r="36909" spans="2:2" x14ac:dyDescent="0.25">
      <c r="B36909"/>
    </row>
    <row r="36910" spans="2:2" x14ac:dyDescent="0.25">
      <c r="B36910"/>
    </row>
    <row r="36911" spans="2:2" x14ac:dyDescent="0.25">
      <c r="B36911"/>
    </row>
    <row r="36912" spans="2:2" x14ac:dyDescent="0.25">
      <c r="B36912"/>
    </row>
    <row r="36913" spans="2:2" x14ac:dyDescent="0.25">
      <c r="B36913"/>
    </row>
    <row r="36914" spans="2:2" x14ac:dyDescent="0.25">
      <c r="B36914"/>
    </row>
    <row r="36915" spans="2:2" x14ac:dyDescent="0.25">
      <c r="B36915"/>
    </row>
    <row r="36916" spans="2:2" x14ac:dyDescent="0.25">
      <c r="B36916"/>
    </row>
    <row r="36917" spans="2:2" x14ac:dyDescent="0.25">
      <c r="B36917"/>
    </row>
    <row r="36918" spans="2:2" x14ac:dyDescent="0.25">
      <c r="B36918"/>
    </row>
    <row r="36919" spans="2:2" x14ac:dyDescent="0.25">
      <c r="B36919"/>
    </row>
    <row r="36920" spans="2:2" x14ac:dyDescent="0.25">
      <c r="B36920"/>
    </row>
    <row r="36921" spans="2:2" x14ac:dyDescent="0.25">
      <c r="B36921"/>
    </row>
    <row r="36922" spans="2:2" x14ac:dyDescent="0.25">
      <c r="B36922"/>
    </row>
    <row r="36923" spans="2:2" x14ac:dyDescent="0.25">
      <c r="B36923"/>
    </row>
    <row r="36924" spans="2:2" x14ac:dyDescent="0.25">
      <c r="B36924"/>
    </row>
    <row r="36925" spans="2:2" x14ac:dyDescent="0.25">
      <c r="B36925"/>
    </row>
    <row r="36926" spans="2:2" x14ac:dyDescent="0.25">
      <c r="B36926"/>
    </row>
    <row r="36927" spans="2:2" x14ac:dyDescent="0.25">
      <c r="B36927"/>
    </row>
    <row r="36928" spans="2:2" x14ac:dyDescent="0.25">
      <c r="B36928"/>
    </row>
    <row r="36929" spans="2:2" x14ac:dyDescent="0.25">
      <c r="B36929"/>
    </row>
    <row r="36930" spans="2:2" x14ac:dyDescent="0.25">
      <c r="B36930"/>
    </row>
    <row r="36931" spans="2:2" x14ac:dyDescent="0.25">
      <c r="B36931"/>
    </row>
    <row r="36932" spans="2:2" x14ac:dyDescent="0.25">
      <c r="B36932"/>
    </row>
    <row r="36933" spans="2:2" x14ac:dyDescent="0.25">
      <c r="B36933"/>
    </row>
    <row r="36934" spans="2:2" x14ac:dyDescent="0.25">
      <c r="B36934"/>
    </row>
    <row r="36935" spans="2:2" x14ac:dyDescent="0.25">
      <c r="B36935"/>
    </row>
    <row r="36936" spans="2:2" x14ac:dyDescent="0.25">
      <c r="B36936"/>
    </row>
    <row r="36937" spans="2:2" x14ac:dyDescent="0.25">
      <c r="B36937"/>
    </row>
    <row r="36938" spans="2:2" x14ac:dyDescent="0.25">
      <c r="B36938"/>
    </row>
    <row r="36939" spans="2:2" x14ac:dyDescent="0.25">
      <c r="B36939"/>
    </row>
    <row r="36940" spans="2:2" x14ac:dyDescent="0.25">
      <c r="B36940"/>
    </row>
    <row r="36941" spans="2:2" x14ac:dyDescent="0.25">
      <c r="B36941"/>
    </row>
    <row r="36942" spans="2:2" x14ac:dyDescent="0.25">
      <c r="B36942"/>
    </row>
    <row r="36943" spans="2:2" x14ac:dyDescent="0.25">
      <c r="B36943"/>
    </row>
    <row r="36944" spans="2:2" x14ac:dyDescent="0.25">
      <c r="B36944"/>
    </row>
    <row r="36945" spans="2:2" x14ac:dyDescent="0.25">
      <c r="B36945"/>
    </row>
    <row r="36946" spans="2:2" x14ac:dyDescent="0.25">
      <c r="B36946"/>
    </row>
    <row r="36947" spans="2:2" x14ac:dyDescent="0.25">
      <c r="B36947"/>
    </row>
    <row r="36948" spans="2:2" x14ac:dyDescent="0.25">
      <c r="B36948"/>
    </row>
    <row r="36949" spans="2:2" x14ac:dyDescent="0.25">
      <c r="B36949"/>
    </row>
    <row r="36950" spans="2:2" x14ac:dyDescent="0.25">
      <c r="B36950"/>
    </row>
    <row r="36951" spans="2:2" x14ac:dyDescent="0.25">
      <c r="B36951"/>
    </row>
    <row r="36952" spans="2:2" x14ac:dyDescent="0.25">
      <c r="B36952"/>
    </row>
    <row r="36953" spans="2:2" x14ac:dyDescent="0.25">
      <c r="B36953"/>
    </row>
    <row r="36954" spans="2:2" x14ac:dyDescent="0.25">
      <c r="B36954"/>
    </row>
    <row r="36955" spans="2:2" x14ac:dyDescent="0.25">
      <c r="B36955"/>
    </row>
    <row r="36956" spans="2:2" x14ac:dyDescent="0.25">
      <c r="B36956"/>
    </row>
    <row r="36957" spans="2:2" x14ac:dyDescent="0.25">
      <c r="B36957"/>
    </row>
    <row r="36958" spans="2:2" x14ac:dyDescent="0.25">
      <c r="B36958"/>
    </row>
    <row r="36959" spans="2:2" x14ac:dyDescent="0.25">
      <c r="B36959"/>
    </row>
    <row r="36960" spans="2:2" x14ac:dyDescent="0.25">
      <c r="B36960"/>
    </row>
    <row r="36961" spans="2:2" x14ac:dyDescent="0.25">
      <c r="B36961"/>
    </row>
    <row r="36962" spans="2:2" x14ac:dyDescent="0.25">
      <c r="B36962"/>
    </row>
    <row r="36963" spans="2:2" x14ac:dyDescent="0.25">
      <c r="B36963"/>
    </row>
    <row r="36964" spans="2:2" x14ac:dyDescent="0.25">
      <c r="B36964"/>
    </row>
    <row r="36965" spans="2:2" x14ac:dyDescent="0.25">
      <c r="B36965"/>
    </row>
    <row r="36966" spans="2:2" x14ac:dyDescent="0.25">
      <c r="B36966"/>
    </row>
    <row r="36967" spans="2:2" x14ac:dyDescent="0.25">
      <c r="B36967"/>
    </row>
    <row r="36968" spans="2:2" x14ac:dyDescent="0.25">
      <c r="B36968"/>
    </row>
    <row r="36969" spans="2:2" x14ac:dyDescent="0.25">
      <c r="B36969"/>
    </row>
    <row r="36970" spans="2:2" x14ac:dyDescent="0.25">
      <c r="B36970"/>
    </row>
    <row r="36971" spans="2:2" x14ac:dyDescent="0.25">
      <c r="B36971"/>
    </row>
    <row r="36972" spans="2:2" x14ac:dyDescent="0.25">
      <c r="B36972"/>
    </row>
    <row r="36973" spans="2:2" x14ac:dyDescent="0.25">
      <c r="B36973"/>
    </row>
    <row r="36974" spans="2:2" x14ac:dyDescent="0.25">
      <c r="B36974"/>
    </row>
    <row r="36975" spans="2:2" x14ac:dyDescent="0.25">
      <c r="B36975"/>
    </row>
    <row r="36976" spans="2:2" x14ac:dyDescent="0.25">
      <c r="B36976"/>
    </row>
    <row r="36977" spans="2:2" x14ac:dyDescent="0.25">
      <c r="B36977"/>
    </row>
    <row r="36978" spans="2:2" x14ac:dyDescent="0.25">
      <c r="B36978"/>
    </row>
    <row r="36979" spans="2:2" x14ac:dyDescent="0.25">
      <c r="B36979"/>
    </row>
    <row r="36980" spans="2:2" x14ac:dyDescent="0.25">
      <c r="B36980"/>
    </row>
    <row r="36981" spans="2:2" x14ac:dyDescent="0.25">
      <c r="B36981"/>
    </row>
    <row r="36982" spans="2:2" x14ac:dyDescent="0.25">
      <c r="B36982"/>
    </row>
    <row r="36983" spans="2:2" x14ac:dyDescent="0.25">
      <c r="B36983"/>
    </row>
    <row r="36984" spans="2:2" x14ac:dyDescent="0.25">
      <c r="B36984"/>
    </row>
    <row r="36985" spans="2:2" x14ac:dyDescent="0.25">
      <c r="B36985"/>
    </row>
    <row r="36986" spans="2:2" x14ac:dyDescent="0.25">
      <c r="B36986"/>
    </row>
    <row r="36987" spans="2:2" x14ac:dyDescent="0.25">
      <c r="B36987"/>
    </row>
    <row r="36988" spans="2:2" x14ac:dyDescent="0.25">
      <c r="B36988"/>
    </row>
    <row r="36989" spans="2:2" x14ac:dyDescent="0.25">
      <c r="B36989"/>
    </row>
    <row r="36990" spans="2:2" x14ac:dyDescent="0.25">
      <c r="B36990"/>
    </row>
    <row r="36991" spans="2:2" x14ac:dyDescent="0.25">
      <c r="B36991"/>
    </row>
    <row r="36992" spans="2:2" x14ac:dyDescent="0.25">
      <c r="B36992"/>
    </row>
    <row r="36993" spans="2:2" x14ac:dyDescent="0.25">
      <c r="B36993"/>
    </row>
    <row r="36994" spans="2:2" x14ac:dyDescent="0.25">
      <c r="B36994"/>
    </row>
    <row r="36995" spans="2:2" x14ac:dyDescent="0.25">
      <c r="B36995"/>
    </row>
    <row r="36996" spans="2:2" x14ac:dyDescent="0.25">
      <c r="B36996"/>
    </row>
    <row r="36997" spans="2:2" x14ac:dyDescent="0.25">
      <c r="B36997"/>
    </row>
    <row r="36998" spans="2:2" x14ac:dyDescent="0.25">
      <c r="B36998"/>
    </row>
    <row r="36999" spans="2:2" x14ac:dyDescent="0.25">
      <c r="B36999"/>
    </row>
    <row r="37000" spans="2:2" x14ac:dyDescent="0.25">
      <c r="B37000"/>
    </row>
    <row r="37001" spans="2:2" x14ac:dyDescent="0.25">
      <c r="B37001"/>
    </row>
    <row r="37002" spans="2:2" x14ac:dyDescent="0.25">
      <c r="B37002"/>
    </row>
    <row r="37003" spans="2:2" x14ac:dyDescent="0.25">
      <c r="B37003"/>
    </row>
    <row r="37004" spans="2:2" x14ac:dyDescent="0.25">
      <c r="B37004"/>
    </row>
    <row r="37005" spans="2:2" x14ac:dyDescent="0.25">
      <c r="B37005"/>
    </row>
    <row r="37006" spans="2:2" x14ac:dyDescent="0.25">
      <c r="B37006"/>
    </row>
    <row r="37007" spans="2:2" x14ac:dyDescent="0.25">
      <c r="B37007"/>
    </row>
    <row r="37008" spans="2:2" x14ac:dyDescent="0.25">
      <c r="B37008"/>
    </row>
    <row r="37009" spans="2:2" x14ac:dyDescent="0.25">
      <c r="B37009"/>
    </row>
    <row r="37010" spans="2:2" x14ac:dyDescent="0.25">
      <c r="B37010"/>
    </row>
    <row r="37011" spans="2:2" x14ac:dyDescent="0.25">
      <c r="B37011"/>
    </row>
    <row r="37012" spans="2:2" x14ac:dyDescent="0.25">
      <c r="B37012"/>
    </row>
    <row r="37013" spans="2:2" x14ac:dyDescent="0.25">
      <c r="B37013"/>
    </row>
    <row r="37014" spans="2:2" x14ac:dyDescent="0.25">
      <c r="B37014"/>
    </row>
    <row r="37015" spans="2:2" x14ac:dyDescent="0.25">
      <c r="B37015"/>
    </row>
    <row r="37016" spans="2:2" x14ac:dyDescent="0.25">
      <c r="B37016"/>
    </row>
    <row r="37017" spans="2:2" x14ac:dyDescent="0.25">
      <c r="B37017"/>
    </row>
    <row r="37018" spans="2:2" x14ac:dyDescent="0.25">
      <c r="B37018"/>
    </row>
    <row r="37019" spans="2:2" x14ac:dyDescent="0.25">
      <c r="B37019"/>
    </row>
    <row r="37020" spans="2:2" x14ac:dyDescent="0.25">
      <c r="B37020"/>
    </row>
    <row r="37021" spans="2:2" x14ac:dyDescent="0.25">
      <c r="B37021"/>
    </row>
    <row r="37022" spans="2:2" x14ac:dyDescent="0.25">
      <c r="B37022"/>
    </row>
    <row r="37023" spans="2:2" x14ac:dyDescent="0.25">
      <c r="B37023"/>
    </row>
    <row r="37024" spans="2:2" x14ac:dyDescent="0.25">
      <c r="B37024"/>
    </row>
    <row r="37025" spans="2:2" x14ac:dyDescent="0.25">
      <c r="B37025"/>
    </row>
    <row r="37026" spans="2:2" x14ac:dyDescent="0.25">
      <c r="B37026"/>
    </row>
    <row r="37027" spans="2:2" x14ac:dyDescent="0.25">
      <c r="B37027"/>
    </row>
    <row r="37028" spans="2:2" x14ac:dyDescent="0.25">
      <c r="B37028"/>
    </row>
    <row r="37029" spans="2:2" x14ac:dyDescent="0.25">
      <c r="B37029"/>
    </row>
    <row r="37030" spans="2:2" x14ac:dyDescent="0.25">
      <c r="B37030"/>
    </row>
    <row r="37031" spans="2:2" x14ac:dyDescent="0.25">
      <c r="B37031"/>
    </row>
    <row r="37032" spans="2:2" x14ac:dyDescent="0.25">
      <c r="B37032"/>
    </row>
    <row r="37033" spans="2:2" x14ac:dyDescent="0.25">
      <c r="B37033"/>
    </row>
    <row r="37034" spans="2:2" x14ac:dyDescent="0.25">
      <c r="B37034"/>
    </row>
    <row r="37035" spans="2:2" x14ac:dyDescent="0.25">
      <c r="B37035"/>
    </row>
    <row r="37036" spans="2:2" x14ac:dyDescent="0.25">
      <c r="B37036"/>
    </row>
    <row r="37037" spans="2:2" x14ac:dyDescent="0.25">
      <c r="B37037"/>
    </row>
    <row r="37038" spans="2:2" x14ac:dyDescent="0.25">
      <c r="B37038"/>
    </row>
    <row r="37039" spans="2:2" x14ac:dyDescent="0.25">
      <c r="B37039"/>
    </row>
    <row r="37040" spans="2:2" x14ac:dyDescent="0.25">
      <c r="B37040"/>
    </row>
    <row r="37041" spans="2:2" x14ac:dyDescent="0.25">
      <c r="B37041"/>
    </row>
    <row r="37042" spans="2:2" x14ac:dyDescent="0.25">
      <c r="B37042"/>
    </row>
    <row r="37043" spans="2:2" x14ac:dyDescent="0.25">
      <c r="B37043"/>
    </row>
    <row r="37044" spans="2:2" x14ac:dyDescent="0.25">
      <c r="B37044"/>
    </row>
    <row r="37045" spans="2:2" x14ac:dyDescent="0.25">
      <c r="B37045"/>
    </row>
    <row r="37046" spans="2:2" x14ac:dyDescent="0.25">
      <c r="B37046"/>
    </row>
    <row r="37047" spans="2:2" x14ac:dyDescent="0.25">
      <c r="B37047"/>
    </row>
    <row r="37048" spans="2:2" x14ac:dyDescent="0.25">
      <c r="B37048"/>
    </row>
    <row r="37049" spans="2:2" x14ac:dyDescent="0.25">
      <c r="B37049"/>
    </row>
    <row r="37050" spans="2:2" x14ac:dyDescent="0.25">
      <c r="B37050"/>
    </row>
    <row r="37051" spans="2:2" x14ac:dyDescent="0.25">
      <c r="B37051"/>
    </row>
    <row r="37052" spans="2:2" x14ac:dyDescent="0.25">
      <c r="B37052"/>
    </row>
    <row r="37053" spans="2:2" x14ac:dyDescent="0.25">
      <c r="B37053"/>
    </row>
    <row r="37054" spans="2:2" x14ac:dyDescent="0.25">
      <c r="B37054"/>
    </row>
    <row r="37055" spans="2:2" x14ac:dyDescent="0.25">
      <c r="B37055"/>
    </row>
    <row r="37056" spans="2:2" x14ac:dyDescent="0.25">
      <c r="B37056"/>
    </row>
    <row r="37057" spans="2:2" x14ac:dyDescent="0.25">
      <c r="B37057"/>
    </row>
    <row r="37058" spans="2:2" x14ac:dyDescent="0.25">
      <c r="B37058"/>
    </row>
    <row r="37059" spans="2:2" x14ac:dyDescent="0.25">
      <c r="B37059"/>
    </row>
    <row r="37060" spans="2:2" x14ac:dyDescent="0.25">
      <c r="B37060"/>
    </row>
    <row r="37061" spans="2:2" x14ac:dyDescent="0.25">
      <c r="B37061"/>
    </row>
    <row r="37062" spans="2:2" x14ac:dyDescent="0.25">
      <c r="B37062"/>
    </row>
    <row r="37063" spans="2:2" x14ac:dyDescent="0.25">
      <c r="B37063"/>
    </row>
    <row r="37064" spans="2:2" x14ac:dyDescent="0.25">
      <c r="B37064"/>
    </row>
    <row r="37065" spans="2:2" x14ac:dyDescent="0.25">
      <c r="B37065"/>
    </row>
    <row r="37066" spans="2:2" x14ac:dyDescent="0.25">
      <c r="B37066"/>
    </row>
    <row r="37067" spans="2:2" x14ac:dyDescent="0.25">
      <c r="B37067"/>
    </row>
    <row r="37068" spans="2:2" x14ac:dyDescent="0.25">
      <c r="B37068"/>
    </row>
    <row r="37069" spans="2:2" x14ac:dyDescent="0.25">
      <c r="B37069"/>
    </row>
    <row r="37070" spans="2:2" x14ac:dyDescent="0.25">
      <c r="B37070"/>
    </row>
    <row r="37071" spans="2:2" x14ac:dyDescent="0.25">
      <c r="B37071"/>
    </row>
    <row r="37072" spans="2:2" x14ac:dyDescent="0.25">
      <c r="B37072"/>
    </row>
    <row r="37073" spans="2:2" x14ac:dyDescent="0.25">
      <c r="B37073"/>
    </row>
    <row r="37074" spans="2:2" x14ac:dyDescent="0.25">
      <c r="B37074"/>
    </row>
    <row r="37075" spans="2:2" x14ac:dyDescent="0.25">
      <c r="B37075"/>
    </row>
    <row r="37076" spans="2:2" x14ac:dyDescent="0.25">
      <c r="B37076"/>
    </row>
    <row r="37077" spans="2:2" x14ac:dyDescent="0.25">
      <c r="B37077"/>
    </row>
    <row r="37078" spans="2:2" x14ac:dyDescent="0.25">
      <c r="B37078"/>
    </row>
    <row r="37079" spans="2:2" x14ac:dyDescent="0.25">
      <c r="B37079"/>
    </row>
    <row r="37080" spans="2:2" x14ac:dyDescent="0.25">
      <c r="B37080"/>
    </row>
    <row r="37081" spans="2:2" x14ac:dyDescent="0.25">
      <c r="B37081"/>
    </row>
    <row r="37082" spans="2:2" x14ac:dyDescent="0.25">
      <c r="B37082"/>
    </row>
    <row r="37083" spans="2:2" x14ac:dyDescent="0.25">
      <c r="B37083"/>
    </row>
    <row r="37084" spans="2:2" x14ac:dyDescent="0.25">
      <c r="B37084"/>
    </row>
    <row r="37085" spans="2:2" x14ac:dyDescent="0.25">
      <c r="B37085"/>
    </row>
    <row r="37086" spans="2:2" x14ac:dyDescent="0.25">
      <c r="B37086"/>
    </row>
    <row r="37087" spans="2:2" x14ac:dyDescent="0.25">
      <c r="B37087"/>
    </row>
    <row r="37088" spans="2:2" x14ac:dyDescent="0.25">
      <c r="B37088"/>
    </row>
    <row r="37089" spans="2:2" x14ac:dyDescent="0.25">
      <c r="B37089"/>
    </row>
    <row r="37090" spans="2:2" x14ac:dyDescent="0.25">
      <c r="B37090"/>
    </row>
    <row r="37091" spans="2:2" x14ac:dyDescent="0.25">
      <c r="B37091"/>
    </row>
    <row r="37092" spans="2:2" x14ac:dyDescent="0.25">
      <c r="B37092"/>
    </row>
    <row r="37093" spans="2:2" x14ac:dyDescent="0.25">
      <c r="B37093"/>
    </row>
    <row r="37094" spans="2:2" x14ac:dyDescent="0.25">
      <c r="B37094"/>
    </row>
    <row r="37095" spans="2:2" x14ac:dyDescent="0.25">
      <c r="B37095"/>
    </row>
    <row r="37096" spans="2:2" x14ac:dyDescent="0.25">
      <c r="B37096"/>
    </row>
    <row r="37097" spans="2:2" x14ac:dyDescent="0.25">
      <c r="B37097"/>
    </row>
    <row r="37098" spans="2:2" x14ac:dyDescent="0.25">
      <c r="B37098"/>
    </row>
    <row r="37099" spans="2:2" x14ac:dyDescent="0.25">
      <c r="B37099"/>
    </row>
    <row r="37100" spans="2:2" x14ac:dyDescent="0.25">
      <c r="B37100"/>
    </row>
    <row r="37101" spans="2:2" x14ac:dyDescent="0.25">
      <c r="B37101"/>
    </row>
    <row r="37102" spans="2:2" x14ac:dyDescent="0.25">
      <c r="B37102"/>
    </row>
    <row r="37103" spans="2:2" x14ac:dyDescent="0.25">
      <c r="B37103"/>
    </row>
    <row r="37104" spans="2:2" x14ac:dyDescent="0.25">
      <c r="B37104"/>
    </row>
    <row r="37105" spans="2:2" x14ac:dyDescent="0.25">
      <c r="B37105"/>
    </row>
    <row r="37106" spans="2:2" x14ac:dyDescent="0.25">
      <c r="B37106"/>
    </row>
    <row r="37107" spans="2:2" x14ac:dyDescent="0.25">
      <c r="B37107"/>
    </row>
    <row r="37108" spans="2:2" x14ac:dyDescent="0.25">
      <c r="B37108"/>
    </row>
    <row r="37109" spans="2:2" x14ac:dyDescent="0.25">
      <c r="B37109"/>
    </row>
    <row r="37110" spans="2:2" x14ac:dyDescent="0.25">
      <c r="B37110"/>
    </row>
    <row r="37111" spans="2:2" x14ac:dyDescent="0.25">
      <c r="B37111"/>
    </row>
    <row r="37112" spans="2:2" x14ac:dyDescent="0.25">
      <c r="B37112"/>
    </row>
    <row r="37113" spans="2:2" x14ac:dyDescent="0.25">
      <c r="B37113"/>
    </row>
    <row r="37114" spans="2:2" x14ac:dyDescent="0.25">
      <c r="B37114"/>
    </row>
    <row r="37115" spans="2:2" x14ac:dyDescent="0.25">
      <c r="B37115"/>
    </row>
    <row r="37116" spans="2:2" x14ac:dyDescent="0.25">
      <c r="B37116"/>
    </row>
    <row r="37117" spans="2:2" x14ac:dyDescent="0.25">
      <c r="B37117"/>
    </row>
    <row r="37118" spans="2:2" x14ac:dyDescent="0.25">
      <c r="B37118"/>
    </row>
    <row r="37119" spans="2:2" x14ac:dyDescent="0.25">
      <c r="B37119"/>
    </row>
    <row r="37120" spans="2:2" x14ac:dyDescent="0.25">
      <c r="B37120"/>
    </row>
    <row r="37121" spans="2:2" x14ac:dyDescent="0.25">
      <c r="B37121"/>
    </row>
    <row r="37122" spans="2:2" x14ac:dyDescent="0.25">
      <c r="B37122"/>
    </row>
    <row r="37123" spans="2:2" x14ac:dyDescent="0.25">
      <c r="B37123"/>
    </row>
    <row r="37124" spans="2:2" x14ac:dyDescent="0.25">
      <c r="B37124"/>
    </row>
    <row r="37125" spans="2:2" x14ac:dyDescent="0.25">
      <c r="B37125"/>
    </row>
    <row r="37126" spans="2:2" x14ac:dyDescent="0.25">
      <c r="B37126"/>
    </row>
    <row r="37127" spans="2:2" x14ac:dyDescent="0.25">
      <c r="B37127"/>
    </row>
    <row r="37128" spans="2:2" x14ac:dyDescent="0.25">
      <c r="B37128"/>
    </row>
    <row r="37129" spans="2:2" x14ac:dyDescent="0.25">
      <c r="B37129"/>
    </row>
    <row r="37130" spans="2:2" x14ac:dyDescent="0.25">
      <c r="B37130"/>
    </row>
    <row r="37131" spans="2:2" x14ac:dyDescent="0.25">
      <c r="B37131"/>
    </row>
    <row r="37132" spans="2:2" x14ac:dyDescent="0.25">
      <c r="B37132"/>
    </row>
    <row r="37133" spans="2:2" x14ac:dyDescent="0.25">
      <c r="B37133"/>
    </row>
    <row r="37134" spans="2:2" x14ac:dyDescent="0.25">
      <c r="B37134"/>
    </row>
    <row r="37135" spans="2:2" x14ac:dyDescent="0.25">
      <c r="B37135"/>
    </row>
    <row r="37136" spans="2:2" x14ac:dyDescent="0.25">
      <c r="B37136"/>
    </row>
    <row r="37137" spans="2:2" x14ac:dyDescent="0.25">
      <c r="B37137"/>
    </row>
    <row r="37138" spans="2:2" x14ac:dyDescent="0.25">
      <c r="B37138"/>
    </row>
    <row r="37139" spans="2:2" x14ac:dyDescent="0.25">
      <c r="B37139"/>
    </row>
    <row r="37140" spans="2:2" x14ac:dyDescent="0.25">
      <c r="B37140"/>
    </row>
    <row r="37141" spans="2:2" x14ac:dyDescent="0.25">
      <c r="B37141"/>
    </row>
    <row r="37142" spans="2:2" x14ac:dyDescent="0.25">
      <c r="B37142"/>
    </row>
    <row r="37143" spans="2:2" x14ac:dyDescent="0.25">
      <c r="B37143"/>
    </row>
    <row r="37144" spans="2:2" x14ac:dyDescent="0.25">
      <c r="B37144"/>
    </row>
    <row r="37145" spans="2:2" x14ac:dyDescent="0.25">
      <c r="B37145"/>
    </row>
    <row r="37146" spans="2:2" x14ac:dyDescent="0.25">
      <c r="B37146"/>
    </row>
    <row r="37147" spans="2:2" x14ac:dyDescent="0.25">
      <c r="B37147"/>
    </row>
    <row r="37148" spans="2:2" x14ac:dyDescent="0.25">
      <c r="B37148"/>
    </row>
    <row r="37149" spans="2:2" x14ac:dyDescent="0.25">
      <c r="B37149"/>
    </row>
    <row r="37150" spans="2:2" x14ac:dyDescent="0.25">
      <c r="B37150"/>
    </row>
    <row r="37151" spans="2:2" x14ac:dyDescent="0.25">
      <c r="B37151"/>
    </row>
    <row r="37152" spans="2:2" x14ac:dyDescent="0.25">
      <c r="B37152"/>
    </row>
    <row r="37153" spans="2:2" x14ac:dyDescent="0.25">
      <c r="B37153"/>
    </row>
    <row r="37154" spans="2:2" x14ac:dyDescent="0.25">
      <c r="B37154"/>
    </row>
    <row r="37155" spans="2:2" x14ac:dyDescent="0.25">
      <c r="B37155"/>
    </row>
    <row r="37156" spans="2:2" x14ac:dyDescent="0.25">
      <c r="B37156"/>
    </row>
    <row r="37157" spans="2:2" x14ac:dyDescent="0.25">
      <c r="B37157"/>
    </row>
    <row r="37158" spans="2:2" x14ac:dyDescent="0.25">
      <c r="B37158"/>
    </row>
    <row r="37159" spans="2:2" x14ac:dyDescent="0.25">
      <c r="B37159"/>
    </row>
    <row r="37160" spans="2:2" x14ac:dyDescent="0.25">
      <c r="B37160"/>
    </row>
    <row r="37161" spans="2:2" x14ac:dyDescent="0.25">
      <c r="B37161"/>
    </row>
    <row r="37162" spans="2:2" x14ac:dyDescent="0.25">
      <c r="B37162"/>
    </row>
    <row r="37163" spans="2:2" x14ac:dyDescent="0.25">
      <c r="B37163"/>
    </row>
    <row r="37164" spans="2:2" x14ac:dyDescent="0.25">
      <c r="B37164"/>
    </row>
    <row r="37165" spans="2:2" x14ac:dyDescent="0.25">
      <c r="B37165"/>
    </row>
    <row r="37166" spans="2:2" x14ac:dyDescent="0.25">
      <c r="B37166"/>
    </row>
    <row r="37167" spans="2:2" x14ac:dyDescent="0.25">
      <c r="B37167"/>
    </row>
    <row r="37168" spans="2:2" x14ac:dyDescent="0.25">
      <c r="B37168"/>
    </row>
    <row r="37169" spans="2:2" x14ac:dyDescent="0.25">
      <c r="B37169"/>
    </row>
    <row r="37170" spans="2:2" x14ac:dyDescent="0.25">
      <c r="B37170"/>
    </row>
    <row r="37171" spans="2:2" x14ac:dyDescent="0.25">
      <c r="B37171"/>
    </row>
    <row r="37172" spans="2:2" x14ac:dyDescent="0.25">
      <c r="B37172"/>
    </row>
    <row r="37173" spans="2:2" x14ac:dyDescent="0.25">
      <c r="B37173"/>
    </row>
    <row r="37174" spans="2:2" x14ac:dyDescent="0.25">
      <c r="B37174"/>
    </row>
    <row r="37175" spans="2:2" x14ac:dyDescent="0.25">
      <c r="B37175"/>
    </row>
    <row r="37176" spans="2:2" x14ac:dyDescent="0.25">
      <c r="B37176"/>
    </row>
    <row r="37177" spans="2:2" x14ac:dyDescent="0.25">
      <c r="B37177"/>
    </row>
    <row r="37178" spans="2:2" x14ac:dyDescent="0.25">
      <c r="B37178"/>
    </row>
    <row r="37179" spans="2:2" x14ac:dyDescent="0.25">
      <c r="B37179"/>
    </row>
    <row r="37180" spans="2:2" x14ac:dyDescent="0.25">
      <c r="B37180"/>
    </row>
    <row r="37181" spans="2:2" x14ac:dyDescent="0.25">
      <c r="B37181"/>
    </row>
    <row r="37182" spans="2:2" x14ac:dyDescent="0.25">
      <c r="B37182"/>
    </row>
    <row r="37183" spans="2:2" x14ac:dyDescent="0.25">
      <c r="B37183"/>
    </row>
    <row r="37184" spans="2:2" x14ac:dyDescent="0.25">
      <c r="B37184"/>
    </row>
    <row r="37185" spans="2:2" x14ac:dyDescent="0.25">
      <c r="B37185"/>
    </row>
    <row r="37186" spans="2:2" x14ac:dyDescent="0.25">
      <c r="B37186"/>
    </row>
    <row r="37187" spans="2:2" x14ac:dyDescent="0.25">
      <c r="B37187"/>
    </row>
    <row r="37188" spans="2:2" x14ac:dyDescent="0.25">
      <c r="B37188"/>
    </row>
    <row r="37189" spans="2:2" x14ac:dyDescent="0.25">
      <c r="B37189"/>
    </row>
    <row r="37190" spans="2:2" x14ac:dyDescent="0.25">
      <c r="B37190"/>
    </row>
    <row r="37191" spans="2:2" x14ac:dyDescent="0.25">
      <c r="B37191"/>
    </row>
    <row r="37192" spans="2:2" x14ac:dyDescent="0.25">
      <c r="B37192"/>
    </row>
    <row r="37193" spans="2:2" x14ac:dyDescent="0.25">
      <c r="B37193"/>
    </row>
    <row r="37194" spans="2:2" x14ac:dyDescent="0.25">
      <c r="B37194"/>
    </row>
    <row r="37195" spans="2:2" x14ac:dyDescent="0.25">
      <c r="B37195"/>
    </row>
    <row r="37196" spans="2:2" x14ac:dyDescent="0.25">
      <c r="B37196"/>
    </row>
    <row r="37197" spans="2:2" x14ac:dyDescent="0.25">
      <c r="B37197"/>
    </row>
    <row r="37198" spans="2:2" x14ac:dyDescent="0.25">
      <c r="B37198"/>
    </row>
    <row r="37199" spans="2:2" x14ac:dyDescent="0.25">
      <c r="B37199"/>
    </row>
    <row r="37200" spans="2:2" x14ac:dyDescent="0.25">
      <c r="B37200"/>
    </row>
    <row r="37201" spans="2:2" x14ac:dyDescent="0.25">
      <c r="B37201"/>
    </row>
    <row r="37202" spans="2:2" x14ac:dyDescent="0.25">
      <c r="B37202"/>
    </row>
    <row r="37203" spans="2:2" x14ac:dyDescent="0.25">
      <c r="B37203"/>
    </row>
    <row r="37204" spans="2:2" x14ac:dyDescent="0.25">
      <c r="B37204"/>
    </row>
    <row r="37205" spans="2:2" x14ac:dyDescent="0.25">
      <c r="B37205"/>
    </row>
    <row r="37206" spans="2:2" x14ac:dyDescent="0.25">
      <c r="B37206"/>
    </row>
    <row r="37207" spans="2:2" x14ac:dyDescent="0.25">
      <c r="B37207"/>
    </row>
    <row r="37208" spans="2:2" x14ac:dyDescent="0.25">
      <c r="B37208"/>
    </row>
    <row r="37209" spans="2:2" x14ac:dyDescent="0.25">
      <c r="B37209"/>
    </row>
    <row r="37210" spans="2:2" x14ac:dyDescent="0.25">
      <c r="B37210"/>
    </row>
    <row r="37211" spans="2:2" x14ac:dyDescent="0.25">
      <c r="B37211"/>
    </row>
    <row r="37212" spans="2:2" x14ac:dyDescent="0.25">
      <c r="B37212"/>
    </row>
    <row r="37213" spans="2:2" x14ac:dyDescent="0.25">
      <c r="B37213"/>
    </row>
    <row r="37214" spans="2:2" x14ac:dyDescent="0.25">
      <c r="B37214"/>
    </row>
    <row r="37215" spans="2:2" x14ac:dyDescent="0.25">
      <c r="B37215"/>
    </row>
    <row r="37216" spans="2:2" x14ac:dyDescent="0.25">
      <c r="B37216"/>
    </row>
    <row r="37217" spans="2:2" x14ac:dyDescent="0.25">
      <c r="B37217"/>
    </row>
    <row r="37218" spans="2:2" x14ac:dyDescent="0.25">
      <c r="B37218"/>
    </row>
    <row r="37219" spans="2:2" x14ac:dyDescent="0.25">
      <c r="B37219"/>
    </row>
    <row r="37220" spans="2:2" x14ac:dyDescent="0.25">
      <c r="B37220"/>
    </row>
    <row r="37221" spans="2:2" x14ac:dyDescent="0.25">
      <c r="B37221"/>
    </row>
    <row r="37222" spans="2:2" x14ac:dyDescent="0.25">
      <c r="B37222"/>
    </row>
    <row r="37223" spans="2:2" x14ac:dyDescent="0.25">
      <c r="B37223"/>
    </row>
    <row r="37224" spans="2:2" x14ac:dyDescent="0.25">
      <c r="B37224"/>
    </row>
    <row r="37225" spans="2:2" x14ac:dyDescent="0.25">
      <c r="B37225"/>
    </row>
    <row r="37226" spans="2:2" x14ac:dyDescent="0.25">
      <c r="B37226"/>
    </row>
    <row r="37227" spans="2:2" x14ac:dyDescent="0.25">
      <c r="B37227"/>
    </row>
    <row r="37228" spans="2:2" x14ac:dyDescent="0.25">
      <c r="B37228"/>
    </row>
    <row r="37229" spans="2:2" x14ac:dyDescent="0.25">
      <c r="B37229"/>
    </row>
    <row r="37230" spans="2:2" x14ac:dyDescent="0.25">
      <c r="B37230"/>
    </row>
    <row r="37231" spans="2:2" x14ac:dyDescent="0.25">
      <c r="B37231"/>
    </row>
    <row r="37232" spans="2:2" x14ac:dyDescent="0.25">
      <c r="B37232"/>
    </row>
    <row r="37233" spans="2:2" x14ac:dyDescent="0.25">
      <c r="B37233"/>
    </row>
    <row r="37234" spans="2:2" x14ac:dyDescent="0.25">
      <c r="B37234"/>
    </row>
    <row r="37235" spans="2:2" x14ac:dyDescent="0.25">
      <c r="B37235"/>
    </row>
    <row r="37236" spans="2:2" x14ac:dyDescent="0.25">
      <c r="B37236"/>
    </row>
    <row r="37237" spans="2:2" x14ac:dyDescent="0.25">
      <c r="B37237"/>
    </row>
    <row r="37238" spans="2:2" x14ac:dyDescent="0.25">
      <c r="B37238"/>
    </row>
    <row r="37239" spans="2:2" x14ac:dyDescent="0.25">
      <c r="B37239"/>
    </row>
    <row r="37240" spans="2:2" x14ac:dyDescent="0.25">
      <c r="B37240"/>
    </row>
    <row r="37241" spans="2:2" x14ac:dyDescent="0.25">
      <c r="B37241"/>
    </row>
    <row r="37242" spans="2:2" x14ac:dyDescent="0.25">
      <c r="B37242"/>
    </row>
    <row r="37243" spans="2:2" x14ac:dyDescent="0.25">
      <c r="B37243"/>
    </row>
    <row r="37244" spans="2:2" x14ac:dyDescent="0.25">
      <c r="B37244"/>
    </row>
    <row r="37245" spans="2:2" x14ac:dyDescent="0.25">
      <c r="B37245"/>
    </row>
    <row r="37246" spans="2:2" x14ac:dyDescent="0.25">
      <c r="B37246"/>
    </row>
    <row r="37247" spans="2:2" x14ac:dyDescent="0.25">
      <c r="B37247"/>
    </row>
    <row r="37248" spans="2:2" x14ac:dyDescent="0.25">
      <c r="B37248"/>
    </row>
    <row r="37249" spans="2:2" x14ac:dyDescent="0.25">
      <c r="B37249"/>
    </row>
    <row r="37250" spans="2:2" x14ac:dyDescent="0.25">
      <c r="B37250"/>
    </row>
    <row r="37251" spans="2:2" x14ac:dyDescent="0.25">
      <c r="B37251"/>
    </row>
    <row r="37252" spans="2:2" x14ac:dyDescent="0.25">
      <c r="B37252"/>
    </row>
    <row r="37253" spans="2:2" x14ac:dyDescent="0.25">
      <c r="B37253"/>
    </row>
    <row r="37254" spans="2:2" x14ac:dyDescent="0.25">
      <c r="B37254"/>
    </row>
    <row r="37255" spans="2:2" x14ac:dyDescent="0.25">
      <c r="B37255"/>
    </row>
    <row r="37256" spans="2:2" x14ac:dyDescent="0.25">
      <c r="B37256"/>
    </row>
    <row r="37257" spans="2:2" x14ac:dyDescent="0.25">
      <c r="B37257"/>
    </row>
    <row r="37258" spans="2:2" x14ac:dyDescent="0.25">
      <c r="B37258"/>
    </row>
    <row r="37259" spans="2:2" x14ac:dyDescent="0.25">
      <c r="B37259"/>
    </row>
    <row r="37260" spans="2:2" x14ac:dyDescent="0.25">
      <c r="B37260"/>
    </row>
    <row r="37261" spans="2:2" x14ac:dyDescent="0.25">
      <c r="B37261"/>
    </row>
    <row r="37262" spans="2:2" x14ac:dyDescent="0.25">
      <c r="B37262"/>
    </row>
    <row r="37263" spans="2:2" x14ac:dyDescent="0.25">
      <c r="B37263"/>
    </row>
    <row r="37264" spans="2:2" x14ac:dyDescent="0.25">
      <c r="B37264"/>
    </row>
    <row r="37265" spans="2:2" x14ac:dyDescent="0.25">
      <c r="B37265"/>
    </row>
    <row r="37266" spans="2:2" x14ac:dyDescent="0.25">
      <c r="B37266"/>
    </row>
    <row r="37267" spans="2:2" x14ac:dyDescent="0.25">
      <c r="B37267"/>
    </row>
    <row r="37268" spans="2:2" x14ac:dyDescent="0.25">
      <c r="B37268"/>
    </row>
    <row r="37269" spans="2:2" x14ac:dyDescent="0.25">
      <c r="B37269"/>
    </row>
    <row r="37270" spans="2:2" x14ac:dyDescent="0.25">
      <c r="B37270"/>
    </row>
    <row r="37271" spans="2:2" x14ac:dyDescent="0.25">
      <c r="B37271"/>
    </row>
    <row r="37272" spans="2:2" x14ac:dyDescent="0.25">
      <c r="B37272"/>
    </row>
    <row r="37273" spans="2:2" x14ac:dyDescent="0.25">
      <c r="B37273"/>
    </row>
    <row r="37274" spans="2:2" x14ac:dyDescent="0.25">
      <c r="B37274"/>
    </row>
    <row r="37275" spans="2:2" x14ac:dyDescent="0.25">
      <c r="B37275"/>
    </row>
    <row r="37276" spans="2:2" x14ac:dyDescent="0.25">
      <c r="B37276"/>
    </row>
    <row r="37277" spans="2:2" x14ac:dyDescent="0.25">
      <c r="B37277"/>
    </row>
    <row r="37278" spans="2:2" x14ac:dyDescent="0.25">
      <c r="B37278"/>
    </row>
    <row r="37279" spans="2:2" x14ac:dyDescent="0.25">
      <c r="B37279"/>
    </row>
    <row r="37280" spans="2:2" x14ac:dyDescent="0.25">
      <c r="B37280"/>
    </row>
    <row r="37281" spans="2:2" x14ac:dyDescent="0.25">
      <c r="B37281"/>
    </row>
    <row r="37282" spans="2:2" x14ac:dyDescent="0.25">
      <c r="B37282"/>
    </row>
    <row r="37283" spans="2:2" x14ac:dyDescent="0.25">
      <c r="B37283"/>
    </row>
    <row r="37284" spans="2:2" x14ac:dyDescent="0.25">
      <c r="B37284"/>
    </row>
    <row r="37285" spans="2:2" x14ac:dyDescent="0.25">
      <c r="B37285"/>
    </row>
    <row r="37286" spans="2:2" x14ac:dyDescent="0.25">
      <c r="B37286"/>
    </row>
    <row r="37287" spans="2:2" x14ac:dyDescent="0.25">
      <c r="B37287"/>
    </row>
    <row r="37288" spans="2:2" x14ac:dyDescent="0.25">
      <c r="B37288"/>
    </row>
    <row r="37289" spans="2:2" x14ac:dyDescent="0.25">
      <c r="B37289"/>
    </row>
    <row r="37290" spans="2:2" x14ac:dyDescent="0.25">
      <c r="B37290"/>
    </row>
    <row r="37291" spans="2:2" x14ac:dyDescent="0.25">
      <c r="B37291"/>
    </row>
    <row r="37292" spans="2:2" x14ac:dyDescent="0.25">
      <c r="B37292"/>
    </row>
    <row r="37293" spans="2:2" x14ac:dyDescent="0.25">
      <c r="B37293"/>
    </row>
    <row r="37294" spans="2:2" x14ac:dyDescent="0.25">
      <c r="B37294"/>
    </row>
    <row r="37295" spans="2:2" x14ac:dyDescent="0.25">
      <c r="B37295"/>
    </row>
    <row r="37296" spans="2:2" x14ac:dyDescent="0.25">
      <c r="B37296"/>
    </row>
    <row r="37297" spans="2:2" x14ac:dyDescent="0.25">
      <c r="B37297"/>
    </row>
    <row r="37298" spans="2:2" x14ac:dyDescent="0.25">
      <c r="B37298"/>
    </row>
    <row r="37299" spans="2:2" x14ac:dyDescent="0.25">
      <c r="B37299"/>
    </row>
    <row r="37300" spans="2:2" x14ac:dyDescent="0.25">
      <c r="B37300"/>
    </row>
    <row r="37301" spans="2:2" x14ac:dyDescent="0.25">
      <c r="B37301"/>
    </row>
    <row r="37302" spans="2:2" x14ac:dyDescent="0.25">
      <c r="B37302"/>
    </row>
    <row r="37303" spans="2:2" x14ac:dyDescent="0.25">
      <c r="B37303"/>
    </row>
    <row r="37304" spans="2:2" x14ac:dyDescent="0.25">
      <c r="B37304"/>
    </row>
    <row r="37305" spans="2:2" x14ac:dyDescent="0.25">
      <c r="B37305"/>
    </row>
    <row r="37306" spans="2:2" x14ac:dyDescent="0.25">
      <c r="B37306"/>
    </row>
    <row r="37307" spans="2:2" x14ac:dyDescent="0.25">
      <c r="B37307"/>
    </row>
    <row r="37308" spans="2:2" x14ac:dyDescent="0.25">
      <c r="B37308"/>
    </row>
    <row r="37309" spans="2:2" x14ac:dyDescent="0.25">
      <c r="B37309"/>
    </row>
    <row r="37310" spans="2:2" x14ac:dyDescent="0.25">
      <c r="B37310"/>
    </row>
    <row r="37311" spans="2:2" x14ac:dyDescent="0.25">
      <c r="B37311"/>
    </row>
    <row r="37312" spans="2:2" x14ac:dyDescent="0.25">
      <c r="B37312"/>
    </row>
    <row r="37313" spans="2:2" x14ac:dyDescent="0.25">
      <c r="B37313"/>
    </row>
    <row r="37314" spans="2:2" x14ac:dyDescent="0.25">
      <c r="B37314"/>
    </row>
    <row r="37315" spans="2:2" x14ac:dyDescent="0.25">
      <c r="B37315"/>
    </row>
    <row r="37316" spans="2:2" x14ac:dyDescent="0.25">
      <c r="B37316"/>
    </row>
    <row r="37317" spans="2:2" x14ac:dyDescent="0.25">
      <c r="B37317"/>
    </row>
    <row r="37318" spans="2:2" x14ac:dyDescent="0.25">
      <c r="B37318"/>
    </row>
    <row r="37319" spans="2:2" x14ac:dyDescent="0.25">
      <c r="B37319"/>
    </row>
    <row r="37320" spans="2:2" x14ac:dyDescent="0.25">
      <c r="B37320"/>
    </row>
    <row r="37321" spans="2:2" x14ac:dyDescent="0.25">
      <c r="B37321"/>
    </row>
    <row r="37322" spans="2:2" x14ac:dyDescent="0.25">
      <c r="B37322"/>
    </row>
    <row r="37323" spans="2:2" x14ac:dyDescent="0.25">
      <c r="B37323"/>
    </row>
    <row r="37324" spans="2:2" x14ac:dyDescent="0.25">
      <c r="B37324"/>
    </row>
    <row r="37325" spans="2:2" x14ac:dyDescent="0.25">
      <c r="B37325"/>
    </row>
    <row r="37326" spans="2:2" x14ac:dyDescent="0.25">
      <c r="B37326"/>
    </row>
    <row r="37327" spans="2:2" x14ac:dyDescent="0.25">
      <c r="B37327"/>
    </row>
    <row r="37328" spans="2:2" x14ac:dyDescent="0.25">
      <c r="B37328"/>
    </row>
    <row r="37329" spans="2:2" x14ac:dyDescent="0.25">
      <c r="B37329"/>
    </row>
    <row r="37330" spans="2:2" x14ac:dyDescent="0.25">
      <c r="B37330"/>
    </row>
    <row r="37331" spans="2:2" x14ac:dyDescent="0.25">
      <c r="B37331"/>
    </row>
    <row r="37332" spans="2:2" x14ac:dyDescent="0.25">
      <c r="B37332"/>
    </row>
    <row r="37333" spans="2:2" x14ac:dyDescent="0.25">
      <c r="B37333"/>
    </row>
    <row r="37334" spans="2:2" x14ac:dyDescent="0.25">
      <c r="B37334"/>
    </row>
    <row r="37335" spans="2:2" x14ac:dyDescent="0.25">
      <c r="B37335"/>
    </row>
    <row r="37336" spans="2:2" x14ac:dyDescent="0.25">
      <c r="B37336"/>
    </row>
    <row r="37337" spans="2:2" x14ac:dyDescent="0.25">
      <c r="B37337"/>
    </row>
    <row r="37338" spans="2:2" x14ac:dyDescent="0.25">
      <c r="B37338"/>
    </row>
    <row r="37339" spans="2:2" x14ac:dyDescent="0.25">
      <c r="B37339"/>
    </row>
    <row r="37340" spans="2:2" x14ac:dyDescent="0.25">
      <c r="B37340"/>
    </row>
    <row r="37341" spans="2:2" x14ac:dyDescent="0.25">
      <c r="B37341"/>
    </row>
    <row r="37342" spans="2:2" x14ac:dyDescent="0.25">
      <c r="B37342"/>
    </row>
    <row r="37343" spans="2:2" x14ac:dyDescent="0.25">
      <c r="B37343"/>
    </row>
    <row r="37344" spans="2:2" x14ac:dyDescent="0.25">
      <c r="B37344"/>
    </row>
    <row r="37345" spans="2:2" x14ac:dyDescent="0.25">
      <c r="B37345"/>
    </row>
    <row r="37346" spans="2:2" x14ac:dyDescent="0.25">
      <c r="B37346"/>
    </row>
    <row r="37347" spans="2:2" x14ac:dyDescent="0.25">
      <c r="B37347"/>
    </row>
    <row r="37348" spans="2:2" x14ac:dyDescent="0.25">
      <c r="B37348"/>
    </row>
    <row r="37349" spans="2:2" x14ac:dyDescent="0.25">
      <c r="B37349"/>
    </row>
    <row r="37350" spans="2:2" x14ac:dyDescent="0.25">
      <c r="B37350"/>
    </row>
    <row r="37351" spans="2:2" x14ac:dyDescent="0.25">
      <c r="B37351"/>
    </row>
    <row r="37352" spans="2:2" x14ac:dyDescent="0.25">
      <c r="B37352"/>
    </row>
    <row r="37353" spans="2:2" x14ac:dyDescent="0.25">
      <c r="B37353"/>
    </row>
    <row r="37354" spans="2:2" x14ac:dyDescent="0.25">
      <c r="B37354"/>
    </row>
    <row r="37355" spans="2:2" x14ac:dyDescent="0.25">
      <c r="B37355"/>
    </row>
    <row r="37356" spans="2:2" x14ac:dyDescent="0.25">
      <c r="B37356"/>
    </row>
    <row r="37357" spans="2:2" x14ac:dyDescent="0.25">
      <c r="B37357"/>
    </row>
    <row r="37358" spans="2:2" x14ac:dyDescent="0.25">
      <c r="B37358"/>
    </row>
    <row r="37359" spans="2:2" x14ac:dyDescent="0.25">
      <c r="B37359"/>
    </row>
    <row r="37360" spans="2:2" x14ac:dyDescent="0.25">
      <c r="B37360"/>
    </row>
    <row r="37361" spans="2:2" x14ac:dyDescent="0.25">
      <c r="B37361"/>
    </row>
    <row r="37362" spans="2:2" x14ac:dyDescent="0.25">
      <c r="B37362"/>
    </row>
    <row r="37363" spans="2:2" x14ac:dyDescent="0.25">
      <c r="B37363"/>
    </row>
    <row r="37364" spans="2:2" x14ac:dyDescent="0.25">
      <c r="B37364"/>
    </row>
    <row r="37365" spans="2:2" x14ac:dyDescent="0.25">
      <c r="B37365"/>
    </row>
    <row r="37366" spans="2:2" x14ac:dyDescent="0.25">
      <c r="B37366"/>
    </row>
    <row r="37367" spans="2:2" x14ac:dyDescent="0.25">
      <c r="B37367"/>
    </row>
    <row r="37368" spans="2:2" x14ac:dyDescent="0.25">
      <c r="B37368"/>
    </row>
    <row r="37369" spans="2:2" x14ac:dyDescent="0.25">
      <c r="B37369"/>
    </row>
    <row r="37370" spans="2:2" x14ac:dyDescent="0.25">
      <c r="B37370"/>
    </row>
    <row r="37371" spans="2:2" x14ac:dyDescent="0.25">
      <c r="B37371"/>
    </row>
    <row r="37372" spans="2:2" x14ac:dyDescent="0.25">
      <c r="B37372"/>
    </row>
    <row r="37373" spans="2:2" x14ac:dyDescent="0.25">
      <c r="B37373"/>
    </row>
    <row r="37374" spans="2:2" x14ac:dyDescent="0.25">
      <c r="B37374"/>
    </row>
    <row r="37375" spans="2:2" x14ac:dyDescent="0.25">
      <c r="B37375"/>
    </row>
    <row r="37376" spans="2:2" x14ac:dyDescent="0.25">
      <c r="B37376"/>
    </row>
    <row r="37377" spans="2:2" x14ac:dyDescent="0.25">
      <c r="B37377"/>
    </row>
    <row r="37378" spans="2:2" x14ac:dyDescent="0.25">
      <c r="B37378"/>
    </row>
    <row r="37379" spans="2:2" x14ac:dyDescent="0.25">
      <c r="B37379"/>
    </row>
    <row r="37380" spans="2:2" x14ac:dyDescent="0.25">
      <c r="B37380"/>
    </row>
    <row r="37381" spans="2:2" x14ac:dyDescent="0.25">
      <c r="B37381"/>
    </row>
    <row r="37382" spans="2:2" x14ac:dyDescent="0.25">
      <c r="B37382"/>
    </row>
    <row r="37383" spans="2:2" x14ac:dyDescent="0.25">
      <c r="B37383"/>
    </row>
    <row r="37384" spans="2:2" x14ac:dyDescent="0.25">
      <c r="B37384"/>
    </row>
    <row r="37385" spans="2:2" x14ac:dyDescent="0.25">
      <c r="B37385"/>
    </row>
    <row r="37386" spans="2:2" x14ac:dyDescent="0.25">
      <c r="B37386"/>
    </row>
    <row r="37387" spans="2:2" x14ac:dyDescent="0.25">
      <c r="B37387"/>
    </row>
    <row r="37388" spans="2:2" x14ac:dyDescent="0.25">
      <c r="B37388"/>
    </row>
    <row r="37389" spans="2:2" x14ac:dyDescent="0.25">
      <c r="B37389"/>
    </row>
    <row r="37390" spans="2:2" x14ac:dyDescent="0.25">
      <c r="B37390"/>
    </row>
    <row r="37391" spans="2:2" x14ac:dyDescent="0.25">
      <c r="B37391"/>
    </row>
    <row r="37392" spans="2:2" x14ac:dyDescent="0.25">
      <c r="B37392"/>
    </row>
    <row r="37393" spans="2:2" x14ac:dyDescent="0.25">
      <c r="B37393"/>
    </row>
    <row r="37394" spans="2:2" x14ac:dyDescent="0.25">
      <c r="B37394"/>
    </row>
    <row r="37395" spans="2:2" x14ac:dyDescent="0.25">
      <c r="B37395"/>
    </row>
    <row r="37396" spans="2:2" x14ac:dyDescent="0.25">
      <c r="B37396"/>
    </row>
    <row r="37397" spans="2:2" x14ac:dyDescent="0.25">
      <c r="B37397"/>
    </row>
    <row r="37398" spans="2:2" x14ac:dyDescent="0.25">
      <c r="B37398"/>
    </row>
    <row r="37399" spans="2:2" x14ac:dyDescent="0.25">
      <c r="B37399"/>
    </row>
    <row r="37400" spans="2:2" x14ac:dyDescent="0.25">
      <c r="B37400"/>
    </row>
    <row r="37401" spans="2:2" x14ac:dyDescent="0.25">
      <c r="B37401"/>
    </row>
    <row r="37402" spans="2:2" x14ac:dyDescent="0.25">
      <c r="B37402"/>
    </row>
    <row r="37403" spans="2:2" x14ac:dyDescent="0.25">
      <c r="B37403"/>
    </row>
    <row r="37404" spans="2:2" x14ac:dyDescent="0.25">
      <c r="B37404"/>
    </row>
    <row r="37405" spans="2:2" x14ac:dyDescent="0.25">
      <c r="B37405"/>
    </row>
    <row r="37406" spans="2:2" x14ac:dyDescent="0.25">
      <c r="B37406"/>
    </row>
    <row r="37407" spans="2:2" x14ac:dyDescent="0.25">
      <c r="B37407"/>
    </row>
    <row r="37408" spans="2:2" x14ac:dyDescent="0.25">
      <c r="B37408"/>
    </row>
    <row r="37409" spans="2:2" x14ac:dyDescent="0.25">
      <c r="B37409"/>
    </row>
    <row r="37410" spans="2:2" x14ac:dyDescent="0.25">
      <c r="B37410"/>
    </row>
    <row r="37411" spans="2:2" x14ac:dyDescent="0.25">
      <c r="B37411"/>
    </row>
    <row r="37412" spans="2:2" x14ac:dyDescent="0.25">
      <c r="B37412"/>
    </row>
    <row r="37413" spans="2:2" x14ac:dyDescent="0.25">
      <c r="B37413"/>
    </row>
    <row r="37414" spans="2:2" x14ac:dyDescent="0.25">
      <c r="B37414"/>
    </row>
    <row r="37415" spans="2:2" x14ac:dyDescent="0.25">
      <c r="B37415"/>
    </row>
    <row r="37416" spans="2:2" x14ac:dyDescent="0.25">
      <c r="B37416"/>
    </row>
    <row r="37417" spans="2:2" x14ac:dyDescent="0.25">
      <c r="B37417"/>
    </row>
    <row r="37418" spans="2:2" x14ac:dyDescent="0.25">
      <c r="B37418"/>
    </row>
    <row r="37419" spans="2:2" x14ac:dyDescent="0.25">
      <c r="B37419"/>
    </row>
    <row r="37420" spans="2:2" x14ac:dyDescent="0.25">
      <c r="B37420"/>
    </row>
    <row r="37421" spans="2:2" x14ac:dyDescent="0.25">
      <c r="B37421"/>
    </row>
    <row r="37422" spans="2:2" x14ac:dyDescent="0.25">
      <c r="B37422"/>
    </row>
    <row r="37423" spans="2:2" x14ac:dyDescent="0.25">
      <c r="B37423"/>
    </row>
    <row r="37424" spans="2:2" x14ac:dyDescent="0.25">
      <c r="B37424"/>
    </row>
    <row r="37425" spans="2:2" x14ac:dyDescent="0.25">
      <c r="B37425"/>
    </row>
    <row r="37426" spans="2:2" x14ac:dyDescent="0.25">
      <c r="B37426"/>
    </row>
    <row r="37427" spans="2:2" x14ac:dyDescent="0.25">
      <c r="B37427"/>
    </row>
    <row r="37428" spans="2:2" x14ac:dyDescent="0.25">
      <c r="B37428"/>
    </row>
    <row r="37429" spans="2:2" x14ac:dyDescent="0.25">
      <c r="B37429"/>
    </row>
    <row r="37430" spans="2:2" x14ac:dyDescent="0.25">
      <c r="B37430"/>
    </row>
    <row r="37431" spans="2:2" x14ac:dyDescent="0.25">
      <c r="B37431"/>
    </row>
    <row r="37432" spans="2:2" x14ac:dyDescent="0.25">
      <c r="B37432"/>
    </row>
    <row r="37433" spans="2:2" x14ac:dyDescent="0.25">
      <c r="B37433"/>
    </row>
    <row r="37434" spans="2:2" x14ac:dyDescent="0.25">
      <c r="B37434"/>
    </row>
    <row r="37435" spans="2:2" x14ac:dyDescent="0.25">
      <c r="B37435"/>
    </row>
    <row r="37436" spans="2:2" x14ac:dyDescent="0.25">
      <c r="B37436"/>
    </row>
    <row r="37437" spans="2:2" x14ac:dyDescent="0.25">
      <c r="B37437"/>
    </row>
    <row r="37438" spans="2:2" x14ac:dyDescent="0.25">
      <c r="B37438"/>
    </row>
    <row r="37439" spans="2:2" x14ac:dyDescent="0.25">
      <c r="B37439"/>
    </row>
    <row r="37440" spans="2:2" x14ac:dyDescent="0.25">
      <c r="B37440"/>
    </row>
    <row r="37441" spans="2:2" x14ac:dyDescent="0.25">
      <c r="B37441"/>
    </row>
    <row r="37442" spans="2:2" x14ac:dyDescent="0.25">
      <c r="B37442"/>
    </row>
    <row r="37443" spans="2:2" x14ac:dyDescent="0.25">
      <c r="B37443"/>
    </row>
    <row r="37444" spans="2:2" x14ac:dyDescent="0.25">
      <c r="B37444"/>
    </row>
    <row r="37445" spans="2:2" x14ac:dyDescent="0.25">
      <c r="B37445"/>
    </row>
    <row r="37446" spans="2:2" x14ac:dyDescent="0.25">
      <c r="B37446"/>
    </row>
    <row r="37447" spans="2:2" x14ac:dyDescent="0.25">
      <c r="B37447"/>
    </row>
    <row r="37448" spans="2:2" x14ac:dyDescent="0.25">
      <c r="B37448"/>
    </row>
    <row r="37449" spans="2:2" x14ac:dyDescent="0.25">
      <c r="B37449"/>
    </row>
    <row r="37450" spans="2:2" x14ac:dyDescent="0.25">
      <c r="B37450"/>
    </row>
    <row r="37451" spans="2:2" x14ac:dyDescent="0.25">
      <c r="B37451"/>
    </row>
    <row r="37452" spans="2:2" x14ac:dyDescent="0.25">
      <c r="B37452"/>
    </row>
    <row r="37453" spans="2:2" x14ac:dyDescent="0.25">
      <c r="B37453"/>
    </row>
    <row r="37454" spans="2:2" x14ac:dyDescent="0.25">
      <c r="B37454"/>
    </row>
    <row r="37455" spans="2:2" x14ac:dyDescent="0.25">
      <c r="B37455"/>
    </row>
    <row r="37456" spans="2:2" x14ac:dyDescent="0.25">
      <c r="B37456"/>
    </row>
    <row r="37457" spans="2:2" x14ac:dyDescent="0.25">
      <c r="B37457"/>
    </row>
    <row r="37458" spans="2:2" x14ac:dyDescent="0.25">
      <c r="B37458"/>
    </row>
    <row r="37459" spans="2:2" x14ac:dyDescent="0.25">
      <c r="B37459"/>
    </row>
    <row r="37460" spans="2:2" x14ac:dyDescent="0.25">
      <c r="B37460"/>
    </row>
    <row r="37461" spans="2:2" x14ac:dyDescent="0.25">
      <c r="B37461"/>
    </row>
    <row r="37462" spans="2:2" x14ac:dyDescent="0.25">
      <c r="B37462"/>
    </row>
    <row r="37463" spans="2:2" x14ac:dyDescent="0.25">
      <c r="B37463"/>
    </row>
    <row r="37464" spans="2:2" x14ac:dyDescent="0.25">
      <c r="B37464"/>
    </row>
    <row r="37465" spans="2:2" x14ac:dyDescent="0.25">
      <c r="B37465"/>
    </row>
    <row r="37466" spans="2:2" x14ac:dyDescent="0.25">
      <c r="B37466"/>
    </row>
    <row r="37467" spans="2:2" x14ac:dyDescent="0.25">
      <c r="B37467"/>
    </row>
    <row r="37468" spans="2:2" x14ac:dyDescent="0.25">
      <c r="B37468"/>
    </row>
    <row r="37469" spans="2:2" x14ac:dyDescent="0.25">
      <c r="B37469"/>
    </row>
    <row r="37470" spans="2:2" x14ac:dyDescent="0.25">
      <c r="B37470"/>
    </row>
    <row r="37471" spans="2:2" x14ac:dyDescent="0.25">
      <c r="B37471"/>
    </row>
    <row r="37472" spans="2:2" x14ac:dyDescent="0.25">
      <c r="B37472"/>
    </row>
    <row r="37473" spans="2:2" x14ac:dyDescent="0.25">
      <c r="B37473"/>
    </row>
    <row r="37474" spans="2:2" x14ac:dyDescent="0.25">
      <c r="B37474"/>
    </row>
    <row r="37475" spans="2:2" x14ac:dyDescent="0.25">
      <c r="B37475"/>
    </row>
    <row r="37476" spans="2:2" x14ac:dyDescent="0.25">
      <c r="B37476"/>
    </row>
    <row r="37477" spans="2:2" x14ac:dyDescent="0.25">
      <c r="B37477"/>
    </row>
    <row r="37478" spans="2:2" x14ac:dyDescent="0.25">
      <c r="B37478"/>
    </row>
    <row r="37479" spans="2:2" x14ac:dyDescent="0.25">
      <c r="B37479"/>
    </row>
    <row r="37480" spans="2:2" x14ac:dyDescent="0.25">
      <c r="B37480"/>
    </row>
    <row r="37481" spans="2:2" x14ac:dyDescent="0.25">
      <c r="B37481"/>
    </row>
    <row r="37482" spans="2:2" x14ac:dyDescent="0.25">
      <c r="B37482"/>
    </row>
    <row r="37483" spans="2:2" x14ac:dyDescent="0.25">
      <c r="B37483"/>
    </row>
    <row r="37484" spans="2:2" x14ac:dyDescent="0.25">
      <c r="B37484"/>
    </row>
    <row r="37485" spans="2:2" x14ac:dyDescent="0.25">
      <c r="B37485"/>
    </row>
    <row r="37486" spans="2:2" x14ac:dyDescent="0.25">
      <c r="B37486"/>
    </row>
    <row r="37487" spans="2:2" x14ac:dyDescent="0.25">
      <c r="B37487"/>
    </row>
    <row r="37488" spans="2:2" x14ac:dyDescent="0.25">
      <c r="B37488"/>
    </row>
    <row r="37489" spans="2:2" x14ac:dyDescent="0.25">
      <c r="B37489"/>
    </row>
    <row r="37490" spans="2:2" x14ac:dyDescent="0.25">
      <c r="B37490"/>
    </row>
    <row r="37491" spans="2:2" x14ac:dyDescent="0.25">
      <c r="B37491"/>
    </row>
    <row r="37492" spans="2:2" x14ac:dyDescent="0.25">
      <c r="B37492"/>
    </row>
    <row r="37493" spans="2:2" x14ac:dyDescent="0.25">
      <c r="B37493"/>
    </row>
    <row r="37494" spans="2:2" x14ac:dyDescent="0.25">
      <c r="B37494"/>
    </row>
    <row r="37495" spans="2:2" x14ac:dyDescent="0.25">
      <c r="B37495"/>
    </row>
    <row r="37496" spans="2:2" x14ac:dyDescent="0.25">
      <c r="B37496"/>
    </row>
    <row r="37497" spans="2:2" x14ac:dyDescent="0.25">
      <c r="B37497"/>
    </row>
    <row r="37498" spans="2:2" x14ac:dyDescent="0.25">
      <c r="B37498"/>
    </row>
    <row r="37499" spans="2:2" x14ac:dyDescent="0.25">
      <c r="B37499"/>
    </row>
    <row r="37500" spans="2:2" x14ac:dyDescent="0.25">
      <c r="B37500"/>
    </row>
    <row r="37501" spans="2:2" x14ac:dyDescent="0.25">
      <c r="B37501"/>
    </row>
    <row r="37502" spans="2:2" x14ac:dyDescent="0.25">
      <c r="B37502"/>
    </row>
    <row r="37503" spans="2:2" x14ac:dyDescent="0.25">
      <c r="B37503"/>
    </row>
    <row r="37504" spans="2:2" x14ac:dyDescent="0.25">
      <c r="B37504"/>
    </row>
    <row r="37505" spans="2:2" x14ac:dyDescent="0.25">
      <c r="B37505"/>
    </row>
    <row r="37506" spans="2:2" x14ac:dyDescent="0.25">
      <c r="B37506"/>
    </row>
    <row r="37507" spans="2:2" x14ac:dyDescent="0.25">
      <c r="B37507"/>
    </row>
    <row r="37508" spans="2:2" x14ac:dyDescent="0.25">
      <c r="B37508"/>
    </row>
    <row r="37509" spans="2:2" x14ac:dyDescent="0.25">
      <c r="B37509"/>
    </row>
    <row r="37510" spans="2:2" x14ac:dyDescent="0.25">
      <c r="B37510"/>
    </row>
    <row r="37511" spans="2:2" x14ac:dyDescent="0.25">
      <c r="B37511"/>
    </row>
    <row r="37512" spans="2:2" x14ac:dyDescent="0.25">
      <c r="B37512"/>
    </row>
    <row r="37513" spans="2:2" x14ac:dyDescent="0.25">
      <c r="B37513"/>
    </row>
    <row r="37514" spans="2:2" x14ac:dyDescent="0.25">
      <c r="B37514"/>
    </row>
    <row r="37515" spans="2:2" x14ac:dyDescent="0.25">
      <c r="B37515"/>
    </row>
    <row r="37516" spans="2:2" x14ac:dyDescent="0.25">
      <c r="B37516"/>
    </row>
    <row r="37517" spans="2:2" x14ac:dyDescent="0.25">
      <c r="B37517"/>
    </row>
    <row r="37518" spans="2:2" x14ac:dyDescent="0.25">
      <c r="B37518"/>
    </row>
    <row r="37519" spans="2:2" x14ac:dyDescent="0.25">
      <c r="B37519"/>
    </row>
    <row r="37520" spans="2:2" x14ac:dyDescent="0.25">
      <c r="B37520"/>
    </row>
    <row r="37521" spans="2:2" x14ac:dyDescent="0.25">
      <c r="B37521"/>
    </row>
    <row r="37522" spans="2:2" x14ac:dyDescent="0.25">
      <c r="B37522"/>
    </row>
    <row r="37523" spans="2:2" x14ac:dyDescent="0.25">
      <c r="B37523"/>
    </row>
    <row r="37524" spans="2:2" x14ac:dyDescent="0.25">
      <c r="B37524"/>
    </row>
    <row r="37525" spans="2:2" x14ac:dyDescent="0.25">
      <c r="B37525"/>
    </row>
    <row r="37526" spans="2:2" x14ac:dyDescent="0.25">
      <c r="B37526"/>
    </row>
    <row r="37527" spans="2:2" x14ac:dyDescent="0.25">
      <c r="B37527"/>
    </row>
    <row r="37528" spans="2:2" x14ac:dyDescent="0.25">
      <c r="B37528"/>
    </row>
    <row r="37529" spans="2:2" x14ac:dyDescent="0.25">
      <c r="B37529"/>
    </row>
    <row r="37530" spans="2:2" x14ac:dyDescent="0.25">
      <c r="B37530"/>
    </row>
    <row r="37531" spans="2:2" x14ac:dyDescent="0.25">
      <c r="B37531"/>
    </row>
    <row r="37532" spans="2:2" x14ac:dyDescent="0.25">
      <c r="B37532"/>
    </row>
    <row r="37533" spans="2:2" x14ac:dyDescent="0.25">
      <c r="B37533"/>
    </row>
    <row r="37534" spans="2:2" x14ac:dyDescent="0.25">
      <c r="B37534"/>
    </row>
    <row r="37535" spans="2:2" x14ac:dyDescent="0.25">
      <c r="B37535"/>
    </row>
    <row r="37536" spans="2:2" x14ac:dyDescent="0.25">
      <c r="B37536"/>
    </row>
    <row r="37537" spans="2:2" x14ac:dyDescent="0.25">
      <c r="B37537"/>
    </row>
    <row r="37538" spans="2:2" x14ac:dyDescent="0.25">
      <c r="B37538"/>
    </row>
    <row r="37539" spans="2:2" x14ac:dyDescent="0.25">
      <c r="B37539"/>
    </row>
    <row r="37540" spans="2:2" x14ac:dyDescent="0.25">
      <c r="B37540"/>
    </row>
    <row r="37541" spans="2:2" x14ac:dyDescent="0.25">
      <c r="B37541"/>
    </row>
    <row r="37542" spans="2:2" x14ac:dyDescent="0.25">
      <c r="B37542"/>
    </row>
    <row r="37543" spans="2:2" x14ac:dyDescent="0.25">
      <c r="B37543"/>
    </row>
    <row r="37544" spans="2:2" x14ac:dyDescent="0.25">
      <c r="B37544"/>
    </row>
    <row r="37545" spans="2:2" x14ac:dyDescent="0.25">
      <c r="B37545"/>
    </row>
    <row r="37546" spans="2:2" x14ac:dyDescent="0.25">
      <c r="B37546"/>
    </row>
    <row r="37547" spans="2:2" x14ac:dyDescent="0.25">
      <c r="B37547"/>
    </row>
    <row r="37548" spans="2:2" x14ac:dyDescent="0.25">
      <c r="B37548"/>
    </row>
    <row r="37549" spans="2:2" x14ac:dyDescent="0.25">
      <c r="B37549"/>
    </row>
    <row r="37550" spans="2:2" x14ac:dyDescent="0.25">
      <c r="B37550"/>
    </row>
    <row r="37551" spans="2:2" x14ac:dyDescent="0.25">
      <c r="B37551"/>
    </row>
    <row r="37552" spans="2:2" x14ac:dyDescent="0.25">
      <c r="B37552"/>
    </row>
    <row r="37553" spans="2:2" x14ac:dyDescent="0.25">
      <c r="B37553"/>
    </row>
    <row r="37554" spans="2:2" x14ac:dyDescent="0.25">
      <c r="B37554"/>
    </row>
    <row r="37555" spans="2:2" x14ac:dyDescent="0.25">
      <c r="B37555"/>
    </row>
    <row r="37556" spans="2:2" x14ac:dyDescent="0.25">
      <c r="B37556"/>
    </row>
    <row r="37557" spans="2:2" x14ac:dyDescent="0.25">
      <c r="B37557"/>
    </row>
    <row r="37558" spans="2:2" x14ac:dyDescent="0.25">
      <c r="B37558"/>
    </row>
    <row r="37559" spans="2:2" x14ac:dyDescent="0.25">
      <c r="B37559"/>
    </row>
    <row r="37560" spans="2:2" x14ac:dyDescent="0.25">
      <c r="B37560"/>
    </row>
    <row r="37561" spans="2:2" x14ac:dyDescent="0.25">
      <c r="B37561"/>
    </row>
    <row r="37562" spans="2:2" x14ac:dyDescent="0.25">
      <c r="B37562"/>
    </row>
    <row r="37563" spans="2:2" x14ac:dyDescent="0.25">
      <c r="B37563"/>
    </row>
    <row r="37564" spans="2:2" x14ac:dyDescent="0.25">
      <c r="B37564"/>
    </row>
    <row r="37565" spans="2:2" x14ac:dyDescent="0.25">
      <c r="B37565"/>
    </row>
    <row r="37566" spans="2:2" x14ac:dyDescent="0.25">
      <c r="B37566"/>
    </row>
    <row r="37567" spans="2:2" x14ac:dyDescent="0.25">
      <c r="B37567"/>
    </row>
    <row r="37568" spans="2:2" x14ac:dyDescent="0.25">
      <c r="B37568"/>
    </row>
    <row r="37569" spans="2:2" x14ac:dyDescent="0.25">
      <c r="B37569"/>
    </row>
    <row r="37570" spans="2:2" x14ac:dyDescent="0.25">
      <c r="B37570"/>
    </row>
    <row r="37571" spans="2:2" x14ac:dyDescent="0.25">
      <c r="B37571"/>
    </row>
    <row r="37572" spans="2:2" x14ac:dyDescent="0.25">
      <c r="B37572"/>
    </row>
    <row r="37573" spans="2:2" x14ac:dyDescent="0.25">
      <c r="B37573"/>
    </row>
    <row r="37574" spans="2:2" x14ac:dyDescent="0.25">
      <c r="B37574"/>
    </row>
    <row r="37575" spans="2:2" x14ac:dyDescent="0.25">
      <c r="B37575"/>
    </row>
    <row r="37576" spans="2:2" x14ac:dyDescent="0.25">
      <c r="B37576"/>
    </row>
    <row r="37577" spans="2:2" x14ac:dyDescent="0.25">
      <c r="B37577"/>
    </row>
    <row r="37578" spans="2:2" x14ac:dyDescent="0.25">
      <c r="B37578"/>
    </row>
    <row r="37579" spans="2:2" x14ac:dyDescent="0.25">
      <c r="B37579"/>
    </row>
    <row r="37580" spans="2:2" x14ac:dyDescent="0.25">
      <c r="B37580"/>
    </row>
    <row r="37581" spans="2:2" x14ac:dyDescent="0.25">
      <c r="B37581"/>
    </row>
    <row r="37582" spans="2:2" x14ac:dyDescent="0.25">
      <c r="B37582"/>
    </row>
    <row r="37583" spans="2:2" x14ac:dyDescent="0.25">
      <c r="B37583"/>
    </row>
    <row r="37584" spans="2:2" x14ac:dyDescent="0.25">
      <c r="B37584"/>
    </row>
    <row r="37585" spans="2:2" x14ac:dyDescent="0.25">
      <c r="B37585"/>
    </row>
    <row r="37586" spans="2:2" x14ac:dyDescent="0.25">
      <c r="B37586"/>
    </row>
    <row r="37587" spans="2:2" x14ac:dyDescent="0.25">
      <c r="B37587"/>
    </row>
    <row r="37588" spans="2:2" x14ac:dyDescent="0.25">
      <c r="B37588"/>
    </row>
    <row r="37589" spans="2:2" x14ac:dyDescent="0.25">
      <c r="B37589"/>
    </row>
    <row r="37590" spans="2:2" x14ac:dyDescent="0.25">
      <c r="B37590"/>
    </row>
    <row r="37591" spans="2:2" x14ac:dyDescent="0.25">
      <c r="B37591"/>
    </row>
    <row r="37592" spans="2:2" x14ac:dyDescent="0.25">
      <c r="B37592"/>
    </row>
    <row r="37593" spans="2:2" x14ac:dyDescent="0.25">
      <c r="B37593"/>
    </row>
    <row r="37594" spans="2:2" x14ac:dyDescent="0.25">
      <c r="B37594"/>
    </row>
    <row r="37595" spans="2:2" x14ac:dyDescent="0.25">
      <c r="B37595"/>
    </row>
    <row r="37596" spans="2:2" x14ac:dyDescent="0.25">
      <c r="B37596"/>
    </row>
    <row r="37597" spans="2:2" x14ac:dyDescent="0.25">
      <c r="B37597"/>
    </row>
    <row r="37598" spans="2:2" x14ac:dyDescent="0.25">
      <c r="B37598"/>
    </row>
    <row r="37599" spans="2:2" x14ac:dyDescent="0.25">
      <c r="B37599"/>
    </row>
    <row r="37600" spans="2:2" x14ac:dyDescent="0.25">
      <c r="B37600"/>
    </row>
    <row r="37601" spans="2:2" x14ac:dyDescent="0.25">
      <c r="B37601"/>
    </row>
    <row r="37602" spans="2:2" x14ac:dyDescent="0.25">
      <c r="B37602"/>
    </row>
    <row r="37603" spans="2:2" x14ac:dyDescent="0.25">
      <c r="B37603"/>
    </row>
    <row r="37604" spans="2:2" x14ac:dyDescent="0.25">
      <c r="B37604"/>
    </row>
    <row r="37605" spans="2:2" x14ac:dyDescent="0.25">
      <c r="B37605"/>
    </row>
    <row r="37606" spans="2:2" x14ac:dyDescent="0.25">
      <c r="B37606"/>
    </row>
    <row r="37607" spans="2:2" x14ac:dyDescent="0.25">
      <c r="B37607"/>
    </row>
    <row r="37608" spans="2:2" x14ac:dyDescent="0.25">
      <c r="B37608"/>
    </row>
    <row r="37609" spans="2:2" x14ac:dyDescent="0.25">
      <c r="B37609"/>
    </row>
    <row r="37610" spans="2:2" x14ac:dyDescent="0.25">
      <c r="B37610"/>
    </row>
    <row r="37611" spans="2:2" x14ac:dyDescent="0.25">
      <c r="B37611"/>
    </row>
    <row r="37612" spans="2:2" x14ac:dyDescent="0.25">
      <c r="B37612"/>
    </row>
    <row r="37613" spans="2:2" x14ac:dyDescent="0.25">
      <c r="B37613"/>
    </row>
    <row r="37614" spans="2:2" x14ac:dyDescent="0.25">
      <c r="B37614"/>
    </row>
    <row r="37615" spans="2:2" x14ac:dyDescent="0.25">
      <c r="B37615"/>
    </row>
    <row r="37616" spans="2:2" x14ac:dyDescent="0.25">
      <c r="B37616"/>
    </row>
    <row r="37617" spans="2:2" x14ac:dyDescent="0.25">
      <c r="B37617"/>
    </row>
    <row r="37618" spans="2:2" x14ac:dyDescent="0.25">
      <c r="B37618"/>
    </row>
    <row r="37619" spans="2:2" x14ac:dyDescent="0.25">
      <c r="B37619"/>
    </row>
    <row r="37620" spans="2:2" x14ac:dyDescent="0.25">
      <c r="B37620"/>
    </row>
    <row r="37621" spans="2:2" x14ac:dyDescent="0.25">
      <c r="B37621"/>
    </row>
    <row r="37622" spans="2:2" x14ac:dyDescent="0.25">
      <c r="B37622"/>
    </row>
    <row r="37623" spans="2:2" x14ac:dyDescent="0.25">
      <c r="B37623"/>
    </row>
    <row r="37624" spans="2:2" x14ac:dyDescent="0.25">
      <c r="B37624"/>
    </row>
    <row r="37625" spans="2:2" x14ac:dyDescent="0.25">
      <c r="B37625"/>
    </row>
    <row r="37626" spans="2:2" x14ac:dyDescent="0.25">
      <c r="B37626"/>
    </row>
    <row r="37627" spans="2:2" x14ac:dyDescent="0.25">
      <c r="B37627"/>
    </row>
    <row r="37628" spans="2:2" x14ac:dyDescent="0.25">
      <c r="B37628"/>
    </row>
    <row r="37629" spans="2:2" x14ac:dyDescent="0.25">
      <c r="B37629"/>
    </row>
    <row r="37630" spans="2:2" x14ac:dyDescent="0.25">
      <c r="B37630"/>
    </row>
    <row r="37631" spans="2:2" x14ac:dyDescent="0.25">
      <c r="B37631"/>
    </row>
    <row r="37632" spans="2:2" x14ac:dyDescent="0.25">
      <c r="B37632"/>
    </row>
    <row r="37633" spans="2:2" x14ac:dyDescent="0.25">
      <c r="B37633"/>
    </row>
    <row r="37634" spans="2:2" x14ac:dyDescent="0.25">
      <c r="B37634"/>
    </row>
    <row r="37635" spans="2:2" x14ac:dyDescent="0.25">
      <c r="B37635"/>
    </row>
    <row r="37636" spans="2:2" x14ac:dyDescent="0.25">
      <c r="B37636"/>
    </row>
    <row r="37637" spans="2:2" x14ac:dyDescent="0.25">
      <c r="B37637"/>
    </row>
    <row r="37638" spans="2:2" x14ac:dyDescent="0.25">
      <c r="B37638"/>
    </row>
    <row r="37639" spans="2:2" x14ac:dyDescent="0.25">
      <c r="B37639"/>
    </row>
    <row r="37640" spans="2:2" x14ac:dyDescent="0.25">
      <c r="B37640"/>
    </row>
    <row r="37641" spans="2:2" x14ac:dyDescent="0.25">
      <c r="B37641"/>
    </row>
    <row r="37642" spans="2:2" x14ac:dyDescent="0.25">
      <c r="B37642"/>
    </row>
    <row r="37643" spans="2:2" x14ac:dyDescent="0.25">
      <c r="B37643"/>
    </row>
    <row r="37644" spans="2:2" x14ac:dyDescent="0.25">
      <c r="B37644"/>
    </row>
    <row r="37645" spans="2:2" x14ac:dyDescent="0.25">
      <c r="B37645"/>
    </row>
    <row r="37646" spans="2:2" x14ac:dyDescent="0.25">
      <c r="B37646"/>
    </row>
    <row r="37647" spans="2:2" x14ac:dyDescent="0.25">
      <c r="B37647"/>
    </row>
    <row r="37648" spans="2:2" x14ac:dyDescent="0.25">
      <c r="B37648"/>
    </row>
    <row r="37649" spans="2:2" x14ac:dyDescent="0.25">
      <c r="B37649"/>
    </row>
    <row r="37650" spans="2:2" x14ac:dyDescent="0.25">
      <c r="B37650"/>
    </row>
    <row r="37651" spans="2:2" x14ac:dyDescent="0.25">
      <c r="B37651"/>
    </row>
    <row r="37652" spans="2:2" x14ac:dyDescent="0.25">
      <c r="B37652"/>
    </row>
    <row r="37653" spans="2:2" x14ac:dyDescent="0.25">
      <c r="B37653"/>
    </row>
    <row r="37654" spans="2:2" x14ac:dyDescent="0.25">
      <c r="B37654"/>
    </row>
    <row r="37655" spans="2:2" x14ac:dyDescent="0.25">
      <c r="B37655"/>
    </row>
    <row r="37656" spans="2:2" x14ac:dyDescent="0.25">
      <c r="B37656"/>
    </row>
    <row r="37657" spans="2:2" x14ac:dyDescent="0.25">
      <c r="B37657"/>
    </row>
    <row r="37658" spans="2:2" x14ac:dyDescent="0.25">
      <c r="B37658"/>
    </row>
    <row r="37659" spans="2:2" x14ac:dyDescent="0.25">
      <c r="B37659"/>
    </row>
    <row r="37660" spans="2:2" x14ac:dyDescent="0.25">
      <c r="B37660"/>
    </row>
    <row r="37661" spans="2:2" x14ac:dyDescent="0.25">
      <c r="B37661"/>
    </row>
    <row r="37662" spans="2:2" x14ac:dyDescent="0.25">
      <c r="B37662"/>
    </row>
    <row r="37663" spans="2:2" x14ac:dyDescent="0.25">
      <c r="B37663"/>
    </row>
    <row r="37664" spans="2:2" x14ac:dyDescent="0.25">
      <c r="B37664"/>
    </row>
    <row r="37665" spans="2:2" x14ac:dyDescent="0.25">
      <c r="B37665"/>
    </row>
    <row r="37666" spans="2:2" x14ac:dyDescent="0.25">
      <c r="B37666"/>
    </row>
    <row r="37667" spans="2:2" x14ac:dyDescent="0.25">
      <c r="B37667"/>
    </row>
    <row r="37668" spans="2:2" x14ac:dyDescent="0.25">
      <c r="B37668"/>
    </row>
    <row r="37669" spans="2:2" x14ac:dyDescent="0.25">
      <c r="B37669"/>
    </row>
    <row r="37670" spans="2:2" x14ac:dyDescent="0.25">
      <c r="B37670"/>
    </row>
    <row r="37671" spans="2:2" x14ac:dyDescent="0.25">
      <c r="B37671"/>
    </row>
    <row r="37672" spans="2:2" x14ac:dyDescent="0.25">
      <c r="B37672"/>
    </row>
    <row r="37673" spans="2:2" x14ac:dyDescent="0.25">
      <c r="B37673"/>
    </row>
    <row r="37674" spans="2:2" x14ac:dyDescent="0.25">
      <c r="B37674"/>
    </row>
    <row r="37675" spans="2:2" x14ac:dyDescent="0.25">
      <c r="B37675"/>
    </row>
    <row r="37676" spans="2:2" x14ac:dyDescent="0.25">
      <c r="B37676"/>
    </row>
    <row r="37677" spans="2:2" x14ac:dyDescent="0.25">
      <c r="B37677"/>
    </row>
    <row r="37678" spans="2:2" x14ac:dyDescent="0.25">
      <c r="B37678"/>
    </row>
    <row r="37679" spans="2:2" x14ac:dyDescent="0.25">
      <c r="B37679"/>
    </row>
    <row r="37680" spans="2:2" x14ac:dyDescent="0.25">
      <c r="B37680"/>
    </row>
    <row r="37681" spans="2:2" x14ac:dyDescent="0.25">
      <c r="B37681"/>
    </row>
    <row r="37682" spans="2:2" x14ac:dyDescent="0.25">
      <c r="B37682"/>
    </row>
    <row r="37683" spans="2:2" x14ac:dyDescent="0.25">
      <c r="B37683"/>
    </row>
    <row r="37684" spans="2:2" x14ac:dyDescent="0.25">
      <c r="B37684"/>
    </row>
    <row r="37685" spans="2:2" x14ac:dyDescent="0.25">
      <c r="B37685"/>
    </row>
    <row r="37686" spans="2:2" x14ac:dyDescent="0.25">
      <c r="B37686"/>
    </row>
    <row r="37687" spans="2:2" x14ac:dyDescent="0.25">
      <c r="B37687"/>
    </row>
    <row r="37688" spans="2:2" x14ac:dyDescent="0.25">
      <c r="B37688"/>
    </row>
    <row r="37689" spans="2:2" x14ac:dyDescent="0.25">
      <c r="B37689"/>
    </row>
    <row r="37690" spans="2:2" x14ac:dyDescent="0.25">
      <c r="B37690"/>
    </row>
    <row r="37691" spans="2:2" x14ac:dyDescent="0.25">
      <c r="B37691"/>
    </row>
    <row r="37692" spans="2:2" x14ac:dyDescent="0.25">
      <c r="B37692"/>
    </row>
    <row r="37693" spans="2:2" x14ac:dyDescent="0.25">
      <c r="B37693"/>
    </row>
    <row r="37694" spans="2:2" x14ac:dyDescent="0.25">
      <c r="B37694"/>
    </row>
    <row r="37695" spans="2:2" x14ac:dyDescent="0.25">
      <c r="B37695"/>
    </row>
    <row r="37696" spans="2:2" x14ac:dyDescent="0.25">
      <c r="B37696"/>
    </row>
    <row r="37697" spans="2:2" x14ac:dyDescent="0.25">
      <c r="B37697"/>
    </row>
    <row r="37698" spans="2:2" x14ac:dyDescent="0.25">
      <c r="B37698"/>
    </row>
    <row r="37699" spans="2:2" x14ac:dyDescent="0.25">
      <c r="B37699"/>
    </row>
    <row r="37700" spans="2:2" x14ac:dyDescent="0.25">
      <c r="B37700"/>
    </row>
    <row r="37701" spans="2:2" x14ac:dyDescent="0.25">
      <c r="B37701"/>
    </row>
    <row r="37702" spans="2:2" x14ac:dyDescent="0.25">
      <c r="B37702"/>
    </row>
    <row r="37703" spans="2:2" x14ac:dyDescent="0.25">
      <c r="B37703"/>
    </row>
    <row r="37704" spans="2:2" x14ac:dyDescent="0.25">
      <c r="B37704"/>
    </row>
    <row r="37705" spans="2:2" x14ac:dyDescent="0.25">
      <c r="B37705"/>
    </row>
    <row r="37706" spans="2:2" x14ac:dyDescent="0.25">
      <c r="B37706"/>
    </row>
    <row r="37707" spans="2:2" x14ac:dyDescent="0.25">
      <c r="B37707"/>
    </row>
    <row r="37708" spans="2:2" x14ac:dyDescent="0.25">
      <c r="B37708"/>
    </row>
    <row r="37709" spans="2:2" x14ac:dyDescent="0.25">
      <c r="B37709"/>
    </row>
    <row r="37710" spans="2:2" x14ac:dyDescent="0.25">
      <c r="B37710"/>
    </row>
    <row r="37711" spans="2:2" x14ac:dyDescent="0.25">
      <c r="B37711"/>
    </row>
    <row r="37712" spans="2:2" x14ac:dyDescent="0.25">
      <c r="B37712"/>
    </row>
    <row r="37713" spans="2:2" x14ac:dyDescent="0.25">
      <c r="B37713"/>
    </row>
    <row r="37714" spans="2:2" x14ac:dyDescent="0.25">
      <c r="B37714"/>
    </row>
    <row r="37715" spans="2:2" x14ac:dyDescent="0.25">
      <c r="B37715"/>
    </row>
    <row r="37716" spans="2:2" x14ac:dyDescent="0.25">
      <c r="B37716"/>
    </row>
    <row r="37717" spans="2:2" x14ac:dyDescent="0.25">
      <c r="B37717"/>
    </row>
    <row r="37718" spans="2:2" x14ac:dyDescent="0.25">
      <c r="B37718"/>
    </row>
    <row r="37719" spans="2:2" x14ac:dyDescent="0.25">
      <c r="B37719"/>
    </row>
    <row r="37720" spans="2:2" x14ac:dyDescent="0.25">
      <c r="B37720"/>
    </row>
    <row r="37721" spans="2:2" x14ac:dyDescent="0.25">
      <c r="B37721"/>
    </row>
    <row r="37722" spans="2:2" x14ac:dyDescent="0.25">
      <c r="B37722"/>
    </row>
    <row r="37723" spans="2:2" x14ac:dyDescent="0.25">
      <c r="B37723"/>
    </row>
    <row r="37724" spans="2:2" x14ac:dyDescent="0.25">
      <c r="B37724"/>
    </row>
    <row r="37725" spans="2:2" x14ac:dyDescent="0.25">
      <c r="B37725"/>
    </row>
    <row r="37726" spans="2:2" x14ac:dyDescent="0.25">
      <c r="B37726"/>
    </row>
    <row r="37727" spans="2:2" x14ac:dyDescent="0.25">
      <c r="B37727"/>
    </row>
    <row r="37728" spans="2:2" x14ac:dyDescent="0.25">
      <c r="B37728"/>
    </row>
    <row r="37729" spans="2:2" x14ac:dyDescent="0.25">
      <c r="B37729"/>
    </row>
    <row r="37730" spans="2:2" x14ac:dyDescent="0.25">
      <c r="B37730"/>
    </row>
    <row r="37731" spans="2:2" x14ac:dyDescent="0.25">
      <c r="B37731"/>
    </row>
    <row r="37732" spans="2:2" x14ac:dyDescent="0.25">
      <c r="B37732"/>
    </row>
    <row r="37733" spans="2:2" x14ac:dyDescent="0.25">
      <c r="B37733"/>
    </row>
    <row r="37734" spans="2:2" x14ac:dyDescent="0.25">
      <c r="B37734"/>
    </row>
    <row r="37735" spans="2:2" x14ac:dyDescent="0.25">
      <c r="B37735"/>
    </row>
    <row r="37736" spans="2:2" x14ac:dyDescent="0.25">
      <c r="B37736"/>
    </row>
    <row r="37737" spans="2:2" x14ac:dyDescent="0.25">
      <c r="B37737"/>
    </row>
    <row r="37738" spans="2:2" x14ac:dyDescent="0.25">
      <c r="B37738"/>
    </row>
    <row r="37739" spans="2:2" x14ac:dyDescent="0.25">
      <c r="B37739"/>
    </row>
    <row r="37740" spans="2:2" x14ac:dyDescent="0.25">
      <c r="B37740"/>
    </row>
    <row r="37741" spans="2:2" x14ac:dyDescent="0.25">
      <c r="B37741"/>
    </row>
    <row r="37742" spans="2:2" x14ac:dyDescent="0.25">
      <c r="B37742"/>
    </row>
    <row r="37743" spans="2:2" x14ac:dyDescent="0.25">
      <c r="B37743"/>
    </row>
    <row r="37744" spans="2:2" x14ac:dyDescent="0.25">
      <c r="B37744"/>
    </row>
    <row r="37745" spans="2:2" x14ac:dyDescent="0.25">
      <c r="B37745"/>
    </row>
    <row r="37746" spans="2:2" x14ac:dyDescent="0.25">
      <c r="B37746"/>
    </row>
    <row r="37747" spans="2:2" x14ac:dyDescent="0.25">
      <c r="B37747"/>
    </row>
    <row r="37748" spans="2:2" x14ac:dyDescent="0.25">
      <c r="B37748"/>
    </row>
    <row r="37749" spans="2:2" x14ac:dyDescent="0.25">
      <c r="B37749"/>
    </row>
    <row r="37750" spans="2:2" x14ac:dyDescent="0.25">
      <c r="B37750"/>
    </row>
    <row r="37751" spans="2:2" x14ac:dyDescent="0.25">
      <c r="B37751"/>
    </row>
    <row r="37752" spans="2:2" x14ac:dyDescent="0.25">
      <c r="B37752"/>
    </row>
    <row r="37753" spans="2:2" x14ac:dyDescent="0.25">
      <c r="B37753"/>
    </row>
    <row r="37754" spans="2:2" x14ac:dyDescent="0.25">
      <c r="B37754"/>
    </row>
    <row r="37755" spans="2:2" x14ac:dyDescent="0.25">
      <c r="B37755"/>
    </row>
    <row r="37756" spans="2:2" x14ac:dyDescent="0.25">
      <c r="B37756"/>
    </row>
    <row r="37757" spans="2:2" x14ac:dyDescent="0.25">
      <c r="B37757"/>
    </row>
    <row r="37758" spans="2:2" x14ac:dyDescent="0.25">
      <c r="B37758"/>
    </row>
    <row r="37759" spans="2:2" x14ac:dyDescent="0.25">
      <c r="B37759"/>
    </row>
    <row r="37760" spans="2:2" x14ac:dyDescent="0.25">
      <c r="B37760"/>
    </row>
    <row r="37761" spans="2:2" x14ac:dyDescent="0.25">
      <c r="B37761"/>
    </row>
    <row r="37762" spans="2:2" x14ac:dyDescent="0.25">
      <c r="B37762"/>
    </row>
    <row r="37763" spans="2:2" x14ac:dyDescent="0.25">
      <c r="B37763"/>
    </row>
    <row r="37764" spans="2:2" x14ac:dyDescent="0.25">
      <c r="B37764"/>
    </row>
    <row r="37765" spans="2:2" x14ac:dyDescent="0.25">
      <c r="B37765"/>
    </row>
    <row r="37766" spans="2:2" x14ac:dyDescent="0.25">
      <c r="B37766"/>
    </row>
    <row r="37767" spans="2:2" x14ac:dyDescent="0.25">
      <c r="B37767"/>
    </row>
    <row r="37768" spans="2:2" x14ac:dyDescent="0.25">
      <c r="B37768"/>
    </row>
    <row r="37769" spans="2:2" x14ac:dyDescent="0.25">
      <c r="B37769"/>
    </row>
    <row r="37770" spans="2:2" x14ac:dyDescent="0.25">
      <c r="B37770"/>
    </row>
    <row r="37771" spans="2:2" x14ac:dyDescent="0.25">
      <c r="B37771"/>
    </row>
    <row r="37772" spans="2:2" x14ac:dyDescent="0.25">
      <c r="B37772"/>
    </row>
    <row r="37773" spans="2:2" x14ac:dyDescent="0.25">
      <c r="B37773"/>
    </row>
    <row r="37774" spans="2:2" x14ac:dyDescent="0.25">
      <c r="B37774"/>
    </row>
    <row r="37775" spans="2:2" x14ac:dyDescent="0.25">
      <c r="B37775"/>
    </row>
    <row r="37776" spans="2:2" x14ac:dyDescent="0.25">
      <c r="B37776"/>
    </row>
    <row r="37777" spans="2:2" x14ac:dyDescent="0.25">
      <c r="B37777"/>
    </row>
    <row r="37778" spans="2:2" x14ac:dyDescent="0.25">
      <c r="B37778"/>
    </row>
    <row r="37779" spans="2:2" x14ac:dyDescent="0.25">
      <c r="B37779"/>
    </row>
    <row r="37780" spans="2:2" x14ac:dyDescent="0.25">
      <c r="B37780"/>
    </row>
    <row r="37781" spans="2:2" x14ac:dyDescent="0.25">
      <c r="B37781"/>
    </row>
    <row r="37782" spans="2:2" x14ac:dyDescent="0.25">
      <c r="B37782"/>
    </row>
    <row r="37783" spans="2:2" x14ac:dyDescent="0.25">
      <c r="B37783"/>
    </row>
    <row r="37784" spans="2:2" x14ac:dyDescent="0.25">
      <c r="B37784"/>
    </row>
    <row r="37785" spans="2:2" x14ac:dyDescent="0.25">
      <c r="B37785"/>
    </row>
    <row r="37786" spans="2:2" x14ac:dyDescent="0.25">
      <c r="B37786"/>
    </row>
    <row r="37787" spans="2:2" x14ac:dyDescent="0.25">
      <c r="B37787"/>
    </row>
    <row r="37788" spans="2:2" x14ac:dyDescent="0.25">
      <c r="B37788"/>
    </row>
    <row r="37789" spans="2:2" x14ac:dyDescent="0.25">
      <c r="B37789"/>
    </row>
    <row r="37790" spans="2:2" x14ac:dyDescent="0.25">
      <c r="B37790"/>
    </row>
    <row r="37791" spans="2:2" x14ac:dyDescent="0.25">
      <c r="B37791"/>
    </row>
    <row r="37792" spans="2:2" x14ac:dyDescent="0.25">
      <c r="B37792"/>
    </row>
    <row r="37793" spans="2:2" x14ac:dyDescent="0.25">
      <c r="B37793"/>
    </row>
    <row r="37794" spans="2:2" x14ac:dyDescent="0.25">
      <c r="B37794"/>
    </row>
    <row r="37795" spans="2:2" x14ac:dyDescent="0.25">
      <c r="B37795"/>
    </row>
    <row r="37796" spans="2:2" x14ac:dyDescent="0.25">
      <c r="B37796"/>
    </row>
    <row r="37797" spans="2:2" x14ac:dyDescent="0.25">
      <c r="B37797"/>
    </row>
    <row r="37798" spans="2:2" x14ac:dyDescent="0.25">
      <c r="B37798"/>
    </row>
    <row r="37799" spans="2:2" x14ac:dyDescent="0.25">
      <c r="B37799"/>
    </row>
    <row r="37800" spans="2:2" x14ac:dyDescent="0.25">
      <c r="B37800"/>
    </row>
    <row r="37801" spans="2:2" x14ac:dyDescent="0.25">
      <c r="B37801"/>
    </row>
    <row r="37802" spans="2:2" x14ac:dyDescent="0.25">
      <c r="B37802"/>
    </row>
    <row r="37803" spans="2:2" x14ac:dyDescent="0.25">
      <c r="B37803"/>
    </row>
    <row r="37804" spans="2:2" x14ac:dyDescent="0.25">
      <c r="B37804"/>
    </row>
    <row r="37805" spans="2:2" x14ac:dyDescent="0.25">
      <c r="B37805"/>
    </row>
    <row r="37806" spans="2:2" x14ac:dyDescent="0.25">
      <c r="B37806"/>
    </row>
    <row r="37807" spans="2:2" x14ac:dyDescent="0.25">
      <c r="B37807"/>
    </row>
    <row r="37808" spans="2:2" x14ac:dyDescent="0.25">
      <c r="B37808"/>
    </row>
    <row r="37809" spans="2:2" x14ac:dyDescent="0.25">
      <c r="B37809"/>
    </row>
    <row r="37810" spans="2:2" x14ac:dyDescent="0.25">
      <c r="B37810"/>
    </row>
    <row r="37811" spans="2:2" x14ac:dyDescent="0.25">
      <c r="B37811"/>
    </row>
    <row r="37812" spans="2:2" x14ac:dyDescent="0.25">
      <c r="B37812"/>
    </row>
    <row r="37813" spans="2:2" x14ac:dyDescent="0.25">
      <c r="B37813"/>
    </row>
    <row r="37814" spans="2:2" x14ac:dyDescent="0.25">
      <c r="B37814"/>
    </row>
    <row r="37815" spans="2:2" x14ac:dyDescent="0.25">
      <c r="B37815"/>
    </row>
    <row r="37816" spans="2:2" x14ac:dyDescent="0.25">
      <c r="B37816"/>
    </row>
    <row r="37817" spans="2:2" x14ac:dyDescent="0.25">
      <c r="B37817"/>
    </row>
    <row r="37818" spans="2:2" x14ac:dyDescent="0.25">
      <c r="B37818"/>
    </row>
    <row r="37819" spans="2:2" x14ac:dyDescent="0.25">
      <c r="B37819"/>
    </row>
    <row r="37820" spans="2:2" x14ac:dyDescent="0.25">
      <c r="B37820"/>
    </row>
    <row r="37821" spans="2:2" x14ac:dyDescent="0.25">
      <c r="B37821"/>
    </row>
    <row r="37822" spans="2:2" x14ac:dyDescent="0.25">
      <c r="B37822"/>
    </row>
    <row r="37823" spans="2:2" x14ac:dyDescent="0.25">
      <c r="B37823"/>
    </row>
    <row r="37824" spans="2:2" x14ac:dyDescent="0.25">
      <c r="B37824"/>
    </row>
    <row r="37825" spans="2:2" x14ac:dyDescent="0.25">
      <c r="B37825"/>
    </row>
    <row r="37826" spans="2:2" x14ac:dyDescent="0.25">
      <c r="B37826"/>
    </row>
    <row r="37827" spans="2:2" x14ac:dyDescent="0.25">
      <c r="B37827"/>
    </row>
    <row r="37828" spans="2:2" x14ac:dyDescent="0.25">
      <c r="B37828"/>
    </row>
    <row r="37829" spans="2:2" x14ac:dyDescent="0.25">
      <c r="B37829"/>
    </row>
    <row r="37830" spans="2:2" x14ac:dyDescent="0.25">
      <c r="B37830"/>
    </row>
    <row r="37831" spans="2:2" x14ac:dyDescent="0.25">
      <c r="B37831"/>
    </row>
    <row r="37832" spans="2:2" x14ac:dyDescent="0.25">
      <c r="B37832"/>
    </row>
    <row r="37833" spans="2:2" x14ac:dyDescent="0.25">
      <c r="B37833"/>
    </row>
    <row r="37834" spans="2:2" x14ac:dyDescent="0.25">
      <c r="B37834"/>
    </row>
    <row r="37835" spans="2:2" x14ac:dyDescent="0.25">
      <c r="B37835"/>
    </row>
    <row r="37836" spans="2:2" x14ac:dyDescent="0.25">
      <c r="B37836"/>
    </row>
    <row r="37837" spans="2:2" x14ac:dyDescent="0.25">
      <c r="B37837"/>
    </row>
    <row r="37838" spans="2:2" x14ac:dyDescent="0.25">
      <c r="B37838"/>
    </row>
    <row r="37839" spans="2:2" x14ac:dyDescent="0.25">
      <c r="B37839"/>
    </row>
    <row r="37840" spans="2:2" x14ac:dyDescent="0.25">
      <c r="B37840"/>
    </row>
    <row r="37841" spans="2:2" x14ac:dyDescent="0.25">
      <c r="B37841"/>
    </row>
    <row r="37842" spans="2:2" x14ac:dyDescent="0.25">
      <c r="B37842"/>
    </row>
    <row r="37843" spans="2:2" x14ac:dyDescent="0.25">
      <c r="B37843"/>
    </row>
    <row r="37844" spans="2:2" x14ac:dyDescent="0.25">
      <c r="B37844"/>
    </row>
    <row r="37845" spans="2:2" x14ac:dyDescent="0.25">
      <c r="B37845"/>
    </row>
    <row r="37846" spans="2:2" x14ac:dyDescent="0.25">
      <c r="B37846"/>
    </row>
    <row r="37847" spans="2:2" x14ac:dyDescent="0.25">
      <c r="B37847"/>
    </row>
    <row r="37848" spans="2:2" x14ac:dyDescent="0.25">
      <c r="B37848"/>
    </row>
    <row r="37849" spans="2:2" x14ac:dyDescent="0.25">
      <c r="B37849"/>
    </row>
    <row r="37850" spans="2:2" x14ac:dyDescent="0.25">
      <c r="B37850"/>
    </row>
    <row r="37851" spans="2:2" x14ac:dyDescent="0.25">
      <c r="B37851"/>
    </row>
    <row r="37852" spans="2:2" x14ac:dyDescent="0.25">
      <c r="B37852"/>
    </row>
    <row r="37853" spans="2:2" x14ac:dyDescent="0.25">
      <c r="B37853"/>
    </row>
    <row r="37854" spans="2:2" x14ac:dyDescent="0.25">
      <c r="B37854"/>
    </row>
    <row r="37855" spans="2:2" x14ac:dyDescent="0.25">
      <c r="B37855"/>
    </row>
    <row r="37856" spans="2:2" x14ac:dyDescent="0.25">
      <c r="B37856"/>
    </row>
    <row r="37857" spans="2:2" x14ac:dyDescent="0.25">
      <c r="B37857"/>
    </row>
    <row r="37858" spans="2:2" x14ac:dyDescent="0.25">
      <c r="B37858"/>
    </row>
    <row r="37859" spans="2:2" x14ac:dyDescent="0.25">
      <c r="B37859"/>
    </row>
    <row r="37860" spans="2:2" x14ac:dyDescent="0.25">
      <c r="B37860"/>
    </row>
    <row r="37861" spans="2:2" x14ac:dyDescent="0.25">
      <c r="B37861"/>
    </row>
    <row r="37862" spans="2:2" x14ac:dyDescent="0.25">
      <c r="B37862"/>
    </row>
    <row r="37863" spans="2:2" x14ac:dyDescent="0.25">
      <c r="B37863"/>
    </row>
    <row r="37864" spans="2:2" x14ac:dyDescent="0.25">
      <c r="B37864"/>
    </row>
    <row r="37865" spans="2:2" x14ac:dyDescent="0.25">
      <c r="B37865"/>
    </row>
    <row r="37866" spans="2:2" x14ac:dyDescent="0.25">
      <c r="B37866"/>
    </row>
    <row r="37867" spans="2:2" x14ac:dyDescent="0.25">
      <c r="B37867"/>
    </row>
    <row r="37868" spans="2:2" x14ac:dyDescent="0.25">
      <c r="B37868"/>
    </row>
    <row r="37869" spans="2:2" x14ac:dyDescent="0.25">
      <c r="B37869"/>
    </row>
    <row r="37870" spans="2:2" x14ac:dyDescent="0.25">
      <c r="B37870"/>
    </row>
    <row r="37871" spans="2:2" x14ac:dyDescent="0.25">
      <c r="B37871"/>
    </row>
    <row r="37872" spans="2:2" x14ac:dyDescent="0.25">
      <c r="B37872"/>
    </row>
    <row r="37873" spans="2:2" x14ac:dyDescent="0.25">
      <c r="B37873"/>
    </row>
    <row r="37874" spans="2:2" x14ac:dyDescent="0.25">
      <c r="B37874"/>
    </row>
    <row r="37875" spans="2:2" x14ac:dyDescent="0.25">
      <c r="B37875"/>
    </row>
    <row r="37876" spans="2:2" x14ac:dyDescent="0.25">
      <c r="B37876"/>
    </row>
    <row r="37877" spans="2:2" x14ac:dyDescent="0.25">
      <c r="B37877"/>
    </row>
    <row r="37878" spans="2:2" x14ac:dyDescent="0.25">
      <c r="B37878"/>
    </row>
    <row r="37879" spans="2:2" x14ac:dyDescent="0.25">
      <c r="B37879"/>
    </row>
    <row r="37880" spans="2:2" x14ac:dyDescent="0.25">
      <c r="B37880"/>
    </row>
    <row r="37881" spans="2:2" x14ac:dyDescent="0.25">
      <c r="B37881"/>
    </row>
    <row r="37882" spans="2:2" x14ac:dyDescent="0.25">
      <c r="B37882"/>
    </row>
    <row r="37883" spans="2:2" x14ac:dyDescent="0.25">
      <c r="B37883"/>
    </row>
    <row r="37884" spans="2:2" x14ac:dyDescent="0.25">
      <c r="B37884"/>
    </row>
    <row r="37885" spans="2:2" x14ac:dyDescent="0.25">
      <c r="B37885"/>
    </row>
    <row r="37886" spans="2:2" x14ac:dyDescent="0.25">
      <c r="B37886"/>
    </row>
    <row r="37887" spans="2:2" x14ac:dyDescent="0.25">
      <c r="B37887"/>
    </row>
    <row r="37888" spans="2:2" x14ac:dyDescent="0.25">
      <c r="B37888"/>
    </row>
    <row r="37889" spans="2:2" x14ac:dyDescent="0.25">
      <c r="B37889"/>
    </row>
    <row r="37890" spans="2:2" x14ac:dyDescent="0.25">
      <c r="B37890"/>
    </row>
    <row r="37891" spans="2:2" x14ac:dyDescent="0.25">
      <c r="B37891"/>
    </row>
    <row r="37892" spans="2:2" x14ac:dyDescent="0.25">
      <c r="B37892"/>
    </row>
    <row r="37893" spans="2:2" x14ac:dyDescent="0.25">
      <c r="B37893"/>
    </row>
    <row r="37894" spans="2:2" x14ac:dyDescent="0.25">
      <c r="B37894"/>
    </row>
    <row r="37895" spans="2:2" x14ac:dyDescent="0.25">
      <c r="B37895"/>
    </row>
    <row r="37896" spans="2:2" x14ac:dyDescent="0.25">
      <c r="B37896"/>
    </row>
    <row r="37897" spans="2:2" x14ac:dyDescent="0.25">
      <c r="B37897"/>
    </row>
    <row r="37898" spans="2:2" x14ac:dyDescent="0.25">
      <c r="B37898"/>
    </row>
    <row r="37899" spans="2:2" x14ac:dyDescent="0.25">
      <c r="B37899"/>
    </row>
    <row r="37900" spans="2:2" x14ac:dyDescent="0.25">
      <c r="B37900"/>
    </row>
    <row r="37901" spans="2:2" x14ac:dyDescent="0.25">
      <c r="B37901"/>
    </row>
    <row r="37902" spans="2:2" x14ac:dyDescent="0.25">
      <c r="B37902"/>
    </row>
    <row r="37903" spans="2:2" x14ac:dyDescent="0.25">
      <c r="B37903"/>
    </row>
    <row r="37904" spans="2:2" x14ac:dyDescent="0.25">
      <c r="B37904"/>
    </row>
    <row r="37905" spans="2:2" x14ac:dyDescent="0.25">
      <c r="B37905"/>
    </row>
    <row r="37906" spans="2:2" x14ac:dyDescent="0.25">
      <c r="B37906"/>
    </row>
    <row r="37907" spans="2:2" x14ac:dyDescent="0.25">
      <c r="B37907"/>
    </row>
    <row r="37908" spans="2:2" x14ac:dyDescent="0.25">
      <c r="B37908"/>
    </row>
    <row r="37909" spans="2:2" x14ac:dyDescent="0.25">
      <c r="B37909"/>
    </row>
    <row r="37910" spans="2:2" x14ac:dyDescent="0.25">
      <c r="B37910"/>
    </row>
    <row r="37911" spans="2:2" x14ac:dyDescent="0.25">
      <c r="B37911"/>
    </row>
    <row r="37912" spans="2:2" x14ac:dyDescent="0.25">
      <c r="B37912"/>
    </row>
    <row r="37913" spans="2:2" x14ac:dyDescent="0.25">
      <c r="B37913"/>
    </row>
    <row r="37914" spans="2:2" x14ac:dyDescent="0.25">
      <c r="B37914"/>
    </row>
    <row r="37915" spans="2:2" x14ac:dyDescent="0.25">
      <c r="B37915"/>
    </row>
    <row r="37916" spans="2:2" x14ac:dyDescent="0.25">
      <c r="B37916"/>
    </row>
    <row r="37917" spans="2:2" x14ac:dyDescent="0.25">
      <c r="B37917"/>
    </row>
    <row r="37918" spans="2:2" x14ac:dyDescent="0.25">
      <c r="B37918"/>
    </row>
    <row r="37919" spans="2:2" x14ac:dyDescent="0.25">
      <c r="B37919"/>
    </row>
    <row r="37920" spans="2:2" x14ac:dyDescent="0.25">
      <c r="B37920"/>
    </row>
    <row r="37921" spans="2:2" x14ac:dyDescent="0.25">
      <c r="B37921"/>
    </row>
    <row r="37922" spans="2:2" x14ac:dyDescent="0.25">
      <c r="B37922"/>
    </row>
    <row r="37923" spans="2:2" x14ac:dyDescent="0.25">
      <c r="B37923"/>
    </row>
    <row r="37924" spans="2:2" x14ac:dyDescent="0.25">
      <c r="B37924"/>
    </row>
    <row r="37925" spans="2:2" x14ac:dyDescent="0.25">
      <c r="B37925"/>
    </row>
    <row r="37926" spans="2:2" x14ac:dyDescent="0.25">
      <c r="B37926"/>
    </row>
    <row r="37927" spans="2:2" x14ac:dyDescent="0.25">
      <c r="B37927"/>
    </row>
    <row r="37928" spans="2:2" x14ac:dyDescent="0.25">
      <c r="B37928"/>
    </row>
    <row r="37929" spans="2:2" x14ac:dyDescent="0.25">
      <c r="B37929"/>
    </row>
    <row r="37930" spans="2:2" x14ac:dyDescent="0.25">
      <c r="B37930"/>
    </row>
    <row r="37931" spans="2:2" x14ac:dyDescent="0.25">
      <c r="B37931"/>
    </row>
    <row r="37932" spans="2:2" x14ac:dyDescent="0.25">
      <c r="B37932"/>
    </row>
    <row r="37933" spans="2:2" x14ac:dyDescent="0.25">
      <c r="B37933"/>
    </row>
    <row r="37934" spans="2:2" x14ac:dyDescent="0.25">
      <c r="B37934"/>
    </row>
    <row r="37935" spans="2:2" x14ac:dyDescent="0.25">
      <c r="B37935"/>
    </row>
    <row r="37936" spans="2:2" x14ac:dyDescent="0.25">
      <c r="B37936"/>
    </row>
    <row r="37937" spans="2:2" x14ac:dyDescent="0.25">
      <c r="B37937"/>
    </row>
    <row r="37938" spans="2:2" x14ac:dyDescent="0.25">
      <c r="B37938"/>
    </row>
    <row r="37939" spans="2:2" x14ac:dyDescent="0.25">
      <c r="B37939"/>
    </row>
    <row r="37940" spans="2:2" x14ac:dyDescent="0.25">
      <c r="B37940"/>
    </row>
    <row r="37941" spans="2:2" x14ac:dyDescent="0.25">
      <c r="B37941"/>
    </row>
    <row r="37942" spans="2:2" x14ac:dyDescent="0.25">
      <c r="B37942"/>
    </row>
    <row r="37943" spans="2:2" x14ac:dyDescent="0.25">
      <c r="B37943"/>
    </row>
    <row r="37944" spans="2:2" x14ac:dyDescent="0.25">
      <c r="B37944"/>
    </row>
    <row r="37945" spans="2:2" x14ac:dyDescent="0.25">
      <c r="B37945"/>
    </row>
    <row r="37946" spans="2:2" x14ac:dyDescent="0.25">
      <c r="B37946"/>
    </row>
    <row r="37947" spans="2:2" x14ac:dyDescent="0.25">
      <c r="B37947"/>
    </row>
    <row r="37948" spans="2:2" x14ac:dyDescent="0.25">
      <c r="B37948"/>
    </row>
    <row r="37949" spans="2:2" x14ac:dyDescent="0.25">
      <c r="B37949"/>
    </row>
    <row r="37950" spans="2:2" x14ac:dyDescent="0.25">
      <c r="B37950"/>
    </row>
    <row r="37951" spans="2:2" x14ac:dyDescent="0.25">
      <c r="B37951"/>
    </row>
    <row r="37952" spans="2:2" x14ac:dyDescent="0.25">
      <c r="B37952"/>
    </row>
    <row r="37953" spans="2:2" x14ac:dyDescent="0.25">
      <c r="B37953"/>
    </row>
    <row r="37954" spans="2:2" x14ac:dyDescent="0.25">
      <c r="B37954"/>
    </row>
    <row r="37955" spans="2:2" x14ac:dyDescent="0.25">
      <c r="B37955"/>
    </row>
    <row r="37956" spans="2:2" x14ac:dyDescent="0.25">
      <c r="B37956"/>
    </row>
    <row r="37957" spans="2:2" x14ac:dyDescent="0.25">
      <c r="B37957"/>
    </row>
    <row r="37958" spans="2:2" x14ac:dyDescent="0.25">
      <c r="B37958"/>
    </row>
    <row r="37959" spans="2:2" x14ac:dyDescent="0.25">
      <c r="B37959"/>
    </row>
    <row r="37960" spans="2:2" x14ac:dyDescent="0.25">
      <c r="B37960"/>
    </row>
    <row r="37961" spans="2:2" x14ac:dyDescent="0.25">
      <c r="B37961"/>
    </row>
    <row r="37962" spans="2:2" x14ac:dyDescent="0.25">
      <c r="B37962"/>
    </row>
    <row r="37963" spans="2:2" x14ac:dyDescent="0.25">
      <c r="B37963"/>
    </row>
    <row r="37964" spans="2:2" x14ac:dyDescent="0.25">
      <c r="B37964"/>
    </row>
    <row r="37965" spans="2:2" x14ac:dyDescent="0.25">
      <c r="B37965"/>
    </row>
    <row r="37966" spans="2:2" x14ac:dyDescent="0.25">
      <c r="B37966"/>
    </row>
    <row r="37967" spans="2:2" x14ac:dyDescent="0.25">
      <c r="B37967"/>
    </row>
    <row r="37968" spans="2:2" x14ac:dyDescent="0.25">
      <c r="B37968"/>
    </row>
    <row r="37969" spans="2:2" x14ac:dyDescent="0.25">
      <c r="B37969"/>
    </row>
    <row r="37970" spans="2:2" x14ac:dyDescent="0.25">
      <c r="B37970"/>
    </row>
    <row r="37971" spans="2:2" x14ac:dyDescent="0.25">
      <c r="B37971"/>
    </row>
    <row r="37972" spans="2:2" x14ac:dyDescent="0.25">
      <c r="B37972"/>
    </row>
    <row r="37973" spans="2:2" x14ac:dyDescent="0.25">
      <c r="B37973"/>
    </row>
    <row r="37974" spans="2:2" x14ac:dyDescent="0.25">
      <c r="B37974"/>
    </row>
    <row r="37975" spans="2:2" x14ac:dyDescent="0.25">
      <c r="B37975"/>
    </row>
    <row r="37976" spans="2:2" x14ac:dyDescent="0.25">
      <c r="B37976"/>
    </row>
    <row r="37977" spans="2:2" x14ac:dyDescent="0.25">
      <c r="B37977"/>
    </row>
    <row r="37978" spans="2:2" x14ac:dyDescent="0.25">
      <c r="B37978"/>
    </row>
    <row r="37979" spans="2:2" x14ac:dyDescent="0.25">
      <c r="B37979"/>
    </row>
    <row r="37980" spans="2:2" x14ac:dyDescent="0.25">
      <c r="B37980"/>
    </row>
    <row r="37981" spans="2:2" x14ac:dyDescent="0.25">
      <c r="B37981"/>
    </row>
    <row r="37982" spans="2:2" x14ac:dyDescent="0.25">
      <c r="B37982"/>
    </row>
    <row r="37983" spans="2:2" x14ac:dyDescent="0.25">
      <c r="B37983"/>
    </row>
    <row r="37984" spans="2:2" x14ac:dyDescent="0.25">
      <c r="B37984"/>
    </row>
    <row r="37985" spans="2:2" x14ac:dyDescent="0.25">
      <c r="B37985"/>
    </row>
    <row r="37986" spans="2:2" x14ac:dyDescent="0.25">
      <c r="B37986"/>
    </row>
    <row r="37987" spans="2:2" x14ac:dyDescent="0.25">
      <c r="B37987"/>
    </row>
    <row r="37988" spans="2:2" x14ac:dyDescent="0.25">
      <c r="B37988"/>
    </row>
    <row r="37989" spans="2:2" x14ac:dyDescent="0.25">
      <c r="B37989"/>
    </row>
    <row r="37990" spans="2:2" x14ac:dyDescent="0.25">
      <c r="B37990"/>
    </row>
    <row r="37991" spans="2:2" x14ac:dyDescent="0.25">
      <c r="B37991"/>
    </row>
    <row r="37992" spans="2:2" x14ac:dyDescent="0.25">
      <c r="B37992"/>
    </row>
    <row r="37993" spans="2:2" x14ac:dyDescent="0.25">
      <c r="B37993"/>
    </row>
    <row r="37994" spans="2:2" x14ac:dyDescent="0.25">
      <c r="B37994"/>
    </row>
    <row r="37995" spans="2:2" x14ac:dyDescent="0.25">
      <c r="B37995"/>
    </row>
    <row r="37996" spans="2:2" x14ac:dyDescent="0.25">
      <c r="B37996"/>
    </row>
    <row r="37997" spans="2:2" x14ac:dyDescent="0.25">
      <c r="B37997"/>
    </row>
    <row r="37998" spans="2:2" x14ac:dyDescent="0.25">
      <c r="B37998"/>
    </row>
    <row r="37999" spans="2:2" x14ac:dyDescent="0.25">
      <c r="B37999"/>
    </row>
    <row r="38000" spans="2:2" x14ac:dyDescent="0.25">
      <c r="B38000"/>
    </row>
    <row r="38001" spans="2:2" x14ac:dyDescent="0.25">
      <c r="B38001"/>
    </row>
    <row r="38002" spans="2:2" x14ac:dyDescent="0.25">
      <c r="B38002"/>
    </row>
    <row r="38003" spans="2:2" x14ac:dyDescent="0.25">
      <c r="B38003"/>
    </row>
    <row r="38004" spans="2:2" x14ac:dyDescent="0.25">
      <c r="B38004"/>
    </row>
    <row r="38005" spans="2:2" x14ac:dyDescent="0.25">
      <c r="B38005"/>
    </row>
    <row r="38006" spans="2:2" x14ac:dyDescent="0.25">
      <c r="B38006"/>
    </row>
    <row r="38007" spans="2:2" x14ac:dyDescent="0.25">
      <c r="B38007"/>
    </row>
    <row r="38008" spans="2:2" x14ac:dyDescent="0.25">
      <c r="B38008"/>
    </row>
    <row r="38009" spans="2:2" x14ac:dyDescent="0.25">
      <c r="B38009"/>
    </row>
    <row r="38010" spans="2:2" x14ac:dyDescent="0.25">
      <c r="B38010"/>
    </row>
    <row r="38011" spans="2:2" x14ac:dyDescent="0.25">
      <c r="B38011"/>
    </row>
    <row r="38012" spans="2:2" x14ac:dyDescent="0.25">
      <c r="B38012"/>
    </row>
    <row r="38013" spans="2:2" x14ac:dyDescent="0.25">
      <c r="B38013"/>
    </row>
    <row r="38014" spans="2:2" x14ac:dyDescent="0.25">
      <c r="B38014"/>
    </row>
    <row r="38015" spans="2:2" x14ac:dyDescent="0.25">
      <c r="B38015"/>
    </row>
    <row r="38016" spans="2:2" x14ac:dyDescent="0.25">
      <c r="B38016"/>
    </row>
    <row r="38017" spans="2:2" x14ac:dyDescent="0.25">
      <c r="B38017"/>
    </row>
    <row r="38018" spans="2:2" x14ac:dyDescent="0.25">
      <c r="B38018"/>
    </row>
    <row r="38019" spans="2:2" x14ac:dyDescent="0.25">
      <c r="B38019"/>
    </row>
    <row r="38020" spans="2:2" x14ac:dyDescent="0.25">
      <c r="B38020"/>
    </row>
    <row r="38021" spans="2:2" x14ac:dyDescent="0.25">
      <c r="B38021"/>
    </row>
    <row r="38022" spans="2:2" x14ac:dyDescent="0.25">
      <c r="B38022"/>
    </row>
    <row r="38023" spans="2:2" x14ac:dyDescent="0.25">
      <c r="B38023"/>
    </row>
    <row r="38024" spans="2:2" x14ac:dyDescent="0.25">
      <c r="B38024"/>
    </row>
    <row r="38025" spans="2:2" x14ac:dyDescent="0.25">
      <c r="B38025"/>
    </row>
    <row r="38026" spans="2:2" x14ac:dyDescent="0.25">
      <c r="B38026"/>
    </row>
    <row r="38027" spans="2:2" x14ac:dyDescent="0.25">
      <c r="B38027"/>
    </row>
    <row r="38028" spans="2:2" x14ac:dyDescent="0.25">
      <c r="B38028"/>
    </row>
    <row r="38029" spans="2:2" x14ac:dyDescent="0.25">
      <c r="B38029"/>
    </row>
    <row r="38030" spans="2:2" x14ac:dyDescent="0.25">
      <c r="B38030"/>
    </row>
    <row r="38031" spans="2:2" x14ac:dyDescent="0.25">
      <c r="B38031"/>
    </row>
    <row r="38032" spans="2:2" x14ac:dyDescent="0.25">
      <c r="B38032"/>
    </row>
    <row r="38033" spans="2:2" x14ac:dyDescent="0.25">
      <c r="B38033"/>
    </row>
    <row r="38034" spans="2:2" x14ac:dyDescent="0.25">
      <c r="B38034"/>
    </row>
    <row r="38035" spans="2:2" x14ac:dyDescent="0.25">
      <c r="B38035"/>
    </row>
    <row r="38036" spans="2:2" x14ac:dyDescent="0.25">
      <c r="B38036"/>
    </row>
    <row r="38037" spans="2:2" x14ac:dyDescent="0.25">
      <c r="B38037"/>
    </row>
    <row r="38038" spans="2:2" x14ac:dyDescent="0.25">
      <c r="B38038"/>
    </row>
    <row r="38039" spans="2:2" x14ac:dyDescent="0.25">
      <c r="B38039"/>
    </row>
    <row r="38040" spans="2:2" x14ac:dyDescent="0.25">
      <c r="B38040"/>
    </row>
    <row r="38041" spans="2:2" x14ac:dyDescent="0.25">
      <c r="B38041"/>
    </row>
    <row r="38042" spans="2:2" x14ac:dyDescent="0.25">
      <c r="B38042"/>
    </row>
    <row r="38043" spans="2:2" x14ac:dyDescent="0.25">
      <c r="B38043"/>
    </row>
    <row r="38044" spans="2:2" x14ac:dyDescent="0.25">
      <c r="B38044"/>
    </row>
    <row r="38045" spans="2:2" x14ac:dyDescent="0.25">
      <c r="B38045"/>
    </row>
    <row r="38046" spans="2:2" x14ac:dyDescent="0.25">
      <c r="B38046"/>
    </row>
    <row r="38047" spans="2:2" x14ac:dyDescent="0.25">
      <c r="B38047"/>
    </row>
    <row r="38048" spans="2:2" x14ac:dyDescent="0.25">
      <c r="B38048"/>
    </row>
    <row r="38049" spans="2:2" x14ac:dyDescent="0.25">
      <c r="B38049"/>
    </row>
    <row r="38050" spans="2:2" x14ac:dyDescent="0.25">
      <c r="B38050"/>
    </row>
    <row r="38051" spans="2:2" x14ac:dyDescent="0.25">
      <c r="B38051"/>
    </row>
    <row r="38052" spans="2:2" x14ac:dyDescent="0.25">
      <c r="B38052"/>
    </row>
    <row r="38053" spans="2:2" x14ac:dyDescent="0.25">
      <c r="B38053"/>
    </row>
    <row r="38054" spans="2:2" x14ac:dyDescent="0.25">
      <c r="B38054"/>
    </row>
    <row r="38055" spans="2:2" x14ac:dyDescent="0.25">
      <c r="B38055"/>
    </row>
    <row r="38056" spans="2:2" x14ac:dyDescent="0.25">
      <c r="B38056"/>
    </row>
    <row r="38057" spans="2:2" x14ac:dyDescent="0.25">
      <c r="B38057"/>
    </row>
    <row r="38058" spans="2:2" x14ac:dyDescent="0.25">
      <c r="B38058"/>
    </row>
    <row r="38059" spans="2:2" x14ac:dyDescent="0.25">
      <c r="B38059"/>
    </row>
    <row r="38060" spans="2:2" x14ac:dyDescent="0.25">
      <c r="B38060"/>
    </row>
    <row r="38061" spans="2:2" x14ac:dyDescent="0.25">
      <c r="B38061"/>
    </row>
    <row r="38062" spans="2:2" x14ac:dyDescent="0.25">
      <c r="B38062"/>
    </row>
    <row r="38063" spans="2:2" x14ac:dyDescent="0.25">
      <c r="B38063"/>
    </row>
    <row r="38064" spans="2:2" x14ac:dyDescent="0.25">
      <c r="B38064"/>
    </row>
    <row r="38065" spans="2:2" x14ac:dyDescent="0.25">
      <c r="B38065"/>
    </row>
    <row r="38066" spans="2:2" x14ac:dyDescent="0.25">
      <c r="B38066"/>
    </row>
    <row r="38067" spans="2:2" x14ac:dyDescent="0.25">
      <c r="B38067"/>
    </row>
    <row r="38068" spans="2:2" x14ac:dyDescent="0.25">
      <c r="B38068"/>
    </row>
    <row r="38069" spans="2:2" x14ac:dyDescent="0.25">
      <c r="B38069"/>
    </row>
    <row r="38070" spans="2:2" x14ac:dyDescent="0.25">
      <c r="B38070"/>
    </row>
    <row r="38071" spans="2:2" x14ac:dyDescent="0.25">
      <c r="B38071"/>
    </row>
    <row r="38072" spans="2:2" x14ac:dyDescent="0.25">
      <c r="B38072"/>
    </row>
    <row r="38073" spans="2:2" x14ac:dyDescent="0.25">
      <c r="B38073"/>
    </row>
    <row r="38074" spans="2:2" x14ac:dyDescent="0.25">
      <c r="B38074"/>
    </row>
    <row r="38075" spans="2:2" x14ac:dyDescent="0.25">
      <c r="B38075"/>
    </row>
    <row r="38076" spans="2:2" x14ac:dyDescent="0.25">
      <c r="B38076"/>
    </row>
    <row r="38077" spans="2:2" x14ac:dyDescent="0.25">
      <c r="B38077"/>
    </row>
    <row r="38078" spans="2:2" x14ac:dyDescent="0.25">
      <c r="B38078"/>
    </row>
    <row r="38079" spans="2:2" x14ac:dyDescent="0.25">
      <c r="B38079"/>
    </row>
    <row r="38080" spans="2:2" x14ac:dyDescent="0.25">
      <c r="B38080"/>
    </row>
    <row r="38081" spans="2:2" x14ac:dyDescent="0.25">
      <c r="B38081"/>
    </row>
    <row r="38082" spans="2:2" x14ac:dyDescent="0.25">
      <c r="B38082"/>
    </row>
    <row r="38083" spans="2:2" x14ac:dyDescent="0.25">
      <c r="B38083"/>
    </row>
    <row r="38084" spans="2:2" x14ac:dyDescent="0.25">
      <c r="B38084"/>
    </row>
    <row r="38085" spans="2:2" x14ac:dyDescent="0.25">
      <c r="B38085"/>
    </row>
    <row r="38086" spans="2:2" x14ac:dyDescent="0.25">
      <c r="B38086"/>
    </row>
    <row r="38087" spans="2:2" x14ac:dyDescent="0.25">
      <c r="B38087"/>
    </row>
    <row r="38088" spans="2:2" x14ac:dyDescent="0.25">
      <c r="B38088"/>
    </row>
    <row r="38089" spans="2:2" x14ac:dyDescent="0.25">
      <c r="B38089"/>
    </row>
    <row r="38090" spans="2:2" x14ac:dyDescent="0.25">
      <c r="B38090"/>
    </row>
    <row r="38091" spans="2:2" x14ac:dyDescent="0.25">
      <c r="B38091"/>
    </row>
    <row r="38092" spans="2:2" x14ac:dyDescent="0.25">
      <c r="B38092"/>
    </row>
    <row r="38093" spans="2:2" x14ac:dyDescent="0.25">
      <c r="B38093"/>
    </row>
    <row r="38094" spans="2:2" x14ac:dyDescent="0.25">
      <c r="B38094"/>
    </row>
    <row r="38095" spans="2:2" x14ac:dyDescent="0.25">
      <c r="B38095"/>
    </row>
    <row r="38096" spans="2:2" x14ac:dyDescent="0.25">
      <c r="B38096"/>
    </row>
    <row r="38097" spans="2:2" x14ac:dyDescent="0.25">
      <c r="B38097"/>
    </row>
    <row r="38098" spans="2:2" x14ac:dyDescent="0.25">
      <c r="B38098"/>
    </row>
    <row r="38099" spans="2:2" x14ac:dyDescent="0.25">
      <c r="B38099"/>
    </row>
    <row r="38100" spans="2:2" x14ac:dyDescent="0.25">
      <c r="B38100"/>
    </row>
    <row r="38101" spans="2:2" x14ac:dyDescent="0.25">
      <c r="B38101"/>
    </row>
    <row r="38102" spans="2:2" x14ac:dyDescent="0.25">
      <c r="B38102"/>
    </row>
    <row r="38103" spans="2:2" x14ac:dyDescent="0.25">
      <c r="B38103"/>
    </row>
    <row r="38104" spans="2:2" x14ac:dyDescent="0.25">
      <c r="B38104"/>
    </row>
    <row r="38105" spans="2:2" x14ac:dyDescent="0.25">
      <c r="B38105"/>
    </row>
    <row r="38106" spans="2:2" x14ac:dyDescent="0.25">
      <c r="B38106"/>
    </row>
    <row r="38107" spans="2:2" x14ac:dyDescent="0.25">
      <c r="B38107"/>
    </row>
    <row r="38108" spans="2:2" x14ac:dyDescent="0.25">
      <c r="B38108"/>
    </row>
    <row r="38109" spans="2:2" x14ac:dyDescent="0.25">
      <c r="B38109"/>
    </row>
    <row r="38110" spans="2:2" x14ac:dyDescent="0.25">
      <c r="B38110"/>
    </row>
    <row r="38111" spans="2:2" x14ac:dyDescent="0.25">
      <c r="B38111"/>
    </row>
    <row r="38112" spans="2:2" x14ac:dyDescent="0.25">
      <c r="B38112"/>
    </row>
    <row r="38113" spans="2:2" x14ac:dyDescent="0.25">
      <c r="B38113"/>
    </row>
    <row r="38114" spans="2:2" x14ac:dyDescent="0.25">
      <c r="B38114"/>
    </row>
    <row r="38115" spans="2:2" x14ac:dyDescent="0.25">
      <c r="B38115"/>
    </row>
    <row r="38116" spans="2:2" x14ac:dyDescent="0.25">
      <c r="B38116"/>
    </row>
    <row r="38117" spans="2:2" x14ac:dyDescent="0.25">
      <c r="B38117"/>
    </row>
    <row r="38118" spans="2:2" x14ac:dyDescent="0.25">
      <c r="B38118"/>
    </row>
    <row r="38119" spans="2:2" x14ac:dyDescent="0.25">
      <c r="B38119"/>
    </row>
    <row r="38120" spans="2:2" x14ac:dyDescent="0.25">
      <c r="B38120"/>
    </row>
    <row r="38121" spans="2:2" x14ac:dyDescent="0.25">
      <c r="B38121"/>
    </row>
    <row r="38122" spans="2:2" x14ac:dyDescent="0.25">
      <c r="B38122"/>
    </row>
    <row r="38123" spans="2:2" x14ac:dyDescent="0.25">
      <c r="B38123"/>
    </row>
    <row r="38124" spans="2:2" x14ac:dyDescent="0.25">
      <c r="B38124"/>
    </row>
    <row r="38125" spans="2:2" x14ac:dyDescent="0.25">
      <c r="B38125"/>
    </row>
    <row r="38126" spans="2:2" x14ac:dyDescent="0.25">
      <c r="B38126"/>
    </row>
    <row r="38127" spans="2:2" x14ac:dyDescent="0.25">
      <c r="B38127"/>
    </row>
    <row r="38128" spans="2:2" x14ac:dyDescent="0.25">
      <c r="B38128"/>
    </row>
    <row r="38129" spans="2:2" x14ac:dyDescent="0.25">
      <c r="B38129"/>
    </row>
    <row r="38130" spans="2:2" x14ac:dyDescent="0.25">
      <c r="B38130"/>
    </row>
    <row r="38131" spans="2:2" x14ac:dyDescent="0.25">
      <c r="B38131"/>
    </row>
    <row r="38132" spans="2:2" x14ac:dyDescent="0.25">
      <c r="B38132"/>
    </row>
    <row r="38133" spans="2:2" x14ac:dyDescent="0.25">
      <c r="B38133"/>
    </row>
    <row r="38134" spans="2:2" x14ac:dyDescent="0.25">
      <c r="B38134"/>
    </row>
    <row r="38135" spans="2:2" x14ac:dyDescent="0.25">
      <c r="B38135"/>
    </row>
    <row r="38136" spans="2:2" x14ac:dyDescent="0.25">
      <c r="B38136"/>
    </row>
    <row r="38137" spans="2:2" x14ac:dyDescent="0.25">
      <c r="B38137"/>
    </row>
    <row r="38138" spans="2:2" x14ac:dyDescent="0.25">
      <c r="B38138"/>
    </row>
    <row r="38139" spans="2:2" x14ac:dyDescent="0.25">
      <c r="B38139"/>
    </row>
    <row r="38140" spans="2:2" x14ac:dyDescent="0.25">
      <c r="B38140"/>
    </row>
    <row r="38141" spans="2:2" x14ac:dyDescent="0.25">
      <c r="B38141"/>
    </row>
    <row r="38142" spans="2:2" x14ac:dyDescent="0.25">
      <c r="B38142"/>
    </row>
    <row r="38143" spans="2:2" x14ac:dyDescent="0.25">
      <c r="B38143"/>
    </row>
    <row r="38144" spans="2:2" x14ac:dyDescent="0.25">
      <c r="B38144"/>
    </row>
    <row r="38145" spans="2:2" x14ac:dyDescent="0.25">
      <c r="B38145"/>
    </row>
    <row r="38146" spans="2:2" x14ac:dyDescent="0.25">
      <c r="B38146"/>
    </row>
    <row r="38147" spans="2:2" x14ac:dyDescent="0.25">
      <c r="B38147"/>
    </row>
    <row r="38148" spans="2:2" x14ac:dyDescent="0.25">
      <c r="B38148"/>
    </row>
    <row r="38149" spans="2:2" x14ac:dyDescent="0.25">
      <c r="B38149"/>
    </row>
    <row r="38150" spans="2:2" x14ac:dyDescent="0.25">
      <c r="B38150"/>
    </row>
    <row r="38151" spans="2:2" x14ac:dyDescent="0.25">
      <c r="B38151"/>
    </row>
    <row r="38152" spans="2:2" x14ac:dyDescent="0.25">
      <c r="B38152"/>
    </row>
    <row r="38153" spans="2:2" x14ac:dyDescent="0.25">
      <c r="B38153"/>
    </row>
    <row r="38154" spans="2:2" x14ac:dyDescent="0.25">
      <c r="B38154"/>
    </row>
    <row r="38155" spans="2:2" x14ac:dyDescent="0.25">
      <c r="B38155"/>
    </row>
    <row r="38156" spans="2:2" x14ac:dyDescent="0.25">
      <c r="B38156"/>
    </row>
    <row r="38157" spans="2:2" x14ac:dyDescent="0.25">
      <c r="B38157"/>
    </row>
    <row r="38158" spans="2:2" x14ac:dyDescent="0.25">
      <c r="B38158"/>
    </row>
    <row r="38159" spans="2:2" x14ac:dyDescent="0.25">
      <c r="B38159"/>
    </row>
    <row r="38160" spans="2:2" x14ac:dyDescent="0.25">
      <c r="B38160"/>
    </row>
    <row r="38161" spans="2:2" x14ac:dyDescent="0.25">
      <c r="B38161"/>
    </row>
    <row r="38162" spans="2:2" x14ac:dyDescent="0.25">
      <c r="B38162"/>
    </row>
    <row r="38163" spans="2:2" x14ac:dyDescent="0.25">
      <c r="B38163"/>
    </row>
    <row r="38164" spans="2:2" x14ac:dyDescent="0.25">
      <c r="B38164"/>
    </row>
    <row r="38165" spans="2:2" x14ac:dyDescent="0.25">
      <c r="B38165"/>
    </row>
    <row r="38166" spans="2:2" x14ac:dyDescent="0.25">
      <c r="B38166"/>
    </row>
    <row r="38167" spans="2:2" x14ac:dyDescent="0.25">
      <c r="B38167"/>
    </row>
    <row r="38168" spans="2:2" x14ac:dyDescent="0.25">
      <c r="B38168"/>
    </row>
    <row r="38169" spans="2:2" x14ac:dyDescent="0.25">
      <c r="B38169"/>
    </row>
    <row r="38170" spans="2:2" x14ac:dyDescent="0.25">
      <c r="B38170"/>
    </row>
    <row r="38171" spans="2:2" x14ac:dyDescent="0.25">
      <c r="B38171"/>
    </row>
    <row r="38172" spans="2:2" x14ac:dyDescent="0.25">
      <c r="B38172"/>
    </row>
    <row r="38173" spans="2:2" x14ac:dyDescent="0.25">
      <c r="B38173"/>
    </row>
    <row r="38174" spans="2:2" x14ac:dyDescent="0.25">
      <c r="B38174"/>
    </row>
    <row r="38175" spans="2:2" x14ac:dyDescent="0.25">
      <c r="B38175"/>
    </row>
    <row r="38176" spans="2:2" x14ac:dyDescent="0.25">
      <c r="B38176"/>
    </row>
    <row r="38177" spans="2:2" x14ac:dyDescent="0.25">
      <c r="B38177"/>
    </row>
    <row r="38178" spans="2:2" x14ac:dyDescent="0.25">
      <c r="B38178"/>
    </row>
    <row r="38179" spans="2:2" x14ac:dyDescent="0.25">
      <c r="B38179"/>
    </row>
    <row r="38180" spans="2:2" x14ac:dyDescent="0.25">
      <c r="B38180"/>
    </row>
    <row r="38181" spans="2:2" x14ac:dyDescent="0.25">
      <c r="B38181"/>
    </row>
    <row r="38182" spans="2:2" x14ac:dyDescent="0.25">
      <c r="B38182"/>
    </row>
    <row r="38183" spans="2:2" x14ac:dyDescent="0.25">
      <c r="B38183"/>
    </row>
    <row r="38184" spans="2:2" x14ac:dyDescent="0.25">
      <c r="B38184"/>
    </row>
    <row r="38185" spans="2:2" x14ac:dyDescent="0.25">
      <c r="B38185"/>
    </row>
    <row r="38186" spans="2:2" x14ac:dyDescent="0.25">
      <c r="B38186"/>
    </row>
    <row r="38187" spans="2:2" x14ac:dyDescent="0.25">
      <c r="B38187"/>
    </row>
    <row r="38188" spans="2:2" x14ac:dyDescent="0.25">
      <c r="B38188"/>
    </row>
    <row r="38189" spans="2:2" x14ac:dyDescent="0.25">
      <c r="B38189"/>
    </row>
    <row r="38190" spans="2:2" x14ac:dyDescent="0.25">
      <c r="B38190"/>
    </row>
    <row r="38191" spans="2:2" x14ac:dyDescent="0.25">
      <c r="B38191"/>
    </row>
    <row r="38192" spans="2:2" x14ac:dyDescent="0.25">
      <c r="B38192"/>
    </row>
    <row r="38193" spans="2:2" x14ac:dyDescent="0.25">
      <c r="B38193"/>
    </row>
    <row r="38194" spans="2:2" x14ac:dyDescent="0.25">
      <c r="B38194"/>
    </row>
    <row r="38195" spans="2:2" x14ac:dyDescent="0.25">
      <c r="B38195"/>
    </row>
    <row r="38196" spans="2:2" x14ac:dyDescent="0.25">
      <c r="B38196"/>
    </row>
    <row r="38197" spans="2:2" x14ac:dyDescent="0.25">
      <c r="B38197"/>
    </row>
    <row r="38198" spans="2:2" x14ac:dyDescent="0.25">
      <c r="B38198"/>
    </row>
    <row r="38199" spans="2:2" x14ac:dyDescent="0.25">
      <c r="B38199"/>
    </row>
    <row r="38200" spans="2:2" x14ac:dyDescent="0.25">
      <c r="B38200"/>
    </row>
    <row r="38201" spans="2:2" x14ac:dyDescent="0.25">
      <c r="B38201"/>
    </row>
    <row r="38202" spans="2:2" x14ac:dyDescent="0.25">
      <c r="B38202"/>
    </row>
    <row r="38203" spans="2:2" x14ac:dyDescent="0.25">
      <c r="B38203"/>
    </row>
    <row r="38204" spans="2:2" x14ac:dyDescent="0.25">
      <c r="B38204"/>
    </row>
    <row r="38205" spans="2:2" x14ac:dyDescent="0.25">
      <c r="B38205"/>
    </row>
    <row r="38206" spans="2:2" x14ac:dyDescent="0.25">
      <c r="B38206"/>
    </row>
    <row r="38207" spans="2:2" x14ac:dyDescent="0.25">
      <c r="B38207"/>
    </row>
    <row r="38208" spans="2:2" x14ac:dyDescent="0.25">
      <c r="B38208"/>
    </row>
    <row r="38209" spans="2:2" x14ac:dyDescent="0.25">
      <c r="B38209"/>
    </row>
    <row r="38210" spans="2:2" x14ac:dyDescent="0.25">
      <c r="B38210"/>
    </row>
    <row r="38211" spans="2:2" x14ac:dyDescent="0.25">
      <c r="B38211"/>
    </row>
    <row r="38212" spans="2:2" x14ac:dyDescent="0.25">
      <c r="B38212"/>
    </row>
    <row r="38213" spans="2:2" x14ac:dyDescent="0.25">
      <c r="B38213"/>
    </row>
    <row r="38214" spans="2:2" x14ac:dyDescent="0.25">
      <c r="B38214"/>
    </row>
    <row r="38215" spans="2:2" x14ac:dyDescent="0.25">
      <c r="B38215"/>
    </row>
    <row r="38216" spans="2:2" x14ac:dyDescent="0.25">
      <c r="B38216"/>
    </row>
    <row r="38217" spans="2:2" x14ac:dyDescent="0.25">
      <c r="B38217"/>
    </row>
    <row r="38218" spans="2:2" x14ac:dyDescent="0.25">
      <c r="B38218"/>
    </row>
    <row r="38219" spans="2:2" x14ac:dyDescent="0.25">
      <c r="B38219"/>
    </row>
    <row r="38220" spans="2:2" x14ac:dyDescent="0.25">
      <c r="B38220"/>
    </row>
    <row r="38221" spans="2:2" x14ac:dyDescent="0.25">
      <c r="B38221"/>
    </row>
    <row r="38222" spans="2:2" x14ac:dyDescent="0.25">
      <c r="B38222"/>
    </row>
    <row r="38223" spans="2:2" x14ac:dyDescent="0.25">
      <c r="B38223"/>
    </row>
    <row r="38224" spans="2:2" x14ac:dyDescent="0.25">
      <c r="B38224"/>
    </row>
    <row r="38225" spans="2:2" x14ac:dyDescent="0.25">
      <c r="B38225"/>
    </row>
    <row r="38226" spans="2:2" x14ac:dyDescent="0.25">
      <c r="B38226"/>
    </row>
    <row r="38227" spans="2:2" x14ac:dyDescent="0.25">
      <c r="B38227"/>
    </row>
    <row r="38228" spans="2:2" x14ac:dyDescent="0.25">
      <c r="B38228"/>
    </row>
    <row r="38229" spans="2:2" x14ac:dyDescent="0.25">
      <c r="B38229"/>
    </row>
    <row r="38230" spans="2:2" x14ac:dyDescent="0.25">
      <c r="B38230"/>
    </row>
    <row r="38231" spans="2:2" x14ac:dyDescent="0.25">
      <c r="B38231"/>
    </row>
    <row r="38232" spans="2:2" x14ac:dyDescent="0.25">
      <c r="B38232"/>
    </row>
    <row r="38233" spans="2:2" x14ac:dyDescent="0.25">
      <c r="B38233"/>
    </row>
    <row r="38234" spans="2:2" x14ac:dyDescent="0.25">
      <c r="B38234"/>
    </row>
    <row r="38235" spans="2:2" x14ac:dyDescent="0.25">
      <c r="B38235"/>
    </row>
    <row r="38236" spans="2:2" x14ac:dyDescent="0.25">
      <c r="B38236"/>
    </row>
    <row r="38237" spans="2:2" x14ac:dyDescent="0.25">
      <c r="B38237"/>
    </row>
    <row r="38238" spans="2:2" x14ac:dyDescent="0.25">
      <c r="B38238"/>
    </row>
    <row r="38239" spans="2:2" x14ac:dyDescent="0.25">
      <c r="B38239"/>
    </row>
    <row r="38240" spans="2:2" x14ac:dyDescent="0.25">
      <c r="B38240"/>
    </row>
    <row r="38241" spans="2:2" x14ac:dyDescent="0.25">
      <c r="B38241"/>
    </row>
    <row r="38242" spans="2:2" x14ac:dyDescent="0.25">
      <c r="B38242"/>
    </row>
    <row r="38243" spans="2:2" x14ac:dyDescent="0.25">
      <c r="B38243"/>
    </row>
    <row r="38244" spans="2:2" x14ac:dyDescent="0.25">
      <c r="B38244"/>
    </row>
    <row r="38245" spans="2:2" x14ac:dyDescent="0.25">
      <c r="B38245"/>
    </row>
    <row r="38246" spans="2:2" x14ac:dyDescent="0.25">
      <c r="B38246"/>
    </row>
    <row r="38247" spans="2:2" x14ac:dyDescent="0.25">
      <c r="B38247"/>
    </row>
    <row r="38248" spans="2:2" x14ac:dyDescent="0.25">
      <c r="B38248"/>
    </row>
    <row r="38249" spans="2:2" x14ac:dyDescent="0.25">
      <c r="B38249"/>
    </row>
    <row r="38250" spans="2:2" x14ac:dyDescent="0.25">
      <c r="B38250"/>
    </row>
    <row r="38251" spans="2:2" x14ac:dyDescent="0.25">
      <c r="B38251"/>
    </row>
    <row r="38252" spans="2:2" x14ac:dyDescent="0.25">
      <c r="B38252"/>
    </row>
    <row r="38253" spans="2:2" x14ac:dyDescent="0.25">
      <c r="B38253"/>
    </row>
    <row r="38254" spans="2:2" x14ac:dyDescent="0.25">
      <c r="B38254"/>
    </row>
    <row r="38255" spans="2:2" x14ac:dyDescent="0.25">
      <c r="B38255"/>
    </row>
    <row r="38256" spans="2:2" x14ac:dyDescent="0.25">
      <c r="B38256"/>
    </row>
    <row r="38257" spans="2:2" x14ac:dyDescent="0.25">
      <c r="B38257"/>
    </row>
    <row r="38258" spans="2:2" x14ac:dyDescent="0.25">
      <c r="B38258"/>
    </row>
    <row r="38259" spans="2:2" x14ac:dyDescent="0.25">
      <c r="B38259"/>
    </row>
    <row r="38260" spans="2:2" x14ac:dyDescent="0.25">
      <c r="B38260"/>
    </row>
    <row r="38261" spans="2:2" x14ac:dyDescent="0.25">
      <c r="B38261"/>
    </row>
    <row r="38262" spans="2:2" x14ac:dyDescent="0.25">
      <c r="B38262"/>
    </row>
    <row r="38263" spans="2:2" x14ac:dyDescent="0.25">
      <c r="B38263"/>
    </row>
    <row r="38264" spans="2:2" x14ac:dyDescent="0.25">
      <c r="B38264"/>
    </row>
    <row r="38265" spans="2:2" x14ac:dyDescent="0.25">
      <c r="B38265"/>
    </row>
    <row r="38266" spans="2:2" x14ac:dyDescent="0.25">
      <c r="B38266"/>
    </row>
    <row r="38267" spans="2:2" x14ac:dyDescent="0.25">
      <c r="B38267"/>
    </row>
    <row r="38268" spans="2:2" x14ac:dyDescent="0.25">
      <c r="B38268"/>
    </row>
    <row r="38269" spans="2:2" x14ac:dyDescent="0.25">
      <c r="B38269"/>
    </row>
    <row r="38270" spans="2:2" x14ac:dyDescent="0.25">
      <c r="B38270"/>
    </row>
    <row r="38271" spans="2:2" x14ac:dyDescent="0.25">
      <c r="B38271"/>
    </row>
    <row r="38272" spans="2:2" x14ac:dyDescent="0.25">
      <c r="B38272"/>
    </row>
    <row r="38273" spans="2:2" x14ac:dyDescent="0.25">
      <c r="B38273"/>
    </row>
    <row r="38274" spans="2:2" x14ac:dyDescent="0.25">
      <c r="B38274"/>
    </row>
    <row r="38275" spans="2:2" x14ac:dyDescent="0.25">
      <c r="B38275"/>
    </row>
    <row r="38276" spans="2:2" x14ac:dyDescent="0.25">
      <c r="B38276"/>
    </row>
    <row r="38277" spans="2:2" x14ac:dyDescent="0.25">
      <c r="B38277"/>
    </row>
    <row r="38278" spans="2:2" x14ac:dyDescent="0.25">
      <c r="B38278"/>
    </row>
    <row r="38279" spans="2:2" x14ac:dyDescent="0.25">
      <c r="B38279"/>
    </row>
    <row r="38280" spans="2:2" x14ac:dyDescent="0.25">
      <c r="B38280"/>
    </row>
    <row r="38281" spans="2:2" x14ac:dyDescent="0.25">
      <c r="B38281"/>
    </row>
    <row r="38282" spans="2:2" x14ac:dyDescent="0.25">
      <c r="B38282"/>
    </row>
    <row r="38283" spans="2:2" x14ac:dyDescent="0.25">
      <c r="B38283"/>
    </row>
    <row r="38284" spans="2:2" x14ac:dyDescent="0.25">
      <c r="B38284"/>
    </row>
    <row r="38285" spans="2:2" x14ac:dyDescent="0.25">
      <c r="B38285"/>
    </row>
    <row r="38286" spans="2:2" x14ac:dyDescent="0.25">
      <c r="B38286"/>
    </row>
    <row r="38287" spans="2:2" x14ac:dyDescent="0.25">
      <c r="B38287"/>
    </row>
    <row r="38288" spans="2:2" x14ac:dyDescent="0.25">
      <c r="B38288"/>
    </row>
    <row r="38289" spans="2:2" x14ac:dyDescent="0.25">
      <c r="B38289"/>
    </row>
    <row r="38290" spans="2:2" x14ac:dyDescent="0.25">
      <c r="B38290"/>
    </row>
    <row r="38291" spans="2:2" x14ac:dyDescent="0.25">
      <c r="B38291"/>
    </row>
    <row r="38292" spans="2:2" x14ac:dyDescent="0.25">
      <c r="B38292"/>
    </row>
    <row r="38293" spans="2:2" x14ac:dyDescent="0.25">
      <c r="B38293"/>
    </row>
    <row r="38294" spans="2:2" x14ac:dyDescent="0.25">
      <c r="B38294"/>
    </row>
    <row r="38295" spans="2:2" x14ac:dyDescent="0.25">
      <c r="B38295"/>
    </row>
    <row r="38296" spans="2:2" x14ac:dyDescent="0.25">
      <c r="B38296"/>
    </row>
    <row r="38297" spans="2:2" x14ac:dyDescent="0.25">
      <c r="B38297"/>
    </row>
    <row r="38298" spans="2:2" x14ac:dyDescent="0.25">
      <c r="B38298"/>
    </row>
    <row r="38299" spans="2:2" x14ac:dyDescent="0.25">
      <c r="B38299"/>
    </row>
    <row r="38300" spans="2:2" x14ac:dyDescent="0.25">
      <c r="B38300"/>
    </row>
    <row r="38301" spans="2:2" x14ac:dyDescent="0.25">
      <c r="B38301"/>
    </row>
    <row r="38302" spans="2:2" x14ac:dyDescent="0.25">
      <c r="B38302"/>
    </row>
    <row r="38303" spans="2:2" x14ac:dyDescent="0.25">
      <c r="B38303"/>
    </row>
    <row r="38304" spans="2:2" x14ac:dyDescent="0.25">
      <c r="B38304"/>
    </row>
    <row r="38305" spans="2:2" x14ac:dyDescent="0.25">
      <c r="B38305"/>
    </row>
    <row r="38306" spans="2:2" x14ac:dyDescent="0.25">
      <c r="B38306"/>
    </row>
    <row r="38307" spans="2:2" x14ac:dyDescent="0.25">
      <c r="B38307"/>
    </row>
    <row r="38308" spans="2:2" x14ac:dyDescent="0.25">
      <c r="B38308"/>
    </row>
    <row r="38309" spans="2:2" x14ac:dyDescent="0.25">
      <c r="B38309"/>
    </row>
    <row r="38310" spans="2:2" x14ac:dyDescent="0.25">
      <c r="B38310"/>
    </row>
    <row r="38311" spans="2:2" x14ac:dyDescent="0.25">
      <c r="B38311"/>
    </row>
    <row r="38312" spans="2:2" x14ac:dyDescent="0.25">
      <c r="B38312"/>
    </row>
    <row r="38313" spans="2:2" x14ac:dyDescent="0.25">
      <c r="B38313"/>
    </row>
    <row r="38314" spans="2:2" x14ac:dyDescent="0.25">
      <c r="B38314"/>
    </row>
    <row r="38315" spans="2:2" x14ac:dyDescent="0.25">
      <c r="B38315"/>
    </row>
    <row r="38316" spans="2:2" x14ac:dyDescent="0.25">
      <c r="B38316"/>
    </row>
    <row r="38317" spans="2:2" x14ac:dyDescent="0.25">
      <c r="B38317"/>
    </row>
    <row r="38318" spans="2:2" x14ac:dyDescent="0.25">
      <c r="B38318"/>
    </row>
    <row r="38319" spans="2:2" x14ac:dyDescent="0.25">
      <c r="B38319"/>
    </row>
    <row r="38320" spans="2:2" x14ac:dyDescent="0.25">
      <c r="B38320"/>
    </row>
    <row r="38321" spans="2:2" x14ac:dyDescent="0.25">
      <c r="B38321"/>
    </row>
    <row r="38322" spans="2:2" x14ac:dyDescent="0.25">
      <c r="B38322"/>
    </row>
    <row r="38323" spans="2:2" x14ac:dyDescent="0.25">
      <c r="B38323"/>
    </row>
    <row r="38324" spans="2:2" x14ac:dyDescent="0.25">
      <c r="B38324"/>
    </row>
    <row r="38325" spans="2:2" x14ac:dyDescent="0.25">
      <c r="B38325"/>
    </row>
    <row r="38326" spans="2:2" x14ac:dyDescent="0.25">
      <c r="B38326"/>
    </row>
    <row r="38327" spans="2:2" x14ac:dyDescent="0.25">
      <c r="B38327"/>
    </row>
    <row r="38328" spans="2:2" x14ac:dyDescent="0.25">
      <c r="B38328"/>
    </row>
    <row r="38329" spans="2:2" x14ac:dyDescent="0.25">
      <c r="B38329"/>
    </row>
    <row r="38330" spans="2:2" x14ac:dyDescent="0.25">
      <c r="B38330"/>
    </row>
    <row r="38331" spans="2:2" x14ac:dyDescent="0.25">
      <c r="B38331"/>
    </row>
    <row r="38332" spans="2:2" x14ac:dyDescent="0.25">
      <c r="B38332"/>
    </row>
    <row r="38333" spans="2:2" x14ac:dyDescent="0.25">
      <c r="B38333"/>
    </row>
    <row r="38334" spans="2:2" x14ac:dyDescent="0.25">
      <c r="B38334"/>
    </row>
    <row r="38335" spans="2:2" x14ac:dyDescent="0.25">
      <c r="B38335"/>
    </row>
    <row r="38336" spans="2:2" x14ac:dyDescent="0.25">
      <c r="B38336"/>
    </row>
    <row r="38337" spans="2:2" x14ac:dyDescent="0.25">
      <c r="B38337"/>
    </row>
    <row r="38338" spans="2:2" x14ac:dyDescent="0.25">
      <c r="B38338"/>
    </row>
    <row r="38339" spans="2:2" x14ac:dyDescent="0.25">
      <c r="B38339"/>
    </row>
    <row r="38340" spans="2:2" x14ac:dyDescent="0.25">
      <c r="B38340"/>
    </row>
    <row r="38341" spans="2:2" x14ac:dyDescent="0.25">
      <c r="B38341"/>
    </row>
    <row r="38342" spans="2:2" x14ac:dyDescent="0.25">
      <c r="B38342"/>
    </row>
    <row r="38343" spans="2:2" x14ac:dyDescent="0.25">
      <c r="B38343"/>
    </row>
    <row r="38344" spans="2:2" x14ac:dyDescent="0.25">
      <c r="B38344"/>
    </row>
    <row r="38345" spans="2:2" x14ac:dyDescent="0.25">
      <c r="B38345"/>
    </row>
    <row r="38346" spans="2:2" x14ac:dyDescent="0.25">
      <c r="B38346"/>
    </row>
    <row r="38347" spans="2:2" x14ac:dyDescent="0.25">
      <c r="B38347"/>
    </row>
    <row r="38348" spans="2:2" x14ac:dyDescent="0.25">
      <c r="B38348"/>
    </row>
    <row r="38349" spans="2:2" x14ac:dyDescent="0.25">
      <c r="B38349"/>
    </row>
    <row r="38350" spans="2:2" x14ac:dyDescent="0.25">
      <c r="B38350"/>
    </row>
    <row r="38351" spans="2:2" x14ac:dyDescent="0.25">
      <c r="B38351"/>
    </row>
    <row r="38352" spans="2:2" x14ac:dyDescent="0.25">
      <c r="B38352"/>
    </row>
    <row r="38353" spans="2:2" x14ac:dyDescent="0.25">
      <c r="B38353"/>
    </row>
    <row r="38354" spans="2:2" x14ac:dyDescent="0.25">
      <c r="B38354"/>
    </row>
    <row r="38355" spans="2:2" x14ac:dyDescent="0.25">
      <c r="B38355"/>
    </row>
    <row r="38356" spans="2:2" x14ac:dyDescent="0.25">
      <c r="B38356"/>
    </row>
    <row r="38357" spans="2:2" x14ac:dyDescent="0.25">
      <c r="B38357"/>
    </row>
    <row r="38358" spans="2:2" x14ac:dyDescent="0.25">
      <c r="B38358"/>
    </row>
    <row r="38359" spans="2:2" x14ac:dyDescent="0.25">
      <c r="B38359"/>
    </row>
    <row r="38360" spans="2:2" x14ac:dyDescent="0.25">
      <c r="B38360"/>
    </row>
    <row r="38361" spans="2:2" x14ac:dyDescent="0.25">
      <c r="B38361"/>
    </row>
    <row r="38362" spans="2:2" x14ac:dyDescent="0.25">
      <c r="B38362"/>
    </row>
    <row r="38363" spans="2:2" x14ac:dyDescent="0.25">
      <c r="B38363"/>
    </row>
    <row r="38364" spans="2:2" x14ac:dyDescent="0.25">
      <c r="B38364"/>
    </row>
    <row r="38365" spans="2:2" x14ac:dyDescent="0.25">
      <c r="B38365"/>
    </row>
    <row r="38366" spans="2:2" x14ac:dyDescent="0.25">
      <c r="B38366"/>
    </row>
    <row r="38367" spans="2:2" x14ac:dyDescent="0.25">
      <c r="B38367"/>
    </row>
    <row r="38368" spans="2:2" x14ac:dyDescent="0.25">
      <c r="B38368"/>
    </row>
    <row r="38369" spans="2:2" x14ac:dyDescent="0.25">
      <c r="B38369"/>
    </row>
    <row r="38370" spans="2:2" x14ac:dyDescent="0.25">
      <c r="B38370"/>
    </row>
    <row r="38371" spans="2:2" x14ac:dyDescent="0.25">
      <c r="B38371"/>
    </row>
    <row r="38372" spans="2:2" x14ac:dyDescent="0.25">
      <c r="B38372"/>
    </row>
    <row r="38373" spans="2:2" x14ac:dyDescent="0.25">
      <c r="B38373"/>
    </row>
    <row r="38374" spans="2:2" x14ac:dyDescent="0.25">
      <c r="B38374"/>
    </row>
    <row r="38375" spans="2:2" x14ac:dyDescent="0.25">
      <c r="B38375"/>
    </row>
    <row r="38376" spans="2:2" x14ac:dyDescent="0.25">
      <c r="B38376"/>
    </row>
    <row r="38377" spans="2:2" x14ac:dyDescent="0.25">
      <c r="B38377"/>
    </row>
    <row r="38378" spans="2:2" x14ac:dyDescent="0.25">
      <c r="B38378"/>
    </row>
    <row r="38379" spans="2:2" x14ac:dyDescent="0.25">
      <c r="B38379"/>
    </row>
    <row r="38380" spans="2:2" x14ac:dyDescent="0.25">
      <c r="B38380"/>
    </row>
    <row r="38381" spans="2:2" x14ac:dyDescent="0.25">
      <c r="B38381"/>
    </row>
    <row r="38382" spans="2:2" x14ac:dyDescent="0.25">
      <c r="B38382"/>
    </row>
    <row r="38383" spans="2:2" x14ac:dyDescent="0.25">
      <c r="B38383"/>
    </row>
    <row r="38384" spans="2:2" x14ac:dyDescent="0.25">
      <c r="B38384"/>
    </row>
    <row r="38385" spans="2:2" x14ac:dyDescent="0.25">
      <c r="B38385"/>
    </row>
    <row r="38386" spans="2:2" x14ac:dyDescent="0.25">
      <c r="B38386"/>
    </row>
    <row r="38387" spans="2:2" x14ac:dyDescent="0.25">
      <c r="B38387"/>
    </row>
    <row r="38388" spans="2:2" x14ac:dyDescent="0.25">
      <c r="B38388"/>
    </row>
    <row r="38389" spans="2:2" x14ac:dyDescent="0.25">
      <c r="B38389"/>
    </row>
    <row r="38390" spans="2:2" x14ac:dyDescent="0.25">
      <c r="B38390"/>
    </row>
    <row r="38391" spans="2:2" x14ac:dyDescent="0.25">
      <c r="B38391"/>
    </row>
    <row r="38392" spans="2:2" x14ac:dyDescent="0.25">
      <c r="B38392"/>
    </row>
    <row r="38393" spans="2:2" x14ac:dyDescent="0.25">
      <c r="B38393"/>
    </row>
    <row r="38394" spans="2:2" x14ac:dyDescent="0.25">
      <c r="B38394"/>
    </row>
    <row r="38395" spans="2:2" x14ac:dyDescent="0.25">
      <c r="B38395"/>
    </row>
    <row r="38396" spans="2:2" x14ac:dyDescent="0.25">
      <c r="B38396"/>
    </row>
    <row r="38397" spans="2:2" x14ac:dyDescent="0.25">
      <c r="B38397"/>
    </row>
    <row r="38398" spans="2:2" x14ac:dyDescent="0.25">
      <c r="B38398"/>
    </row>
    <row r="38399" spans="2:2" x14ac:dyDescent="0.25">
      <c r="B38399"/>
    </row>
    <row r="38400" spans="2:2" x14ac:dyDescent="0.25">
      <c r="B38400"/>
    </row>
    <row r="38401" spans="2:2" x14ac:dyDescent="0.25">
      <c r="B38401"/>
    </row>
    <row r="38402" spans="2:2" x14ac:dyDescent="0.25">
      <c r="B38402"/>
    </row>
    <row r="38403" spans="2:2" x14ac:dyDescent="0.25">
      <c r="B38403"/>
    </row>
    <row r="38404" spans="2:2" x14ac:dyDescent="0.25">
      <c r="B38404"/>
    </row>
    <row r="38405" spans="2:2" x14ac:dyDescent="0.25">
      <c r="B38405"/>
    </row>
    <row r="38406" spans="2:2" x14ac:dyDescent="0.25">
      <c r="B38406"/>
    </row>
    <row r="38407" spans="2:2" x14ac:dyDescent="0.25">
      <c r="B38407"/>
    </row>
    <row r="38408" spans="2:2" x14ac:dyDescent="0.25">
      <c r="B38408"/>
    </row>
    <row r="38409" spans="2:2" x14ac:dyDescent="0.25">
      <c r="B38409"/>
    </row>
    <row r="38410" spans="2:2" x14ac:dyDescent="0.25">
      <c r="B38410"/>
    </row>
    <row r="38411" spans="2:2" x14ac:dyDescent="0.25">
      <c r="B38411"/>
    </row>
    <row r="38412" spans="2:2" x14ac:dyDescent="0.25">
      <c r="B38412"/>
    </row>
    <row r="38413" spans="2:2" x14ac:dyDescent="0.25">
      <c r="B38413"/>
    </row>
    <row r="38414" spans="2:2" x14ac:dyDescent="0.25">
      <c r="B38414"/>
    </row>
    <row r="38415" spans="2:2" x14ac:dyDescent="0.25">
      <c r="B38415"/>
    </row>
    <row r="38416" spans="2:2" x14ac:dyDescent="0.25">
      <c r="B38416"/>
    </row>
    <row r="38417" spans="2:2" x14ac:dyDescent="0.25">
      <c r="B38417"/>
    </row>
    <row r="38418" spans="2:2" x14ac:dyDescent="0.25">
      <c r="B38418"/>
    </row>
    <row r="38419" spans="2:2" x14ac:dyDescent="0.25">
      <c r="B38419"/>
    </row>
    <row r="38420" spans="2:2" x14ac:dyDescent="0.25">
      <c r="B38420"/>
    </row>
    <row r="38421" spans="2:2" x14ac:dyDescent="0.25">
      <c r="B38421"/>
    </row>
    <row r="38422" spans="2:2" x14ac:dyDescent="0.25">
      <c r="B38422"/>
    </row>
    <row r="38423" spans="2:2" x14ac:dyDescent="0.25">
      <c r="B38423"/>
    </row>
    <row r="38424" spans="2:2" x14ac:dyDescent="0.25">
      <c r="B38424"/>
    </row>
    <row r="38425" spans="2:2" x14ac:dyDescent="0.25">
      <c r="B38425"/>
    </row>
    <row r="38426" spans="2:2" x14ac:dyDescent="0.25">
      <c r="B38426"/>
    </row>
    <row r="38427" spans="2:2" x14ac:dyDescent="0.25">
      <c r="B38427"/>
    </row>
    <row r="38428" spans="2:2" x14ac:dyDescent="0.25">
      <c r="B38428"/>
    </row>
    <row r="38429" spans="2:2" x14ac:dyDescent="0.25">
      <c r="B38429"/>
    </row>
    <row r="38430" spans="2:2" x14ac:dyDescent="0.25">
      <c r="B38430"/>
    </row>
    <row r="38431" spans="2:2" x14ac:dyDescent="0.25">
      <c r="B38431"/>
    </row>
    <row r="38432" spans="2:2" x14ac:dyDescent="0.25">
      <c r="B38432"/>
    </row>
    <row r="38433" spans="2:2" x14ac:dyDescent="0.25">
      <c r="B38433"/>
    </row>
    <row r="38434" spans="2:2" x14ac:dyDescent="0.25">
      <c r="B38434"/>
    </row>
    <row r="38435" spans="2:2" x14ac:dyDescent="0.25">
      <c r="B38435"/>
    </row>
    <row r="38436" spans="2:2" x14ac:dyDescent="0.25">
      <c r="B38436"/>
    </row>
    <row r="38437" spans="2:2" x14ac:dyDescent="0.25">
      <c r="B38437"/>
    </row>
    <row r="38438" spans="2:2" x14ac:dyDescent="0.25">
      <c r="B38438"/>
    </row>
    <row r="38439" spans="2:2" x14ac:dyDescent="0.25">
      <c r="B38439"/>
    </row>
    <row r="38440" spans="2:2" x14ac:dyDescent="0.25">
      <c r="B38440"/>
    </row>
    <row r="38441" spans="2:2" x14ac:dyDescent="0.25">
      <c r="B38441"/>
    </row>
    <row r="38442" spans="2:2" x14ac:dyDescent="0.25">
      <c r="B38442"/>
    </row>
    <row r="38443" spans="2:2" x14ac:dyDescent="0.25">
      <c r="B38443"/>
    </row>
    <row r="38444" spans="2:2" x14ac:dyDescent="0.25">
      <c r="B38444"/>
    </row>
    <row r="38445" spans="2:2" x14ac:dyDescent="0.25">
      <c r="B38445"/>
    </row>
    <row r="38446" spans="2:2" x14ac:dyDescent="0.25">
      <c r="B38446"/>
    </row>
    <row r="38447" spans="2:2" x14ac:dyDescent="0.25">
      <c r="B38447"/>
    </row>
    <row r="38448" spans="2:2" x14ac:dyDescent="0.25">
      <c r="B38448"/>
    </row>
    <row r="38449" spans="2:2" x14ac:dyDescent="0.25">
      <c r="B38449"/>
    </row>
    <row r="38450" spans="2:2" x14ac:dyDescent="0.25">
      <c r="B38450"/>
    </row>
    <row r="38451" spans="2:2" x14ac:dyDescent="0.25">
      <c r="B38451"/>
    </row>
    <row r="38452" spans="2:2" x14ac:dyDescent="0.25">
      <c r="B38452"/>
    </row>
    <row r="38453" spans="2:2" x14ac:dyDescent="0.25">
      <c r="B38453"/>
    </row>
    <row r="38454" spans="2:2" x14ac:dyDescent="0.25">
      <c r="B38454"/>
    </row>
    <row r="38455" spans="2:2" x14ac:dyDescent="0.25">
      <c r="B38455"/>
    </row>
    <row r="38456" spans="2:2" x14ac:dyDescent="0.25">
      <c r="B38456"/>
    </row>
    <row r="38457" spans="2:2" x14ac:dyDescent="0.25">
      <c r="B38457"/>
    </row>
    <row r="38458" spans="2:2" x14ac:dyDescent="0.25">
      <c r="B38458"/>
    </row>
    <row r="38459" spans="2:2" x14ac:dyDescent="0.25">
      <c r="B38459"/>
    </row>
    <row r="38460" spans="2:2" x14ac:dyDescent="0.25">
      <c r="B38460"/>
    </row>
    <row r="38461" spans="2:2" x14ac:dyDescent="0.25">
      <c r="B38461"/>
    </row>
    <row r="38462" spans="2:2" x14ac:dyDescent="0.25">
      <c r="B38462"/>
    </row>
    <row r="38463" spans="2:2" x14ac:dyDescent="0.25">
      <c r="B38463"/>
    </row>
    <row r="38464" spans="2:2" x14ac:dyDescent="0.25">
      <c r="B38464"/>
    </row>
    <row r="38465" spans="2:2" x14ac:dyDescent="0.25">
      <c r="B38465"/>
    </row>
    <row r="38466" spans="2:2" x14ac:dyDescent="0.25">
      <c r="B38466"/>
    </row>
    <row r="38467" spans="2:2" x14ac:dyDescent="0.25">
      <c r="B38467"/>
    </row>
    <row r="38468" spans="2:2" x14ac:dyDescent="0.25">
      <c r="B38468"/>
    </row>
    <row r="38469" spans="2:2" x14ac:dyDescent="0.25">
      <c r="B38469"/>
    </row>
    <row r="38470" spans="2:2" x14ac:dyDescent="0.25">
      <c r="B38470"/>
    </row>
    <row r="38471" spans="2:2" x14ac:dyDescent="0.25">
      <c r="B38471"/>
    </row>
    <row r="38472" spans="2:2" x14ac:dyDescent="0.25">
      <c r="B38472"/>
    </row>
    <row r="38473" spans="2:2" x14ac:dyDescent="0.25">
      <c r="B38473"/>
    </row>
    <row r="38474" spans="2:2" x14ac:dyDescent="0.25">
      <c r="B38474"/>
    </row>
    <row r="38475" spans="2:2" x14ac:dyDescent="0.25">
      <c r="B38475"/>
    </row>
    <row r="38476" spans="2:2" x14ac:dyDescent="0.25">
      <c r="B38476"/>
    </row>
    <row r="38477" spans="2:2" x14ac:dyDescent="0.25">
      <c r="B38477"/>
    </row>
    <row r="38478" spans="2:2" x14ac:dyDescent="0.25">
      <c r="B38478"/>
    </row>
    <row r="38479" spans="2:2" x14ac:dyDescent="0.25">
      <c r="B38479"/>
    </row>
    <row r="38480" spans="2:2" x14ac:dyDescent="0.25">
      <c r="B38480"/>
    </row>
    <row r="38481" spans="2:2" x14ac:dyDescent="0.25">
      <c r="B38481"/>
    </row>
    <row r="38482" spans="2:2" x14ac:dyDescent="0.25">
      <c r="B38482"/>
    </row>
    <row r="38483" spans="2:2" x14ac:dyDescent="0.25">
      <c r="B38483"/>
    </row>
    <row r="38484" spans="2:2" x14ac:dyDescent="0.25">
      <c r="B38484"/>
    </row>
    <row r="38485" spans="2:2" x14ac:dyDescent="0.25">
      <c r="B38485"/>
    </row>
    <row r="38486" spans="2:2" x14ac:dyDescent="0.25">
      <c r="B38486"/>
    </row>
    <row r="38487" spans="2:2" x14ac:dyDescent="0.25">
      <c r="B38487"/>
    </row>
    <row r="38488" spans="2:2" x14ac:dyDescent="0.25">
      <c r="B38488"/>
    </row>
    <row r="38489" spans="2:2" x14ac:dyDescent="0.25">
      <c r="B38489"/>
    </row>
    <row r="38490" spans="2:2" x14ac:dyDescent="0.25">
      <c r="B38490"/>
    </row>
    <row r="38491" spans="2:2" x14ac:dyDescent="0.25">
      <c r="B38491"/>
    </row>
    <row r="38492" spans="2:2" x14ac:dyDescent="0.25">
      <c r="B38492"/>
    </row>
    <row r="38493" spans="2:2" x14ac:dyDescent="0.25">
      <c r="B38493"/>
    </row>
    <row r="38494" spans="2:2" x14ac:dyDescent="0.25">
      <c r="B38494"/>
    </row>
    <row r="38495" spans="2:2" x14ac:dyDescent="0.25">
      <c r="B38495"/>
    </row>
    <row r="38496" spans="2:2" x14ac:dyDescent="0.25">
      <c r="B38496"/>
    </row>
    <row r="38497" spans="2:2" x14ac:dyDescent="0.25">
      <c r="B38497"/>
    </row>
    <row r="38498" spans="2:2" x14ac:dyDescent="0.25">
      <c r="B38498"/>
    </row>
    <row r="38499" spans="2:2" x14ac:dyDescent="0.25">
      <c r="B38499"/>
    </row>
    <row r="38500" spans="2:2" x14ac:dyDescent="0.25">
      <c r="B38500"/>
    </row>
    <row r="38501" spans="2:2" x14ac:dyDescent="0.25">
      <c r="B38501"/>
    </row>
    <row r="38502" spans="2:2" x14ac:dyDescent="0.25">
      <c r="B38502"/>
    </row>
    <row r="38503" spans="2:2" x14ac:dyDescent="0.25">
      <c r="B38503"/>
    </row>
    <row r="38504" spans="2:2" x14ac:dyDescent="0.25">
      <c r="B38504"/>
    </row>
    <row r="38505" spans="2:2" x14ac:dyDescent="0.25">
      <c r="B38505"/>
    </row>
    <row r="38506" spans="2:2" x14ac:dyDescent="0.25">
      <c r="B38506"/>
    </row>
    <row r="38507" spans="2:2" x14ac:dyDescent="0.25">
      <c r="B38507"/>
    </row>
    <row r="38508" spans="2:2" x14ac:dyDescent="0.25">
      <c r="B38508"/>
    </row>
    <row r="38509" spans="2:2" x14ac:dyDescent="0.25">
      <c r="B38509"/>
    </row>
    <row r="38510" spans="2:2" x14ac:dyDescent="0.25">
      <c r="B38510"/>
    </row>
    <row r="38511" spans="2:2" x14ac:dyDescent="0.25">
      <c r="B38511"/>
    </row>
    <row r="38512" spans="2:2" x14ac:dyDescent="0.25">
      <c r="B38512"/>
    </row>
    <row r="38513" spans="2:2" x14ac:dyDescent="0.25">
      <c r="B38513"/>
    </row>
    <row r="38514" spans="2:2" x14ac:dyDescent="0.25">
      <c r="B38514"/>
    </row>
    <row r="38515" spans="2:2" x14ac:dyDescent="0.25">
      <c r="B38515"/>
    </row>
    <row r="38516" spans="2:2" x14ac:dyDescent="0.25">
      <c r="B38516"/>
    </row>
    <row r="38517" spans="2:2" x14ac:dyDescent="0.25">
      <c r="B38517"/>
    </row>
    <row r="38518" spans="2:2" x14ac:dyDescent="0.25">
      <c r="B38518"/>
    </row>
    <row r="38519" spans="2:2" x14ac:dyDescent="0.25">
      <c r="B38519"/>
    </row>
    <row r="38520" spans="2:2" x14ac:dyDescent="0.25">
      <c r="B38520"/>
    </row>
    <row r="38521" spans="2:2" x14ac:dyDescent="0.25">
      <c r="B38521"/>
    </row>
    <row r="38522" spans="2:2" x14ac:dyDescent="0.25">
      <c r="B38522"/>
    </row>
    <row r="38523" spans="2:2" x14ac:dyDescent="0.25">
      <c r="B38523"/>
    </row>
    <row r="38524" spans="2:2" x14ac:dyDescent="0.25">
      <c r="B38524"/>
    </row>
    <row r="38525" spans="2:2" x14ac:dyDescent="0.25">
      <c r="B38525"/>
    </row>
    <row r="38526" spans="2:2" x14ac:dyDescent="0.25">
      <c r="B38526"/>
    </row>
    <row r="38527" spans="2:2" x14ac:dyDescent="0.25">
      <c r="B38527"/>
    </row>
    <row r="38528" spans="2:2" x14ac:dyDescent="0.25">
      <c r="B38528"/>
    </row>
    <row r="38529" spans="2:2" x14ac:dyDescent="0.25">
      <c r="B38529"/>
    </row>
    <row r="38530" spans="2:2" x14ac:dyDescent="0.25">
      <c r="B38530"/>
    </row>
    <row r="38531" spans="2:2" x14ac:dyDescent="0.25">
      <c r="B38531"/>
    </row>
    <row r="38532" spans="2:2" x14ac:dyDescent="0.25">
      <c r="B38532"/>
    </row>
    <row r="38533" spans="2:2" x14ac:dyDescent="0.25">
      <c r="B38533"/>
    </row>
    <row r="38534" spans="2:2" x14ac:dyDescent="0.25">
      <c r="B38534"/>
    </row>
    <row r="38535" spans="2:2" x14ac:dyDescent="0.25">
      <c r="B38535"/>
    </row>
    <row r="38536" spans="2:2" x14ac:dyDescent="0.25">
      <c r="B38536"/>
    </row>
    <row r="38537" spans="2:2" x14ac:dyDescent="0.25">
      <c r="B38537"/>
    </row>
    <row r="38538" spans="2:2" x14ac:dyDescent="0.25">
      <c r="B38538"/>
    </row>
    <row r="38539" spans="2:2" x14ac:dyDescent="0.25">
      <c r="B38539"/>
    </row>
    <row r="38540" spans="2:2" x14ac:dyDescent="0.25">
      <c r="B38540"/>
    </row>
    <row r="38541" spans="2:2" x14ac:dyDescent="0.25">
      <c r="B38541"/>
    </row>
    <row r="38542" spans="2:2" x14ac:dyDescent="0.25">
      <c r="B38542"/>
    </row>
    <row r="38543" spans="2:2" x14ac:dyDescent="0.25">
      <c r="B38543"/>
    </row>
    <row r="38544" spans="2:2" x14ac:dyDescent="0.25">
      <c r="B38544"/>
    </row>
    <row r="38545" spans="2:2" x14ac:dyDescent="0.25">
      <c r="B38545"/>
    </row>
    <row r="38546" spans="2:2" x14ac:dyDescent="0.25">
      <c r="B38546"/>
    </row>
    <row r="38547" spans="2:2" x14ac:dyDescent="0.25">
      <c r="B38547"/>
    </row>
    <row r="38548" spans="2:2" x14ac:dyDescent="0.25">
      <c r="B38548"/>
    </row>
    <row r="38549" spans="2:2" x14ac:dyDescent="0.25">
      <c r="B38549"/>
    </row>
    <row r="38550" spans="2:2" x14ac:dyDescent="0.25">
      <c r="B38550"/>
    </row>
    <row r="38551" spans="2:2" x14ac:dyDescent="0.25">
      <c r="B38551"/>
    </row>
    <row r="38552" spans="2:2" x14ac:dyDescent="0.25">
      <c r="B38552"/>
    </row>
    <row r="38553" spans="2:2" x14ac:dyDescent="0.25">
      <c r="B38553"/>
    </row>
    <row r="38554" spans="2:2" x14ac:dyDescent="0.25">
      <c r="B38554"/>
    </row>
    <row r="38555" spans="2:2" x14ac:dyDescent="0.25">
      <c r="B38555"/>
    </row>
    <row r="38556" spans="2:2" x14ac:dyDescent="0.25">
      <c r="B38556"/>
    </row>
    <row r="38557" spans="2:2" x14ac:dyDescent="0.25">
      <c r="B38557"/>
    </row>
    <row r="38558" spans="2:2" x14ac:dyDescent="0.25">
      <c r="B38558"/>
    </row>
    <row r="38559" spans="2:2" x14ac:dyDescent="0.25">
      <c r="B38559"/>
    </row>
    <row r="38560" spans="2:2" x14ac:dyDescent="0.25">
      <c r="B38560"/>
    </row>
    <row r="38561" spans="2:2" x14ac:dyDescent="0.25">
      <c r="B38561"/>
    </row>
    <row r="38562" spans="2:2" x14ac:dyDescent="0.25">
      <c r="B38562"/>
    </row>
    <row r="38563" spans="2:2" x14ac:dyDescent="0.25">
      <c r="B38563"/>
    </row>
    <row r="38564" spans="2:2" x14ac:dyDescent="0.25">
      <c r="B38564"/>
    </row>
    <row r="38565" spans="2:2" x14ac:dyDescent="0.25">
      <c r="B38565"/>
    </row>
    <row r="38566" spans="2:2" x14ac:dyDescent="0.25">
      <c r="B38566"/>
    </row>
    <row r="38567" spans="2:2" x14ac:dyDescent="0.25">
      <c r="B38567"/>
    </row>
    <row r="38568" spans="2:2" x14ac:dyDescent="0.25">
      <c r="B38568"/>
    </row>
    <row r="38569" spans="2:2" x14ac:dyDescent="0.25">
      <c r="B38569"/>
    </row>
    <row r="38570" spans="2:2" x14ac:dyDescent="0.25">
      <c r="B38570"/>
    </row>
    <row r="38571" spans="2:2" x14ac:dyDescent="0.25">
      <c r="B38571"/>
    </row>
    <row r="38572" spans="2:2" x14ac:dyDescent="0.25">
      <c r="B38572"/>
    </row>
    <row r="38573" spans="2:2" x14ac:dyDescent="0.25">
      <c r="B38573"/>
    </row>
    <row r="38574" spans="2:2" x14ac:dyDescent="0.25">
      <c r="B38574"/>
    </row>
    <row r="38575" spans="2:2" x14ac:dyDescent="0.25">
      <c r="B38575"/>
    </row>
    <row r="38576" spans="2:2" x14ac:dyDescent="0.25">
      <c r="B38576"/>
    </row>
    <row r="38577" spans="2:2" x14ac:dyDescent="0.25">
      <c r="B38577"/>
    </row>
    <row r="38578" spans="2:2" x14ac:dyDescent="0.25">
      <c r="B38578"/>
    </row>
    <row r="38579" spans="2:2" x14ac:dyDescent="0.25">
      <c r="B38579"/>
    </row>
    <row r="38580" spans="2:2" x14ac:dyDescent="0.25">
      <c r="B38580"/>
    </row>
    <row r="38581" spans="2:2" x14ac:dyDescent="0.25">
      <c r="B38581"/>
    </row>
    <row r="38582" spans="2:2" x14ac:dyDescent="0.25">
      <c r="B38582"/>
    </row>
    <row r="38583" spans="2:2" x14ac:dyDescent="0.25">
      <c r="B38583"/>
    </row>
    <row r="38584" spans="2:2" x14ac:dyDescent="0.25">
      <c r="B38584"/>
    </row>
    <row r="38585" spans="2:2" x14ac:dyDescent="0.25">
      <c r="B38585"/>
    </row>
    <row r="38586" spans="2:2" x14ac:dyDescent="0.25">
      <c r="B38586"/>
    </row>
    <row r="38587" spans="2:2" x14ac:dyDescent="0.25">
      <c r="B38587"/>
    </row>
    <row r="38588" spans="2:2" x14ac:dyDescent="0.25">
      <c r="B38588"/>
    </row>
    <row r="38589" spans="2:2" x14ac:dyDescent="0.25">
      <c r="B38589"/>
    </row>
    <row r="38590" spans="2:2" x14ac:dyDescent="0.25">
      <c r="B38590"/>
    </row>
    <row r="38591" spans="2:2" x14ac:dyDescent="0.25">
      <c r="B38591"/>
    </row>
    <row r="38592" spans="2:2" x14ac:dyDescent="0.25">
      <c r="B38592"/>
    </row>
    <row r="38593" spans="2:2" x14ac:dyDescent="0.25">
      <c r="B38593"/>
    </row>
    <row r="38594" spans="2:2" x14ac:dyDescent="0.25">
      <c r="B38594"/>
    </row>
    <row r="38595" spans="2:2" x14ac:dyDescent="0.25">
      <c r="B38595"/>
    </row>
    <row r="38596" spans="2:2" x14ac:dyDescent="0.25">
      <c r="B38596"/>
    </row>
    <row r="38597" spans="2:2" x14ac:dyDescent="0.25">
      <c r="B38597"/>
    </row>
    <row r="38598" spans="2:2" x14ac:dyDescent="0.25">
      <c r="B38598"/>
    </row>
    <row r="38599" spans="2:2" x14ac:dyDescent="0.25">
      <c r="B38599"/>
    </row>
    <row r="38600" spans="2:2" x14ac:dyDescent="0.25">
      <c r="B38600"/>
    </row>
    <row r="38601" spans="2:2" x14ac:dyDescent="0.25">
      <c r="B38601"/>
    </row>
    <row r="38602" spans="2:2" x14ac:dyDescent="0.25">
      <c r="B38602"/>
    </row>
    <row r="38603" spans="2:2" x14ac:dyDescent="0.25">
      <c r="B38603"/>
    </row>
    <row r="38604" spans="2:2" x14ac:dyDescent="0.25">
      <c r="B38604"/>
    </row>
    <row r="38605" spans="2:2" x14ac:dyDescent="0.25">
      <c r="B38605"/>
    </row>
    <row r="38606" spans="2:2" x14ac:dyDescent="0.25">
      <c r="B38606"/>
    </row>
    <row r="38607" spans="2:2" x14ac:dyDescent="0.25">
      <c r="B38607"/>
    </row>
    <row r="38608" spans="2:2" x14ac:dyDescent="0.25">
      <c r="B38608"/>
    </row>
    <row r="38609" spans="2:2" x14ac:dyDescent="0.25">
      <c r="B38609"/>
    </row>
    <row r="38610" spans="2:2" x14ac:dyDescent="0.25">
      <c r="B38610"/>
    </row>
    <row r="38611" spans="2:2" x14ac:dyDescent="0.25">
      <c r="B38611"/>
    </row>
    <row r="38612" spans="2:2" x14ac:dyDescent="0.25">
      <c r="B38612"/>
    </row>
    <row r="38613" spans="2:2" x14ac:dyDescent="0.25">
      <c r="B38613"/>
    </row>
    <row r="38614" spans="2:2" x14ac:dyDescent="0.25">
      <c r="B38614"/>
    </row>
    <row r="38615" spans="2:2" x14ac:dyDescent="0.25">
      <c r="B38615"/>
    </row>
    <row r="38616" spans="2:2" x14ac:dyDescent="0.25">
      <c r="B38616"/>
    </row>
    <row r="38617" spans="2:2" x14ac:dyDescent="0.25">
      <c r="B38617"/>
    </row>
    <row r="38618" spans="2:2" x14ac:dyDescent="0.25">
      <c r="B38618"/>
    </row>
    <row r="38619" spans="2:2" x14ac:dyDescent="0.25">
      <c r="B38619"/>
    </row>
    <row r="38620" spans="2:2" x14ac:dyDescent="0.25">
      <c r="B38620"/>
    </row>
    <row r="38621" spans="2:2" x14ac:dyDescent="0.25">
      <c r="B38621"/>
    </row>
    <row r="38622" spans="2:2" x14ac:dyDescent="0.25">
      <c r="B38622"/>
    </row>
    <row r="38623" spans="2:2" x14ac:dyDescent="0.25">
      <c r="B38623"/>
    </row>
    <row r="38624" spans="2:2" x14ac:dyDescent="0.25">
      <c r="B38624"/>
    </row>
    <row r="38625" spans="2:2" x14ac:dyDescent="0.25">
      <c r="B38625"/>
    </row>
    <row r="38626" spans="2:2" x14ac:dyDescent="0.25">
      <c r="B38626"/>
    </row>
    <row r="38627" spans="2:2" x14ac:dyDescent="0.25">
      <c r="B38627"/>
    </row>
    <row r="38628" spans="2:2" x14ac:dyDescent="0.25">
      <c r="B38628"/>
    </row>
    <row r="38629" spans="2:2" x14ac:dyDescent="0.25">
      <c r="B38629"/>
    </row>
    <row r="38630" spans="2:2" x14ac:dyDescent="0.25">
      <c r="B38630"/>
    </row>
    <row r="38631" spans="2:2" x14ac:dyDescent="0.25">
      <c r="B38631"/>
    </row>
    <row r="38632" spans="2:2" x14ac:dyDescent="0.25">
      <c r="B38632"/>
    </row>
    <row r="38633" spans="2:2" x14ac:dyDescent="0.25">
      <c r="B38633"/>
    </row>
    <row r="38634" spans="2:2" x14ac:dyDescent="0.25">
      <c r="B38634"/>
    </row>
    <row r="38635" spans="2:2" x14ac:dyDescent="0.25">
      <c r="B38635"/>
    </row>
    <row r="38636" spans="2:2" x14ac:dyDescent="0.25">
      <c r="B38636"/>
    </row>
    <row r="38637" spans="2:2" x14ac:dyDescent="0.25">
      <c r="B38637"/>
    </row>
    <row r="38638" spans="2:2" x14ac:dyDescent="0.25">
      <c r="B38638"/>
    </row>
    <row r="38639" spans="2:2" x14ac:dyDescent="0.25">
      <c r="B38639"/>
    </row>
    <row r="38640" spans="2:2" x14ac:dyDescent="0.25">
      <c r="B38640"/>
    </row>
    <row r="38641" spans="2:2" x14ac:dyDescent="0.25">
      <c r="B38641"/>
    </row>
    <row r="38642" spans="2:2" x14ac:dyDescent="0.25">
      <c r="B38642"/>
    </row>
    <row r="38643" spans="2:2" x14ac:dyDescent="0.25">
      <c r="B38643"/>
    </row>
    <row r="38644" spans="2:2" x14ac:dyDescent="0.25">
      <c r="B38644"/>
    </row>
    <row r="38645" spans="2:2" x14ac:dyDescent="0.25">
      <c r="B38645"/>
    </row>
    <row r="38646" spans="2:2" x14ac:dyDescent="0.25">
      <c r="B38646"/>
    </row>
    <row r="38647" spans="2:2" x14ac:dyDescent="0.25">
      <c r="B38647"/>
    </row>
    <row r="38648" spans="2:2" x14ac:dyDescent="0.25">
      <c r="B38648"/>
    </row>
    <row r="38649" spans="2:2" x14ac:dyDescent="0.25">
      <c r="B38649"/>
    </row>
    <row r="38650" spans="2:2" x14ac:dyDescent="0.25">
      <c r="B38650"/>
    </row>
    <row r="38651" spans="2:2" x14ac:dyDescent="0.25">
      <c r="B38651"/>
    </row>
    <row r="38652" spans="2:2" x14ac:dyDescent="0.25">
      <c r="B38652"/>
    </row>
    <row r="38653" spans="2:2" x14ac:dyDescent="0.25">
      <c r="B38653"/>
    </row>
    <row r="38654" spans="2:2" x14ac:dyDescent="0.25">
      <c r="B38654"/>
    </row>
    <row r="38655" spans="2:2" x14ac:dyDescent="0.25">
      <c r="B38655"/>
    </row>
    <row r="38656" spans="2:2" x14ac:dyDescent="0.25">
      <c r="B38656"/>
    </row>
    <row r="38657" spans="2:2" x14ac:dyDescent="0.25">
      <c r="B38657"/>
    </row>
    <row r="38658" spans="2:2" x14ac:dyDescent="0.25">
      <c r="B38658"/>
    </row>
    <row r="38659" spans="2:2" x14ac:dyDescent="0.25">
      <c r="B38659"/>
    </row>
    <row r="38660" spans="2:2" x14ac:dyDescent="0.25">
      <c r="B38660"/>
    </row>
    <row r="38661" spans="2:2" x14ac:dyDescent="0.25">
      <c r="B38661"/>
    </row>
    <row r="38662" spans="2:2" x14ac:dyDescent="0.25">
      <c r="B38662"/>
    </row>
    <row r="38663" spans="2:2" x14ac:dyDescent="0.25">
      <c r="B38663"/>
    </row>
    <row r="38664" spans="2:2" x14ac:dyDescent="0.25">
      <c r="B38664"/>
    </row>
    <row r="38665" spans="2:2" x14ac:dyDescent="0.25">
      <c r="B38665"/>
    </row>
    <row r="38666" spans="2:2" x14ac:dyDescent="0.25">
      <c r="B38666"/>
    </row>
    <row r="38667" spans="2:2" x14ac:dyDescent="0.25">
      <c r="B38667"/>
    </row>
    <row r="38668" spans="2:2" x14ac:dyDescent="0.25">
      <c r="B38668"/>
    </row>
    <row r="38669" spans="2:2" x14ac:dyDescent="0.25">
      <c r="B38669"/>
    </row>
    <row r="38670" spans="2:2" x14ac:dyDescent="0.25">
      <c r="B38670"/>
    </row>
    <row r="38671" spans="2:2" x14ac:dyDescent="0.25">
      <c r="B38671"/>
    </row>
    <row r="38672" spans="2:2" x14ac:dyDescent="0.25">
      <c r="B38672"/>
    </row>
    <row r="38673" spans="2:2" x14ac:dyDescent="0.25">
      <c r="B38673"/>
    </row>
    <row r="38674" spans="2:2" x14ac:dyDescent="0.25">
      <c r="B38674"/>
    </row>
    <row r="38675" spans="2:2" x14ac:dyDescent="0.25">
      <c r="B38675"/>
    </row>
    <row r="38676" spans="2:2" x14ac:dyDescent="0.25">
      <c r="B38676"/>
    </row>
    <row r="38677" spans="2:2" x14ac:dyDescent="0.25">
      <c r="B38677"/>
    </row>
    <row r="38678" spans="2:2" x14ac:dyDescent="0.25">
      <c r="B38678"/>
    </row>
    <row r="38679" spans="2:2" x14ac:dyDescent="0.25">
      <c r="B38679"/>
    </row>
    <row r="38680" spans="2:2" x14ac:dyDescent="0.25">
      <c r="B38680"/>
    </row>
    <row r="38681" spans="2:2" x14ac:dyDescent="0.25">
      <c r="B38681"/>
    </row>
    <row r="38682" spans="2:2" x14ac:dyDescent="0.25">
      <c r="B38682"/>
    </row>
    <row r="38683" spans="2:2" x14ac:dyDescent="0.25">
      <c r="B38683"/>
    </row>
    <row r="38684" spans="2:2" x14ac:dyDescent="0.25">
      <c r="B38684"/>
    </row>
    <row r="38685" spans="2:2" x14ac:dyDescent="0.25">
      <c r="B38685"/>
    </row>
    <row r="38686" spans="2:2" x14ac:dyDescent="0.25">
      <c r="B38686"/>
    </row>
    <row r="38687" spans="2:2" x14ac:dyDescent="0.25">
      <c r="B38687"/>
    </row>
    <row r="38688" spans="2:2" x14ac:dyDescent="0.25">
      <c r="B38688"/>
    </row>
    <row r="38689" spans="2:2" x14ac:dyDescent="0.25">
      <c r="B38689"/>
    </row>
    <row r="38690" spans="2:2" x14ac:dyDescent="0.25">
      <c r="B38690"/>
    </row>
    <row r="38691" spans="2:2" x14ac:dyDescent="0.25">
      <c r="B38691"/>
    </row>
    <row r="38692" spans="2:2" x14ac:dyDescent="0.25">
      <c r="B38692"/>
    </row>
    <row r="38693" spans="2:2" x14ac:dyDescent="0.25">
      <c r="B38693"/>
    </row>
    <row r="38694" spans="2:2" x14ac:dyDescent="0.25">
      <c r="B38694"/>
    </row>
    <row r="38695" spans="2:2" x14ac:dyDescent="0.25">
      <c r="B38695"/>
    </row>
    <row r="38696" spans="2:2" x14ac:dyDescent="0.25">
      <c r="B38696"/>
    </row>
    <row r="38697" spans="2:2" x14ac:dyDescent="0.25">
      <c r="B38697"/>
    </row>
    <row r="38698" spans="2:2" x14ac:dyDescent="0.25">
      <c r="B38698"/>
    </row>
    <row r="38699" spans="2:2" x14ac:dyDescent="0.25">
      <c r="B38699"/>
    </row>
    <row r="38700" spans="2:2" x14ac:dyDescent="0.25">
      <c r="B38700"/>
    </row>
    <row r="38701" spans="2:2" x14ac:dyDescent="0.25">
      <c r="B38701"/>
    </row>
    <row r="38702" spans="2:2" x14ac:dyDescent="0.25">
      <c r="B38702"/>
    </row>
    <row r="38703" spans="2:2" x14ac:dyDescent="0.25">
      <c r="B38703"/>
    </row>
    <row r="38704" spans="2:2" x14ac:dyDescent="0.25">
      <c r="B38704"/>
    </row>
    <row r="38705" spans="2:2" x14ac:dyDescent="0.25">
      <c r="B38705"/>
    </row>
    <row r="38706" spans="2:2" x14ac:dyDescent="0.25">
      <c r="B38706"/>
    </row>
    <row r="38707" spans="2:2" x14ac:dyDescent="0.25">
      <c r="B38707"/>
    </row>
    <row r="38708" spans="2:2" x14ac:dyDescent="0.25">
      <c r="B38708"/>
    </row>
    <row r="38709" spans="2:2" x14ac:dyDescent="0.25">
      <c r="B38709"/>
    </row>
    <row r="38710" spans="2:2" x14ac:dyDescent="0.25">
      <c r="B38710"/>
    </row>
    <row r="38711" spans="2:2" x14ac:dyDescent="0.25">
      <c r="B38711"/>
    </row>
    <row r="38712" spans="2:2" x14ac:dyDescent="0.25">
      <c r="B38712"/>
    </row>
    <row r="38713" spans="2:2" x14ac:dyDescent="0.25">
      <c r="B38713"/>
    </row>
    <row r="38714" spans="2:2" x14ac:dyDescent="0.25">
      <c r="B38714"/>
    </row>
    <row r="38715" spans="2:2" x14ac:dyDescent="0.25">
      <c r="B38715"/>
    </row>
    <row r="38716" spans="2:2" x14ac:dyDescent="0.25">
      <c r="B38716"/>
    </row>
    <row r="38717" spans="2:2" x14ac:dyDescent="0.25">
      <c r="B38717"/>
    </row>
    <row r="38718" spans="2:2" x14ac:dyDescent="0.25">
      <c r="B38718"/>
    </row>
    <row r="38719" spans="2:2" x14ac:dyDescent="0.25">
      <c r="B38719"/>
    </row>
    <row r="38720" spans="2:2" x14ac:dyDescent="0.25">
      <c r="B38720"/>
    </row>
    <row r="38721" spans="2:2" x14ac:dyDescent="0.25">
      <c r="B38721"/>
    </row>
    <row r="38722" spans="2:2" x14ac:dyDescent="0.25">
      <c r="B38722"/>
    </row>
    <row r="38723" spans="2:2" x14ac:dyDescent="0.25">
      <c r="B38723"/>
    </row>
    <row r="38724" spans="2:2" x14ac:dyDescent="0.25">
      <c r="B38724"/>
    </row>
    <row r="38725" spans="2:2" x14ac:dyDescent="0.25">
      <c r="B38725"/>
    </row>
    <row r="38726" spans="2:2" x14ac:dyDescent="0.25">
      <c r="B38726"/>
    </row>
    <row r="38727" spans="2:2" x14ac:dyDescent="0.25">
      <c r="B38727"/>
    </row>
    <row r="38728" spans="2:2" x14ac:dyDescent="0.25">
      <c r="B38728"/>
    </row>
    <row r="38729" spans="2:2" x14ac:dyDescent="0.25">
      <c r="B38729"/>
    </row>
    <row r="38730" spans="2:2" x14ac:dyDescent="0.25">
      <c r="B38730"/>
    </row>
    <row r="38731" spans="2:2" x14ac:dyDescent="0.25">
      <c r="B38731"/>
    </row>
    <row r="38732" spans="2:2" x14ac:dyDescent="0.25">
      <c r="B38732"/>
    </row>
    <row r="38733" spans="2:2" x14ac:dyDescent="0.25">
      <c r="B38733"/>
    </row>
    <row r="38734" spans="2:2" x14ac:dyDescent="0.25">
      <c r="B38734"/>
    </row>
    <row r="38735" spans="2:2" x14ac:dyDescent="0.25">
      <c r="B38735"/>
    </row>
    <row r="38736" spans="2:2" x14ac:dyDescent="0.25">
      <c r="B38736"/>
    </row>
    <row r="38737" spans="2:2" x14ac:dyDescent="0.25">
      <c r="B38737"/>
    </row>
    <row r="38738" spans="2:2" x14ac:dyDescent="0.25">
      <c r="B38738"/>
    </row>
    <row r="38739" spans="2:2" x14ac:dyDescent="0.25">
      <c r="B38739"/>
    </row>
    <row r="38740" spans="2:2" x14ac:dyDescent="0.25">
      <c r="B38740"/>
    </row>
    <row r="38741" spans="2:2" x14ac:dyDescent="0.25">
      <c r="B38741"/>
    </row>
    <row r="38742" spans="2:2" x14ac:dyDescent="0.25">
      <c r="B38742"/>
    </row>
    <row r="38743" spans="2:2" x14ac:dyDescent="0.25">
      <c r="B38743"/>
    </row>
    <row r="38744" spans="2:2" x14ac:dyDescent="0.25">
      <c r="B38744"/>
    </row>
    <row r="38745" spans="2:2" x14ac:dyDescent="0.25">
      <c r="B38745"/>
    </row>
    <row r="38746" spans="2:2" x14ac:dyDescent="0.25">
      <c r="B38746"/>
    </row>
    <row r="38747" spans="2:2" x14ac:dyDescent="0.25">
      <c r="B38747"/>
    </row>
    <row r="38748" spans="2:2" x14ac:dyDescent="0.25">
      <c r="B38748"/>
    </row>
    <row r="38749" spans="2:2" x14ac:dyDescent="0.25">
      <c r="B38749"/>
    </row>
    <row r="38750" spans="2:2" x14ac:dyDescent="0.25">
      <c r="B38750"/>
    </row>
    <row r="38751" spans="2:2" x14ac:dyDescent="0.25">
      <c r="B38751"/>
    </row>
    <row r="38752" spans="2:2" x14ac:dyDescent="0.25">
      <c r="B38752"/>
    </row>
    <row r="38753" spans="2:2" x14ac:dyDescent="0.25">
      <c r="B38753"/>
    </row>
    <row r="38754" spans="2:2" x14ac:dyDescent="0.25">
      <c r="B38754"/>
    </row>
    <row r="38755" spans="2:2" x14ac:dyDescent="0.25">
      <c r="B38755"/>
    </row>
    <row r="38756" spans="2:2" x14ac:dyDescent="0.25">
      <c r="B38756"/>
    </row>
    <row r="38757" spans="2:2" x14ac:dyDescent="0.25">
      <c r="B38757"/>
    </row>
    <row r="38758" spans="2:2" x14ac:dyDescent="0.25">
      <c r="B38758"/>
    </row>
    <row r="38759" spans="2:2" x14ac:dyDescent="0.25">
      <c r="B38759"/>
    </row>
    <row r="38760" spans="2:2" x14ac:dyDescent="0.25">
      <c r="B38760"/>
    </row>
    <row r="38761" spans="2:2" x14ac:dyDescent="0.25">
      <c r="B38761"/>
    </row>
    <row r="38762" spans="2:2" x14ac:dyDescent="0.25">
      <c r="B38762"/>
    </row>
    <row r="38763" spans="2:2" x14ac:dyDescent="0.25">
      <c r="B38763"/>
    </row>
    <row r="38764" spans="2:2" x14ac:dyDescent="0.25">
      <c r="B38764"/>
    </row>
    <row r="38765" spans="2:2" x14ac:dyDescent="0.25">
      <c r="B38765"/>
    </row>
    <row r="38766" spans="2:2" x14ac:dyDescent="0.25">
      <c r="B38766"/>
    </row>
    <row r="38767" spans="2:2" x14ac:dyDescent="0.25">
      <c r="B38767"/>
    </row>
    <row r="38768" spans="2:2" x14ac:dyDescent="0.25">
      <c r="B38768"/>
    </row>
    <row r="38769" spans="2:2" x14ac:dyDescent="0.25">
      <c r="B38769"/>
    </row>
    <row r="38770" spans="2:2" x14ac:dyDescent="0.25">
      <c r="B38770"/>
    </row>
    <row r="38771" spans="2:2" x14ac:dyDescent="0.25">
      <c r="B38771"/>
    </row>
    <row r="38772" spans="2:2" x14ac:dyDescent="0.25">
      <c r="B38772"/>
    </row>
    <row r="38773" spans="2:2" x14ac:dyDescent="0.25">
      <c r="B38773"/>
    </row>
    <row r="38774" spans="2:2" x14ac:dyDescent="0.25">
      <c r="B38774"/>
    </row>
    <row r="38775" spans="2:2" x14ac:dyDescent="0.25">
      <c r="B38775"/>
    </row>
    <row r="38776" spans="2:2" x14ac:dyDescent="0.25">
      <c r="B38776"/>
    </row>
    <row r="38777" spans="2:2" x14ac:dyDescent="0.25">
      <c r="B38777"/>
    </row>
    <row r="38778" spans="2:2" x14ac:dyDescent="0.25">
      <c r="B38778"/>
    </row>
    <row r="38779" spans="2:2" x14ac:dyDescent="0.25">
      <c r="B38779"/>
    </row>
    <row r="38780" spans="2:2" x14ac:dyDescent="0.25">
      <c r="B38780"/>
    </row>
    <row r="38781" spans="2:2" x14ac:dyDescent="0.25">
      <c r="B38781"/>
    </row>
    <row r="38782" spans="2:2" x14ac:dyDescent="0.25">
      <c r="B38782"/>
    </row>
    <row r="38783" spans="2:2" x14ac:dyDescent="0.25">
      <c r="B38783"/>
    </row>
    <row r="38784" spans="2:2" x14ac:dyDescent="0.25">
      <c r="B38784"/>
    </row>
    <row r="38785" spans="2:2" x14ac:dyDescent="0.25">
      <c r="B38785"/>
    </row>
    <row r="38786" spans="2:2" x14ac:dyDescent="0.25">
      <c r="B38786"/>
    </row>
    <row r="38787" spans="2:2" x14ac:dyDescent="0.25">
      <c r="B38787"/>
    </row>
    <row r="38788" spans="2:2" x14ac:dyDescent="0.25">
      <c r="B38788"/>
    </row>
    <row r="38789" spans="2:2" x14ac:dyDescent="0.25">
      <c r="B38789"/>
    </row>
    <row r="38790" spans="2:2" x14ac:dyDescent="0.25">
      <c r="B38790"/>
    </row>
    <row r="38791" spans="2:2" x14ac:dyDescent="0.25">
      <c r="B38791"/>
    </row>
    <row r="38792" spans="2:2" x14ac:dyDescent="0.25">
      <c r="B38792"/>
    </row>
    <row r="38793" spans="2:2" x14ac:dyDescent="0.25">
      <c r="B38793"/>
    </row>
    <row r="38794" spans="2:2" x14ac:dyDescent="0.25">
      <c r="B38794"/>
    </row>
    <row r="38795" spans="2:2" x14ac:dyDescent="0.25">
      <c r="B38795"/>
    </row>
    <row r="38796" spans="2:2" x14ac:dyDescent="0.25">
      <c r="B38796"/>
    </row>
    <row r="38797" spans="2:2" x14ac:dyDescent="0.25">
      <c r="B38797"/>
    </row>
    <row r="38798" spans="2:2" x14ac:dyDescent="0.25">
      <c r="B38798"/>
    </row>
    <row r="38799" spans="2:2" x14ac:dyDescent="0.25">
      <c r="B38799"/>
    </row>
    <row r="38800" spans="2:2" x14ac:dyDescent="0.25">
      <c r="B38800"/>
    </row>
    <row r="38801" spans="2:2" x14ac:dyDescent="0.25">
      <c r="B38801"/>
    </row>
    <row r="38802" spans="2:2" x14ac:dyDescent="0.25">
      <c r="B38802"/>
    </row>
    <row r="38803" spans="2:2" x14ac:dyDescent="0.25">
      <c r="B38803"/>
    </row>
    <row r="38804" spans="2:2" x14ac:dyDescent="0.25">
      <c r="B38804"/>
    </row>
    <row r="38805" spans="2:2" x14ac:dyDescent="0.25">
      <c r="B38805"/>
    </row>
    <row r="38806" spans="2:2" x14ac:dyDescent="0.25">
      <c r="B38806"/>
    </row>
    <row r="38807" spans="2:2" x14ac:dyDescent="0.25">
      <c r="B38807"/>
    </row>
    <row r="38808" spans="2:2" x14ac:dyDescent="0.25">
      <c r="B38808"/>
    </row>
    <row r="38809" spans="2:2" x14ac:dyDescent="0.25">
      <c r="B38809"/>
    </row>
    <row r="38810" spans="2:2" x14ac:dyDescent="0.25">
      <c r="B38810"/>
    </row>
    <row r="38811" spans="2:2" x14ac:dyDescent="0.25">
      <c r="B38811"/>
    </row>
    <row r="38812" spans="2:2" x14ac:dyDescent="0.25">
      <c r="B38812"/>
    </row>
    <row r="38813" spans="2:2" x14ac:dyDescent="0.25">
      <c r="B38813"/>
    </row>
    <row r="38814" spans="2:2" x14ac:dyDescent="0.25">
      <c r="B38814"/>
    </row>
    <row r="38815" spans="2:2" x14ac:dyDescent="0.25">
      <c r="B38815"/>
    </row>
    <row r="38816" spans="2:2" x14ac:dyDescent="0.25">
      <c r="B38816"/>
    </row>
    <row r="38817" spans="2:2" x14ac:dyDescent="0.25">
      <c r="B38817"/>
    </row>
    <row r="38818" spans="2:2" x14ac:dyDescent="0.25">
      <c r="B38818"/>
    </row>
    <row r="38819" spans="2:2" x14ac:dyDescent="0.25">
      <c r="B38819"/>
    </row>
    <row r="38820" spans="2:2" x14ac:dyDescent="0.25">
      <c r="B38820"/>
    </row>
    <row r="38821" spans="2:2" x14ac:dyDescent="0.25">
      <c r="B38821"/>
    </row>
    <row r="38822" spans="2:2" x14ac:dyDescent="0.25">
      <c r="B38822"/>
    </row>
    <row r="38823" spans="2:2" x14ac:dyDescent="0.25">
      <c r="B38823"/>
    </row>
    <row r="38824" spans="2:2" x14ac:dyDescent="0.25">
      <c r="B38824"/>
    </row>
    <row r="38825" spans="2:2" x14ac:dyDescent="0.25">
      <c r="B38825"/>
    </row>
    <row r="38826" spans="2:2" x14ac:dyDescent="0.25">
      <c r="B38826"/>
    </row>
    <row r="38827" spans="2:2" x14ac:dyDescent="0.25">
      <c r="B38827"/>
    </row>
    <row r="38828" spans="2:2" x14ac:dyDescent="0.25">
      <c r="B38828"/>
    </row>
    <row r="38829" spans="2:2" x14ac:dyDescent="0.25">
      <c r="B38829"/>
    </row>
    <row r="38830" spans="2:2" x14ac:dyDescent="0.25">
      <c r="B38830"/>
    </row>
    <row r="38831" spans="2:2" x14ac:dyDescent="0.25">
      <c r="B38831"/>
    </row>
    <row r="38832" spans="2:2" x14ac:dyDescent="0.25">
      <c r="B38832"/>
    </row>
    <row r="38833" spans="2:2" x14ac:dyDescent="0.25">
      <c r="B38833"/>
    </row>
    <row r="38834" spans="2:2" x14ac:dyDescent="0.25">
      <c r="B38834"/>
    </row>
    <row r="38835" spans="2:2" x14ac:dyDescent="0.25">
      <c r="B38835"/>
    </row>
    <row r="38836" spans="2:2" x14ac:dyDescent="0.25">
      <c r="B38836"/>
    </row>
    <row r="38837" spans="2:2" x14ac:dyDescent="0.25">
      <c r="B38837"/>
    </row>
    <row r="38838" spans="2:2" x14ac:dyDescent="0.25">
      <c r="B38838"/>
    </row>
    <row r="38839" spans="2:2" x14ac:dyDescent="0.25">
      <c r="B38839"/>
    </row>
    <row r="38840" spans="2:2" x14ac:dyDescent="0.25">
      <c r="B38840"/>
    </row>
    <row r="38841" spans="2:2" x14ac:dyDescent="0.25">
      <c r="B38841"/>
    </row>
    <row r="38842" spans="2:2" x14ac:dyDescent="0.25">
      <c r="B38842"/>
    </row>
    <row r="38843" spans="2:2" x14ac:dyDescent="0.25">
      <c r="B38843"/>
    </row>
    <row r="38844" spans="2:2" x14ac:dyDescent="0.25">
      <c r="B38844"/>
    </row>
    <row r="38845" spans="2:2" x14ac:dyDescent="0.25">
      <c r="B38845"/>
    </row>
    <row r="38846" spans="2:2" x14ac:dyDescent="0.25">
      <c r="B38846"/>
    </row>
    <row r="38847" spans="2:2" x14ac:dyDescent="0.25">
      <c r="B38847"/>
    </row>
    <row r="38848" spans="2:2" x14ac:dyDescent="0.25">
      <c r="B38848"/>
    </row>
    <row r="38849" spans="2:2" x14ac:dyDescent="0.25">
      <c r="B38849"/>
    </row>
    <row r="38850" spans="2:2" x14ac:dyDescent="0.25">
      <c r="B38850"/>
    </row>
    <row r="38851" spans="2:2" x14ac:dyDescent="0.25">
      <c r="B38851"/>
    </row>
    <row r="38852" spans="2:2" x14ac:dyDescent="0.25">
      <c r="B38852"/>
    </row>
    <row r="38853" spans="2:2" x14ac:dyDescent="0.25">
      <c r="B38853"/>
    </row>
    <row r="38854" spans="2:2" x14ac:dyDescent="0.25">
      <c r="B38854"/>
    </row>
    <row r="38855" spans="2:2" x14ac:dyDescent="0.25">
      <c r="B38855"/>
    </row>
    <row r="38856" spans="2:2" x14ac:dyDescent="0.25">
      <c r="B38856"/>
    </row>
    <row r="38857" spans="2:2" x14ac:dyDescent="0.25">
      <c r="B38857"/>
    </row>
    <row r="38858" spans="2:2" x14ac:dyDescent="0.25">
      <c r="B38858"/>
    </row>
    <row r="38859" spans="2:2" x14ac:dyDescent="0.25">
      <c r="B38859"/>
    </row>
    <row r="38860" spans="2:2" x14ac:dyDescent="0.25">
      <c r="B38860"/>
    </row>
    <row r="38861" spans="2:2" x14ac:dyDescent="0.25">
      <c r="B38861"/>
    </row>
    <row r="38862" spans="2:2" x14ac:dyDescent="0.25">
      <c r="B38862"/>
    </row>
    <row r="38863" spans="2:2" x14ac:dyDescent="0.25">
      <c r="B38863"/>
    </row>
    <row r="38864" spans="2:2" x14ac:dyDescent="0.25">
      <c r="B38864"/>
    </row>
    <row r="38865" spans="2:2" x14ac:dyDescent="0.25">
      <c r="B38865"/>
    </row>
    <row r="38866" spans="2:2" x14ac:dyDescent="0.25">
      <c r="B38866"/>
    </row>
    <row r="38867" spans="2:2" x14ac:dyDescent="0.25">
      <c r="B38867"/>
    </row>
    <row r="38868" spans="2:2" x14ac:dyDescent="0.25">
      <c r="B38868"/>
    </row>
    <row r="38869" spans="2:2" x14ac:dyDescent="0.25">
      <c r="B38869"/>
    </row>
    <row r="38870" spans="2:2" x14ac:dyDescent="0.25">
      <c r="B38870"/>
    </row>
    <row r="38871" spans="2:2" x14ac:dyDescent="0.25">
      <c r="B38871"/>
    </row>
    <row r="38872" spans="2:2" x14ac:dyDescent="0.25">
      <c r="B38872"/>
    </row>
    <row r="38873" spans="2:2" x14ac:dyDescent="0.25">
      <c r="B38873"/>
    </row>
    <row r="38874" spans="2:2" x14ac:dyDescent="0.25">
      <c r="B38874"/>
    </row>
    <row r="38875" spans="2:2" x14ac:dyDescent="0.25">
      <c r="B38875"/>
    </row>
    <row r="38876" spans="2:2" x14ac:dyDescent="0.25">
      <c r="B38876"/>
    </row>
    <row r="38877" spans="2:2" x14ac:dyDescent="0.25">
      <c r="B38877"/>
    </row>
    <row r="38878" spans="2:2" x14ac:dyDescent="0.25">
      <c r="B38878"/>
    </row>
    <row r="38879" spans="2:2" x14ac:dyDescent="0.25">
      <c r="B38879"/>
    </row>
    <row r="38880" spans="2:2" x14ac:dyDescent="0.25">
      <c r="B38880"/>
    </row>
    <row r="38881" spans="2:2" x14ac:dyDescent="0.25">
      <c r="B38881"/>
    </row>
    <row r="38882" spans="2:2" x14ac:dyDescent="0.25">
      <c r="B38882"/>
    </row>
    <row r="38883" spans="2:2" x14ac:dyDescent="0.25">
      <c r="B38883"/>
    </row>
    <row r="38884" spans="2:2" x14ac:dyDescent="0.25">
      <c r="B38884"/>
    </row>
    <row r="38885" spans="2:2" x14ac:dyDescent="0.25">
      <c r="B38885"/>
    </row>
    <row r="38886" spans="2:2" x14ac:dyDescent="0.25">
      <c r="B38886"/>
    </row>
    <row r="38887" spans="2:2" x14ac:dyDescent="0.25">
      <c r="B38887"/>
    </row>
    <row r="38888" spans="2:2" x14ac:dyDescent="0.25">
      <c r="B38888"/>
    </row>
    <row r="38889" spans="2:2" x14ac:dyDescent="0.25">
      <c r="B38889"/>
    </row>
    <row r="38890" spans="2:2" x14ac:dyDescent="0.25">
      <c r="B38890"/>
    </row>
    <row r="38891" spans="2:2" x14ac:dyDescent="0.25">
      <c r="B38891"/>
    </row>
    <row r="38892" spans="2:2" x14ac:dyDescent="0.25">
      <c r="B38892"/>
    </row>
    <row r="38893" spans="2:2" x14ac:dyDescent="0.25">
      <c r="B38893"/>
    </row>
    <row r="38894" spans="2:2" x14ac:dyDescent="0.25">
      <c r="B38894"/>
    </row>
    <row r="38895" spans="2:2" x14ac:dyDescent="0.25">
      <c r="B38895"/>
    </row>
    <row r="38896" spans="2:2" x14ac:dyDescent="0.25">
      <c r="B38896"/>
    </row>
    <row r="38897" spans="2:2" x14ac:dyDescent="0.25">
      <c r="B38897"/>
    </row>
    <row r="38898" spans="2:2" x14ac:dyDescent="0.25">
      <c r="B38898"/>
    </row>
    <row r="38899" spans="2:2" x14ac:dyDescent="0.25">
      <c r="B38899"/>
    </row>
    <row r="38900" spans="2:2" x14ac:dyDescent="0.25">
      <c r="B38900"/>
    </row>
    <row r="38901" spans="2:2" x14ac:dyDescent="0.25">
      <c r="B38901"/>
    </row>
    <row r="38902" spans="2:2" x14ac:dyDescent="0.25">
      <c r="B38902"/>
    </row>
    <row r="38903" spans="2:2" x14ac:dyDescent="0.25">
      <c r="B38903"/>
    </row>
    <row r="38904" spans="2:2" x14ac:dyDescent="0.25">
      <c r="B38904"/>
    </row>
    <row r="38905" spans="2:2" x14ac:dyDescent="0.25">
      <c r="B38905"/>
    </row>
    <row r="38906" spans="2:2" x14ac:dyDescent="0.25">
      <c r="B38906"/>
    </row>
    <row r="38907" spans="2:2" x14ac:dyDescent="0.25">
      <c r="B38907"/>
    </row>
    <row r="38908" spans="2:2" x14ac:dyDescent="0.25">
      <c r="B38908"/>
    </row>
    <row r="38909" spans="2:2" x14ac:dyDescent="0.25">
      <c r="B38909"/>
    </row>
    <row r="38910" spans="2:2" x14ac:dyDescent="0.25">
      <c r="B38910"/>
    </row>
    <row r="38911" spans="2:2" x14ac:dyDescent="0.25">
      <c r="B38911"/>
    </row>
    <row r="38912" spans="2:2" x14ac:dyDescent="0.25">
      <c r="B38912"/>
    </row>
    <row r="38913" spans="2:2" x14ac:dyDescent="0.25">
      <c r="B38913"/>
    </row>
    <row r="38914" spans="2:2" x14ac:dyDescent="0.25">
      <c r="B38914"/>
    </row>
    <row r="38915" spans="2:2" x14ac:dyDescent="0.25">
      <c r="B38915"/>
    </row>
    <row r="38916" spans="2:2" x14ac:dyDescent="0.25">
      <c r="B38916"/>
    </row>
    <row r="38917" spans="2:2" x14ac:dyDescent="0.25">
      <c r="B38917"/>
    </row>
    <row r="38918" spans="2:2" x14ac:dyDescent="0.25">
      <c r="B38918"/>
    </row>
    <row r="38919" spans="2:2" x14ac:dyDescent="0.25">
      <c r="B38919"/>
    </row>
    <row r="38920" spans="2:2" x14ac:dyDescent="0.25">
      <c r="B38920"/>
    </row>
    <row r="38921" spans="2:2" x14ac:dyDescent="0.25">
      <c r="B38921"/>
    </row>
    <row r="38922" spans="2:2" x14ac:dyDescent="0.25">
      <c r="B38922"/>
    </row>
    <row r="38923" spans="2:2" x14ac:dyDescent="0.25">
      <c r="B38923"/>
    </row>
    <row r="38924" spans="2:2" x14ac:dyDescent="0.25">
      <c r="B38924"/>
    </row>
    <row r="38925" spans="2:2" x14ac:dyDescent="0.25">
      <c r="B38925"/>
    </row>
    <row r="38926" spans="2:2" x14ac:dyDescent="0.25">
      <c r="B38926"/>
    </row>
    <row r="38927" spans="2:2" x14ac:dyDescent="0.25">
      <c r="B38927"/>
    </row>
    <row r="38928" spans="2:2" x14ac:dyDescent="0.25">
      <c r="B38928"/>
    </row>
    <row r="38929" spans="2:2" x14ac:dyDescent="0.25">
      <c r="B38929"/>
    </row>
    <row r="38930" spans="2:2" x14ac:dyDescent="0.25">
      <c r="B38930"/>
    </row>
    <row r="38931" spans="2:2" x14ac:dyDescent="0.25">
      <c r="B38931"/>
    </row>
    <row r="38932" spans="2:2" x14ac:dyDescent="0.25">
      <c r="B38932"/>
    </row>
    <row r="38933" spans="2:2" x14ac:dyDescent="0.25">
      <c r="B38933"/>
    </row>
    <row r="38934" spans="2:2" x14ac:dyDescent="0.25">
      <c r="B38934"/>
    </row>
    <row r="38935" spans="2:2" x14ac:dyDescent="0.25">
      <c r="B38935"/>
    </row>
    <row r="38936" spans="2:2" x14ac:dyDescent="0.25">
      <c r="B38936"/>
    </row>
    <row r="38937" spans="2:2" x14ac:dyDescent="0.25">
      <c r="B38937"/>
    </row>
    <row r="38938" spans="2:2" x14ac:dyDescent="0.25">
      <c r="B38938"/>
    </row>
    <row r="38939" spans="2:2" x14ac:dyDescent="0.25">
      <c r="B38939"/>
    </row>
    <row r="38940" spans="2:2" x14ac:dyDescent="0.25">
      <c r="B38940"/>
    </row>
    <row r="38941" spans="2:2" x14ac:dyDescent="0.25">
      <c r="B38941"/>
    </row>
    <row r="38942" spans="2:2" x14ac:dyDescent="0.25">
      <c r="B38942"/>
    </row>
    <row r="38943" spans="2:2" x14ac:dyDescent="0.25">
      <c r="B38943"/>
    </row>
    <row r="38944" spans="2:2" x14ac:dyDescent="0.25">
      <c r="B38944"/>
    </row>
    <row r="38945" spans="2:2" x14ac:dyDescent="0.25">
      <c r="B38945"/>
    </row>
    <row r="38946" spans="2:2" x14ac:dyDescent="0.25">
      <c r="B38946"/>
    </row>
    <row r="38947" spans="2:2" x14ac:dyDescent="0.25">
      <c r="B38947"/>
    </row>
    <row r="38948" spans="2:2" x14ac:dyDescent="0.25">
      <c r="B38948"/>
    </row>
    <row r="38949" spans="2:2" x14ac:dyDescent="0.25">
      <c r="B38949"/>
    </row>
    <row r="38950" spans="2:2" x14ac:dyDescent="0.25">
      <c r="B38950"/>
    </row>
    <row r="38951" spans="2:2" x14ac:dyDescent="0.25">
      <c r="B38951"/>
    </row>
    <row r="38952" spans="2:2" x14ac:dyDescent="0.25">
      <c r="B38952"/>
    </row>
    <row r="38953" spans="2:2" x14ac:dyDescent="0.25">
      <c r="B38953"/>
    </row>
    <row r="38954" spans="2:2" x14ac:dyDescent="0.25">
      <c r="B38954"/>
    </row>
    <row r="38955" spans="2:2" x14ac:dyDescent="0.25">
      <c r="B38955"/>
    </row>
    <row r="38956" spans="2:2" x14ac:dyDescent="0.25">
      <c r="B38956"/>
    </row>
    <row r="38957" spans="2:2" x14ac:dyDescent="0.25">
      <c r="B38957"/>
    </row>
    <row r="38958" spans="2:2" x14ac:dyDescent="0.25">
      <c r="B38958"/>
    </row>
    <row r="38959" spans="2:2" x14ac:dyDescent="0.25">
      <c r="B38959"/>
    </row>
    <row r="38960" spans="2:2" x14ac:dyDescent="0.25">
      <c r="B38960"/>
    </row>
    <row r="38961" spans="2:2" x14ac:dyDescent="0.25">
      <c r="B38961"/>
    </row>
    <row r="38962" spans="2:2" x14ac:dyDescent="0.25">
      <c r="B38962"/>
    </row>
    <row r="38963" spans="2:2" x14ac:dyDescent="0.25">
      <c r="B38963"/>
    </row>
    <row r="38964" spans="2:2" x14ac:dyDescent="0.25">
      <c r="B38964"/>
    </row>
    <row r="38965" spans="2:2" x14ac:dyDescent="0.25">
      <c r="B38965"/>
    </row>
    <row r="38966" spans="2:2" x14ac:dyDescent="0.25">
      <c r="B38966"/>
    </row>
    <row r="38967" spans="2:2" x14ac:dyDescent="0.25">
      <c r="B38967"/>
    </row>
    <row r="38968" spans="2:2" x14ac:dyDescent="0.25">
      <c r="B38968"/>
    </row>
    <row r="38969" spans="2:2" x14ac:dyDescent="0.25">
      <c r="B38969"/>
    </row>
    <row r="38970" spans="2:2" x14ac:dyDescent="0.25">
      <c r="B38970"/>
    </row>
    <row r="38971" spans="2:2" x14ac:dyDescent="0.25">
      <c r="B38971"/>
    </row>
    <row r="38972" spans="2:2" x14ac:dyDescent="0.25">
      <c r="B38972"/>
    </row>
    <row r="38973" spans="2:2" x14ac:dyDescent="0.25">
      <c r="B38973"/>
    </row>
    <row r="38974" spans="2:2" x14ac:dyDescent="0.25">
      <c r="B38974"/>
    </row>
    <row r="38975" spans="2:2" x14ac:dyDescent="0.25">
      <c r="B38975"/>
    </row>
    <row r="38976" spans="2:2" x14ac:dyDescent="0.25">
      <c r="B38976"/>
    </row>
    <row r="38977" spans="2:2" x14ac:dyDescent="0.25">
      <c r="B38977"/>
    </row>
    <row r="38978" spans="2:2" x14ac:dyDescent="0.25">
      <c r="B38978"/>
    </row>
    <row r="38979" spans="2:2" x14ac:dyDescent="0.25">
      <c r="B38979"/>
    </row>
    <row r="38980" spans="2:2" x14ac:dyDescent="0.25">
      <c r="B38980"/>
    </row>
    <row r="38981" spans="2:2" x14ac:dyDescent="0.25">
      <c r="B38981"/>
    </row>
    <row r="38982" spans="2:2" x14ac:dyDescent="0.25">
      <c r="B38982"/>
    </row>
    <row r="38983" spans="2:2" x14ac:dyDescent="0.25">
      <c r="B38983"/>
    </row>
    <row r="38984" spans="2:2" x14ac:dyDescent="0.25">
      <c r="B38984"/>
    </row>
    <row r="38985" spans="2:2" x14ac:dyDescent="0.25">
      <c r="B38985"/>
    </row>
    <row r="38986" spans="2:2" x14ac:dyDescent="0.25">
      <c r="B38986"/>
    </row>
    <row r="38987" spans="2:2" x14ac:dyDescent="0.25">
      <c r="B38987"/>
    </row>
    <row r="38988" spans="2:2" x14ac:dyDescent="0.25">
      <c r="B38988"/>
    </row>
    <row r="38989" spans="2:2" x14ac:dyDescent="0.25">
      <c r="B38989"/>
    </row>
    <row r="38990" spans="2:2" x14ac:dyDescent="0.25">
      <c r="B38990"/>
    </row>
    <row r="38991" spans="2:2" x14ac:dyDescent="0.25">
      <c r="B38991"/>
    </row>
    <row r="38992" spans="2:2" x14ac:dyDescent="0.25">
      <c r="B38992"/>
    </row>
    <row r="38993" spans="2:2" x14ac:dyDescent="0.25">
      <c r="B38993"/>
    </row>
    <row r="38994" spans="2:2" x14ac:dyDescent="0.25">
      <c r="B38994"/>
    </row>
    <row r="38995" spans="2:2" x14ac:dyDescent="0.25">
      <c r="B38995"/>
    </row>
    <row r="38996" spans="2:2" x14ac:dyDescent="0.25">
      <c r="B38996"/>
    </row>
    <row r="38997" spans="2:2" x14ac:dyDescent="0.25">
      <c r="B38997"/>
    </row>
    <row r="38998" spans="2:2" x14ac:dyDescent="0.25">
      <c r="B38998"/>
    </row>
    <row r="38999" spans="2:2" x14ac:dyDescent="0.25">
      <c r="B38999"/>
    </row>
    <row r="39000" spans="2:2" x14ac:dyDescent="0.25">
      <c r="B39000"/>
    </row>
    <row r="39001" spans="2:2" x14ac:dyDescent="0.25">
      <c r="B39001"/>
    </row>
    <row r="39002" spans="2:2" x14ac:dyDescent="0.25">
      <c r="B39002"/>
    </row>
    <row r="39003" spans="2:2" x14ac:dyDescent="0.25">
      <c r="B39003"/>
    </row>
    <row r="39004" spans="2:2" x14ac:dyDescent="0.25">
      <c r="B39004"/>
    </row>
    <row r="39005" spans="2:2" x14ac:dyDescent="0.25">
      <c r="B39005"/>
    </row>
    <row r="39006" spans="2:2" x14ac:dyDescent="0.25">
      <c r="B39006"/>
    </row>
    <row r="39007" spans="2:2" x14ac:dyDescent="0.25">
      <c r="B39007"/>
    </row>
    <row r="39008" spans="2:2" x14ac:dyDescent="0.25">
      <c r="B39008"/>
    </row>
    <row r="39009" spans="2:2" x14ac:dyDescent="0.25">
      <c r="B39009"/>
    </row>
    <row r="39010" spans="2:2" x14ac:dyDescent="0.25">
      <c r="B39010"/>
    </row>
    <row r="39011" spans="2:2" x14ac:dyDescent="0.25">
      <c r="B39011"/>
    </row>
    <row r="39012" spans="2:2" x14ac:dyDescent="0.25">
      <c r="B39012"/>
    </row>
    <row r="39013" spans="2:2" x14ac:dyDescent="0.25">
      <c r="B39013"/>
    </row>
    <row r="39014" spans="2:2" x14ac:dyDescent="0.25">
      <c r="B39014"/>
    </row>
    <row r="39015" spans="2:2" x14ac:dyDescent="0.25">
      <c r="B39015"/>
    </row>
    <row r="39016" spans="2:2" x14ac:dyDescent="0.25">
      <c r="B39016"/>
    </row>
    <row r="39017" spans="2:2" x14ac:dyDescent="0.25">
      <c r="B39017"/>
    </row>
    <row r="39018" spans="2:2" x14ac:dyDescent="0.25">
      <c r="B39018"/>
    </row>
    <row r="39019" spans="2:2" x14ac:dyDescent="0.25">
      <c r="B39019"/>
    </row>
    <row r="39020" spans="2:2" x14ac:dyDescent="0.25">
      <c r="B39020"/>
    </row>
    <row r="39021" spans="2:2" x14ac:dyDescent="0.25">
      <c r="B39021"/>
    </row>
    <row r="39022" spans="2:2" x14ac:dyDescent="0.25">
      <c r="B39022"/>
    </row>
    <row r="39023" spans="2:2" x14ac:dyDescent="0.25">
      <c r="B39023"/>
    </row>
    <row r="39024" spans="2:2" x14ac:dyDescent="0.25">
      <c r="B39024"/>
    </row>
    <row r="39025" spans="2:2" x14ac:dyDescent="0.25">
      <c r="B39025"/>
    </row>
    <row r="39026" spans="2:2" x14ac:dyDescent="0.25">
      <c r="B39026"/>
    </row>
    <row r="39027" spans="2:2" x14ac:dyDescent="0.25">
      <c r="B39027"/>
    </row>
    <row r="39028" spans="2:2" x14ac:dyDescent="0.25">
      <c r="B39028"/>
    </row>
    <row r="39029" spans="2:2" x14ac:dyDescent="0.25">
      <c r="B39029"/>
    </row>
    <row r="39030" spans="2:2" x14ac:dyDescent="0.25">
      <c r="B39030"/>
    </row>
    <row r="39031" spans="2:2" x14ac:dyDescent="0.25">
      <c r="B39031"/>
    </row>
    <row r="39032" spans="2:2" x14ac:dyDescent="0.25">
      <c r="B39032"/>
    </row>
    <row r="39033" spans="2:2" x14ac:dyDescent="0.25">
      <c r="B39033"/>
    </row>
    <row r="39034" spans="2:2" x14ac:dyDescent="0.25">
      <c r="B39034"/>
    </row>
    <row r="39035" spans="2:2" x14ac:dyDescent="0.25">
      <c r="B39035"/>
    </row>
    <row r="39036" spans="2:2" x14ac:dyDescent="0.25">
      <c r="B39036"/>
    </row>
    <row r="39037" spans="2:2" x14ac:dyDescent="0.25">
      <c r="B39037"/>
    </row>
    <row r="39038" spans="2:2" x14ac:dyDescent="0.25">
      <c r="B39038"/>
    </row>
    <row r="39039" spans="2:2" x14ac:dyDescent="0.25">
      <c r="B39039"/>
    </row>
    <row r="39040" spans="2:2" x14ac:dyDescent="0.25">
      <c r="B39040"/>
    </row>
    <row r="39041" spans="2:2" x14ac:dyDescent="0.25">
      <c r="B39041"/>
    </row>
    <row r="39042" spans="2:2" x14ac:dyDescent="0.25">
      <c r="B39042"/>
    </row>
    <row r="39043" spans="2:2" x14ac:dyDescent="0.25">
      <c r="B39043"/>
    </row>
    <row r="39044" spans="2:2" x14ac:dyDescent="0.25">
      <c r="B39044"/>
    </row>
    <row r="39045" spans="2:2" x14ac:dyDescent="0.25">
      <c r="B39045"/>
    </row>
    <row r="39046" spans="2:2" x14ac:dyDescent="0.25">
      <c r="B39046"/>
    </row>
    <row r="39047" spans="2:2" x14ac:dyDescent="0.25">
      <c r="B39047"/>
    </row>
    <row r="39048" spans="2:2" x14ac:dyDescent="0.25">
      <c r="B39048"/>
    </row>
    <row r="39049" spans="2:2" x14ac:dyDescent="0.25">
      <c r="B39049"/>
    </row>
    <row r="39050" spans="2:2" x14ac:dyDescent="0.25">
      <c r="B39050"/>
    </row>
    <row r="39051" spans="2:2" x14ac:dyDescent="0.25">
      <c r="B39051"/>
    </row>
    <row r="39052" spans="2:2" x14ac:dyDescent="0.25">
      <c r="B39052"/>
    </row>
    <row r="39053" spans="2:2" x14ac:dyDescent="0.25">
      <c r="B39053"/>
    </row>
    <row r="39054" spans="2:2" x14ac:dyDescent="0.25">
      <c r="B39054"/>
    </row>
    <row r="39055" spans="2:2" x14ac:dyDescent="0.25">
      <c r="B39055"/>
    </row>
    <row r="39056" spans="2:2" x14ac:dyDescent="0.25">
      <c r="B39056"/>
    </row>
    <row r="39057" spans="2:2" x14ac:dyDescent="0.25">
      <c r="B39057"/>
    </row>
    <row r="39058" spans="2:2" x14ac:dyDescent="0.25">
      <c r="B39058"/>
    </row>
    <row r="39059" spans="2:2" x14ac:dyDescent="0.25">
      <c r="B39059"/>
    </row>
    <row r="39060" spans="2:2" x14ac:dyDescent="0.25">
      <c r="B39060"/>
    </row>
    <row r="39061" spans="2:2" x14ac:dyDescent="0.25">
      <c r="B39061"/>
    </row>
    <row r="39062" spans="2:2" x14ac:dyDescent="0.25">
      <c r="B39062"/>
    </row>
    <row r="39063" spans="2:2" x14ac:dyDescent="0.25">
      <c r="B39063"/>
    </row>
    <row r="39064" spans="2:2" x14ac:dyDescent="0.25">
      <c r="B39064"/>
    </row>
    <row r="39065" spans="2:2" x14ac:dyDescent="0.25">
      <c r="B39065"/>
    </row>
    <row r="39066" spans="2:2" x14ac:dyDescent="0.25">
      <c r="B39066"/>
    </row>
    <row r="39067" spans="2:2" x14ac:dyDescent="0.25">
      <c r="B39067"/>
    </row>
    <row r="39068" spans="2:2" x14ac:dyDescent="0.25">
      <c r="B39068"/>
    </row>
    <row r="39069" spans="2:2" x14ac:dyDescent="0.25">
      <c r="B39069"/>
    </row>
    <row r="39070" spans="2:2" x14ac:dyDescent="0.25">
      <c r="B39070"/>
    </row>
    <row r="39071" spans="2:2" x14ac:dyDescent="0.25">
      <c r="B39071"/>
    </row>
    <row r="39072" spans="2:2" x14ac:dyDescent="0.25">
      <c r="B39072"/>
    </row>
    <row r="39073" spans="2:2" x14ac:dyDescent="0.25">
      <c r="B39073"/>
    </row>
    <row r="39074" spans="2:2" x14ac:dyDescent="0.25">
      <c r="B39074"/>
    </row>
    <row r="39075" spans="2:2" x14ac:dyDescent="0.25">
      <c r="B39075"/>
    </row>
    <row r="39076" spans="2:2" x14ac:dyDescent="0.25">
      <c r="B39076"/>
    </row>
    <row r="39077" spans="2:2" x14ac:dyDescent="0.25">
      <c r="B39077"/>
    </row>
    <row r="39078" spans="2:2" x14ac:dyDescent="0.25">
      <c r="B39078"/>
    </row>
    <row r="39079" spans="2:2" x14ac:dyDescent="0.25">
      <c r="B39079"/>
    </row>
    <row r="39080" spans="2:2" x14ac:dyDescent="0.25">
      <c r="B39080"/>
    </row>
    <row r="39081" spans="2:2" x14ac:dyDescent="0.25">
      <c r="B39081"/>
    </row>
    <row r="39082" spans="2:2" x14ac:dyDescent="0.25">
      <c r="B39082"/>
    </row>
    <row r="39083" spans="2:2" x14ac:dyDescent="0.25">
      <c r="B39083"/>
    </row>
    <row r="39084" spans="2:2" x14ac:dyDescent="0.25">
      <c r="B39084"/>
    </row>
    <row r="39085" spans="2:2" x14ac:dyDescent="0.25">
      <c r="B39085"/>
    </row>
    <row r="39086" spans="2:2" x14ac:dyDescent="0.25">
      <c r="B39086"/>
    </row>
    <row r="39087" spans="2:2" x14ac:dyDescent="0.25">
      <c r="B39087"/>
    </row>
    <row r="39088" spans="2:2" x14ac:dyDescent="0.25">
      <c r="B39088"/>
    </row>
    <row r="39089" spans="2:2" x14ac:dyDescent="0.25">
      <c r="B39089"/>
    </row>
    <row r="39090" spans="2:2" x14ac:dyDescent="0.25">
      <c r="B39090"/>
    </row>
    <row r="39091" spans="2:2" x14ac:dyDescent="0.25">
      <c r="B39091"/>
    </row>
    <row r="39092" spans="2:2" x14ac:dyDescent="0.25">
      <c r="B39092"/>
    </row>
    <row r="39093" spans="2:2" x14ac:dyDescent="0.25">
      <c r="B39093"/>
    </row>
    <row r="39094" spans="2:2" x14ac:dyDescent="0.25">
      <c r="B39094"/>
    </row>
    <row r="39095" spans="2:2" x14ac:dyDescent="0.25">
      <c r="B39095"/>
    </row>
    <row r="39096" spans="2:2" x14ac:dyDescent="0.25">
      <c r="B39096"/>
    </row>
    <row r="39097" spans="2:2" x14ac:dyDescent="0.25">
      <c r="B39097"/>
    </row>
    <row r="39098" spans="2:2" x14ac:dyDescent="0.25">
      <c r="B39098"/>
    </row>
    <row r="39099" spans="2:2" x14ac:dyDescent="0.25">
      <c r="B39099"/>
    </row>
    <row r="39100" spans="2:2" x14ac:dyDescent="0.25">
      <c r="B39100"/>
    </row>
    <row r="39101" spans="2:2" x14ac:dyDescent="0.25">
      <c r="B39101"/>
    </row>
    <row r="39102" spans="2:2" x14ac:dyDescent="0.25">
      <c r="B39102"/>
    </row>
    <row r="39103" spans="2:2" x14ac:dyDescent="0.25">
      <c r="B39103"/>
    </row>
    <row r="39104" spans="2:2" x14ac:dyDescent="0.25">
      <c r="B39104"/>
    </row>
    <row r="39105" spans="2:2" x14ac:dyDescent="0.25">
      <c r="B39105"/>
    </row>
    <row r="39106" spans="2:2" x14ac:dyDescent="0.25">
      <c r="B39106"/>
    </row>
    <row r="39107" spans="2:2" x14ac:dyDescent="0.25">
      <c r="B39107"/>
    </row>
    <row r="39108" spans="2:2" x14ac:dyDescent="0.25">
      <c r="B39108"/>
    </row>
    <row r="39109" spans="2:2" x14ac:dyDescent="0.25">
      <c r="B39109"/>
    </row>
    <row r="39110" spans="2:2" x14ac:dyDescent="0.25">
      <c r="B39110"/>
    </row>
    <row r="39111" spans="2:2" x14ac:dyDescent="0.25">
      <c r="B39111"/>
    </row>
    <row r="39112" spans="2:2" x14ac:dyDescent="0.25">
      <c r="B39112"/>
    </row>
    <row r="39113" spans="2:2" x14ac:dyDescent="0.25">
      <c r="B39113"/>
    </row>
    <row r="39114" spans="2:2" x14ac:dyDescent="0.25">
      <c r="B39114"/>
    </row>
    <row r="39115" spans="2:2" x14ac:dyDescent="0.25">
      <c r="B39115"/>
    </row>
    <row r="39116" spans="2:2" x14ac:dyDescent="0.25">
      <c r="B39116"/>
    </row>
    <row r="39117" spans="2:2" x14ac:dyDescent="0.25">
      <c r="B39117"/>
    </row>
    <row r="39118" spans="2:2" x14ac:dyDescent="0.25">
      <c r="B39118"/>
    </row>
    <row r="39119" spans="2:2" x14ac:dyDescent="0.25">
      <c r="B39119"/>
    </row>
    <row r="39120" spans="2:2" x14ac:dyDescent="0.25">
      <c r="B39120"/>
    </row>
    <row r="39121" spans="2:2" x14ac:dyDescent="0.25">
      <c r="B39121"/>
    </row>
    <row r="39122" spans="2:2" x14ac:dyDescent="0.25">
      <c r="B39122"/>
    </row>
    <row r="39123" spans="2:2" x14ac:dyDescent="0.25">
      <c r="B39123"/>
    </row>
    <row r="39124" spans="2:2" x14ac:dyDescent="0.25">
      <c r="B39124"/>
    </row>
    <row r="39125" spans="2:2" x14ac:dyDescent="0.25">
      <c r="B39125"/>
    </row>
    <row r="39126" spans="2:2" x14ac:dyDescent="0.25">
      <c r="B39126"/>
    </row>
    <row r="39127" spans="2:2" x14ac:dyDescent="0.25">
      <c r="B39127"/>
    </row>
    <row r="39128" spans="2:2" x14ac:dyDescent="0.25">
      <c r="B39128"/>
    </row>
    <row r="39129" spans="2:2" x14ac:dyDescent="0.25">
      <c r="B39129"/>
    </row>
    <row r="39130" spans="2:2" x14ac:dyDescent="0.25">
      <c r="B39130"/>
    </row>
    <row r="39131" spans="2:2" x14ac:dyDescent="0.25">
      <c r="B39131"/>
    </row>
    <row r="39132" spans="2:2" x14ac:dyDescent="0.25">
      <c r="B39132"/>
    </row>
    <row r="39133" spans="2:2" x14ac:dyDescent="0.25">
      <c r="B39133"/>
    </row>
    <row r="39134" spans="2:2" x14ac:dyDescent="0.25">
      <c r="B39134"/>
    </row>
    <row r="39135" spans="2:2" x14ac:dyDescent="0.25">
      <c r="B39135"/>
    </row>
    <row r="39136" spans="2:2" x14ac:dyDescent="0.25">
      <c r="B39136"/>
    </row>
    <row r="39137" spans="2:2" x14ac:dyDescent="0.25">
      <c r="B39137"/>
    </row>
    <row r="39138" spans="2:2" x14ac:dyDescent="0.25">
      <c r="B39138"/>
    </row>
    <row r="39139" spans="2:2" x14ac:dyDescent="0.25">
      <c r="B39139"/>
    </row>
    <row r="39140" spans="2:2" x14ac:dyDescent="0.25">
      <c r="B39140"/>
    </row>
    <row r="39141" spans="2:2" x14ac:dyDescent="0.25">
      <c r="B39141"/>
    </row>
    <row r="39142" spans="2:2" x14ac:dyDescent="0.25">
      <c r="B39142"/>
    </row>
    <row r="39143" spans="2:2" x14ac:dyDescent="0.25">
      <c r="B39143"/>
    </row>
    <row r="39144" spans="2:2" x14ac:dyDescent="0.25">
      <c r="B39144"/>
    </row>
    <row r="39145" spans="2:2" x14ac:dyDescent="0.25">
      <c r="B39145"/>
    </row>
    <row r="39146" spans="2:2" x14ac:dyDescent="0.25">
      <c r="B39146"/>
    </row>
    <row r="39147" spans="2:2" x14ac:dyDescent="0.25">
      <c r="B39147"/>
    </row>
    <row r="39148" spans="2:2" x14ac:dyDescent="0.25">
      <c r="B39148"/>
    </row>
    <row r="39149" spans="2:2" x14ac:dyDescent="0.25">
      <c r="B39149"/>
    </row>
    <row r="39150" spans="2:2" x14ac:dyDescent="0.25">
      <c r="B39150"/>
    </row>
    <row r="39151" spans="2:2" x14ac:dyDescent="0.25">
      <c r="B39151"/>
    </row>
    <row r="39152" spans="2:2" x14ac:dyDescent="0.25">
      <c r="B39152"/>
    </row>
    <row r="39153" spans="2:2" x14ac:dyDescent="0.25">
      <c r="B39153"/>
    </row>
    <row r="39154" spans="2:2" x14ac:dyDescent="0.25">
      <c r="B39154"/>
    </row>
    <row r="39155" spans="2:2" x14ac:dyDescent="0.25">
      <c r="B39155"/>
    </row>
    <row r="39156" spans="2:2" x14ac:dyDescent="0.25">
      <c r="B39156"/>
    </row>
    <row r="39157" spans="2:2" x14ac:dyDescent="0.25">
      <c r="B39157"/>
    </row>
    <row r="39158" spans="2:2" x14ac:dyDescent="0.25">
      <c r="B39158"/>
    </row>
    <row r="39159" spans="2:2" x14ac:dyDescent="0.25">
      <c r="B39159"/>
    </row>
    <row r="39160" spans="2:2" x14ac:dyDescent="0.25">
      <c r="B39160"/>
    </row>
    <row r="39161" spans="2:2" x14ac:dyDescent="0.25">
      <c r="B39161"/>
    </row>
    <row r="39162" spans="2:2" x14ac:dyDescent="0.25">
      <c r="B39162"/>
    </row>
    <row r="39163" spans="2:2" x14ac:dyDescent="0.25">
      <c r="B39163"/>
    </row>
    <row r="39164" spans="2:2" x14ac:dyDescent="0.25">
      <c r="B39164"/>
    </row>
    <row r="39165" spans="2:2" x14ac:dyDescent="0.25">
      <c r="B39165"/>
    </row>
    <row r="39166" spans="2:2" x14ac:dyDescent="0.25">
      <c r="B39166"/>
    </row>
    <row r="39167" spans="2:2" x14ac:dyDescent="0.25">
      <c r="B39167"/>
    </row>
    <row r="39168" spans="2:2" x14ac:dyDescent="0.25">
      <c r="B39168"/>
    </row>
    <row r="39169" spans="2:2" x14ac:dyDescent="0.25">
      <c r="B39169"/>
    </row>
    <row r="39170" spans="2:2" x14ac:dyDescent="0.25">
      <c r="B39170"/>
    </row>
    <row r="39171" spans="2:2" x14ac:dyDescent="0.25">
      <c r="B39171"/>
    </row>
    <row r="39172" spans="2:2" x14ac:dyDescent="0.25">
      <c r="B39172"/>
    </row>
    <row r="39173" spans="2:2" x14ac:dyDescent="0.25">
      <c r="B39173"/>
    </row>
    <row r="39174" spans="2:2" x14ac:dyDescent="0.25">
      <c r="B39174"/>
    </row>
    <row r="39175" spans="2:2" x14ac:dyDescent="0.25">
      <c r="B39175"/>
    </row>
    <row r="39176" spans="2:2" x14ac:dyDescent="0.25">
      <c r="B39176"/>
    </row>
    <row r="39177" spans="2:2" x14ac:dyDescent="0.25">
      <c r="B39177"/>
    </row>
    <row r="39178" spans="2:2" x14ac:dyDescent="0.25">
      <c r="B39178"/>
    </row>
    <row r="39179" spans="2:2" x14ac:dyDescent="0.25">
      <c r="B39179"/>
    </row>
    <row r="39180" spans="2:2" x14ac:dyDescent="0.25">
      <c r="B39180"/>
    </row>
    <row r="39181" spans="2:2" x14ac:dyDescent="0.25">
      <c r="B39181"/>
    </row>
    <row r="39182" spans="2:2" x14ac:dyDescent="0.25">
      <c r="B39182"/>
    </row>
    <row r="39183" spans="2:2" x14ac:dyDescent="0.25">
      <c r="B39183"/>
    </row>
    <row r="39184" spans="2:2" x14ac:dyDescent="0.25">
      <c r="B39184"/>
    </row>
    <row r="39185" spans="2:2" x14ac:dyDescent="0.25">
      <c r="B39185"/>
    </row>
    <row r="39186" spans="2:2" x14ac:dyDescent="0.25">
      <c r="B39186"/>
    </row>
    <row r="39187" spans="2:2" x14ac:dyDescent="0.25">
      <c r="B39187"/>
    </row>
    <row r="39188" spans="2:2" x14ac:dyDescent="0.25">
      <c r="B39188"/>
    </row>
    <row r="39189" spans="2:2" x14ac:dyDescent="0.25">
      <c r="B39189"/>
    </row>
    <row r="39190" spans="2:2" x14ac:dyDescent="0.25">
      <c r="B39190"/>
    </row>
    <row r="39191" spans="2:2" x14ac:dyDescent="0.25">
      <c r="B39191"/>
    </row>
    <row r="39192" spans="2:2" x14ac:dyDescent="0.25">
      <c r="B39192"/>
    </row>
    <row r="39193" spans="2:2" x14ac:dyDescent="0.25">
      <c r="B39193"/>
    </row>
    <row r="39194" spans="2:2" x14ac:dyDescent="0.25">
      <c r="B39194"/>
    </row>
    <row r="39195" spans="2:2" x14ac:dyDescent="0.25">
      <c r="B39195"/>
    </row>
    <row r="39196" spans="2:2" x14ac:dyDescent="0.25">
      <c r="B39196"/>
    </row>
    <row r="39197" spans="2:2" x14ac:dyDescent="0.25">
      <c r="B39197"/>
    </row>
    <row r="39198" spans="2:2" x14ac:dyDescent="0.25">
      <c r="B39198"/>
    </row>
    <row r="39199" spans="2:2" x14ac:dyDescent="0.25">
      <c r="B39199"/>
    </row>
    <row r="39200" spans="2:2" x14ac:dyDescent="0.25">
      <c r="B39200"/>
    </row>
    <row r="39201" spans="2:2" x14ac:dyDescent="0.25">
      <c r="B39201"/>
    </row>
    <row r="39202" spans="2:2" x14ac:dyDescent="0.25">
      <c r="B39202"/>
    </row>
    <row r="39203" spans="2:2" x14ac:dyDescent="0.25">
      <c r="B39203"/>
    </row>
    <row r="39204" spans="2:2" x14ac:dyDescent="0.25">
      <c r="B39204"/>
    </row>
    <row r="39205" spans="2:2" x14ac:dyDescent="0.25">
      <c r="B39205"/>
    </row>
    <row r="39206" spans="2:2" x14ac:dyDescent="0.25">
      <c r="B39206"/>
    </row>
    <row r="39207" spans="2:2" x14ac:dyDescent="0.25">
      <c r="B39207"/>
    </row>
    <row r="39208" spans="2:2" x14ac:dyDescent="0.25">
      <c r="B39208"/>
    </row>
    <row r="39209" spans="2:2" x14ac:dyDescent="0.25">
      <c r="B39209"/>
    </row>
    <row r="39210" spans="2:2" x14ac:dyDescent="0.25">
      <c r="B39210"/>
    </row>
    <row r="39211" spans="2:2" x14ac:dyDescent="0.25">
      <c r="B39211"/>
    </row>
    <row r="39212" spans="2:2" x14ac:dyDescent="0.25">
      <c r="B39212"/>
    </row>
    <row r="39213" spans="2:2" x14ac:dyDescent="0.25">
      <c r="B39213"/>
    </row>
    <row r="39214" spans="2:2" x14ac:dyDescent="0.25">
      <c r="B39214"/>
    </row>
    <row r="39215" spans="2:2" x14ac:dyDescent="0.25">
      <c r="B39215"/>
    </row>
    <row r="39216" spans="2:2" x14ac:dyDescent="0.25">
      <c r="B39216"/>
    </row>
    <row r="39217" spans="2:2" x14ac:dyDescent="0.25">
      <c r="B39217"/>
    </row>
    <row r="39218" spans="2:2" x14ac:dyDescent="0.25">
      <c r="B39218"/>
    </row>
    <row r="39219" spans="2:2" x14ac:dyDescent="0.25">
      <c r="B39219"/>
    </row>
    <row r="39220" spans="2:2" x14ac:dyDescent="0.25">
      <c r="B39220"/>
    </row>
    <row r="39221" spans="2:2" x14ac:dyDescent="0.25">
      <c r="B39221"/>
    </row>
    <row r="39222" spans="2:2" x14ac:dyDescent="0.25">
      <c r="B39222"/>
    </row>
    <row r="39223" spans="2:2" x14ac:dyDescent="0.25">
      <c r="B39223"/>
    </row>
    <row r="39224" spans="2:2" x14ac:dyDescent="0.25">
      <c r="B39224"/>
    </row>
    <row r="39225" spans="2:2" x14ac:dyDescent="0.25">
      <c r="B39225"/>
    </row>
    <row r="39226" spans="2:2" x14ac:dyDescent="0.25">
      <c r="B39226"/>
    </row>
    <row r="39227" spans="2:2" x14ac:dyDescent="0.25">
      <c r="B39227"/>
    </row>
    <row r="39228" spans="2:2" x14ac:dyDescent="0.25">
      <c r="B39228"/>
    </row>
    <row r="39229" spans="2:2" x14ac:dyDescent="0.25">
      <c r="B39229"/>
    </row>
    <row r="39230" spans="2:2" x14ac:dyDescent="0.25">
      <c r="B39230"/>
    </row>
    <row r="39231" spans="2:2" x14ac:dyDescent="0.25">
      <c r="B39231"/>
    </row>
    <row r="39232" spans="2:2" x14ac:dyDescent="0.25">
      <c r="B39232"/>
    </row>
    <row r="39233" spans="2:2" x14ac:dyDescent="0.25">
      <c r="B39233"/>
    </row>
    <row r="39234" spans="2:2" x14ac:dyDescent="0.25">
      <c r="B39234"/>
    </row>
    <row r="39235" spans="2:2" x14ac:dyDescent="0.25">
      <c r="B39235"/>
    </row>
    <row r="39236" spans="2:2" x14ac:dyDescent="0.25">
      <c r="B39236"/>
    </row>
    <row r="39237" spans="2:2" x14ac:dyDescent="0.25">
      <c r="B39237"/>
    </row>
    <row r="39238" spans="2:2" x14ac:dyDescent="0.25">
      <c r="B39238"/>
    </row>
    <row r="39239" spans="2:2" x14ac:dyDescent="0.25">
      <c r="B39239"/>
    </row>
    <row r="39240" spans="2:2" x14ac:dyDescent="0.25">
      <c r="B39240"/>
    </row>
    <row r="39241" spans="2:2" x14ac:dyDescent="0.25">
      <c r="B39241"/>
    </row>
    <row r="39242" spans="2:2" x14ac:dyDescent="0.25">
      <c r="B39242"/>
    </row>
    <row r="39243" spans="2:2" x14ac:dyDescent="0.25">
      <c r="B39243"/>
    </row>
    <row r="39244" spans="2:2" x14ac:dyDescent="0.25">
      <c r="B39244"/>
    </row>
    <row r="39245" spans="2:2" x14ac:dyDescent="0.25">
      <c r="B39245"/>
    </row>
    <row r="39246" spans="2:2" x14ac:dyDescent="0.25">
      <c r="B39246"/>
    </row>
    <row r="39247" spans="2:2" x14ac:dyDescent="0.25">
      <c r="B39247"/>
    </row>
    <row r="39248" spans="2:2" x14ac:dyDescent="0.25">
      <c r="B39248"/>
    </row>
    <row r="39249" spans="2:2" x14ac:dyDescent="0.25">
      <c r="B39249"/>
    </row>
    <row r="39250" spans="2:2" x14ac:dyDescent="0.25">
      <c r="B39250"/>
    </row>
    <row r="39251" spans="2:2" x14ac:dyDescent="0.25">
      <c r="B39251"/>
    </row>
    <row r="39252" spans="2:2" x14ac:dyDescent="0.25">
      <c r="B39252"/>
    </row>
    <row r="39253" spans="2:2" x14ac:dyDescent="0.25">
      <c r="B39253"/>
    </row>
    <row r="39254" spans="2:2" x14ac:dyDescent="0.25">
      <c r="B39254"/>
    </row>
    <row r="39255" spans="2:2" x14ac:dyDescent="0.25">
      <c r="B39255"/>
    </row>
    <row r="39256" spans="2:2" x14ac:dyDescent="0.25">
      <c r="B39256"/>
    </row>
    <row r="39257" spans="2:2" x14ac:dyDescent="0.25">
      <c r="B39257"/>
    </row>
    <row r="39258" spans="2:2" x14ac:dyDescent="0.25">
      <c r="B39258"/>
    </row>
    <row r="39259" spans="2:2" x14ac:dyDescent="0.25">
      <c r="B39259"/>
    </row>
    <row r="39260" spans="2:2" x14ac:dyDescent="0.25">
      <c r="B39260"/>
    </row>
    <row r="39261" spans="2:2" x14ac:dyDescent="0.25">
      <c r="B39261"/>
    </row>
    <row r="39262" spans="2:2" x14ac:dyDescent="0.25">
      <c r="B39262"/>
    </row>
    <row r="39263" spans="2:2" x14ac:dyDescent="0.25">
      <c r="B39263"/>
    </row>
    <row r="39264" spans="2:2" x14ac:dyDescent="0.25">
      <c r="B39264"/>
    </row>
    <row r="39265" spans="2:2" x14ac:dyDescent="0.25">
      <c r="B39265"/>
    </row>
    <row r="39266" spans="2:2" x14ac:dyDescent="0.25">
      <c r="B39266"/>
    </row>
    <row r="39267" spans="2:2" x14ac:dyDescent="0.25">
      <c r="B39267"/>
    </row>
    <row r="39268" spans="2:2" x14ac:dyDescent="0.25">
      <c r="B39268"/>
    </row>
    <row r="39269" spans="2:2" x14ac:dyDescent="0.25">
      <c r="B39269"/>
    </row>
    <row r="39270" spans="2:2" x14ac:dyDescent="0.25">
      <c r="B39270"/>
    </row>
    <row r="39271" spans="2:2" x14ac:dyDescent="0.25">
      <c r="B39271"/>
    </row>
    <row r="39272" spans="2:2" x14ac:dyDescent="0.25">
      <c r="B39272"/>
    </row>
    <row r="39273" spans="2:2" x14ac:dyDescent="0.25">
      <c r="B39273"/>
    </row>
    <row r="39274" spans="2:2" x14ac:dyDescent="0.25">
      <c r="B39274"/>
    </row>
    <row r="39275" spans="2:2" x14ac:dyDescent="0.25">
      <c r="B39275"/>
    </row>
    <row r="39276" spans="2:2" x14ac:dyDescent="0.25">
      <c r="B39276"/>
    </row>
    <row r="39277" spans="2:2" x14ac:dyDescent="0.25">
      <c r="B39277"/>
    </row>
    <row r="39278" spans="2:2" x14ac:dyDescent="0.25">
      <c r="B39278"/>
    </row>
    <row r="39279" spans="2:2" x14ac:dyDescent="0.25">
      <c r="B39279"/>
    </row>
    <row r="39280" spans="2:2" x14ac:dyDescent="0.25">
      <c r="B39280"/>
    </row>
    <row r="39281" spans="2:2" x14ac:dyDescent="0.25">
      <c r="B39281"/>
    </row>
    <row r="39282" spans="2:2" x14ac:dyDescent="0.25">
      <c r="B39282"/>
    </row>
    <row r="39283" spans="2:2" x14ac:dyDescent="0.25">
      <c r="B39283"/>
    </row>
    <row r="39284" spans="2:2" x14ac:dyDescent="0.25">
      <c r="B39284"/>
    </row>
    <row r="39285" spans="2:2" x14ac:dyDescent="0.25">
      <c r="B39285"/>
    </row>
    <row r="39286" spans="2:2" x14ac:dyDescent="0.25">
      <c r="B39286"/>
    </row>
    <row r="39287" spans="2:2" x14ac:dyDescent="0.25">
      <c r="B39287"/>
    </row>
    <row r="39288" spans="2:2" x14ac:dyDescent="0.25">
      <c r="B39288"/>
    </row>
    <row r="39289" spans="2:2" x14ac:dyDescent="0.25">
      <c r="B39289"/>
    </row>
    <row r="39290" spans="2:2" x14ac:dyDescent="0.25">
      <c r="B39290"/>
    </row>
    <row r="39291" spans="2:2" x14ac:dyDescent="0.25">
      <c r="B39291"/>
    </row>
    <row r="39292" spans="2:2" x14ac:dyDescent="0.25">
      <c r="B39292"/>
    </row>
    <row r="39293" spans="2:2" x14ac:dyDescent="0.25">
      <c r="B39293"/>
    </row>
    <row r="39294" spans="2:2" x14ac:dyDescent="0.25">
      <c r="B39294"/>
    </row>
    <row r="39295" spans="2:2" x14ac:dyDescent="0.25">
      <c r="B39295"/>
    </row>
    <row r="39296" spans="2:2" x14ac:dyDescent="0.25">
      <c r="B39296"/>
    </row>
    <row r="39297" spans="2:2" x14ac:dyDescent="0.25">
      <c r="B39297"/>
    </row>
    <row r="39298" spans="2:2" x14ac:dyDescent="0.25">
      <c r="B39298"/>
    </row>
    <row r="39299" spans="2:2" x14ac:dyDescent="0.25">
      <c r="B39299"/>
    </row>
    <row r="39300" spans="2:2" x14ac:dyDescent="0.25">
      <c r="B39300"/>
    </row>
    <row r="39301" spans="2:2" x14ac:dyDescent="0.25">
      <c r="B39301"/>
    </row>
    <row r="39302" spans="2:2" x14ac:dyDescent="0.25">
      <c r="B39302"/>
    </row>
    <row r="39303" spans="2:2" x14ac:dyDescent="0.25">
      <c r="B39303"/>
    </row>
    <row r="39304" spans="2:2" x14ac:dyDescent="0.25">
      <c r="B39304"/>
    </row>
    <row r="39305" spans="2:2" x14ac:dyDescent="0.25">
      <c r="B39305"/>
    </row>
    <row r="39306" spans="2:2" x14ac:dyDescent="0.25">
      <c r="B39306"/>
    </row>
    <row r="39307" spans="2:2" x14ac:dyDescent="0.25">
      <c r="B39307"/>
    </row>
    <row r="39308" spans="2:2" x14ac:dyDescent="0.25">
      <c r="B39308"/>
    </row>
    <row r="39309" spans="2:2" x14ac:dyDescent="0.25">
      <c r="B39309"/>
    </row>
    <row r="39310" spans="2:2" x14ac:dyDescent="0.25">
      <c r="B39310"/>
    </row>
    <row r="39311" spans="2:2" x14ac:dyDescent="0.25">
      <c r="B39311"/>
    </row>
    <row r="39312" spans="2:2" x14ac:dyDescent="0.25">
      <c r="B39312"/>
    </row>
    <row r="39313" spans="2:2" x14ac:dyDescent="0.25">
      <c r="B39313"/>
    </row>
    <row r="39314" spans="2:2" x14ac:dyDescent="0.25">
      <c r="B39314"/>
    </row>
    <row r="39315" spans="2:2" x14ac:dyDescent="0.25">
      <c r="B39315"/>
    </row>
    <row r="39316" spans="2:2" x14ac:dyDescent="0.25">
      <c r="B39316"/>
    </row>
    <row r="39317" spans="2:2" x14ac:dyDescent="0.25">
      <c r="B39317"/>
    </row>
    <row r="39318" spans="2:2" x14ac:dyDescent="0.25">
      <c r="B39318"/>
    </row>
    <row r="39319" spans="2:2" x14ac:dyDescent="0.25">
      <c r="B39319"/>
    </row>
    <row r="39320" spans="2:2" x14ac:dyDescent="0.25">
      <c r="B39320"/>
    </row>
    <row r="39321" spans="2:2" x14ac:dyDescent="0.25">
      <c r="B39321"/>
    </row>
    <row r="39322" spans="2:2" x14ac:dyDescent="0.25">
      <c r="B39322"/>
    </row>
    <row r="39323" spans="2:2" x14ac:dyDescent="0.25">
      <c r="B39323"/>
    </row>
    <row r="39324" spans="2:2" x14ac:dyDescent="0.25">
      <c r="B39324"/>
    </row>
    <row r="39325" spans="2:2" x14ac:dyDescent="0.25">
      <c r="B39325"/>
    </row>
    <row r="39326" spans="2:2" x14ac:dyDescent="0.25">
      <c r="B39326"/>
    </row>
    <row r="39327" spans="2:2" x14ac:dyDescent="0.25">
      <c r="B39327"/>
    </row>
    <row r="39328" spans="2:2" x14ac:dyDescent="0.25">
      <c r="B39328"/>
    </row>
    <row r="39329" spans="2:2" x14ac:dyDescent="0.25">
      <c r="B39329"/>
    </row>
    <row r="39330" spans="2:2" x14ac:dyDescent="0.25">
      <c r="B39330"/>
    </row>
    <row r="39331" spans="2:2" x14ac:dyDescent="0.25">
      <c r="B39331"/>
    </row>
    <row r="39332" spans="2:2" x14ac:dyDescent="0.25">
      <c r="B39332"/>
    </row>
    <row r="39333" spans="2:2" x14ac:dyDescent="0.25">
      <c r="B39333"/>
    </row>
    <row r="39334" spans="2:2" x14ac:dyDescent="0.25">
      <c r="B39334"/>
    </row>
    <row r="39335" spans="2:2" x14ac:dyDescent="0.25">
      <c r="B39335"/>
    </row>
    <row r="39336" spans="2:2" x14ac:dyDescent="0.25">
      <c r="B39336"/>
    </row>
    <row r="39337" spans="2:2" x14ac:dyDescent="0.25">
      <c r="B39337"/>
    </row>
    <row r="39338" spans="2:2" x14ac:dyDescent="0.25">
      <c r="B39338"/>
    </row>
    <row r="39339" spans="2:2" x14ac:dyDescent="0.25">
      <c r="B39339"/>
    </row>
    <row r="39340" spans="2:2" x14ac:dyDescent="0.25">
      <c r="B39340"/>
    </row>
    <row r="39341" spans="2:2" x14ac:dyDescent="0.25">
      <c r="B39341"/>
    </row>
    <row r="39342" spans="2:2" x14ac:dyDescent="0.25">
      <c r="B39342"/>
    </row>
    <row r="39343" spans="2:2" x14ac:dyDescent="0.25">
      <c r="B39343"/>
    </row>
    <row r="39344" spans="2:2" x14ac:dyDescent="0.25">
      <c r="B39344"/>
    </row>
    <row r="39345" spans="2:2" x14ac:dyDescent="0.25">
      <c r="B39345"/>
    </row>
    <row r="39346" spans="2:2" x14ac:dyDescent="0.25">
      <c r="B39346"/>
    </row>
    <row r="39347" spans="2:2" x14ac:dyDescent="0.25">
      <c r="B39347"/>
    </row>
    <row r="39348" spans="2:2" x14ac:dyDescent="0.25">
      <c r="B39348"/>
    </row>
    <row r="39349" spans="2:2" x14ac:dyDescent="0.25">
      <c r="B39349"/>
    </row>
    <row r="39350" spans="2:2" x14ac:dyDescent="0.25">
      <c r="B39350"/>
    </row>
    <row r="39351" spans="2:2" x14ac:dyDescent="0.25">
      <c r="B39351"/>
    </row>
    <row r="39352" spans="2:2" x14ac:dyDescent="0.25">
      <c r="B39352"/>
    </row>
    <row r="39353" spans="2:2" x14ac:dyDescent="0.25">
      <c r="B39353"/>
    </row>
    <row r="39354" spans="2:2" x14ac:dyDescent="0.25">
      <c r="B39354"/>
    </row>
    <row r="39355" spans="2:2" x14ac:dyDescent="0.25">
      <c r="B39355"/>
    </row>
    <row r="39356" spans="2:2" x14ac:dyDescent="0.25">
      <c r="B39356"/>
    </row>
    <row r="39357" spans="2:2" x14ac:dyDescent="0.25">
      <c r="B39357"/>
    </row>
    <row r="39358" spans="2:2" x14ac:dyDescent="0.25">
      <c r="B39358"/>
    </row>
    <row r="39359" spans="2:2" x14ac:dyDescent="0.25">
      <c r="B39359"/>
    </row>
    <row r="39360" spans="2:2" x14ac:dyDescent="0.25">
      <c r="B39360"/>
    </row>
    <row r="39361" spans="2:2" x14ac:dyDescent="0.25">
      <c r="B39361"/>
    </row>
    <row r="39362" spans="2:2" x14ac:dyDescent="0.25">
      <c r="B39362"/>
    </row>
    <row r="39363" spans="2:2" x14ac:dyDescent="0.25">
      <c r="B39363"/>
    </row>
    <row r="39364" spans="2:2" x14ac:dyDescent="0.25">
      <c r="B39364"/>
    </row>
    <row r="39365" spans="2:2" x14ac:dyDescent="0.25">
      <c r="B39365"/>
    </row>
    <row r="39366" spans="2:2" x14ac:dyDescent="0.25">
      <c r="B39366"/>
    </row>
    <row r="39367" spans="2:2" x14ac:dyDescent="0.25">
      <c r="B39367"/>
    </row>
    <row r="39368" spans="2:2" x14ac:dyDescent="0.25">
      <c r="B39368"/>
    </row>
    <row r="39369" spans="2:2" x14ac:dyDescent="0.25">
      <c r="B39369"/>
    </row>
    <row r="39370" spans="2:2" x14ac:dyDescent="0.25">
      <c r="B39370"/>
    </row>
    <row r="39371" spans="2:2" x14ac:dyDescent="0.25">
      <c r="B39371"/>
    </row>
    <row r="39372" spans="2:2" x14ac:dyDescent="0.25">
      <c r="B39372"/>
    </row>
    <row r="39373" spans="2:2" x14ac:dyDescent="0.25">
      <c r="B39373"/>
    </row>
    <row r="39374" spans="2:2" x14ac:dyDescent="0.25">
      <c r="B39374"/>
    </row>
    <row r="39375" spans="2:2" x14ac:dyDescent="0.25">
      <c r="B39375"/>
    </row>
    <row r="39376" spans="2:2" x14ac:dyDescent="0.25">
      <c r="B39376"/>
    </row>
    <row r="39377" spans="2:2" x14ac:dyDescent="0.25">
      <c r="B39377"/>
    </row>
    <row r="39378" spans="2:2" x14ac:dyDescent="0.25">
      <c r="B39378"/>
    </row>
    <row r="39379" spans="2:2" x14ac:dyDescent="0.25">
      <c r="B39379"/>
    </row>
    <row r="39380" spans="2:2" x14ac:dyDescent="0.25">
      <c r="B39380"/>
    </row>
    <row r="39381" spans="2:2" x14ac:dyDescent="0.25">
      <c r="B39381"/>
    </row>
    <row r="39382" spans="2:2" x14ac:dyDescent="0.25">
      <c r="B39382"/>
    </row>
    <row r="39383" spans="2:2" x14ac:dyDescent="0.25">
      <c r="B39383"/>
    </row>
    <row r="39384" spans="2:2" x14ac:dyDescent="0.25">
      <c r="B39384"/>
    </row>
    <row r="39385" spans="2:2" x14ac:dyDescent="0.25">
      <c r="B39385"/>
    </row>
    <row r="39386" spans="2:2" x14ac:dyDescent="0.25">
      <c r="B39386"/>
    </row>
    <row r="39387" spans="2:2" x14ac:dyDescent="0.25">
      <c r="B39387"/>
    </row>
    <row r="39388" spans="2:2" x14ac:dyDescent="0.25">
      <c r="B39388"/>
    </row>
    <row r="39389" spans="2:2" x14ac:dyDescent="0.25">
      <c r="B39389"/>
    </row>
    <row r="39390" spans="2:2" x14ac:dyDescent="0.25">
      <c r="B39390"/>
    </row>
    <row r="39391" spans="2:2" x14ac:dyDescent="0.25">
      <c r="B39391"/>
    </row>
    <row r="39392" spans="2:2" x14ac:dyDescent="0.25">
      <c r="B39392"/>
    </row>
    <row r="39393" spans="2:2" x14ac:dyDescent="0.25">
      <c r="B39393"/>
    </row>
    <row r="39394" spans="2:2" x14ac:dyDescent="0.25">
      <c r="B39394"/>
    </row>
    <row r="39395" spans="2:2" x14ac:dyDescent="0.25">
      <c r="B39395"/>
    </row>
    <row r="39396" spans="2:2" x14ac:dyDescent="0.25">
      <c r="B39396"/>
    </row>
    <row r="39397" spans="2:2" x14ac:dyDescent="0.25">
      <c r="B39397"/>
    </row>
    <row r="39398" spans="2:2" x14ac:dyDescent="0.25">
      <c r="B39398"/>
    </row>
    <row r="39399" spans="2:2" x14ac:dyDescent="0.25">
      <c r="B39399"/>
    </row>
    <row r="39400" spans="2:2" x14ac:dyDescent="0.25">
      <c r="B39400"/>
    </row>
    <row r="39401" spans="2:2" x14ac:dyDescent="0.25">
      <c r="B39401"/>
    </row>
    <row r="39402" spans="2:2" x14ac:dyDescent="0.25">
      <c r="B39402"/>
    </row>
    <row r="39403" spans="2:2" x14ac:dyDescent="0.25">
      <c r="B39403"/>
    </row>
    <row r="39404" spans="2:2" x14ac:dyDescent="0.25">
      <c r="B39404"/>
    </row>
    <row r="39405" spans="2:2" x14ac:dyDescent="0.25">
      <c r="B39405"/>
    </row>
    <row r="39406" spans="2:2" x14ac:dyDescent="0.25">
      <c r="B39406"/>
    </row>
    <row r="39407" spans="2:2" x14ac:dyDescent="0.25">
      <c r="B39407"/>
    </row>
    <row r="39408" spans="2:2" x14ac:dyDescent="0.25">
      <c r="B39408"/>
    </row>
    <row r="39409" spans="2:2" x14ac:dyDescent="0.25">
      <c r="B39409"/>
    </row>
    <row r="39410" spans="2:2" x14ac:dyDescent="0.25">
      <c r="B39410"/>
    </row>
    <row r="39411" spans="2:2" x14ac:dyDescent="0.25">
      <c r="B39411"/>
    </row>
    <row r="39412" spans="2:2" x14ac:dyDescent="0.25">
      <c r="B39412"/>
    </row>
    <row r="39413" spans="2:2" x14ac:dyDescent="0.25">
      <c r="B39413"/>
    </row>
    <row r="39414" spans="2:2" x14ac:dyDescent="0.25">
      <c r="B39414"/>
    </row>
    <row r="39415" spans="2:2" x14ac:dyDescent="0.25">
      <c r="B39415"/>
    </row>
    <row r="39416" spans="2:2" x14ac:dyDescent="0.25">
      <c r="B39416"/>
    </row>
    <row r="39417" spans="2:2" x14ac:dyDescent="0.25">
      <c r="B39417"/>
    </row>
    <row r="39418" spans="2:2" x14ac:dyDescent="0.25">
      <c r="B39418"/>
    </row>
    <row r="39419" spans="2:2" x14ac:dyDescent="0.25">
      <c r="B39419"/>
    </row>
    <row r="39420" spans="2:2" x14ac:dyDescent="0.25">
      <c r="B39420"/>
    </row>
    <row r="39421" spans="2:2" x14ac:dyDescent="0.25">
      <c r="B39421"/>
    </row>
    <row r="39422" spans="2:2" x14ac:dyDescent="0.25">
      <c r="B39422"/>
    </row>
    <row r="39423" spans="2:2" x14ac:dyDescent="0.25">
      <c r="B39423"/>
    </row>
    <row r="39424" spans="2:2" x14ac:dyDescent="0.25">
      <c r="B39424"/>
    </row>
    <row r="39425" spans="2:2" x14ac:dyDescent="0.25">
      <c r="B39425"/>
    </row>
    <row r="39426" spans="2:2" x14ac:dyDescent="0.25">
      <c r="B39426"/>
    </row>
    <row r="39427" spans="2:2" x14ac:dyDescent="0.25">
      <c r="B39427"/>
    </row>
    <row r="39428" spans="2:2" x14ac:dyDescent="0.25">
      <c r="B39428"/>
    </row>
    <row r="39429" spans="2:2" x14ac:dyDescent="0.25">
      <c r="B39429"/>
    </row>
    <row r="39430" spans="2:2" x14ac:dyDescent="0.25">
      <c r="B39430"/>
    </row>
    <row r="39431" spans="2:2" x14ac:dyDescent="0.25">
      <c r="B39431"/>
    </row>
    <row r="39432" spans="2:2" x14ac:dyDescent="0.25">
      <c r="B39432"/>
    </row>
    <row r="39433" spans="2:2" x14ac:dyDescent="0.25">
      <c r="B39433"/>
    </row>
    <row r="39434" spans="2:2" x14ac:dyDescent="0.25">
      <c r="B39434"/>
    </row>
    <row r="39435" spans="2:2" x14ac:dyDescent="0.25">
      <c r="B39435"/>
    </row>
    <row r="39436" spans="2:2" x14ac:dyDescent="0.25">
      <c r="B39436"/>
    </row>
    <row r="39437" spans="2:2" x14ac:dyDescent="0.25">
      <c r="B39437"/>
    </row>
    <row r="39438" spans="2:2" x14ac:dyDescent="0.25">
      <c r="B39438"/>
    </row>
    <row r="39439" spans="2:2" x14ac:dyDescent="0.25">
      <c r="B39439"/>
    </row>
    <row r="39440" spans="2:2" x14ac:dyDescent="0.25">
      <c r="B39440"/>
    </row>
    <row r="39441" spans="2:2" x14ac:dyDescent="0.25">
      <c r="B39441"/>
    </row>
    <row r="39442" spans="2:2" x14ac:dyDescent="0.25">
      <c r="B39442"/>
    </row>
    <row r="39443" spans="2:2" x14ac:dyDescent="0.25">
      <c r="B39443"/>
    </row>
    <row r="39444" spans="2:2" x14ac:dyDescent="0.25">
      <c r="B39444"/>
    </row>
    <row r="39445" spans="2:2" x14ac:dyDescent="0.25">
      <c r="B39445"/>
    </row>
    <row r="39446" spans="2:2" x14ac:dyDescent="0.25">
      <c r="B39446"/>
    </row>
    <row r="39447" spans="2:2" x14ac:dyDescent="0.25">
      <c r="B39447"/>
    </row>
    <row r="39448" spans="2:2" x14ac:dyDescent="0.25">
      <c r="B39448"/>
    </row>
    <row r="39449" spans="2:2" x14ac:dyDescent="0.25">
      <c r="B39449"/>
    </row>
    <row r="39450" spans="2:2" x14ac:dyDescent="0.25">
      <c r="B39450"/>
    </row>
    <row r="39451" spans="2:2" x14ac:dyDescent="0.25">
      <c r="B39451"/>
    </row>
    <row r="39452" spans="2:2" x14ac:dyDescent="0.25">
      <c r="B39452"/>
    </row>
    <row r="39453" spans="2:2" x14ac:dyDescent="0.25">
      <c r="B39453"/>
    </row>
    <row r="39454" spans="2:2" x14ac:dyDescent="0.25">
      <c r="B39454"/>
    </row>
    <row r="39455" spans="2:2" x14ac:dyDescent="0.25">
      <c r="B39455"/>
    </row>
    <row r="39456" spans="2:2" x14ac:dyDescent="0.25">
      <c r="B39456"/>
    </row>
    <row r="39457" spans="2:2" x14ac:dyDescent="0.25">
      <c r="B39457"/>
    </row>
    <row r="39458" spans="2:2" x14ac:dyDescent="0.25">
      <c r="B39458"/>
    </row>
    <row r="39459" spans="2:2" x14ac:dyDescent="0.25">
      <c r="B39459"/>
    </row>
    <row r="39460" spans="2:2" x14ac:dyDescent="0.25">
      <c r="B39460"/>
    </row>
    <row r="39461" spans="2:2" x14ac:dyDescent="0.25">
      <c r="B39461"/>
    </row>
    <row r="39462" spans="2:2" x14ac:dyDescent="0.25">
      <c r="B39462"/>
    </row>
    <row r="39463" spans="2:2" x14ac:dyDescent="0.25">
      <c r="B39463"/>
    </row>
    <row r="39464" spans="2:2" x14ac:dyDescent="0.25">
      <c r="B39464"/>
    </row>
    <row r="39465" spans="2:2" x14ac:dyDescent="0.25">
      <c r="B39465"/>
    </row>
    <row r="39466" spans="2:2" x14ac:dyDescent="0.25">
      <c r="B39466"/>
    </row>
    <row r="39467" spans="2:2" x14ac:dyDescent="0.25">
      <c r="B39467"/>
    </row>
    <row r="39468" spans="2:2" x14ac:dyDescent="0.25">
      <c r="B39468"/>
    </row>
    <row r="39469" spans="2:2" x14ac:dyDescent="0.25">
      <c r="B39469"/>
    </row>
    <row r="39470" spans="2:2" x14ac:dyDescent="0.25">
      <c r="B39470"/>
    </row>
    <row r="39471" spans="2:2" x14ac:dyDescent="0.25">
      <c r="B39471"/>
    </row>
    <row r="39472" spans="2:2" x14ac:dyDescent="0.25">
      <c r="B39472"/>
    </row>
    <row r="39473" spans="2:2" x14ac:dyDescent="0.25">
      <c r="B39473"/>
    </row>
    <row r="39474" spans="2:2" x14ac:dyDescent="0.25">
      <c r="B39474"/>
    </row>
    <row r="39475" spans="2:2" x14ac:dyDescent="0.25">
      <c r="B39475"/>
    </row>
    <row r="39476" spans="2:2" x14ac:dyDescent="0.25">
      <c r="B39476"/>
    </row>
    <row r="39477" spans="2:2" x14ac:dyDescent="0.25">
      <c r="B39477"/>
    </row>
    <row r="39478" spans="2:2" x14ac:dyDescent="0.25">
      <c r="B39478"/>
    </row>
    <row r="39479" spans="2:2" x14ac:dyDescent="0.25">
      <c r="B39479"/>
    </row>
    <row r="39480" spans="2:2" x14ac:dyDescent="0.25">
      <c r="B39480"/>
    </row>
    <row r="39481" spans="2:2" x14ac:dyDescent="0.25">
      <c r="B39481"/>
    </row>
    <row r="39482" spans="2:2" x14ac:dyDescent="0.25">
      <c r="B39482"/>
    </row>
    <row r="39483" spans="2:2" x14ac:dyDescent="0.25">
      <c r="B39483"/>
    </row>
    <row r="39484" spans="2:2" x14ac:dyDescent="0.25">
      <c r="B39484"/>
    </row>
    <row r="39485" spans="2:2" x14ac:dyDescent="0.25">
      <c r="B39485"/>
    </row>
    <row r="39486" spans="2:2" x14ac:dyDescent="0.25">
      <c r="B39486"/>
    </row>
    <row r="39487" spans="2:2" x14ac:dyDescent="0.25">
      <c r="B39487"/>
    </row>
    <row r="39488" spans="2:2" x14ac:dyDescent="0.25">
      <c r="B39488"/>
    </row>
    <row r="39489" spans="2:2" x14ac:dyDescent="0.25">
      <c r="B39489"/>
    </row>
    <row r="39490" spans="2:2" x14ac:dyDescent="0.25">
      <c r="B39490"/>
    </row>
    <row r="39491" spans="2:2" x14ac:dyDescent="0.25">
      <c r="B39491"/>
    </row>
    <row r="39492" spans="2:2" x14ac:dyDescent="0.25">
      <c r="B39492"/>
    </row>
    <row r="39493" spans="2:2" x14ac:dyDescent="0.25">
      <c r="B39493"/>
    </row>
    <row r="39494" spans="2:2" x14ac:dyDescent="0.25">
      <c r="B39494"/>
    </row>
    <row r="39495" spans="2:2" x14ac:dyDescent="0.25">
      <c r="B39495"/>
    </row>
    <row r="39496" spans="2:2" x14ac:dyDescent="0.25">
      <c r="B39496"/>
    </row>
    <row r="39497" spans="2:2" x14ac:dyDescent="0.25">
      <c r="B39497"/>
    </row>
    <row r="39498" spans="2:2" x14ac:dyDescent="0.25">
      <c r="B39498"/>
    </row>
    <row r="39499" spans="2:2" x14ac:dyDescent="0.25">
      <c r="B39499"/>
    </row>
    <row r="39500" spans="2:2" x14ac:dyDescent="0.25">
      <c r="B39500"/>
    </row>
    <row r="39501" spans="2:2" x14ac:dyDescent="0.25">
      <c r="B39501"/>
    </row>
    <row r="39502" spans="2:2" x14ac:dyDescent="0.25">
      <c r="B39502"/>
    </row>
    <row r="39503" spans="2:2" x14ac:dyDescent="0.25">
      <c r="B39503"/>
    </row>
    <row r="39504" spans="2:2" x14ac:dyDescent="0.25">
      <c r="B39504"/>
    </row>
    <row r="39505" spans="2:2" x14ac:dyDescent="0.25">
      <c r="B39505"/>
    </row>
    <row r="39506" spans="2:2" x14ac:dyDescent="0.25">
      <c r="B39506"/>
    </row>
    <row r="39507" spans="2:2" x14ac:dyDescent="0.25">
      <c r="B39507"/>
    </row>
    <row r="39508" spans="2:2" x14ac:dyDescent="0.25">
      <c r="B39508"/>
    </row>
    <row r="39509" spans="2:2" x14ac:dyDescent="0.25">
      <c r="B39509"/>
    </row>
    <row r="39510" spans="2:2" x14ac:dyDescent="0.25">
      <c r="B39510"/>
    </row>
    <row r="39511" spans="2:2" x14ac:dyDescent="0.25">
      <c r="B39511"/>
    </row>
    <row r="39512" spans="2:2" x14ac:dyDescent="0.25">
      <c r="B39512"/>
    </row>
    <row r="39513" spans="2:2" x14ac:dyDescent="0.25">
      <c r="B39513"/>
    </row>
    <row r="39514" spans="2:2" x14ac:dyDescent="0.25">
      <c r="B39514"/>
    </row>
    <row r="39515" spans="2:2" x14ac:dyDescent="0.25">
      <c r="B39515"/>
    </row>
    <row r="39516" spans="2:2" x14ac:dyDescent="0.25">
      <c r="B39516"/>
    </row>
    <row r="39517" spans="2:2" x14ac:dyDescent="0.25">
      <c r="B39517"/>
    </row>
    <row r="39518" spans="2:2" x14ac:dyDescent="0.25">
      <c r="B39518"/>
    </row>
    <row r="39519" spans="2:2" x14ac:dyDescent="0.25">
      <c r="B39519"/>
    </row>
    <row r="39520" spans="2:2" x14ac:dyDescent="0.25">
      <c r="B39520"/>
    </row>
    <row r="39521" spans="2:2" x14ac:dyDescent="0.25">
      <c r="B39521"/>
    </row>
    <row r="39522" spans="2:2" x14ac:dyDescent="0.25">
      <c r="B39522"/>
    </row>
    <row r="39523" spans="2:2" x14ac:dyDescent="0.25">
      <c r="B39523"/>
    </row>
    <row r="39524" spans="2:2" x14ac:dyDescent="0.25">
      <c r="B39524"/>
    </row>
    <row r="39525" spans="2:2" x14ac:dyDescent="0.25">
      <c r="B39525"/>
    </row>
    <row r="39526" spans="2:2" x14ac:dyDescent="0.25">
      <c r="B39526"/>
    </row>
    <row r="39527" spans="2:2" x14ac:dyDescent="0.25">
      <c r="B39527"/>
    </row>
    <row r="39528" spans="2:2" x14ac:dyDescent="0.25">
      <c r="B39528"/>
    </row>
    <row r="39529" spans="2:2" x14ac:dyDescent="0.25">
      <c r="B39529"/>
    </row>
    <row r="39530" spans="2:2" x14ac:dyDescent="0.25">
      <c r="B39530"/>
    </row>
    <row r="39531" spans="2:2" x14ac:dyDescent="0.25">
      <c r="B39531"/>
    </row>
    <row r="39532" spans="2:2" x14ac:dyDescent="0.25">
      <c r="B39532"/>
    </row>
    <row r="39533" spans="2:2" x14ac:dyDescent="0.25">
      <c r="B39533"/>
    </row>
    <row r="39534" spans="2:2" x14ac:dyDescent="0.25">
      <c r="B39534"/>
    </row>
    <row r="39535" spans="2:2" x14ac:dyDescent="0.25">
      <c r="B39535"/>
    </row>
    <row r="39536" spans="2:2" x14ac:dyDescent="0.25">
      <c r="B39536"/>
    </row>
    <row r="39537" spans="2:2" x14ac:dyDescent="0.25">
      <c r="B39537"/>
    </row>
    <row r="39538" spans="2:2" x14ac:dyDescent="0.25">
      <c r="B39538"/>
    </row>
    <row r="39539" spans="2:2" x14ac:dyDescent="0.25">
      <c r="B39539"/>
    </row>
    <row r="39540" spans="2:2" x14ac:dyDescent="0.25">
      <c r="B39540"/>
    </row>
    <row r="39541" spans="2:2" x14ac:dyDescent="0.25">
      <c r="B39541"/>
    </row>
    <row r="39542" spans="2:2" x14ac:dyDescent="0.25">
      <c r="B39542"/>
    </row>
    <row r="39543" spans="2:2" x14ac:dyDescent="0.25">
      <c r="B39543"/>
    </row>
    <row r="39544" spans="2:2" x14ac:dyDescent="0.25">
      <c r="B39544"/>
    </row>
    <row r="39545" spans="2:2" x14ac:dyDescent="0.25">
      <c r="B39545"/>
    </row>
    <row r="39546" spans="2:2" x14ac:dyDescent="0.25">
      <c r="B39546"/>
    </row>
    <row r="39547" spans="2:2" x14ac:dyDescent="0.25">
      <c r="B39547"/>
    </row>
    <row r="39548" spans="2:2" x14ac:dyDescent="0.25">
      <c r="B39548"/>
    </row>
    <row r="39549" spans="2:2" x14ac:dyDescent="0.25">
      <c r="B39549"/>
    </row>
    <row r="39550" spans="2:2" x14ac:dyDescent="0.25">
      <c r="B39550"/>
    </row>
    <row r="39551" spans="2:2" x14ac:dyDescent="0.25">
      <c r="B39551"/>
    </row>
    <row r="39552" spans="2:2" x14ac:dyDescent="0.25">
      <c r="B39552"/>
    </row>
    <row r="39553" spans="2:2" x14ac:dyDescent="0.25">
      <c r="B39553"/>
    </row>
    <row r="39554" spans="2:2" x14ac:dyDescent="0.25">
      <c r="B39554"/>
    </row>
    <row r="39555" spans="2:2" x14ac:dyDescent="0.25">
      <c r="B39555"/>
    </row>
    <row r="39556" spans="2:2" x14ac:dyDescent="0.25">
      <c r="B39556"/>
    </row>
    <row r="39557" spans="2:2" x14ac:dyDescent="0.25">
      <c r="B39557"/>
    </row>
    <row r="39558" spans="2:2" x14ac:dyDescent="0.25">
      <c r="B39558"/>
    </row>
    <row r="39559" spans="2:2" x14ac:dyDescent="0.25">
      <c r="B39559"/>
    </row>
    <row r="39560" spans="2:2" x14ac:dyDescent="0.25">
      <c r="B39560"/>
    </row>
    <row r="39561" spans="2:2" x14ac:dyDescent="0.25">
      <c r="B39561"/>
    </row>
    <row r="39562" spans="2:2" x14ac:dyDescent="0.25">
      <c r="B39562"/>
    </row>
    <row r="39563" spans="2:2" x14ac:dyDescent="0.25">
      <c r="B39563"/>
    </row>
    <row r="39564" spans="2:2" x14ac:dyDescent="0.25">
      <c r="B39564"/>
    </row>
    <row r="39565" spans="2:2" x14ac:dyDescent="0.25">
      <c r="B39565"/>
    </row>
    <row r="39566" spans="2:2" x14ac:dyDescent="0.25">
      <c r="B39566"/>
    </row>
    <row r="39567" spans="2:2" x14ac:dyDescent="0.25">
      <c r="B39567"/>
    </row>
    <row r="39568" spans="2:2" x14ac:dyDescent="0.25">
      <c r="B39568"/>
    </row>
    <row r="39569" spans="2:2" x14ac:dyDescent="0.25">
      <c r="B39569"/>
    </row>
    <row r="39570" spans="2:2" x14ac:dyDescent="0.25">
      <c r="B39570"/>
    </row>
    <row r="39571" spans="2:2" x14ac:dyDescent="0.25">
      <c r="B39571"/>
    </row>
    <row r="39572" spans="2:2" x14ac:dyDescent="0.25">
      <c r="B39572"/>
    </row>
    <row r="39573" spans="2:2" x14ac:dyDescent="0.25">
      <c r="B39573"/>
    </row>
    <row r="39574" spans="2:2" x14ac:dyDescent="0.25">
      <c r="B39574"/>
    </row>
    <row r="39575" spans="2:2" x14ac:dyDescent="0.25">
      <c r="B39575"/>
    </row>
    <row r="39576" spans="2:2" x14ac:dyDescent="0.25">
      <c r="B39576"/>
    </row>
    <row r="39577" spans="2:2" x14ac:dyDescent="0.25">
      <c r="B39577"/>
    </row>
    <row r="39578" spans="2:2" x14ac:dyDescent="0.25">
      <c r="B39578"/>
    </row>
    <row r="39579" spans="2:2" x14ac:dyDescent="0.25">
      <c r="B39579"/>
    </row>
    <row r="39580" spans="2:2" x14ac:dyDescent="0.25">
      <c r="B39580"/>
    </row>
    <row r="39581" spans="2:2" x14ac:dyDescent="0.25">
      <c r="B39581"/>
    </row>
    <row r="39582" spans="2:2" x14ac:dyDescent="0.25">
      <c r="B39582"/>
    </row>
    <row r="39583" spans="2:2" x14ac:dyDescent="0.25">
      <c r="B39583"/>
    </row>
    <row r="39584" spans="2:2" x14ac:dyDescent="0.25">
      <c r="B39584"/>
    </row>
    <row r="39585" spans="2:2" x14ac:dyDescent="0.25">
      <c r="B39585"/>
    </row>
    <row r="39586" spans="2:2" x14ac:dyDescent="0.25">
      <c r="B39586"/>
    </row>
    <row r="39587" spans="2:2" x14ac:dyDescent="0.25">
      <c r="B39587"/>
    </row>
    <row r="39588" spans="2:2" x14ac:dyDescent="0.25">
      <c r="B39588"/>
    </row>
    <row r="39589" spans="2:2" x14ac:dyDescent="0.25">
      <c r="B39589"/>
    </row>
    <row r="39590" spans="2:2" x14ac:dyDescent="0.25">
      <c r="B39590"/>
    </row>
    <row r="39591" spans="2:2" x14ac:dyDescent="0.25">
      <c r="B39591"/>
    </row>
    <row r="39592" spans="2:2" x14ac:dyDescent="0.25">
      <c r="B39592"/>
    </row>
    <row r="39593" spans="2:2" x14ac:dyDescent="0.25">
      <c r="B39593"/>
    </row>
    <row r="39594" spans="2:2" x14ac:dyDescent="0.25">
      <c r="B39594"/>
    </row>
    <row r="39595" spans="2:2" x14ac:dyDescent="0.25">
      <c r="B39595"/>
    </row>
    <row r="39596" spans="2:2" x14ac:dyDescent="0.25">
      <c r="B39596"/>
    </row>
    <row r="39597" spans="2:2" x14ac:dyDescent="0.25">
      <c r="B39597"/>
    </row>
    <row r="39598" spans="2:2" x14ac:dyDescent="0.25">
      <c r="B39598"/>
    </row>
    <row r="39599" spans="2:2" x14ac:dyDescent="0.25">
      <c r="B39599"/>
    </row>
    <row r="39600" spans="2:2" x14ac:dyDescent="0.25">
      <c r="B39600"/>
    </row>
    <row r="39601" spans="2:2" x14ac:dyDescent="0.25">
      <c r="B39601"/>
    </row>
    <row r="39602" spans="2:2" x14ac:dyDescent="0.25">
      <c r="B39602"/>
    </row>
    <row r="39603" spans="2:2" x14ac:dyDescent="0.25">
      <c r="B39603"/>
    </row>
    <row r="39604" spans="2:2" x14ac:dyDescent="0.25">
      <c r="B39604"/>
    </row>
    <row r="39605" spans="2:2" x14ac:dyDescent="0.25">
      <c r="B39605"/>
    </row>
    <row r="39606" spans="2:2" x14ac:dyDescent="0.25">
      <c r="B39606"/>
    </row>
    <row r="39607" spans="2:2" x14ac:dyDescent="0.25">
      <c r="B39607"/>
    </row>
    <row r="39608" spans="2:2" x14ac:dyDescent="0.25">
      <c r="B39608"/>
    </row>
    <row r="39609" spans="2:2" x14ac:dyDescent="0.25">
      <c r="B39609"/>
    </row>
    <row r="39610" spans="2:2" x14ac:dyDescent="0.25">
      <c r="B39610"/>
    </row>
    <row r="39611" spans="2:2" x14ac:dyDescent="0.25">
      <c r="B39611"/>
    </row>
    <row r="39612" spans="2:2" x14ac:dyDescent="0.25">
      <c r="B39612"/>
    </row>
    <row r="39613" spans="2:2" x14ac:dyDescent="0.25">
      <c r="B39613"/>
    </row>
    <row r="39614" spans="2:2" x14ac:dyDescent="0.25">
      <c r="B39614"/>
    </row>
    <row r="39615" spans="2:2" x14ac:dyDescent="0.25">
      <c r="B39615"/>
    </row>
    <row r="39616" spans="2:2" x14ac:dyDescent="0.25">
      <c r="B39616"/>
    </row>
    <row r="39617" spans="2:2" x14ac:dyDescent="0.25">
      <c r="B39617"/>
    </row>
    <row r="39618" spans="2:2" x14ac:dyDescent="0.25">
      <c r="B39618"/>
    </row>
    <row r="39619" spans="2:2" x14ac:dyDescent="0.25">
      <c r="B39619"/>
    </row>
    <row r="39620" spans="2:2" x14ac:dyDescent="0.25">
      <c r="B39620"/>
    </row>
    <row r="39621" spans="2:2" x14ac:dyDescent="0.25">
      <c r="B39621"/>
    </row>
    <row r="39622" spans="2:2" x14ac:dyDescent="0.25">
      <c r="B39622"/>
    </row>
    <row r="39623" spans="2:2" x14ac:dyDescent="0.25">
      <c r="B39623"/>
    </row>
    <row r="39624" spans="2:2" x14ac:dyDescent="0.25">
      <c r="B39624"/>
    </row>
    <row r="39625" spans="2:2" x14ac:dyDescent="0.25">
      <c r="B39625"/>
    </row>
    <row r="39626" spans="2:2" x14ac:dyDescent="0.25">
      <c r="B39626"/>
    </row>
    <row r="39627" spans="2:2" x14ac:dyDescent="0.25">
      <c r="B39627"/>
    </row>
    <row r="39628" spans="2:2" x14ac:dyDescent="0.25">
      <c r="B39628"/>
    </row>
    <row r="39629" spans="2:2" x14ac:dyDescent="0.25">
      <c r="B39629"/>
    </row>
    <row r="39630" spans="2:2" x14ac:dyDescent="0.25">
      <c r="B39630"/>
    </row>
    <row r="39631" spans="2:2" x14ac:dyDescent="0.25">
      <c r="B39631"/>
    </row>
    <row r="39632" spans="2:2" x14ac:dyDescent="0.25">
      <c r="B39632"/>
    </row>
    <row r="39633" spans="2:2" x14ac:dyDescent="0.25">
      <c r="B39633"/>
    </row>
    <row r="39634" spans="2:2" x14ac:dyDescent="0.25">
      <c r="B39634"/>
    </row>
    <row r="39635" spans="2:2" x14ac:dyDescent="0.25">
      <c r="B39635"/>
    </row>
    <row r="39636" spans="2:2" x14ac:dyDescent="0.25">
      <c r="B39636"/>
    </row>
    <row r="39637" spans="2:2" x14ac:dyDescent="0.25">
      <c r="B39637"/>
    </row>
    <row r="39638" spans="2:2" x14ac:dyDescent="0.25">
      <c r="B39638"/>
    </row>
    <row r="39639" spans="2:2" x14ac:dyDescent="0.25">
      <c r="B39639"/>
    </row>
    <row r="39640" spans="2:2" x14ac:dyDescent="0.25">
      <c r="B39640"/>
    </row>
    <row r="39641" spans="2:2" x14ac:dyDescent="0.25">
      <c r="B39641"/>
    </row>
    <row r="39642" spans="2:2" x14ac:dyDescent="0.25">
      <c r="B39642"/>
    </row>
    <row r="39643" spans="2:2" x14ac:dyDescent="0.25">
      <c r="B39643"/>
    </row>
    <row r="39644" spans="2:2" x14ac:dyDescent="0.25">
      <c r="B39644"/>
    </row>
    <row r="39645" spans="2:2" x14ac:dyDescent="0.25">
      <c r="B39645"/>
    </row>
    <row r="39646" spans="2:2" x14ac:dyDescent="0.25">
      <c r="B39646"/>
    </row>
    <row r="39647" spans="2:2" x14ac:dyDescent="0.25">
      <c r="B39647"/>
    </row>
    <row r="39648" spans="2:2" x14ac:dyDescent="0.25">
      <c r="B39648"/>
    </row>
    <row r="39649" spans="2:2" x14ac:dyDescent="0.25">
      <c r="B39649"/>
    </row>
    <row r="39650" spans="2:2" x14ac:dyDescent="0.25">
      <c r="B39650"/>
    </row>
    <row r="39651" spans="2:2" x14ac:dyDescent="0.25">
      <c r="B39651"/>
    </row>
    <row r="39652" spans="2:2" x14ac:dyDescent="0.25">
      <c r="B39652"/>
    </row>
    <row r="39653" spans="2:2" x14ac:dyDescent="0.25">
      <c r="B39653"/>
    </row>
    <row r="39654" spans="2:2" x14ac:dyDescent="0.25">
      <c r="B39654"/>
    </row>
    <row r="39655" spans="2:2" x14ac:dyDescent="0.25">
      <c r="B39655"/>
    </row>
    <row r="39656" spans="2:2" x14ac:dyDescent="0.25">
      <c r="B39656"/>
    </row>
    <row r="39657" spans="2:2" x14ac:dyDescent="0.25">
      <c r="B39657"/>
    </row>
    <row r="39658" spans="2:2" x14ac:dyDescent="0.25">
      <c r="B39658"/>
    </row>
    <row r="39659" spans="2:2" x14ac:dyDescent="0.25">
      <c r="B39659"/>
    </row>
    <row r="39660" spans="2:2" x14ac:dyDescent="0.25">
      <c r="B39660"/>
    </row>
    <row r="39661" spans="2:2" x14ac:dyDescent="0.25">
      <c r="B39661"/>
    </row>
    <row r="39662" spans="2:2" x14ac:dyDescent="0.25">
      <c r="B39662"/>
    </row>
    <row r="39663" spans="2:2" x14ac:dyDescent="0.25">
      <c r="B39663"/>
    </row>
    <row r="39664" spans="2:2" x14ac:dyDescent="0.25">
      <c r="B39664"/>
    </row>
    <row r="39665" spans="2:2" x14ac:dyDescent="0.25">
      <c r="B39665"/>
    </row>
    <row r="39666" spans="2:2" x14ac:dyDescent="0.25">
      <c r="B39666"/>
    </row>
    <row r="39667" spans="2:2" x14ac:dyDescent="0.25">
      <c r="B39667"/>
    </row>
    <row r="39668" spans="2:2" x14ac:dyDescent="0.25">
      <c r="B39668"/>
    </row>
    <row r="39669" spans="2:2" x14ac:dyDescent="0.25">
      <c r="B39669"/>
    </row>
    <row r="39670" spans="2:2" x14ac:dyDescent="0.25">
      <c r="B39670"/>
    </row>
    <row r="39671" spans="2:2" x14ac:dyDescent="0.25">
      <c r="B39671"/>
    </row>
    <row r="39672" spans="2:2" x14ac:dyDescent="0.25">
      <c r="B39672"/>
    </row>
    <row r="39673" spans="2:2" x14ac:dyDescent="0.25">
      <c r="B39673"/>
    </row>
    <row r="39674" spans="2:2" x14ac:dyDescent="0.25">
      <c r="B39674"/>
    </row>
    <row r="39675" spans="2:2" x14ac:dyDescent="0.25">
      <c r="B39675"/>
    </row>
    <row r="39676" spans="2:2" x14ac:dyDescent="0.25">
      <c r="B39676"/>
    </row>
    <row r="39677" spans="2:2" x14ac:dyDescent="0.25">
      <c r="B39677"/>
    </row>
    <row r="39678" spans="2:2" x14ac:dyDescent="0.25">
      <c r="B39678"/>
    </row>
    <row r="39679" spans="2:2" x14ac:dyDescent="0.25">
      <c r="B39679"/>
    </row>
    <row r="39680" spans="2:2" x14ac:dyDescent="0.25">
      <c r="B39680"/>
    </row>
    <row r="39681" spans="2:2" x14ac:dyDescent="0.25">
      <c r="B39681"/>
    </row>
    <row r="39682" spans="2:2" x14ac:dyDescent="0.25">
      <c r="B39682"/>
    </row>
    <row r="39683" spans="2:2" x14ac:dyDescent="0.25">
      <c r="B39683"/>
    </row>
    <row r="39684" spans="2:2" x14ac:dyDescent="0.25">
      <c r="B39684"/>
    </row>
    <row r="39685" spans="2:2" x14ac:dyDescent="0.25">
      <c r="B39685"/>
    </row>
    <row r="39686" spans="2:2" x14ac:dyDescent="0.25">
      <c r="B39686"/>
    </row>
    <row r="39687" spans="2:2" x14ac:dyDescent="0.25">
      <c r="B39687"/>
    </row>
    <row r="39688" spans="2:2" x14ac:dyDescent="0.25">
      <c r="B39688"/>
    </row>
    <row r="39689" spans="2:2" x14ac:dyDescent="0.25">
      <c r="B39689"/>
    </row>
    <row r="39690" spans="2:2" x14ac:dyDescent="0.25">
      <c r="B39690"/>
    </row>
    <row r="39691" spans="2:2" x14ac:dyDescent="0.25">
      <c r="B39691"/>
    </row>
    <row r="39692" spans="2:2" x14ac:dyDescent="0.25">
      <c r="B39692"/>
    </row>
    <row r="39693" spans="2:2" x14ac:dyDescent="0.25">
      <c r="B39693"/>
    </row>
    <row r="39694" spans="2:2" x14ac:dyDescent="0.25">
      <c r="B39694"/>
    </row>
    <row r="39695" spans="2:2" x14ac:dyDescent="0.25">
      <c r="B39695"/>
    </row>
    <row r="39696" spans="2:2" x14ac:dyDescent="0.25">
      <c r="B39696"/>
    </row>
    <row r="39697" spans="2:2" x14ac:dyDescent="0.25">
      <c r="B39697"/>
    </row>
    <row r="39698" spans="2:2" x14ac:dyDescent="0.25">
      <c r="B39698"/>
    </row>
    <row r="39699" spans="2:2" x14ac:dyDescent="0.25">
      <c r="B39699"/>
    </row>
    <row r="39700" spans="2:2" x14ac:dyDescent="0.25">
      <c r="B39700"/>
    </row>
    <row r="39701" spans="2:2" x14ac:dyDescent="0.25">
      <c r="B39701"/>
    </row>
    <row r="39702" spans="2:2" x14ac:dyDescent="0.25">
      <c r="B39702"/>
    </row>
    <row r="39703" spans="2:2" x14ac:dyDescent="0.25">
      <c r="B39703"/>
    </row>
    <row r="39704" spans="2:2" x14ac:dyDescent="0.25">
      <c r="B39704"/>
    </row>
    <row r="39705" spans="2:2" x14ac:dyDescent="0.25">
      <c r="B39705"/>
    </row>
    <row r="39706" spans="2:2" x14ac:dyDescent="0.25">
      <c r="B39706"/>
    </row>
    <row r="39707" spans="2:2" x14ac:dyDescent="0.25">
      <c r="B39707"/>
    </row>
    <row r="39708" spans="2:2" x14ac:dyDescent="0.25">
      <c r="B39708"/>
    </row>
    <row r="39709" spans="2:2" x14ac:dyDescent="0.25">
      <c r="B39709"/>
    </row>
    <row r="39710" spans="2:2" x14ac:dyDescent="0.25">
      <c r="B39710"/>
    </row>
    <row r="39711" spans="2:2" x14ac:dyDescent="0.25">
      <c r="B39711"/>
    </row>
    <row r="39712" spans="2:2" x14ac:dyDescent="0.25">
      <c r="B39712"/>
    </row>
    <row r="39713" spans="2:2" x14ac:dyDescent="0.25">
      <c r="B39713"/>
    </row>
    <row r="39714" spans="2:2" x14ac:dyDescent="0.25">
      <c r="B39714"/>
    </row>
    <row r="39715" spans="2:2" x14ac:dyDescent="0.25">
      <c r="B39715"/>
    </row>
    <row r="39716" spans="2:2" x14ac:dyDescent="0.25">
      <c r="B39716"/>
    </row>
    <row r="39717" spans="2:2" x14ac:dyDescent="0.25">
      <c r="B39717"/>
    </row>
    <row r="39718" spans="2:2" x14ac:dyDescent="0.25">
      <c r="B39718"/>
    </row>
    <row r="39719" spans="2:2" x14ac:dyDescent="0.25">
      <c r="B39719"/>
    </row>
    <row r="39720" spans="2:2" x14ac:dyDescent="0.25">
      <c r="B39720"/>
    </row>
    <row r="39721" spans="2:2" x14ac:dyDescent="0.25">
      <c r="B39721"/>
    </row>
    <row r="39722" spans="2:2" x14ac:dyDescent="0.25">
      <c r="B39722"/>
    </row>
    <row r="39723" spans="2:2" x14ac:dyDescent="0.25">
      <c r="B39723"/>
    </row>
    <row r="39724" spans="2:2" x14ac:dyDescent="0.25">
      <c r="B39724"/>
    </row>
    <row r="39725" spans="2:2" x14ac:dyDescent="0.25">
      <c r="B39725"/>
    </row>
    <row r="39726" spans="2:2" x14ac:dyDescent="0.25">
      <c r="B39726"/>
    </row>
    <row r="39727" spans="2:2" x14ac:dyDescent="0.25">
      <c r="B39727"/>
    </row>
    <row r="39728" spans="2:2" x14ac:dyDescent="0.25">
      <c r="B39728"/>
    </row>
    <row r="39729" spans="2:2" x14ac:dyDescent="0.25">
      <c r="B39729"/>
    </row>
    <row r="39730" spans="2:2" x14ac:dyDescent="0.25">
      <c r="B39730"/>
    </row>
    <row r="39731" spans="2:2" x14ac:dyDescent="0.25">
      <c r="B39731"/>
    </row>
    <row r="39732" spans="2:2" x14ac:dyDescent="0.25">
      <c r="B39732"/>
    </row>
    <row r="39733" spans="2:2" x14ac:dyDescent="0.25">
      <c r="B39733"/>
    </row>
    <row r="39734" spans="2:2" x14ac:dyDescent="0.25">
      <c r="B39734"/>
    </row>
    <row r="39735" spans="2:2" x14ac:dyDescent="0.25">
      <c r="B39735"/>
    </row>
    <row r="39736" spans="2:2" x14ac:dyDescent="0.25">
      <c r="B39736"/>
    </row>
    <row r="39737" spans="2:2" x14ac:dyDescent="0.25">
      <c r="B39737"/>
    </row>
    <row r="39738" spans="2:2" x14ac:dyDescent="0.25">
      <c r="B39738"/>
    </row>
    <row r="39739" spans="2:2" x14ac:dyDescent="0.25">
      <c r="B39739"/>
    </row>
    <row r="39740" spans="2:2" x14ac:dyDescent="0.25">
      <c r="B39740"/>
    </row>
    <row r="39741" spans="2:2" x14ac:dyDescent="0.25">
      <c r="B39741"/>
    </row>
    <row r="39742" spans="2:2" x14ac:dyDescent="0.25">
      <c r="B39742"/>
    </row>
    <row r="39743" spans="2:2" x14ac:dyDescent="0.25">
      <c r="B39743"/>
    </row>
    <row r="39744" spans="2:2" x14ac:dyDescent="0.25">
      <c r="B39744"/>
    </row>
    <row r="39745" spans="2:2" x14ac:dyDescent="0.25">
      <c r="B39745"/>
    </row>
    <row r="39746" spans="2:2" x14ac:dyDescent="0.25">
      <c r="B39746"/>
    </row>
    <row r="39747" spans="2:2" x14ac:dyDescent="0.25">
      <c r="B39747"/>
    </row>
    <row r="39748" spans="2:2" x14ac:dyDescent="0.25">
      <c r="B39748"/>
    </row>
    <row r="39749" spans="2:2" x14ac:dyDescent="0.25">
      <c r="B39749"/>
    </row>
    <row r="39750" spans="2:2" x14ac:dyDescent="0.25">
      <c r="B39750"/>
    </row>
    <row r="39751" spans="2:2" x14ac:dyDescent="0.25">
      <c r="B39751"/>
    </row>
    <row r="39752" spans="2:2" x14ac:dyDescent="0.25">
      <c r="B39752"/>
    </row>
    <row r="39753" spans="2:2" x14ac:dyDescent="0.25">
      <c r="B39753"/>
    </row>
    <row r="39754" spans="2:2" x14ac:dyDescent="0.25">
      <c r="B39754"/>
    </row>
    <row r="39755" spans="2:2" x14ac:dyDescent="0.25">
      <c r="B39755"/>
    </row>
    <row r="39756" spans="2:2" x14ac:dyDescent="0.25">
      <c r="B39756"/>
    </row>
    <row r="39757" spans="2:2" x14ac:dyDescent="0.25">
      <c r="B39757"/>
    </row>
    <row r="39758" spans="2:2" x14ac:dyDescent="0.25">
      <c r="B39758"/>
    </row>
    <row r="39759" spans="2:2" x14ac:dyDescent="0.25">
      <c r="B39759"/>
    </row>
    <row r="39760" spans="2:2" x14ac:dyDescent="0.25">
      <c r="B39760"/>
    </row>
    <row r="39761" spans="2:2" x14ac:dyDescent="0.25">
      <c r="B39761"/>
    </row>
    <row r="39762" spans="2:2" x14ac:dyDescent="0.25">
      <c r="B39762"/>
    </row>
    <row r="39763" spans="2:2" x14ac:dyDescent="0.25">
      <c r="B39763"/>
    </row>
    <row r="39764" spans="2:2" x14ac:dyDescent="0.25">
      <c r="B39764"/>
    </row>
    <row r="39765" spans="2:2" x14ac:dyDescent="0.25">
      <c r="B39765"/>
    </row>
    <row r="39766" spans="2:2" x14ac:dyDescent="0.25">
      <c r="B39766"/>
    </row>
    <row r="39767" spans="2:2" x14ac:dyDescent="0.25">
      <c r="B39767"/>
    </row>
    <row r="39768" spans="2:2" x14ac:dyDescent="0.25">
      <c r="B39768"/>
    </row>
    <row r="39769" spans="2:2" x14ac:dyDescent="0.25">
      <c r="B39769"/>
    </row>
    <row r="39770" spans="2:2" x14ac:dyDescent="0.25">
      <c r="B39770"/>
    </row>
    <row r="39771" spans="2:2" x14ac:dyDescent="0.25">
      <c r="B39771"/>
    </row>
    <row r="39772" spans="2:2" x14ac:dyDescent="0.25">
      <c r="B39772"/>
    </row>
    <row r="39773" spans="2:2" x14ac:dyDescent="0.25">
      <c r="B39773"/>
    </row>
    <row r="39774" spans="2:2" x14ac:dyDescent="0.25">
      <c r="B39774"/>
    </row>
    <row r="39775" spans="2:2" x14ac:dyDescent="0.25">
      <c r="B39775"/>
    </row>
    <row r="39776" spans="2:2" x14ac:dyDescent="0.25">
      <c r="B39776"/>
    </row>
    <row r="39777" spans="2:2" x14ac:dyDescent="0.25">
      <c r="B39777"/>
    </row>
    <row r="39778" spans="2:2" x14ac:dyDescent="0.25">
      <c r="B39778"/>
    </row>
    <row r="39779" spans="2:2" x14ac:dyDescent="0.25">
      <c r="B39779"/>
    </row>
    <row r="39780" spans="2:2" x14ac:dyDescent="0.25">
      <c r="B39780"/>
    </row>
    <row r="39781" spans="2:2" x14ac:dyDescent="0.25">
      <c r="B39781"/>
    </row>
    <row r="39782" spans="2:2" x14ac:dyDescent="0.25">
      <c r="B39782"/>
    </row>
    <row r="39783" spans="2:2" x14ac:dyDescent="0.25">
      <c r="B39783"/>
    </row>
    <row r="39784" spans="2:2" x14ac:dyDescent="0.25">
      <c r="B39784"/>
    </row>
    <row r="39785" spans="2:2" x14ac:dyDescent="0.25">
      <c r="B39785"/>
    </row>
    <row r="39786" spans="2:2" x14ac:dyDescent="0.25">
      <c r="B39786"/>
    </row>
    <row r="39787" spans="2:2" x14ac:dyDescent="0.25">
      <c r="B39787"/>
    </row>
    <row r="39788" spans="2:2" x14ac:dyDescent="0.25">
      <c r="B39788"/>
    </row>
    <row r="39789" spans="2:2" x14ac:dyDescent="0.25">
      <c r="B39789"/>
    </row>
    <row r="39790" spans="2:2" x14ac:dyDescent="0.25">
      <c r="B39790"/>
    </row>
    <row r="39791" spans="2:2" x14ac:dyDescent="0.25">
      <c r="B39791"/>
    </row>
    <row r="39792" spans="2:2" x14ac:dyDescent="0.25">
      <c r="B39792"/>
    </row>
    <row r="39793" spans="2:2" x14ac:dyDescent="0.25">
      <c r="B39793"/>
    </row>
    <row r="39794" spans="2:2" x14ac:dyDescent="0.25">
      <c r="B39794"/>
    </row>
    <row r="39795" spans="2:2" x14ac:dyDescent="0.25">
      <c r="B39795"/>
    </row>
    <row r="39796" spans="2:2" x14ac:dyDescent="0.25">
      <c r="B39796"/>
    </row>
    <row r="39797" spans="2:2" x14ac:dyDescent="0.25">
      <c r="B39797"/>
    </row>
    <row r="39798" spans="2:2" x14ac:dyDescent="0.25">
      <c r="B39798"/>
    </row>
    <row r="39799" spans="2:2" x14ac:dyDescent="0.25">
      <c r="B39799"/>
    </row>
    <row r="39800" spans="2:2" x14ac:dyDescent="0.25">
      <c r="B39800"/>
    </row>
    <row r="39801" spans="2:2" x14ac:dyDescent="0.25">
      <c r="B39801"/>
    </row>
    <row r="39802" spans="2:2" x14ac:dyDescent="0.25">
      <c r="B39802"/>
    </row>
    <row r="39803" spans="2:2" x14ac:dyDescent="0.25">
      <c r="B39803"/>
    </row>
    <row r="39804" spans="2:2" x14ac:dyDescent="0.25">
      <c r="B39804"/>
    </row>
    <row r="39805" spans="2:2" x14ac:dyDescent="0.25">
      <c r="B39805"/>
    </row>
    <row r="39806" spans="2:2" x14ac:dyDescent="0.25">
      <c r="B39806"/>
    </row>
    <row r="39807" spans="2:2" x14ac:dyDescent="0.25">
      <c r="B39807"/>
    </row>
    <row r="39808" spans="2:2" x14ac:dyDescent="0.25">
      <c r="B39808"/>
    </row>
    <row r="39809" spans="2:2" x14ac:dyDescent="0.25">
      <c r="B39809"/>
    </row>
    <row r="39810" spans="2:2" x14ac:dyDescent="0.25">
      <c r="B39810"/>
    </row>
    <row r="39811" spans="2:2" x14ac:dyDescent="0.25">
      <c r="B39811"/>
    </row>
    <row r="39812" spans="2:2" x14ac:dyDescent="0.25">
      <c r="B39812"/>
    </row>
    <row r="39813" spans="2:2" x14ac:dyDescent="0.25">
      <c r="B39813"/>
    </row>
    <row r="39814" spans="2:2" x14ac:dyDescent="0.25">
      <c r="B39814"/>
    </row>
    <row r="39815" spans="2:2" x14ac:dyDescent="0.25">
      <c r="B39815"/>
    </row>
    <row r="39816" spans="2:2" x14ac:dyDescent="0.25">
      <c r="B39816"/>
    </row>
    <row r="39817" spans="2:2" x14ac:dyDescent="0.25">
      <c r="B39817"/>
    </row>
    <row r="39818" spans="2:2" x14ac:dyDescent="0.25">
      <c r="B39818"/>
    </row>
    <row r="39819" spans="2:2" x14ac:dyDescent="0.25">
      <c r="B39819"/>
    </row>
    <row r="39820" spans="2:2" x14ac:dyDescent="0.25">
      <c r="B39820"/>
    </row>
    <row r="39821" spans="2:2" x14ac:dyDescent="0.25">
      <c r="B39821"/>
    </row>
    <row r="39822" spans="2:2" x14ac:dyDescent="0.25">
      <c r="B39822"/>
    </row>
    <row r="39823" spans="2:2" x14ac:dyDescent="0.25">
      <c r="B39823"/>
    </row>
    <row r="39824" spans="2:2" x14ac:dyDescent="0.25">
      <c r="B39824"/>
    </row>
    <row r="39825" spans="2:2" x14ac:dyDescent="0.25">
      <c r="B39825"/>
    </row>
    <row r="39826" spans="2:2" x14ac:dyDescent="0.25">
      <c r="B39826"/>
    </row>
    <row r="39827" spans="2:2" x14ac:dyDescent="0.25">
      <c r="B39827"/>
    </row>
    <row r="39828" spans="2:2" x14ac:dyDescent="0.25">
      <c r="B39828"/>
    </row>
    <row r="39829" spans="2:2" x14ac:dyDescent="0.25">
      <c r="B39829"/>
    </row>
    <row r="39830" spans="2:2" x14ac:dyDescent="0.25">
      <c r="B39830"/>
    </row>
    <row r="39831" spans="2:2" x14ac:dyDescent="0.25">
      <c r="B39831"/>
    </row>
    <row r="39832" spans="2:2" x14ac:dyDescent="0.25">
      <c r="B39832"/>
    </row>
    <row r="39833" spans="2:2" x14ac:dyDescent="0.25">
      <c r="B39833"/>
    </row>
    <row r="39834" spans="2:2" x14ac:dyDescent="0.25">
      <c r="B39834"/>
    </row>
    <row r="39835" spans="2:2" x14ac:dyDescent="0.25">
      <c r="B39835"/>
    </row>
    <row r="39836" spans="2:2" x14ac:dyDescent="0.25">
      <c r="B39836"/>
    </row>
    <row r="39837" spans="2:2" x14ac:dyDescent="0.25">
      <c r="B39837"/>
    </row>
    <row r="39838" spans="2:2" x14ac:dyDescent="0.25">
      <c r="B39838"/>
    </row>
    <row r="39839" spans="2:2" x14ac:dyDescent="0.25">
      <c r="B39839"/>
    </row>
    <row r="39840" spans="2:2" x14ac:dyDescent="0.25">
      <c r="B39840"/>
    </row>
    <row r="39841" spans="2:2" x14ac:dyDescent="0.25">
      <c r="B39841"/>
    </row>
    <row r="39842" spans="2:2" x14ac:dyDescent="0.25">
      <c r="B39842"/>
    </row>
    <row r="39843" spans="2:2" x14ac:dyDescent="0.25">
      <c r="B39843"/>
    </row>
    <row r="39844" spans="2:2" x14ac:dyDescent="0.25">
      <c r="B39844"/>
    </row>
    <row r="39845" spans="2:2" x14ac:dyDescent="0.25">
      <c r="B39845"/>
    </row>
    <row r="39846" spans="2:2" x14ac:dyDescent="0.25">
      <c r="B39846"/>
    </row>
    <row r="39847" spans="2:2" x14ac:dyDescent="0.25">
      <c r="B39847"/>
    </row>
    <row r="39848" spans="2:2" x14ac:dyDescent="0.25">
      <c r="B39848"/>
    </row>
    <row r="39849" spans="2:2" x14ac:dyDescent="0.25">
      <c r="B39849"/>
    </row>
    <row r="39850" spans="2:2" x14ac:dyDescent="0.25">
      <c r="B39850"/>
    </row>
    <row r="39851" spans="2:2" x14ac:dyDescent="0.25">
      <c r="B39851"/>
    </row>
    <row r="39852" spans="2:2" x14ac:dyDescent="0.25">
      <c r="B39852"/>
    </row>
    <row r="39853" spans="2:2" x14ac:dyDescent="0.25">
      <c r="B39853"/>
    </row>
    <row r="39854" spans="2:2" x14ac:dyDescent="0.25">
      <c r="B39854"/>
    </row>
    <row r="39855" spans="2:2" x14ac:dyDescent="0.25">
      <c r="B39855"/>
    </row>
    <row r="39856" spans="2:2" x14ac:dyDescent="0.25">
      <c r="B39856"/>
    </row>
    <row r="39857" spans="2:2" x14ac:dyDescent="0.25">
      <c r="B39857"/>
    </row>
    <row r="39858" spans="2:2" x14ac:dyDescent="0.25">
      <c r="B39858"/>
    </row>
    <row r="39859" spans="2:2" x14ac:dyDescent="0.25">
      <c r="B39859"/>
    </row>
    <row r="39860" spans="2:2" x14ac:dyDescent="0.25">
      <c r="B39860"/>
    </row>
    <row r="39861" spans="2:2" x14ac:dyDescent="0.25">
      <c r="B39861"/>
    </row>
    <row r="39862" spans="2:2" x14ac:dyDescent="0.25">
      <c r="B39862"/>
    </row>
    <row r="39863" spans="2:2" x14ac:dyDescent="0.25">
      <c r="B39863"/>
    </row>
    <row r="39864" spans="2:2" x14ac:dyDescent="0.25">
      <c r="B39864"/>
    </row>
    <row r="39865" spans="2:2" x14ac:dyDescent="0.25">
      <c r="B39865"/>
    </row>
    <row r="39866" spans="2:2" x14ac:dyDescent="0.25">
      <c r="B39866"/>
    </row>
    <row r="39867" spans="2:2" x14ac:dyDescent="0.25">
      <c r="B39867"/>
    </row>
    <row r="39868" spans="2:2" x14ac:dyDescent="0.25">
      <c r="B39868"/>
    </row>
    <row r="39869" spans="2:2" x14ac:dyDescent="0.25">
      <c r="B39869"/>
    </row>
    <row r="39870" spans="2:2" x14ac:dyDescent="0.25">
      <c r="B39870"/>
    </row>
    <row r="39871" spans="2:2" x14ac:dyDescent="0.25">
      <c r="B39871"/>
    </row>
    <row r="39872" spans="2:2" x14ac:dyDescent="0.25">
      <c r="B39872"/>
    </row>
    <row r="39873" spans="2:2" x14ac:dyDescent="0.25">
      <c r="B39873"/>
    </row>
    <row r="39874" spans="2:2" x14ac:dyDescent="0.25">
      <c r="B39874"/>
    </row>
    <row r="39875" spans="2:2" x14ac:dyDescent="0.25">
      <c r="B39875"/>
    </row>
    <row r="39876" spans="2:2" x14ac:dyDescent="0.25">
      <c r="B39876"/>
    </row>
    <row r="39877" spans="2:2" x14ac:dyDescent="0.25">
      <c r="B39877"/>
    </row>
    <row r="39878" spans="2:2" x14ac:dyDescent="0.25">
      <c r="B39878"/>
    </row>
    <row r="39879" spans="2:2" x14ac:dyDescent="0.25">
      <c r="B39879"/>
    </row>
    <row r="39880" spans="2:2" x14ac:dyDescent="0.25">
      <c r="B39880"/>
    </row>
    <row r="39881" spans="2:2" x14ac:dyDescent="0.25">
      <c r="B39881"/>
    </row>
    <row r="39882" spans="2:2" x14ac:dyDescent="0.25">
      <c r="B39882"/>
    </row>
    <row r="39883" spans="2:2" x14ac:dyDescent="0.25">
      <c r="B39883"/>
    </row>
    <row r="39884" spans="2:2" x14ac:dyDescent="0.25">
      <c r="B39884"/>
    </row>
    <row r="39885" spans="2:2" x14ac:dyDescent="0.25">
      <c r="B39885"/>
    </row>
    <row r="39886" spans="2:2" x14ac:dyDescent="0.25">
      <c r="B39886"/>
    </row>
    <row r="39887" spans="2:2" x14ac:dyDescent="0.25">
      <c r="B39887"/>
    </row>
    <row r="39888" spans="2:2" x14ac:dyDescent="0.25">
      <c r="B39888"/>
    </row>
    <row r="39889" spans="2:2" x14ac:dyDescent="0.25">
      <c r="B39889"/>
    </row>
    <row r="39890" spans="2:2" x14ac:dyDescent="0.25">
      <c r="B39890"/>
    </row>
    <row r="39891" spans="2:2" x14ac:dyDescent="0.25">
      <c r="B39891"/>
    </row>
    <row r="39892" spans="2:2" x14ac:dyDescent="0.25">
      <c r="B39892"/>
    </row>
    <row r="39893" spans="2:2" x14ac:dyDescent="0.25">
      <c r="B39893"/>
    </row>
    <row r="39894" spans="2:2" x14ac:dyDescent="0.25">
      <c r="B39894"/>
    </row>
    <row r="39895" spans="2:2" x14ac:dyDescent="0.25">
      <c r="B39895"/>
    </row>
    <row r="39896" spans="2:2" x14ac:dyDescent="0.25">
      <c r="B39896"/>
    </row>
    <row r="39897" spans="2:2" x14ac:dyDescent="0.25">
      <c r="B39897"/>
    </row>
    <row r="39898" spans="2:2" x14ac:dyDescent="0.25">
      <c r="B39898"/>
    </row>
    <row r="39899" spans="2:2" x14ac:dyDescent="0.25">
      <c r="B39899"/>
    </row>
    <row r="39900" spans="2:2" x14ac:dyDescent="0.25">
      <c r="B39900"/>
    </row>
    <row r="39901" spans="2:2" x14ac:dyDescent="0.25">
      <c r="B39901"/>
    </row>
    <row r="39902" spans="2:2" x14ac:dyDescent="0.25">
      <c r="B39902"/>
    </row>
    <row r="39903" spans="2:2" x14ac:dyDescent="0.25">
      <c r="B39903"/>
    </row>
    <row r="39904" spans="2:2" x14ac:dyDescent="0.25">
      <c r="B39904"/>
    </row>
    <row r="39905" spans="2:2" x14ac:dyDescent="0.25">
      <c r="B39905"/>
    </row>
    <row r="39906" spans="2:2" x14ac:dyDescent="0.25">
      <c r="B39906"/>
    </row>
    <row r="39907" spans="2:2" x14ac:dyDescent="0.25">
      <c r="B39907"/>
    </row>
    <row r="39908" spans="2:2" x14ac:dyDescent="0.25">
      <c r="B39908"/>
    </row>
    <row r="39909" spans="2:2" x14ac:dyDescent="0.25">
      <c r="B39909"/>
    </row>
    <row r="39910" spans="2:2" x14ac:dyDescent="0.25">
      <c r="B39910"/>
    </row>
    <row r="39911" spans="2:2" x14ac:dyDescent="0.25">
      <c r="B39911"/>
    </row>
    <row r="39912" spans="2:2" x14ac:dyDescent="0.25">
      <c r="B39912"/>
    </row>
    <row r="39913" spans="2:2" x14ac:dyDescent="0.25">
      <c r="B39913"/>
    </row>
    <row r="39914" spans="2:2" x14ac:dyDescent="0.25">
      <c r="B39914"/>
    </row>
    <row r="39915" spans="2:2" x14ac:dyDescent="0.25">
      <c r="B39915"/>
    </row>
    <row r="39916" spans="2:2" x14ac:dyDescent="0.25">
      <c r="B39916"/>
    </row>
    <row r="39917" spans="2:2" x14ac:dyDescent="0.25">
      <c r="B39917"/>
    </row>
    <row r="39918" spans="2:2" x14ac:dyDescent="0.25">
      <c r="B39918"/>
    </row>
    <row r="39919" spans="2:2" x14ac:dyDescent="0.25">
      <c r="B39919"/>
    </row>
    <row r="39920" spans="2:2" x14ac:dyDescent="0.25">
      <c r="B39920"/>
    </row>
    <row r="39921" spans="2:2" x14ac:dyDescent="0.25">
      <c r="B39921"/>
    </row>
    <row r="39922" spans="2:2" x14ac:dyDescent="0.25">
      <c r="B39922"/>
    </row>
    <row r="39923" spans="2:2" x14ac:dyDescent="0.25">
      <c r="B39923"/>
    </row>
    <row r="39924" spans="2:2" x14ac:dyDescent="0.25">
      <c r="B39924"/>
    </row>
    <row r="39925" spans="2:2" x14ac:dyDescent="0.25">
      <c r="B39925"/>
    </row>
    <row r="39926" spans="2:2" x14ac:dyDescent="0.25">
      <c r="B39926"/>
    </row>
    <row r="39927" spans="2:2" x14ac:dyDescent="0.25">
      <c r="B39927"/>
    </row>
    <row r="39928" spans="2:2" x14ac:dyDescent="0.25">
      <c r="B39928"/>
    </row>
    <row r="39929" spans="2:2" x14ac:dyDescent="0.25">
      <c r="B39929"/>
    </row>
    <row r="39930" spans="2:2" x14ac:dyDescent="0.25">
      <c r="B39930"/>
    </row>
    <row r="39931" spans="2:2" x14ac:dyDescent="0.25">
      <c r="B39931"/>
    </row>
    <row r="39932" spans="2:2" x14ac:dyDescent="0.25">
      <c r="B39932"/>
    </row>
    <row r="39933" spans="2:2" x14ac:dyDescent="0.25">
      <c r="B39933"/>
    </row>
    <row r="39934" spans="2:2" x14ac:dyDescent="0.25">
      <c r="B39934"/>
    </row>
    <row r="39935" spans="2:2" x14ac:dyDescent="0.25">
      <c r="B39935"/>
    </row>
    <row r="39936" spans="2:2" x14ac:dyDescent="0.25">
      <c r="B39936"/>
    </row>
    <row r="39937" spans="2:2" x14ac:dyDescent="0.25">
      <c r="B39937"/>
    </row>
    <row r="39938" spans="2:2" x14ac:dyDescent="0.25">
      <c r="B39938"/>
    </row>
    <row r="39939" spans="2:2" x14ac:dyDescent="0.25">
      <c r="B39939"/>
    </row>
    <row r="39940" spans="2:2" x14ac:dyDescent="0.25">
      <c r="B39940"/>
    </row>
    <row r="39941" spans="2:2" x14ac:dyDescent="0.25">
      <c r="B39941"/>
    </row>
    <row r="39942" spans="2:2" x14ac:dyDescent="0.25">
      <c r="B39942"/>
    </row>
    <row r="39943" spans="2:2" x14ac:dyDescent="0.25">
      <c r="B39943"/>
    </row>
    <row r="39944" spans="2:2" x14ac:dyDescent="0.25">
      <c r="B39944"/>
    </row>
    <row r="39945" spans="2:2" x14ac:dyDescent="0.25">
      <c r="B39945"/>
    </row>
    <row r="39946" spans="2:2" x14ac:dyDescent="0.25">
      <c r="B39946"/>
    </row>
    <row r="39947" spans="2:2" x14ac:dyDescent="0.25">
      <c r="B39947"/>
    </row>
    <row r="39948" spans="2:2" x14ac:dyDescent="0.25">
      <c r="B39948"/>
    </row>
    <row r="39949" spans="2:2" x14ac:dyDescent="0.25">
      <c r="B39949"/>
    </row>
    <row r="39950" spans="2:2" x14ac:dyDescent="0.25">
      <c r="B39950"/>
    </row>
    <row r="39951" spans="2:2" x14ac:dyDescent="0.25">
      <c r="B39951"/>
    </row>
    <row r="39952" spans="2:2" x14ac:dyDescent="0.25">
      <c r="B39952"/>
    </row>
    <row r="39953" spans="2:2" x14ac:dyDescent="0.25">
      <c r="B39953"/>
    </row>
    <row r="39954" spans="2:2" x14ac:dyDescent="0.25">
      <c r="B39954"/>
    </row>
    <row r="39955" spans="2:2" x14ac:dyDescent="0.25">
      <c r="B39955"/>
    </row>
    <row r="39956" spans="2:2" x14ac:dyDescent="0.25">
      <c r="B39956"/>
    </row>
    <row r="39957" spans="2:2" x14ac:dyDescent="0.25">
      <c r="B39957"/>
    </row>
    <row r="39958" spans="2:2" x14ac:dyDescent="0.25">
      <c r="B39958"/>
    </row>
    <row r="39959" spans="2:2" x14ac:dyDescent="0.25">
      <c r="B39959"/>
    </row>
    <row r="39960" spans="2:2" x14ac:dyDescent="0.25">
      <c r="B39960"/>
    </row>
    <row r="39961" spans="2:2" x14ac:dyDescent="0.25">
      <c r="B39961"/>
    </row>
    <row r="39962" spans="2:2" x14ac:dyDescent="0.25">
      <c r="B39962"/>
    </row>
    <row r="39963" spans="2:2" x14ac:dyDescent="0.25">
      <c r="B39963"/>
    </row>
    <row r="39964" spans="2:2" x14ac:dyDescent="0.25">
      <c r="B39964"/>
    </row>
    <row r="39965" spans="2:2" x14ac:dyDescent="0.25">
      <c r="B39965"/>
    </row>
    <row r="39966" spans="2:2" x14ac:dyDescent="0.25">
      <c r="B39966"/>
    </row>
    <row r="39967" spans="2:2" x14ac:dyDescent="0.25">
      <c r="B39967"/>
    </row>
    <row r="39968" spans="2:2" x14ac:dyDescent="0.25">
      <c r="B39968"/>
    </row>
    <row r="39969" spans="2:2" x14ac:dyDescent="0.25">
      <c r="B39969"/>
    </row>
    <row r="39970" spans="2:2" x14ac:dyDescent="0.25">
      <c r="B39970"/>
    </row>
    <row r="39971" spans="2:2" x14ac:dyDescent="0.25">
      <c r="B39971"/>
    </row>
    <row r="39972" spans="2:2" x14ac:dyDescent="0.25">
      <c r="B39972"/>
    </row>
    <row r="39973" spans="2:2" x14ac:dyDescent="0.25">
      <c r="B39973"/>
    </row>
    <row r="39974" spans="2:2" x14ac:dyDescent="0.25">
      <c r="B39974"/>
    </row>
    <row r="39975" spans="2:2" x14ac:dyDescent="0.25">
      <c r="B39975"/>
    </row>
    <row r="39976" spans="2:2" x14ac:dyDescent="0.25">
      <c r="B39976"/>
    </row>
    <row r="39977" spans="2:2" x14ac:dyDescent="0.25">
      <c r="B39977"/>
    </row>
    <row r="39978" spans="2:2" x14ac:dyDescent="0.25">
      <c r="B39978"/>
    </row>
    <row r="39979" spans="2:2" x14ac:dyDescent="0.25">
      <c r="B39979"/>
    </row>
    <row r="39980" spans="2:2" x14ac:dyDescent="0.25">
      <c r="B39980"/>
    </row>
    <row r="39981" spans="2:2" x14ac:dyDescent="0.25">
      <c r="B39981"/>
    </row>
    <row r="39982" spans="2:2" x14ac:dyDescent="0.25">
      <c r="B39982"/>
    </row>
    <row r="39983" spans="2:2" x14ac:dyDescent="0.25">
      <c r="B39983"/>
    </row>
    <row r="39984" spans="2:2" x14ac:dyDescent="0.25">
      <c r="B39984"/>
    </row>
    <row r="39985" spans="2:2" x14ac:dyDescent="0.25">
      <c r="B39985"/>
    </row>
    <row r="39986" spans="2:2" x14ac:dyDescent="0.25">
      <c r="B39986"/>
    </row>
    <row r="39987" spans="2:2" x14ac:dyDescent="0.25">
      <c r="B39987"/>
    </row>
    <row r="39988" spans="2:2" x14ac:dyDescent="0.25">
      <c r="B39988"/>
    </row>
    <row r="39989" spans="2:2" x14ac:dyDescent="0.25">
      <c r="B39989"/>
    </row>
    <row r="39990" spans="2:2" x14ac:dyDescent="0.25">
      <c r="B39990"/>
    </row>
    <row r="39991" spans="2:2" x14ac:dyDescent="0.25">
      <c r="B39991"/>
    </row>
    <row r="39992" spans="2:2" x14ac:dyDescent="0.25">
      <c r="B39992"/>
    </row>
    <row r="39993" spans="2:2" x14ac:dyDescent="0.25">
      <c r="B39993"/>
    </row>
    <row r="39994" spans="2:2" x14ac:dyDescent="0.25">
      <c r="B39994"/>
    </row>
    <row r="39995" spans="2:2" x14ac:dyDescent="0.25">
      <c r="B39995"/>
    </row>
    <row r="39996" spans="2:2" x14ac:dyDescent="0.25">
      <c r="B39996"/>
    </row>
    <row r="39997" spans="2:2" x14ac:dyDescent="0.25">
      <c r="B39997"/>
    </row>
    <row r="39998" spans="2:2" x14ac:dyDescent="0.25">
      <c r="B39998"/>
    </row>
    <row r="39999" spans="2:2" x14ac:dyDescent="0.25">
      <c r="B39999"/>
    </row>
    <row r="40000" spans="2:2" x14ac:dyDescent="0.25">
      <c r="B40000"/>
    </row>
    <row r="40001" spans="2:2" x14ac:dyDescent="0.25">
      <c r="B40001"/>
    </row>
    <row r="40002" spans="2:2" x14ac:dyDescent="0.25">
      <c r="B40002"/>
    </row>
    <row r="40003" spans="2:2" x14ac:dyDescent="0.25">
      <c r="B40003"/>
    </row>
    <row r="40004" spans="2:2" x14ac:dyDescent="0.25">
      <c r="B40004"/>
    </row>
    <row r="40005" spans="2:2" x14ac:dyDescent="0.25">
      <c r="B40005"/>
    </row>
    <row r="40006" spans="2:2" x14ac:dyDescent="0.25">
      <c r="B40006"/>
    </row>
    <row r="40007" spans="2:2" x14ac:dyDescent="0.25">
      <c r="B40007"/>
    </row>
    <row r="40008" spans="2:2" x14ac:dyDescent="0.25">
      <c r="B40008"/>
    </row>
    <row r="40009" spans="2:2" x14ac:dyDescent="0.25">
      <c r="B40009"/>
    </row>
    <row r="40010" spans="2:2" x14ac:dyDescent="0.25">
      <c r="B40010"/>
    </row>
    <row r="40011" spans="2:2" x14ac:dyDescent="0.25">
      <c r="B40011"/>
    </row>
    <row r="40012" spans="2:2" x14ac:dyDescent="0.25">
      <c r="B40012"/>
    </row>
    <row r="40013" spans="2:2" x14ac:dyDescent="0.25">
      <c r="B40013"/>
    </row>
    <row r="40014" spans="2:2" x14ac:dyDescent="0.25">
      <c r="B40014"/>
    </row>
    <row r="40015" spans="2:2" x14ac:dyDescent="0.25">
      <c r="B40015"/>
    </row>
    <row r="40016" spans="2:2" x14ac:dyDescent="0.25">
      <c r="B40016"/>
    </row>
    <row r="40017" spans="2:2" x14ac:dyDescent="0.25">
      <c r="B40017"/>
    </row>
    <row r="40018" spans="2:2" x14ac:dyDescent="0.25">
      <c r="B40018"/>
    </row>
    <row r="40019" spans="2:2" x14ac:dyDescent="0.25">
      <c r="B40019"/>
    </row>
    <row r="40020" spans="2:2" x14ac:dyDescent="0.25">
      <c r="B40020"/>
    </row>
    <row r="40021" spans="2:2" x14ac:dyDescent="0.25">
      <c r="B40021"/>
    </row>
    <row r="40022" spans="2:2" x14ac:dyDescent="0.25">
      <c r="B40022"/>
    </row>
    <row r="40023" spans="2:2" x14ac:dyDescent="0.25">
      <c r="B40023"/>
    </row>
    <row r="40024" spans="2:2" x14ac:dyDescent="0.25">
      <c r="B40024"/>
    </row>
    <row r="40025" spans="2:2" x14ac:dyDescent="0.25">
      <c r="B40025"/>
    </row>
    <row r="40026" spans="2:2" x14ac:dyDescent="0.25">
      <c r="B40026"/>
    </row>
    <row r="40027" spans="2:2" x14ac:dyDescent="0.25">
      <c r="B40027"/>
    </row>
    <row r="40028" spans="2:2" x14ac:dyDescent="0.25">
      <c r="B40028"/>
    </row>
    <row r="40029" spans="2:2" x14ac:dyDescent="0.25">
      <c r="B40029"/>
    </row>
    <row r="40030" spans="2:2" x14ac:dyDescent="0.25">
      <c r="B40030"/>
    </row>
    <row r="40031" spans="2:2" x14ac:dyDescent="0.25">
      <c r="B40031"/>
    </row>
    <row r="40032" spans="2:2" x14ac:dyDescent="0.25">
      <c r="B40032"/>
    </row>
    <row r="40033" spans="2:2" x14ac:dyDescent="0.25">
      <c r="B40033"/>
    </row>
    <row r="40034" spans="2:2" x14ac:dyDescent="0.25">
      <c r="B40034"/>
    </row>
    <row r="40035" spans="2:2" x14ac:dyDescent="0.25">
      <c r="B40035"/>
    </row>
    <row r="40036" spans="2:2" x14ac:dyDescent="0.25">
      <c r="B40036"/>
    </row>
    <row r="40037" spans="2:2" x14ac:dyDescent="0.25">
      <c r="B40037"/>
    </row>
    <row r="40038" spans="2:2" x14ac:dyDescent="0.25">
      <c r="B40038"/>
    </row>
    <row r="40039" spans="2:2" x14ac:dyDescent="0.25">
      <c r="B40039"/>
    </row>
    <row r="40040" spans="2:2" x14ac:dyDescent="0.25">
      <c r="B40040"/>
    </row>
    <row r="40041" spans="2:2" x14ac:dyDescent="0.25">
      <c r="B40041"/>
    </row>
    <row r="40042" spans="2:2" x14ac:dyDescent="0.25">
      <c r="B40042"/>
    </row>
    <row r="40043" spans="2:2" x14ac:dyDescent="0.25">
      <c r="B40043"/>
    </row>
    <row r="40044" spans="2:2" x14ac:dyDescent="0.25">
      <c r="B40044"/>
    </row>
    <row r="40045" spans="2:2" x14ac:dyDescent="0.25">
      <c r="B40045"/>
    </row>
    <row r="40046" spans="2:2" x14ac:dyDescent="0.25">
      <c r="B40046"/>
    </row>
    <row r="40047" spans="2:2" x14ac:dyDescent="0.25">
      <c r="B40047"/>
    </row>
    <row r="40048" spans="2:2" x14ac:dyDescent="0.25">
      <c r="B40048"/>
    </row>
    <row r="40049" spans="2:2" x14ac:dyDescent="0.25">
      <c r="B40049"/>
    </row>
    <row r="40050" spans="2:2" x14ac:dyDescent="0.25">
      <c r="B40050"/>
    </row>
    <row r="40051" spans="2:2" x14ac:dyDescent="0.25">
      <c r="B40051"/>
    </row>
    <row r="40052" spans="2:2" x14ac:dyDescent="0.25">
      <c r="B40052"/>
    </row>
    <row r="40053" spans="2:2" x14ac:dyDescent="0.25">
      <c r="B40053"/>
    </row>
    <row r="40054" spans="2:2" x14ac:dyDescent="0.25">
      <c r="B40054"/>
    </row>
    <row r="40055" spans="2:2" x14ac:dyDescent="0.25">
      <c r="B40055"/>
    </row>
    <row r="40056" spans="2:2" x14ac:dyDescent="0.25">
      <c r="B40056"/>
    </row>
    <row r="40057" spans="2:2" x14ac:dyDescent="0.25">
      <c r="B40057"/>
    </row>
    <row r="40058" spans="2:2" x14ac:dyDescent="0.25">
      <c r="B40058"/>
    </row>
    <row r="40059" spans="2:2" x14ac:dyDescent="0.25">
      <c r="B40059"/>
    </row>
    <row r="40060" spans="2:2" x14ac:dyDescent="0.25">
      <c r="B40060"/>
    </row>
    <row r="40061" spans="2:2" x14ac:dyDescent="0.25">
      <c r="B40061"/>
    </row>
    <row r="40062" spans="2:2" x14ac:dyDescent="0.25">
      <c r="B40062"/>
    </row>
    <row r="40063" spans="2:2" x14ac:dyDescent="0.25">
      <c r="B40063"/>
    </row>
    <row r="40064" spans="2:2" x14ac:dyDescent="0.25">
      <c r="B40064"/>
    </row>
    <row r="40065" spans="2:2" x14ac:dyDescent="0.25">
      <c r="B40065"/>
    </row>
    <row r="40066" spans="2:2" x14ac:dyDescent="0.25">
      <c r="B40066"/>
    </row>
    <row r="40067" spans="2:2" x14ac:dyDescent="0.25">
      <c r="B40067"/>
    </row>
    <row r="40068" spans="2:2" x14ac:dyDescent="0.25">
      <c r="B40068"/>
    </row>
    <row r="40069" spans="2:2" x14ac:dyDescent="0.25">
      <c r="B40069"/>
    </row>
    <row r="40070" spans="2:2" x14ac:dyDescent="0.25">
      <c r="B40070"/>
    </row>
    <row r="40071" spans="2:2" x14ac:dyDescent="0.25">
      <c r="B40071"/>
    </row>
    <row r="40072" spans="2:2" x14ac:dyDescent="0.25">
      <c r="B40072"/>
    </row>
    <row r="40073" spans="2:2" x14ac:dyDescent="0.25">
      <c r="B40073"/>
    </row>
    <row r="40074" spans="2:2" x14ac:dyDescent="0.25">
      <c r="B40074"/>
    </row>
    <row r="40075" spans="2:2" x14ac:dyDescent="0.25">
      <c r="B40075"/>
    </row>
    <row r="40076" spans="2:2" x14ac:dyDescent="0.25">
      <c r="B40076"/>
    </row>
    <row r="40077" spans="2:2" x14ac:dyDescent="0.25">
      <c r="B40077"/>
    </row>
    <row r="40078" spans="2:2" x14ac:dyDescent="0.25">
      <c r="B40078"/>
    </row>
    <row r="40079" spans="2:2" x14ac:dyDescent="0.25">
      <c r="B40079"/>
    </row>
    <row r="40080" spans="2:2" x14ac:dyDescent="0.25">
      <c r="B40080"/>
    </row>
    <row r="40081" spans="2:2" x14ac:dyDescent="0.25">
      <c r="B40081"/>
    </row>
    <row r="40082" spans="2:2" x14ac:dyDescent="0.25">
      <c r="B40082"/>
    </row>
    <row r="40083" spans="2:2" x14ac:dyDescent="0.25">
      <c r="B40083"/>
    </row>
    <row r="40084" spans="2:2" x14ac:dyDescent="0.25">
      <c r="B40084"/>
    </row>
    <row r="40085" spans="2:2" x14ac:dyDescent="0.25">
      <c r="B40085"/>
    </row>
    <row r="40086" spans="2:2" x14ac:dyDescent="0.25">
      <c r="B40086"/>
    </row>
    <row r="40087" spans="2:2" x14ac:dyDescent="0.25">
      <c r="B40087"/>
    </row>
    <row r="40088" spans="2:2" x14ac:dyDescent="0.25">
      <c r="B40088"/>
    </row>
    <row r="40089" spans="2:2" x14ac:dyDescent="0.25">
      <c r="B40089"/>
    </row>
    <row r="40090" spans="2:2" x14ac:dyDescent="0.25">
      <c r="B40090"/>
    </row>
    <row r="40091" spans="2:2" x14ac:dyDescent="0.25">
      <c r="B40091"/>
    </row>
    <row r="40092" spans="2:2" x14ac:dyDescent="0.25">
      <c r="B40092"/>
    </row>
    <row r="40093" spans="2:2" x14ac:dyDescent="0.25">
      <c r="B40093"/>
    </row>
    <row r="40094" spans="2:2" x14ac:dyDescent="0.25">
      <c r="B40094"/>
    </row>
    <row r="40095" spans="2:2" x14ac:dyDescent="0.25">
      <c r="B40095"/>
    </row>
    <row r="40096" spans="2:2" x14ac:dyDescent="0.25">
      <c r="B40096"/>
    </row>
    <row r="40097" spans="2:2" x14ac:dyDescent="0.25">
      <c r="B40097"/>
    </row>
    <row r="40098" spans="2:2" x14ac:dyDescent="0.25">
      <c r="B40098"/>
    </row>
    <row r="40099" spans="2:2" x14ac:dyDescent="0.25">
      <c r="B40099"/>
    </row>
    <row r="40100" spans="2:2" x14ac:dyDescent="0.25">
      <c r="B40100"/>
    </row>
    <row r="40101" spans="2:2" x14ac:dyDescent="0.25">
      <c r="B40101"/>
    </row>
    <row r="40102" spans="2:2" x14ac:dyDescent="0.25">
      <c r="B40102"/>
    </row>
    <row r="40103" spans="2:2" x14ac:dyDescent="0.25">
      <c r="B40103"/>
    </row>
    <row r="40104" spans="2:2" x14ac:dyDescent="0.25">
      <c r="B40104"/>
    </row>
    <row r="40105" spans="2:2" x14ac:dyDescent="0.25">
      <c r="B40105"/>
    </row>
    <row r="40106" spans="2:2" x14ac:dyDescent="0.25">
      <c r="B40106"/>
    </row>
    <row r="40107" spans="2:2" x14ac:dyDescent="0.25">
      <c r="B40107"/>
    </row>
    <row r="40108" spans="2:2" x14ac:dyDescent="0.25">
      <c r="B40108"/>
    </row>
    <row r="40109" spans="2:2" x14ac:dyDescent="0.25">
      <c r="B40109"/>
    </row>
    <row r="40110" spans="2:2" x14ac:dyDescent="0.25">
      <c r="B40110"/>
    </row>
    <row r="40111" spans="2:2" x14ac:dyDescent="0.25">
      <c r="B40111"/>
    </row>
    <row r="40112" spans="2:2" x14ac:dyDescent="0.25">
      <c r="B40112"/>
    </row>
    <row r="40113" spans="2:2" x14ac:dyDescent="0.25">
      <c r="B40113"/>
    </row>
    <row r="40114" spans="2:2" x14ac:dyDescent="0.25">
      <c r="B40114"/>
    </row>
    <row r="40115" spans="2:2" x14ac:dyDescent="0.25">
      <c r="B40115"/>
    </row>
    <row r="40116" spans="2:2" x14ac:dyDescent="0.25">
      <c r="B40116"/>
    </row>
    <row r="40117" spans="2:2" x14ac:dyDescent="0.25">
      <c r="B40117"/>
    </row>
    <row r="40118" spans="2:2" x14ac:dyDescent="0.25">
      <c r="B40118"/>
    </row>
    <row r="40119" spans="2:2" x14ac:dyDescent="0.25">
      <c r="B40119"/>
    </row>
    <row r="40120" spans="2:2" x14ac:dyDescent="0.25">
      <c r="B40120"/>
    </row>
    <row r="40121" spans="2:2" x14ac:dyDescent="0.25">
      <c r="B40121"/>
    </row>
    <row r="40122" spans="2:2" x14ac:dyDescent="0.25">
      <c r="B40122"/>
    </row>
    <row r="40123" spans="2:2" x14ac:dyDescent="0.25">
      <c r="B40123"/>
    </row>
    <row r="40124" spans="2:2" x14ac:dyDescent="0.25">
      <c r="B40124"/>
    </row>
    <row r="40125" spans="2:2" x14ac:dyDescent="0.25">
      <c r="B40125"/>
    </row>
    <row r="40126" spans="2:2" x14ac:dyDescent="0.25">
      <c r="B40126"/>
    </row>
    <row r="40127" spans="2:2" x14ac:dyDescent="0.25">
      <c r="B40127"/>
    </row>
    <row r="40128" spans="2:2" x14ac:dyDescent="0.25">
      <c r="B40128"/>
    </row>
    <row r="40129" spans="2:2" x14ac:dyDescent="0.25">
      <c r="B40129"/>
    </row>
    <row r="40130" spans="2:2" x14ac:dyDescent="0.25">
      <c r="B40130"/>
    </row>
    <row r="40131" spans="2:2" x14ac:dyDescent="0.25">
      <c r="B40131"/>
    </row>
    <row r="40132" spans="2:2" x14ac:dyDescent="0.25">
      <c r="B40132"/>
    </row>
    <row r="40133" spans="2:2" x14ac:dyDescent="0.25">
      <c r="B40133"/>
    </row>
    <row r="40134" spans="2:2" x14ac:dyDescent="0.25">
      <c r="B40134"/>
    </row>
    <row r="40135" spans="2:2" x14ac:dyDescent="0.25">
      <c r="B40135"/>
    </row>
    <row r="40136" spans="2:2" x14ac:dyDescent="0.25">
      <c r="B40136"/>
    </row>
    <row r="40137" spans="2:2" x14ac:dyDescent="0.25">
      <c r="B40137"/>
    </row>
    <row r="40138" spans="2:2" x14ac:dyDescent="0.25">
      <c r="B40138"/>
    </row>
    <row r="40139" spans="2:2" x14ac:dyDescent="0.25">
      <c r="B40139"/>
    </row>
    <row r="40140" spans="2:2" x14ac:dyDescent="0.25">
      <c r="B40140"/>
    </row>
    <row r="40141" spans="2:2" x14ac:dyDescent="0.25">
      <c r="B40141"/>
    </row>
    <row r="40142" spans="2:2" x14ac:dyDescent="0.25">
      <c r="B40142"/>
    </row>
    <row r="40143" spans="2:2" x14ac:dyDescent="0.25">
      <c r="B40143"/>
    </row>
    <row r="40144" spans="2:2" x14ac:dyDescent="0.25">
      <c r="B40144"/>
    </row>
    <row r="40145" spans="2:2" x14ac:dyDescent="0.25">
      <c r="B40145"/>
    </row>
    <row r="40146" spans="2:2" x14ac:dyDescent="0.25">
      <c r="B40146"/>
    </row>
    <row r="40147" spans="2:2" x14ac:dyDescent="0.25">
      <c r="B40147"/>
    </row>
    <row r="40148" spans="2:2" x14ac:dyDescent="0.25">
      <c r="B40148"/>
    </row>
    <row r="40149" spans="2:2" x14ac:dyDescent="0.25">
      <c r="B40149"/>
    </row>
    <row r="40150" spans="2:2" x14ac:dyDescent="0.25">
      <c r="B40150"/>
    </row>
    <row r="40151" spans="2:2" x14ac:dyDescent="0.25">
      <c r="B40151"/>
    </row>
    <row r="40152" spans="2:2" x14ac:dyDescent="0.25">
      <c r="B40152"/>
    </row>
    <row r="40153" spans="2:2" x14ac:dyDescent="0.25">
      <c r="B40153"/>
    </row>
    <row r="40154" spans="2:2" x14ac:dyDescent="0.25">
      <c r="B40154"/>
    </row>
    <row r="40155" spans="2:2" x14ac:dyDescent="0.25">
      <c r="B40155"/>
    </row>
    <row r="40156" spans="2:2" x14ac:dyDescent="0.25">
      <c r="B40156"/>
    </row>
    <row r="40157" spans="2:2" x14ac:dyDescent="0.25">
      <c r="B40157"/>
    </row>
    <row r="40158" spans="2:2" x14ac:dyDescent="0.25">
      <c r="B40158"/>
    </row>
    <row r="40159" spans="2:2" x14ac:dyDescent="0.25">
      <c r="B40159"/>
    </row>
    <row r="40160" spans="2:2" x14ac:dyDescent="0.25">
      <c r="B40160"/>
    </row>
    <row r="40161" spans="2:2" x14ac:dyDescent="0.25">
      <c r="B40161"/>
    </row>
    <row r="40162" spans="2:2" x14ac:dyDescent="0.25">
      <c r="B40162"/>
    </row>
    <row r="40163" spans="2:2" x14ac:dyDescent="0.25">
      <c r="B40163"/>
    </row>
    <row r="40164" spans="2:2" x14ac:dyDescent="0.25">
      <c r="B40164"/>
    </row>
    <row r="40165" spans="2:2" x14ac:dyDescent="0.25">
      <c r="B40165"/>
    </row>
    <row r="40166" spans="2:2" x14ac:dyDescent="0.25">
      <c r="B40166"/>
    </row>
    <row r="40167" spans="2:2" x14ac:dyDescent="0.25">
      <c r="B40167"/>
    </row>
    <row r="40168" spans="2:2" x14ac:dyDescent="0.25">
      <c r="B40168"/>
    </row>
    <row r="40169" spans="2:2" x14ac:dyDescent="0.25">
      <c r="B40169"/>
    </row>
    <row r="40170" spans="2:2" x14ac:dyDescent="0.25">
      <c r="B40170"/>
    </row>
    <row r="40171" spans="2:2" x14ac:dyDescent="0.25">
      <c r="B40171"/>
    </row>
    <row r="40172" spans="2:2" x14ac:dyDescent="0.25">
      <c r="B40172"/>
    </row>
    <row r="40173" spans="2:2" x14ac:dyDescent="0.25">
      <c r="B40173"/>
    </row>
    <row r="40174" spans="2:2" x14ac:dyDescent="0.25">
      <c r="B40174"/>
    </row>
    <row r="40175" spans="2:2" x14ac:dyDescent="0.25">
      <c r="B40175"/>
    </row>
    <row r="40176" spans="2:2" x14ac:dyDescent="0.25">
      <c r="B40176"/>
    </row>
    <row r="40177" spans="2:2" x14ac:dyDescent="0.25">
      <c r="B40177"/>
    </row>
    <row r="40178" spans="2:2" x14ac:dyDescent="0.25">
      <c r="B40178"/>
    </row>
    <row r="40179" spans="2:2" x14ac:dyDescent="0.25">
      <c r="B40179"/>
    </row>
    <row r="40180" spans="2:2" x14ac:dyDescent="0.25">
      <c r="B40180"/>
    </row>
    <row r="40181" spans="2:2" x14ac:dyDescent="0.25">
      <c r="B40181"/>
    </row>
    <row r="40182" spans="2:2" x14ac:dyDescent="0.25">
      <c r="B40182"/>
    </row>
    <row r="40183" spans="2:2" x14ac:dyDescent="0.25">
      <c r="B40183"/>
    </row>
    <row r="40184" spans="2:2" x14ac:dyDescent="0.25">
      <c r="B40184"/>
    </row>
    <row r="40185" spans="2:2" x14ac:dyDescent="0.25">
      <c r="B40185"/>
    </row>
    <row r="40186" spans="2:2" x14ac:dyDescent="0.25">
      <c r="B40186"/>
    </row>
    <row r="40187" spans="2:2" x14ac:dyDescent="0.25">
      <c r="B40187"/>
    </row>
    <row r="40188" spans="2:2" x14ac:dyDescent="0.25">
      <c r="B40188"/>
    </row>
    <row r="40189" spans="2:2" x14ac:dyDescent="0.25">
      <c r="B40189"/>
    </row>
    <row r="40190" spans="2:2" x14ac:dyDescent="0.25">
      <c r="B40190"/>
    </row>
    <row r="40191" spans="2:2" x14ac:dyDescent="0.25">
      <c r="B40191"/>
    </row>
    <row r="40192" spans="2:2" x14ac:dyDescent="0.25">
      <c r="B40192"/>
    </row>
    <row r="40193" spans="2:2" x14ac:dyDescent="0.25">
      <c r="B40193"/>
    </row>
    <row r="40194" spans="2:2" x14ac:dyDescent="0.25">
      <c r="B40194"/>
    </row>
    <row r="40195" spans="2:2" x14ac:dyDescent="0.25">
      <c r="B40195"/>
    </row>
    <row r="40196" spans="2:2" x14ac:dyDescent="0.25">
      <c r="B40196"/>
    </row>
    <row r="40197" spans="2:2" x14ac:dyDescent="0.25">
      <c r="B40197"/>
    </row>
    <row r="40198" spans="2:2" x14ac:dyDescent="0.25">
      <c r="B40198"/>
    </row>
    <row r="40199" spans="2:2" x14ac:dyDescent="0.25">
      <c r="B40199"/>
    </row>
    <row r="40200" spans="2:2" x14ac:dyDescent="0.25">
      <c r="B40200"/>
    </row>
    <row r="40201" spans="2:2" x14ac:dyDescent="0.25">
      <c r="B40201"/>
    </row>
    <row r="40202" spans="2:2" x14ac:dyDescent="0.25">
      <c r="B40202"/>
    </row>
    <row r="40203" spans="2:2" x14ac:dyDescent="0.25">
      <c r="B40203"/>
    </row>
    <row r="40204" spans="2:2" x14ac:dyDescent="0.25">
      <c r="B40204"/>
    </row>
    <row r="40205" spans="2:2" x14ac:dyDescent="0.25">
      <c r="B40205"/>
    </row>
    <row r="40206" spans="2:2" x14ac:dyDescent="0.25">
      <c r="B40206"/>
    </row>
    <row r="40207" spans="2:2" x14ac:dyDescent="0.25">
      <c r="B40207"/>
    </row>
    <row r="40208" spans="2:2" x14ac:dyDescent="0.25">
      <c r="B40208"/>
    </row>
    <row r="40209" spans="2:2" x14ac:dyDescent="0.25">
      <c r="B40209"/>
    </row>
    <row r="40210" spans="2:2" x14ac:dyDescent="0.25">
      <c r="B40210"/>
    </row>
    <row r="40211" spans="2:2" x14ac:dyDescent="0.25">
      <c r="B40211"/>
    </row>
    <row r="40212" spans="2:2" x14ac:dyDescent="0.25">
      <c r="B40212"/>
    </row>
    <row r="40213" spans="2:2" x14ac:dyDescent="0.25">
      <c r="B40213"/>
    </row>
    <row r="40214" spans="2:2" x14ac:dyDescent="0.25">
      <c r="B40214"/>
    </row>
    <row r="40215" spans="2:2" x14ac:dyDescent="0.25">
      <c r="B40215"/>
    </row>
    <row r="40216" spans="2:2" x14ac:dyDescent="0.25">
      <c r="B40216"/>
    </row>
    <row r="40217" spans="2:2" x14ac:dyDescent="0.25">
      <c r="B40217"/>
    </row>
    <row r="40218" spans="2:2" x14ac:dyDescent="0.25">
      <c r="B40218"/>
    </row>
    <row r="40219" spans="2:2" x14ac:dyDescent="0.25">
      <c r="B40219"/>
    </row>
    <row r="40220" spans="2:2" x14ac:dyDescent="0.25">
      <c r="B40220"/>
    </row>
    <row r="40221" spans="2:2" x14ac:dyDescent="0.25">
      <c r="B40221"/>
    </row>
    <row r="40222" spans="2:2" x14ac:dyDescent="0.25">
      <c r="B40222"/>
    </row>
    <row r="40223" spans="2:2" x14ac:dyDescent="0.25">
      <c r="B40223"/>
    </row>
    <row r="40224" spans="2:2" x14ac:dyDescent="0.25">
      <c r="B40224"/>
    </row>
    <row r="40225" spans="2:2" x14ac:dyDescent="0.25">
      <c r="B40225"/>
    </row>
    <row r="40226" spans="2:2" x14ac:dyDescent="0.25">
      <c r="B40226"/>
    </row>
    <row r="40227" spans="2:2" x14ac:dyDescent="0.25">
      <c r="B40227"/>
    </row>
    <row r="40228" spans="2:2" x14ac:dyDescent="0.25">
      <c r="B40228"/>
    </row>
    <row r="40229" spans="2:2" x14ac:dyDescent="0.25">
      <c r="B40229"/>
    </row>
    <row r="40230" spans="2:2" x14ac:dyDescent="0.25">
      <c r="B40230"/>
    </row>
    <row r="40231" spans="2:2" x14ac:dyDescent="0.25">
      <c r="B40231"/>
    </row>
    <row r="40232" spans="2:2" x14ac:dyDescent="0.25">
      <c r="B40232"/>
    </row>
    <row r="40233" spans="2:2" x14ac:dyDescent="0.25">
      <c r="B40233"/>
    </row>
    <row r="40234" spans="2:2" x14ac:dyDescent="0.25">
      <c r="B40234"/>
    </row>
    <row r="40235" spans="2:2" x14ac:dyDescent="0.25">
      <c r="B40235"/>
    </row>
    <row r="40236" spans="2:2" x14ac:dyDescent="0.25">
      <c r="B40236"/>
    </row>
    <row r="40237" spans="2:2" x14ac:dyDescent="0.25">
      <c r="B40237"/>
    </row>
    <row r="40238" spans="2:2" x14ac:dyDescent="0.25">
      <c r="B40238"/>
    </row>
    <row r="40239" spans="2:2" x14ac:dyDescent="0.25">
      <c r="B40239"/>
    </row>
    <row r="40240" spans="2:2" x14ac:dyDescent="0.25">
      <c r="B40240"/>
    </row>
    <row r="40241" spans="2:2" x14ac:dyDescent="0.25">
      <c r="B40241"/>
    </row>
    <row r="40242" spans="2:2" x14ac:dyDescent="0.25">
      <c r="B40242"/>
    </row>
    <row r="40243" spans="2:2" x14ac:dyDescent="0.25">
      <c r="B40243"/>
    </row>
    <row r="40244" spans="2:2" x14ac:dyDescent="0.25">
      <c r="B40244"/>
    </row>
    <row r="40245" spans="2:2" x14ac:dyDescent="0.25">
      <c r="B40245"/>
    </row>
    <row r="40246" spans="2:2" x14ac:dyDescent="0.25">
      <c r="B40246"/>
    </row>
    <row r="40247" spans="2:2" x14ac:dyDescent="0.25">
      <c r="B40247"/>
    </row>
    <row r="40248" spans="2:2" x14ac:dyDescent="0.25">
      <c r="B40248"/>
    </row>
    <row r="40249" spans="2:2" x14ac:dyDescent="0.25">
      <c r="B40249"/>
    </row>
    <row r="40250" spans="2:2" x14ac:dyDescent="0.25">
      <c r="B40250"/>
    </row>
    <row r="40251" spans="2:2" x14ac:dyDescent="0.25">
      <c r="B40251"/>
    </row>
    <row r="40252" spans="2:2" x14ac:dyDescent="0.25">
      <c r="B40252"/>
    </row>
    <row r="40253" spans="2:2" x14ac:dyDescent="0.25">
      <c r="B40253"/>
    </row>
    <row r="40254" spans="2:2" x14ac:dyDescent="0.25">
      <c r="B40254"/>
    </row>
    <row r="40255" spans="2:2" x14ac:dyDescent="0.25">
      <c r="B40255"/>
    </row>
    <row r="40256" spans="2:2" x14ac:dyDescent="0.25">
      <c r="B40256"/>
    </row>
    <row r="40257" spans="2:2" x14ac:dyDescent="0.25">
      <c r="B40257"/>
    </row>
    <row r="40258" spans="2:2" x14ac:dyDescent="0.25">
      <c r="B40258"/>
    </row>
    <row r="40259" spans="2:2" x14ac:dyDescent="0.25">
      <c r="B40259"/>
    </row>
    <row r="40260" spans="2:2" x14ac:dyDescent="0.25">
      <c r="B40260"/>
    </row>
    <row r="40261" spans="2:2" x14ac:dyDescent="0.25">
      <c r="B40261"/>
    </row>
    <row r="40262" spans="2:2" x14ac:dyDescent="0.25">
      <c r="B40262"/>
    </row>
    <row r="40263" spans="2:2" x14ac:dyDescent="0.25">
      <c r="B40263"/>
    </row>
    <row r="40264" spans="2:2" x14ac:dyDescent="0.25">
      <c r="B40264"/>
    </row>
    <row r="40265" spans="2:2" x14ac:dyDescent="0.25">
      <c r="B40265"/>
    </row>
    <row r="40266" spans="2:2" x14ac:dyDescent="0.25">
      <c r="B40266"/>
    </row>
    <row r="40267" spans="2:2" x14ac:dyDescent="0.25">
      <c r="B40267"/>
    </row>
    <row r="40268" spans="2:2" x14ac:dyDescent="0.25">
      <c r="B40268"/>
    </row>
    <row r="40269" spans="2:2" x14ac:dyDescent="0.25">
      <c r="B40269"/>
    </row>
    <row r="40270" spans="2:2" x14ac:dyDescent="0.25">
      <c r="B40270"/>
    </row>
    <row r="40271" spans="2:2" x14ac:dyDescent="0.25">
      <c r="B40271"/>
    </row>
    <row r="40272" spans="2:2" x14ac:dyDescent="0.25">
      <c r="B40272"/>
    </row>
    <row r="40273" spans="2:2" x14ac:dyDescent="0.25">
      <c r="B40273"/>
    </row>
    <row r="40274" spans="2:2" x14ac:dyDescent="0.25">
      <c r="B40274"/>
    </row>
    <row r="40275" spans="2:2" x14ac:dyDescent="0.25">
      <c r="B40275"/>
    </row>
    <row r="40276" spans="2:2" x14ac:dyDescent="0.25">
      <c r="B40276"/>
    </row>
    <row r="40277" spans="2:2" x14ac:dyDescent="0.25">
      <c r="B40277"/>
    </row>
    <row r="40278" spans="2:2" x14ac:dyDescent="0.25">
      <c r="B40278"/>
    </row>
    <row r="40279" spans="2:2" x14ac:dyDescent="0.25">
      <c r="B40279"/>
    </row>
    <row r="40280" spans="2:2" x14ac:dyDescent="0.25">
      <c r="B40280"/>
    </row>
    <row r="40281" spans="2:2" x14ac:dyDescent="0.25">
      <c r="B40281"/>
    </row>
    <row r="40282" spans="2:2" x14ac:dyDescent="0.25">
      <c r="B40282"/>
    </row>
    <row r="40283" spans="2:2" x14ac:dyDescent="0.25">
      <c r="B40283"/>
    </row>
    <row r="40284" spans="2:2" x14ac:dyDescent="0.25">
      <c r="B40284"/>
    </row>
    <row r="40285" spans="2:2" x14ac:dyDescent="0.25">
      <c r="B40285"/>
    </row>
    <row r="40286" spans="2:2" x14ac:dyDescent="0.25">
      <c r="B40286"/>
    </row>
    <row r="40287" spans="2:2" x14ac:dyDescent="0.25">
      <c r="B40287"/>
    </row>
    <row r="40288" spans="2:2" x14ac:dyDescent="0.25">
      <c r="B40288"/>
    </row>
    <row r="40289" spans="2:2" x14ac:dyDescent="0.25">
      <c r="B40289"/>
    </row>
    <row r="40290" spans="2:2" x14ac:dyDescent="0.25">
      <c r="B40290"/>
    </row>
    <row r="40291" spans="2:2" x14ac:dyDescent="0.25">
      <c r="B40291"/>
    </row>
    <row r="40292" spans="2:2" x14ac:dyDescent="0.25">
      <c r="B40292"/>
    </row>
    <row r="40293" spans="2:2" x14ac:dyDescent="0.25">
      <c r="B40293"/>
    </row>
    <row r="40294" spans="2:2" x14ac:dyDescent="0.25">
      <c r="B40294"/>
    </row>
    <row r="40295" spans="2:2" x14ac:dyDescent="0.25">
      <c r="B40295"/>
    </row>
    <row r="40296" spans="2:2" x14ac:dyDescent="0.25">
      <c r="B40296"/>
    </row>
    <row r="40297" spans="2:2" x14ac:dyDescent="0.25">
      <c r="B40297"/>
    </row>
    <row r="40298" spans="2:2" x14ac:dyDescent="0.25">
      <c r="B40298"/>
    </row>
    <row r="40299" spans="2:2" x14ac:dyDescent="0.25">
      <c r="B40299"/>
    </row>
    <row r="40300" spans="2:2" x14ac:dyDescent="0.25">
      <c r="B40300"/>
    </row>
    <row r="40301" spans="2:2" x14ac:dyDescent="0.25">
      <c r="B40301"/>
    </row>
    <row r="40302" spans="2:2" x14ac:dyDescent="0.25">
      <c r="B40302"/>
    </row>
    <row r="40303" spans="2:2" x14ac:dyDescent="0.25">
      <c r="B40303"/>
    </row>
    <row r="40304" spans="2:2" x14ac:dyDescent="0.25">
      <c r="B40304"/>
    </row>
    <row r="40305" spans="2:2" x14ac:dyDescent="0.25">
      <c r="B40305"/>
    </row>
    <row r="40306" spans="2:2" x14ac:dyDescent="0.25">
      <c r="B40306"/>
    </row>
    <row r="40307" spans="2:2" x14ac:dyDescent="0.25">
      <c r="B40307"/>
    </row>
    <row r="40308" spans="2:2" x14ac:dyDescent="0.25">
      <c r="B40308"/>
    </row>
    <row r="40309" spans="2:2" x14ac:dyDescent="0.25">
      <c r="B40309"/>
    </row>
    <row r="40310" spans="2:2" x14ac:dyDescent="0.25">
      <c r="B40310"/>
    </row>
    <row r="40311" spans="2:2" x14ac:dyDescent="0.25">
      <c r="B40311"/>
    </row>
    <row r="40312" spans="2:2" x14ac:dyDescent="0.25">
      <c r="B40312"/>
    </row>
    <row r="40313" spans="2:2" x14ac:dyDescent="0.25">
      <c r="B40313"/>
    </row>
    <row r="40314" spans="2:2" x14ac:dyDescent="0.25">
      <c r="B40314"/>
    </row>
    <row r="40315" spans="2:2" x14ac:dyDescent="0.25">
      <c r="B40315"/>
    </row>
    <row r="40316" spans="2:2" x14ac:dyDescent="0.25">
      <c r="B40316"/>
    </row>
    <row r="40317" spans="2:2" x14ac:dyDescent="0.25">
      <c r="B40317"/>
    </row>
    <row r="40318" spans="2:2" x14ac:dyDescent="0.25">
      <c r="B40318"/>
    </row>
    <row r="40319" spans="2:2" x14ac:dyDescent="0.25">
      <c r="B40319"/>
    </row>
    <row r="40320" spans="2:2" x14ac:dyDescent="0.25">
      <c r="B40320"/>
    </row>
    <row r="40321" spans="2:2" x14ac:dyDescent="0.25">
      <c r="B40321"/>
    </row>
    <row r="40322" spans="2:2" x14ac:dyDescent="0.25">
      <c r="B40322"/>
    </row>
    <row r="40323" spans="2:2" x14ac:dyDescent="0.25">
      <c r="B40323"/>
    </row>
    <row r="40324" spans="2:2" x14ac:dyDescent="0.25">
      <c r="B40324"/>
    </row>
    <row r="40325" spans="2:2" x14ac:dyDescent="0.25">
      <c r="B40325"/>
    </row>
    <row r="40326" spans="2:2" x14ac:dyDescent="0.25">
      <c r="B40326"/>
    </row>
    <row r="40327" spans="2:2" x14ac:dyDescent="0.25">
      <c r="B40327"/>
    </row>
    <row r="40328" spans="2:2" x14ac:dyDescent="0.25">
      <c r="B40328"/>
    </row>
    <row r="40329" spans="2:2" x14ac:dyDescent="0.25">
      <c r="B40329"/>
    </row>
    <row r="40330" spans="2:2" x14ac:dyDescent="0.25">
      <c r="B40330"/>
    </row>
    <row r="40331" spans="2:2" x14ac:dyDescent="0.25">
      <c r="B40331"/>
    </row>
    <row r="40332" spans="2:2" x14ac:dyDescent="0.25">
      <c r="B40332"/>
    </row>
    <row r="40333" spans="2:2" x14ac:dyDescent="0.25">
      <c r="B40333"/>
    </row>
    <row r="40334" spans="2:2" x14ac:dyDescent="0.25">
      <c r="B40334"/>
    </row>
    <row r="40335" spans="2:2" x14ac:dyDescent="0.25">
      <c r="B40335"/>
    </row>
    <row r="40336" spans="2:2" x14ac:dyDescent="0.25">
      <c r="B40336"/>
    </row>
    <row r="40337" spans="2:2" x14ac:dyDescent="0.25">
      <c r="B40337"/>
    </row>
    <row r="40338" spans="2:2" x14ac:dyDescent="0.25">
      <c r="B40338"/>
    </row>
    <row r="40339" spans="2:2" x14ac:dyDescent="0.25">
      <c r="B40339"/>
    </row>
    <row r="40340" spans="2:2" x14ac:dyDescent="0.25">
      <c r="B40340"/>
    </row>
    <row r="40341" spans="2:2" x14ac:dyDescent="0.25">
      <c r="B40341"/>
    </row>
    <row r="40342" spans="2:2" x14ac:dyDescent="0.25">
      <c r="B40342"/>
    </row>
    <row r="40343" spans="2:2" x14ac:dyDescent="0.25">
      <c r="B40343"/>
    </row>
    <row r="40344" spans="2:2" x14ac:dyDescent="0.25">
      <c r="B40344"/>
    </row>
    <row r="40345" spans="2:2" x14ac:dyDescent="0.25">
      <c r="B40345"/>
    </row>
    <row r="40346" spans="2:2" x14ac:dyDescent="0.25">
      <c r="B40346"/>
    </row>
    <row r="40347" spans="2:2" x14ac:dyDescent="0.25">
      <c r="B40347"/>
    </row>
    <row r="40348" spans="2:2" x14ac:dyDescent="0.25">
      <c r="B40348"/>
    </row>
    <row r="40349" spans="2:2" x14ac:dyDescent="0.25">
      <c r="B40349"/>
    </row>
    <row r="40350" spans="2:2" x14ac:dyDescent="0.25">
      <c r="B40350"/>
    </row>
    <row r="40351" spans="2:2" x14ac:dyDescent="0.25">
      <c r="B40351"/>
    </row>
    <row r="40352" spans="2:2" x14ac:dyDescent="0.25">
      <c r="B40352"/>
    </row>
    <row r="40353" spans="2:2" x14ac:dyDescent="0.25">
      <c r="B40353"/>
    </row>
    <row r="40354" spans="2:2" x14ac:dyDescent="0.25">
      <c r="B40354"/>
    </row>
    <row r="40355" spans="2:2" x14ac:dyDescent="0.25">
      <c r="B40355"/>
    </row>
    <row r="40356" spans="2:2" x14ac:dyDescent="0.25">
      <c r="B40356"/>
    </row>
    <row r="40357" spans="2:2" x14ac:dyDescent="0.25">
      <c r="B40357"/>
    </row>
    <row r="40358" spans="2:2" x14ac:dyDescent="0.25">
      <c r="B40358"/>
    </row>
    <row r="40359" spans="2:2" x14ac:dyDescent="0.25">
      <c r="B40359"/>
    </row>
    <row r="40360" spans="2:2" x14ac:dyDescent="0.25">
      <c r="B40360"/>
    </row>
    <row r="40361" spans="2:2" x14ac:dyDescent="0.25">
      <c r="B40361"/>
    </row>
    <row r="40362" spans="2:2" x14ac:dyDescent="0.25">
      <c r="B40362"/>
    </row>
    <row r="40363" spans="2:2" x14ac:dyDescent="0.25">
      <c r="B40363"/>
    </row>
    <row r="40364" spans="2:2" x14ac:dyDescent="0.25">
      <c r="B40364"/>
    </row>
    <row r="40365" spans="2:2" x14ac:dyDescent="0.25">
      <c r="B40365"/>
    </row>
    <row r="40366" spans="2:2" x14ac:dyDescent="0.25">
      <c r="B40366"/>
    </row>
    <row r="40367" spans="2:2" x14ac:dyDescent="0.25">
      <c r="B40367"/>
    </row>
    <row r="40368" spans="2:2" x14ac:dyDescent="0.25">
      <c r="B40368"/>
    </row>
    <row r="40369" spans="2:2" x14ac:dyDescent="0.25">
      <c r="B40369"/>
    </row>
    <row r="40370" spans="2:2" x14ac:dyDescent="0.25">
      <c r="B40370"/>
    </row>
    <row r="40371" spans="2:2" x14ac:dyDescent="0.25">
      <c r="B40371"/>
    </row>
    <row r="40372" spans="2:2" x14ac:dyDescent="0.25">
      <c r="B40372"/>
    </row>
    <row r="40373" spans="2:2" x14ac:dyDescent="0.25">
      <c r="B40373"/>
    </row>
    <row r="40374" spans="2:2" x14ac:dyDescent="0.25">
      <c r="B40374"/>
    </row>
    <row r="40375" spans="2:2" x14ac:dyDescent="0.25">
      <c r="B40375"/>
    </row>
    <row r="40376" spans="2:2" x14ac:dyDescent="0.25">
      <c r="B40376"/>
    </row>
    <row r="40377" spans="2:2" x14ac:dyDescent="0.25">
      <c r="B40377"/>
    </row>
    <row r="40378" spans="2:2" x14ac:dyDescent="0.25">
      <c r="B40378"/>
    </row>
    <row r="40379" spans="2:2" x14ac:dyDescent="0.25">
      <c r="B40379"/>
    </row>
    <row r="40380" spans="2:2" x14ac:dyDescent="0.25">
      <c r="B40380"/>
    </row>
    <row r="40381" spans="2:2" x14ac:dyDescent="0.25">
      <c r="B40381"/>
    </row>
    <row r="40382" spans="2:2" x14ac:dyDescent="0.25">
      <c r="B40382"/>
    </row>
    <row r="40383" spans="2:2" x14ac:dyDescent="0.25">
      <c r="B40383"/>
    </row>
    <row r="40384" spans="2:2" x14ac:dyDescent="0.25">
      <c r="B40384"/>
    </row>
    <row r="40385" spans="2:2" x14ac:dyDescent="0.25">
      <c r="B40385"/>
    </row>
    <row r="40386" spans="2:2" x14ac:dyDescent="0.25">
      <c r="B40386"/>
    </row>
    <row r="40387" spans="2:2" x14ac:dyDescent="0.25">
      <c r="B40387"/>
    </row>
    <row r="40388" spans="2:2" x14ac:dyDescent="0.25">
      <c r="B40388"/>
    </row>
    <row r="40389" spans="2:2" x14ac:dyDescent="0.25">
      <c r="B40389"/>
    </row>
    <row r="40390" spans="2:2" x14ac:dyDescent="0.25">
      <c r="B40390"/>
    </row>
    <row r="40391" spans="2:2" x14ac:dyDescent="0.25">
      <c r="B40391"/>
    </row>
    <row r="40392" spans="2:2" x14ac:dyDescent="0.25">
      <c r="B40392"/>
    </row>
    <row r="40393" spans="2:2" x14ac:dyDescent="0.25">
      <c r="B40393"/>
    </row>
    <row r="40394" spans="2:2" x14ac:dyDescent="0.25">
      <c r="B40394"/>
    </row>
    <row r="40395" spans="2:2" x14ac:dyDescent="0.25">
      <c r="B40395"/>
    </row>
    <row r="40396" spans="2:2" x14ac:dyDescent="0.25">
      <c r="B40396"/>
    </row>
    <row r="40397" spans="2:2" x14ac:dyDescent="0.25">
      <c r="B40397"/>
    </row>
    <row r="40398" spans="2:2" x14ac:dyDescent="0.25">
      <c r="B40398"/>
    </row>
    <row r="40399" spans="2:2" x14ac:dyDescent="0.25">
      <c r="B40399"/>
    </row>
    <row r="40400" spans="2:2" x14ac:dyDescent="0.25">
      <c r="B40400"/>
    </row>
    <row r="40401" spans="2:2" x14ac:dyDescent="0.25">
      <c r="B40401"/>
    </row>
    <row r="40402" spans="2:2" x14ac:dyDescent="0.25">
      <c r="B40402"/>
    </row>
    <row r="40403" spans="2:2" x14ac:dyDescent="0.25">
      <c r="B40403"/>
    </row>
    <row r="40404" spans="2:2" x14ac:dyDescent="0.25">
      <c r="B40404"/>
    </row>
    <row r="40405" spans="2:2" x14ac:dyDescent="0.25">
      <c r="B40405"/>
    </row>
    <row r="40406" spans="2:2" x14ac:dyDescent="0.25">
      <c r="B40406"/>
    </row>
    <row r="40407" spans="2:2" x14ac:dyDescent="0.25">
      <c r="B40407"/>
    </row>
    <row r="40408" spans="2:2" x14ac:dyDescent="0.25">
      <c r="B40408"/>
    </row>
    <row r="40409" spans="2:2" x14ac:dyDescent="0.25">
      <c r="B40409"/>
    </row>
    <row r="40410" spans="2:2" x14ac:dyDescent="0.25">
      <c r="B40410"/>
    </row>
    <row r="40411" spans="2:2" x14ac:dyDescent="0.25">
      <c r="B40411"/>
    </row>
    <row r="40412" spans="2:2" x14ac:dyDescent="0.25">
      <c r="B40412"/>
    </row>
    <row r="40413" spans="2:2" x14ac:dyDescent="0.25">
      <c r="B40413"/>
    </row>
    <row r="40414" spans="2:2" x14ac:dyDescent="0.25">
      <c r="B40414"/>
    </row>
    <row r="40415" spans="2:2" x14ac:dyDescent="0.25">
      <c r="B40415"/>
    </row>
    <row r="40416" spans="2:2" x14ac:dyDescent="0.25">
      <c r="B40416"/>
    </row>
    <row r="40417" spans="2:2" x14ac:dyDescent="0.25">
      <c r="B40417"/>
    </row>
    <row r="40418" spans="2:2" x14ac:dyDescent="0.25">
      <c r="B40418"/>
    </row>
    <row r="40419" spans="2:2" x14ac:dyDescent="0.25">
      <c r="B40419"/>
    </row>
    <row r="40420" spans="2:2" x14ac:dyDescent="0.25">
      <c r="B40420"/>
    </row>
    <row r="40421" spans="2:2" x14ac:dyDescent="0.25">
      <c r="B40421"/>
    </row>
    <row r="40422" spans="2:2" x14ac:dyDescent="0.25">
      <c r="B40422"/>
    </row>
    <row r="40423" spans="2:2" x14ac:dyDescent="0.25">
      <c r="B40423"/>
    </row>
    <row r="40424" spans="2:2" x14ac:dyDescent="0.25">
      <c r="B40424"/>
    </row>
    <row r="40425" spans="2:2" x14ac:dyDescent="0.25">
      <c r="B40425"/>
    </row>
    <row r="40426" spans="2:2" x14ac:dyDescent="0.25">
      <c r="B40426"/>
    </row>
    <row r="40427" spans="2:2" x14ac:dyDescent="0.25">
      <c r="B40427"/>
    </row>
    <row r="40428" spans="2:2" x14ac:dyDescent="0.25">
      <c r="B40428"/>
    </row>
    <row r="40429" spans="2:2" x14ac:dyDescent="0.25">
      <c r="B40429"/>
    </row>
    <row r="40430" spans="2:2" x14ac:dyDescent="0.25">
      <c r="B40430"/>
    </row>
    <row r="40431" spans="2:2" x14ac:dyDescent="0.25">
      <c r="B40431"/>
    </row>
    <row r="40432" spans="2:2" x14ac:dyDescent="0.25">
      <c r="B40432"/>
    </row>
    <row r="40433" spans="2:2" x14ac:dyDescent="0.25">
      <c r="B40433"/>
    </row>
    <row r="40434" spans="2:2" x14ac:dyDescent="0.25">
      <c r="B40434"/>
    </row>
    <row r="40435" spans="2:2" x14ac:dyDescent="0.25">
      <c r="B40435"/>
    </row>
    <row r="40436" spans="2:2" x14ac:dyDescent="0.25">
      <c r="B40436"/>
    </row>
    <row r="40437" spans="2:2" x14ac:dyDescent="0.25">
      <c r="B40437"/>
    </row>
    <row r="40438" spans="2:2" x14ac:dyDescent="0.25">
      <c r="B40438"/>
    </row>
    <row r="40439" spans="2:2" x14ac:dyDescent="0.25">
      <c r="B40439"/>
    </row>
    <row r="40440" spans="2:2" x14ac:dyDescent="0.25">
      <c r="B40440"/>
    </row>
    <row r="40441" spans="2:2" x14ac:dyDescent="0.25">
      <c r="B40441"/>
    </row>
    <row r="40442" spans="2:2" x14ac:dyDescent="0.25">
      <c r="B40442"/>
    </row>
    <row r="40443" spans="2:2" x14ac:dyDescent="0.25">
      <c r="B40443"/>
    </row>
    <row r="40444" spans="2:2" x14ac:dyDescent="0.25">
      <c r="B40444"/>
    </row>
    <row r="40445" spans="2:2" x14ac:dyDescent="0.25">
      <c r="B40445"/>
    </row>
    <row r="40446" spans="2:2" x14ac:dyDescent="0.25">
      <c r="B40446"/>
    </row>
    <row r="40447" spans="2:2" x14ac:dyDescent="0.25">
      <c r="B40447"/>
    </row>
    <row r="40448" spans="2:2" x14ac:dyDescent="0.25">
      <c r="B40448"/>
    </row>
    <row r="40449" spans="2:2" x14ac:dyDescent="0.25">
      <c r="B40449"/>
    </row>
    <row r="40450" spans="2:2" x14ac:dyDescent="0.25">
      <c r="B40450"/>
    </row>
    <row r="40451" spans="2:2" x14ac:dyDescent="0.25">
      <c r="B40451"/>
    </row>
    <row r="40452" spans="2:2" x14ac:dyDescent="0.25">
      <c r="B40452"/>
    </row>
    <row r="40453" spans="2:2" x14ac:dyDescent="0.25">
      <c r="B40453"/>
    </row>
    <row r="40454" spans="2:2" x14ac:dyDescent="0.25">
      <c r="B40454"/>
    </row>
    <row r="40455" spans="2:2" x14ac:dyDescent="0.25">
      <c r="B40455"/>
    </row>
    <row r="40456" spans="2:2" x14ac:dyDescent="0.25">
      <c r="B40456"/>
    </row>
    <row r="40457" spans="2:2" x14ac:dyDescent="0.25">
      <c r="B40457"/>
    </row>
    <row r="40458" spans="2:2" x14ac:dyDescent="0.25">
      <c r="B40458"/>
    </row>
    <row r="40459" spans="2:2" x14ac:dyDescent="0.25">
      <c r="B40459"/>
    </row>
    <row r="40460" spans="2:2" x14ac:dyDescent="0.25">
      <c r="B40460"/>
    </row>
    <row r="40461" spans="2:2" x14ac:dyDescent="0.25">
      <c r="B40461"/>
    </row>
    <row r="40462" spans="2:2" x14ac:dyDescent="0.25">
      <c r="B40462"/>
    </row>
    <row r="40463" spans="2:2" x14ac:dyDescent="0.25">
      <c r="B40463"/>
    </row>
    <row r="40464" spans="2:2" x14ac:dyDescent="0.25">
      <c r="B40464"/>
    </row>
    <row r="40465" spans="2:2" x14ac:dyDescent="0.25">
      <c r="B40465"/>
    </row>
    <row r="40466" spans="2:2" x14ac:dyDescent="0.25">
      <c r="B40466"/>
    </row>
    <row r="40467" spans="2:2" x14ac:dyDescent="0.25">
      <c r="B40467"/>
    </row>
    <row r="40468" spans="2:2" x14ac:dyDescent="0.25">
      <c r="B40468"/>
    </row>
    <row r="40469" spans="2:2" x14ac:dyDescent="0.25">
      <c r="B40469"/>
    </row>
    <row r="40470" spans="2:2" x14ac:dyDescent="0.25">
      <c r="B40470"/>
    </row>
    <row r="40471" spans="2:2" x14ac:dyDescent="0.25">
      <c r="B40471"/>
    </row>
    <row r="40472" spans="2:2" x14ac:dyDescent="0.25">
      <c r="B40472"/>
    </row>
    <row r="40473" spans="2:2" x14ac:dyDescent="0.25">
      <c r="B40473"/>
    </row>
    <row r="40474" spans="2:2" x14ac:dyDescent="0.25">
      <c r="B40474"/>
    </row>
    <row r="40475" spans="2:2" x14ac:dyDescent="0.25">
      <c r="B40475"/>
    </row>
    <row r="40476" spans="2:2" x14ac:dyDescent="0.25">
      <c r="B40476"/>
    </row>
    <row r="40477" spans="2:2" x14ac:dyDescent="0.25">
      <c r="B40477"/>
    </row>
    <row r="40478" spans="2:2" x14ac:dyDescent="0.25">
      <c r="B40478"/>
    </row>
    <row r="40479" spans="2:2" x14ac:dyDescent="0.25">
      <c r="B40479"/>
    </row>
    <row r="40480" spans="2:2" x14ac:dyDescent="0.25">
      <c r="B40480"/>
    </row>
    <row r="40481" spans="2:2" x14ac:dyDescent="0.25">
      <c r="B40481"/>
    </row>
    <row r="40482" spans="2:2" x14ac:dyDescent="0.25">
      <c r="B40482"/>
    </row>
    <row r="40483" spans="2:2" x14ac:dyDescent="0.25">
      <c r="B40483"/>
    </row>
    <row r="40484" spans="2:2" x14ac:dyDescent="0.25">
      <c r="B40484"/>
    </row>
    <row r="40485" spans="2:2" x14ac:dyDescent="0.25">
      <c r="B40485"/>
    </row>
    <row r="40486" spans="2:2" x14ac:dyDescent="0.25">
      <c r="B40486"/>
    </row>
    <row r="40487" spans="2:2" x14ac:dyDescent="0.25">
      <c r="B40487"/>
    </row>
    <row r="40488" spans="2:2" x14ac:dyDescent="0.25">
      <c r="B40488"/>
    </row>
    <row r="40489" spans="2:2" x14ac:dyDescent="0.25">
      <c r="B40489"/>
    </row>
    <row r="40490" spans="2:2" x14ac:dyDescent="0.25">
      <c r="B40490"/>
    </row>
    <row r="40491" spans="2:2" x14ac:dyDescent="0.25">
      <c r="B40491"/>
    </row>
    <row r="40492" spans="2:2" x14ac:dyDescent="0.25">
      <c r="B40492"/>
    </row>
    <row r="40493" spans="2:2" x14ac:dyDescent="0.25">
      <c r="B40493"/>
    </row>
    <row r="40494" spans="2:2" x14ac:dyDescent="0.25">
      <c r="B40494"/>
    </row>
    <row r="40495" spans="2:2" x14ac:dyDescent="0.25">
      <c r="B40495"/>
    </row>
    <row r="40496" spans="2:2" x14ac:dyDescent="0.25">
      <c r="B40496"/>
    </row>
    <row r="40497" spans="2:2" x14ac:dyDescent="0.25">
      <c r="B40497"/>
    </row>
    <row r="40498" spans="2:2" x14ac:dyDescent="0.25">
      <c r="B40498"/>
    </row>
    <row r="40499" spans="2:2" x14ac:dyDescent="0.25">
      <c r="B40499"/>
    </row>
    <row r="40500" spans="2:2" x14ac:dyDescent="0.25">
      <c r="B40500"/>
    </row>
    <row r="40501" spans="2:2" x14ac:dyDescent="0.25">
      <c r="B40501"/>
    </row>
    <row r="40502" spans="2:2" x14ac:dyDescent="0.25">
      <c r="B40502"/>
    </row>
    <row r="40503" spans="2:2" x14ac:dyDescent="0.25">
      <c r="B40503"/>
    </row>
    <row r="40504" spans="2:2" x14ac:dyDescent="0.25">
      <c r="B40504"/>
    </row>
    <row r="40505" spans="2:2" x14ac:dyDescent="0.25">
      <c r="B40505"/>
    </row>
    <row r="40506" spans="2:2" x14ac:dyDescent="0.25">
      <c r="B40506"/>
    </row>
    <row r="40507" spans="2:2" x14ac:dyDescent="0.25">
      <c r="B40507"/>
    </row>
    <row r="40508" spans="2:2" x14ac:dyDescent="0.25">
      <c r="B40508"/>
    </row>
    <row r="40509" spans="2:2" x14ac:dyDescent="0.25">
      <c r="B40509"/>
    </row>
    <row r="40510" spans="2:2" x14ac:dyDescent="0.25">
      <c r="B40510"/>
    </row>
    <row r="40511" spans="2:2" x14ac:dyDescent="0.25">
      <c r="B40511"/>
    </row>
    <row r="40512" spans="2:2" x14ac:dyDescent="0.25">
      <c r="B40512"/>
    </row>
    <row r="40513" spans="2:2" x14ac:dyDescent="0.25">
      <c r="B40513"/>
    </row>
    <row r="40514" spans="2:2" x14ac:dyDescent="0.25">
      <c r="B40514"/>
    </row>
    <row r="40515" spans="2:2" x14ac:dyDescent="0.25">
      <c r="B40515"/>
    </row>
    <row r="40516" spans="2:2" x14ac:dyDescent="0.25">
      <c r="B40516"/>
    </row>
    <row r="40517" spans="2:2" x14ac:dyDescent="0.25">
      <c r="B40517"/>
    </row>
    <row r="40518" spans="2:2" x14ac:dyDescent="0.25">
      <c r="B40518"/>
    </row>
    <row r="40519" spans="2:2" x14ac:dyDescent="0.25">
      <c r="B40519"/>
    </row>
    <row r="40520" spans="2:2" x14ac:dyDescent="0.25">
      <c r="B40520"/>
    </row>
    <row r="40521" spans="2:2" x14ac:dyDescent="0.25">
      <c r="B40521"/>
    </row>
    <row r="40522" spans="2:2" x14ac:dyDescent="0.25">
      <c r="B40522"/>
    </row>
    <row r="40523" spans="2:2" x14ac:dyDescent="0.25">
      <c r="B40523"/>
    </row>
    <row r="40524" spans="2:2" x14ac:dyDescent="0.25">
      <c r="B40524"/>
    </row>
    <row r="40525" spans="2:2" x14ac:dyDescent="0.25">
      <c r="B40525"/>
    </row>
    <row r="40526" spans="2:2" x14ac:dyDescent="0.25">
      <c r="B40526"/>
    </row>
    <row r="40527" spans="2:2" x14ac:dyDescent="0.25">
      <c r="B40527"/>
    </row>
    <row r="40528" spans="2:2" x14ac:dyDescent="0.25">
      <c r="B40528"/>
    </row>
    <row r="40529" spans="2:2" x14ac:dyDescent="0.25">
      <c r="B40529"/>
    </row>
    <row r="40530" spans="2:2" x14ac:dyDescent="0.25">
      <c r="B40530"/>
    </row>
    <row r="40531" spans="2:2" x14ac:dyDescent="0.25">
      <c r="B40531"/>
    </row>
    <row r="40532" spans="2:2" x14ac:dyDescent="0.25">
      <c r="B40532"/>
    </row>
    <row r="40533" spans="2:2" x14ac:dyDescent="0.25">
      <c r="B40533"/>
    </row>
    <row r="40534" spans="2:2" x14ac:dyDescent="0.25">
      <c r="B40534"/>
    </row>
    <row r="40535" spans="2:2" x14ac:dyDescent="0.25">
      <c r="B40535"/>
    </row>
    <row r="40536" spans="2:2" x14ac:dyDescent="0.25">
      <c r="B40536"/>
    </row>
    <row r="40537" spans="2:2" x14ac:dyDescent="0.25">
      <c r="B40537"/>
    </row>
    <row r="40538" spans="2:2" x14ac:dyDescent="0.25">
      <c r="B40538"/>
    </row>
    <row r="40539" spans="2:2" x14ac:dyDescent="0.25">
      <c r="B40539"/>
    </row>
    <row r="40540" spans="2:2" x14ac:dyDescent="0.25">
      <c r="B40540"/>
    </row>
    <row r="40541" spans="2:2" x14ac:dyDescent="0.25">
      <c r="B40541"/>
    </row>
    <row r="40542" spans="2:2" x14ac:dyDescent="0.25">
      <c r="B40542"/>
    </row>
    <row r="40543" spans="2:2" x14ac:dyDescent="0.25">
      <c r="B40543"/>
    </row>
    <row r="40544" spans="2:2" x14ac:dyDescent="0.25">
      <c r="B40544"/>
    </row>
    <row r="40545" spans="2:2" x14ac:dyDescent="0.25">
      <c r="B40545"/>
    </row>
    <row r="40546" spans="2:2" x14ac:dyDescent="0.25">
      <c r="B40546"/>
    </row>
    <row r="40547" spans="2:2" x14ac:dyDescent="0.25">
      <c r="B40547"/>
    </row>
    <row r="40548" spans="2:2" x14ac:dyDescent="0.25">
      <c r="B40548"/>
    </row>
    <row r="40549" spans="2:2" x14ac:dyDescent="0.25">
      <c r="B40549"/>
    </row>
    <row r="40550" spans="2:2" x14ac:dyDescent="0.25">
      <c r="B40550"/>
    </row>
    <row r="40551" spans="2:2" x14ac:dyDescent="0.25">
      <c r="B40551"/>
    </row>
    <row r="40552" spans="2:2" x14ac:dyDescent="0.25">
      <c r="B40552"/>
    </row>
    <row r="40553" spans="2:2" x14ac:dyDescent="0.25">
      <c r="B40553"/>
    </row>
    <row r="40554" spans="2:2" x14ac:dyDescent="0.25">
      <c r="B40554"/>
    </row>
    <row r="40555" spans="2:2" x14ac:dyDescent="0.25">
      <c r="B40555"/>
    </row>
    <row r="40556" spans="2:2" x14ac:dyDescent="0.25">
      <c r="B40556"/>
    </row>
    <row r="40557" spans="2:2" x14ac:dyDescent="0.25">
      <c r="B40557"/>
    </row>
    <row r="40558" spans="2:2" x14ac:dyDescent="0.25">
      <c r="B40558"/>
    </row>
    <row r="40559" spans="2:2" x14ac:dyDescent="0.25">
      <c r="B40559"/>
    </row>
    <row r="40560" spans="2:2" x14ac:dyDescent="0.25">
      <c r="B40560"/>
    </row>
    <row r="40561" spans="2:2" x14ac:dyDescent="0.25">
      <c r="B40561"/>
    </row>
    <row r="40562" spans="2:2" x14ac:dyDescent="0.25">
      <c r="B40562"/>
    </row>
    <row r="40563" spans="2:2" x14ac:dyDescent="0.25">
      <c r="B40563"/>
    </row>
    <row r="40564" spans="2:2" x14ac:dyDescent="0.25">
      <c r="B40564"/>
    </row>
    <row r="40565" spans="2:2" x14ac:dyDescent="0.25">
      <c r="B40565"/>
    </row>
    <row r="40566" spans="2:2" x14ac:dyDescent="0.25">
      <c r="B40566"/>
    </row>
    <row r="40567" spans="2:2" x14ac:dyDescent="0.25">
      <c r="B40567"/>
    </row>
    <row r="40568" spans="2:2" x14ac:dyDescent="0.25">
      <c r="B40568"/>
    </row>
    <row r="40569" spans="2:2" x14ac:dyDescent="0.25">
      <c r="B40569"/>
    </row>
    <row r="40570" spans="2:2" x14ac:dyDescent="0.25">
      <c r="B40570"/>
    </row>
    <row r="40571" spans="2:2" x14ac:dyDescent="0.25">
      <c r="B40571"/>
    </row>
    <row r="40572" spans="2:2" x14ac:dyDescent="0.25">
      <c r="B40572"/>
    </row>
    <row r="40573" spans="2:2" x14ac:dyDescent="0.25">
      <c r="B40573"/>
    </row>
    <row r="40574" spans="2:2" x14ac:dyDescent="0.25">
      <c r="B40574"/>
    </row>
    <row r="40575" spans="2:2" x14ac:dyDescent="0.25">
      <c r="B40575"/>
    </row>
    <row r="40576" spans="2:2" x14ac:dyDescent="0.25">
      <c r="B40576"/>
    </row>
    <row r="40577" spans="2:2" x14ac:dyDescent="0.25">
      <c r="B40577"/>
    </row>
    <row r="40578" spans="2:2" x14ac:dyDescent="0.25">
      <c r="B40578"/>
    </row>
    <row r="40579" spans="2:2" x14ac:dyDescent="0.25">
      <c r="B40579"/>
    </row>
    <row r="40580" spans="2:2" x14ac:dyDescent="0.25">
      <c r="B40580"/>
    </row>
    <row r="40581" spans="2:2" x14ac:dyDescent="0.25">
      <c r="B40581"/>
    </row>
    <row r="40582" spans="2:2" x14ac:dyDescent="0.25">
      <c r="B40582"/>
    </row>
    <row r="40583" spans="2:2" x14ac:dyDescent="0.25">
      <c r="B40583"/>
    </row>
    <row r="40584" spans="2:2" x14ac:dyDescent="0.25">
      <c r="B40584"/>
    </row>
    <row r="40585" spans="2:2" x14ac:dyDescent="0.25">
      <c r="B40585"/>
    </row>
    <row r="40586" spans="2:2" x14ac:dyDescent="0.25">
      <c r="B40586"/>
    </row>
    <row r="40587" spans="2:2" x14ac:dyDescent="0.25">
      <c r="B40587"/>
    </row>
    <row r="40588" spans="2:2" x14ac:dyDescent="0.25">
      <c r="B40588"/>
    </row>
    <row r="40589" spans="2:2" x14ac:dyDescent="0.25">
      <c r="B40589"/>
    </row>
    <row r="40590" spans="2:2" x14ac:dyDescent="0.25">
      <c r="B40590"/>
    </row>
    <row r="40591" spans="2:2" x14ac:dyDescent="0.25">
      <c r="B40591"/>
    </row>
    <row r="40592" spans="2:2" x14ac:dyDescent="0.25">
      <c r="B40592"/>
    </row>
    <row r="40593" spans="2:2" x14ac:dyDescent="0.25">
      <c r="B40593"/>
    </row>
    <row r="40594" spans="2:2" x14ac:dyDescent="0.25">
      <c r="B40594"/>
    </row>
    <row r="40595" spans="2:2" x14ac:dyDescent="0.25">
      <c r="B40595"/>
    </row>
    <row r="40596" spans="2:2" x14ac:dyDescent="0.25">
      <c r="B40596"/>
    </row>
    <row r="40597" spans="2:2" x14ac:dyDescent="0.25">
      <c r="B40597"/>
    </row>
    <row r="40598" spans="2:2" x14ac:dyDescent="0.25">
      <c r="B40598"/>
    </row>
    <row r="40599" spans="2:2" x14ac:dyDescent="0.25">
      <c r="B40599"/>
    </row>
    <row r="40600" spans="2:2" x14ac:dyDescent="0.25">
      <c r="B40600"/>
    </row>
    <row r="40601" spans="2:2" x14ac:dyDescent="0.25">
      <c r="B40601"/>
    </row>
    <row r="40602" spans="2:2" x14ac:dyDescent="0.25">
      <c r="B40602"/>
    </row>
    <row r="40603" spans="2:2" x14ac:dyDescent="0.25">
      <c r="B40603"/>
    </row>
    <row r="40604" spans="2:2" x14ac:dyDescent="0.25">
      <c r="B40604"/>
    </row>
    <row r="40605" spans="2:2" x14ac:dyDescent="0.25">
      <c r="B40605"/>
    </row>
    <row r="40606" spans="2:2" x14ac:dyDescent="0.25">
      <c r="B40606"/>
    </row>
    <row r="40607" spans="2:2" x14ac:dyDescent="0.25">
      <c r="B40607"/>
    </row>
    <row r="40608" spans="2:2" x14ac:dyDescent="0.25">
      <c r="B40608"/>
    </row>
    <row r="40609" spans="2:2" x14ac:dyDescent="0.25">
      <c r="B40609"/>
    </row>
    <row r="40610" spans="2:2" x14ac:dyDescent="0.25">
      <c r="B40610"/>
    </row>
    <row r="40611" spans="2:2" x14ac:dyDescent="0.25">
      <c r="B40611"/>
    </row>
    <row r="40612" spans="2:2" x14ac:dyDescent="0.25">
      <c r="B40612"/>
    </row>
    <row r="40613" spans="2:2" x14ac:dyDescent="0.25">
      <c r="B40613"/>
    </row>
    <row r="40614" spans="2:2" x14ac:dyDescent="0.25">
      <c r="B40614"/>
    </row>
    <row r="40615" spans="2:2" x14ac:dyDescent="0.25">
      <c r="B40615"/>
    </row>
    <row r="40616" spans="2:2" x14ac:dyDescent="0.25">
      <c r="B40616"/>
    </row>
    <row r="40617" spans="2:2" x14ac:dyDescent="0.25">
      <c r="B40617"/>
    </row>
    <row r="40618" spans="2:2" x14ac:dyDescent="0.25">
      <c r="B40618"/>
    </row>
    <row r="40619" spans="2:2" x14ac:dyDescent="0.25">
      <c r="B40619"/>
    </row>
    <row r="40620" spans="2:2" x14ac:dyDescent="0.25">
      <c r="B40620"/>
    </row>
    <row r="40621" spans="2:2" x14ac:dyDescent="0.25">
      <c r="B40621"/>
    </row>
    <row r="40622" spans="2:2" x14ac:dyDescent="0.25">
      <c r="B40622"/>
    </row>
    <row r="40623" spans="2:2" x14ac:dyDescent="0.25">
      <c r="B40623"/>
    </row>
    <row r="40624" spans="2:2" x14ac:dyDescent="0.25">
      <c r="B40624"/>
    </row>
    <row r="40625" spans="2:2" x14ac:dyDescent="0.25">
      <c r="B40625"/>
    </row>
    <row r="40626" spans="2:2" x14ac:dyDescent="0.25">
      <c r="B40626"/>
    </row>
    <row r="40627" spans="2:2" x14ac:dyDescent="0.25">
      <c r="B40627"/>
    </row>
    <row r="40628" spans="2:2" x14ac:dyDescent="0.25">
      <c r="B40628"/>
    </row>
    <row r="40629" spans="2:2" x14ac:dyDescent="0.25">
      <c r="B40629"/>
    </row>
    <row r="40630" spans="2:2" x14ac:dyDescent="0.25">
      <c r="B40630"/>
    </row>
    <row r="40631" spans="2:2" x14ac:dyDescent="0.25">
      <c r="B40631"/>
    </row>
    <row r="40632" spans="2:2" x14ac:dyDescent="0.25">
      <c r="B40632"/>
    </row>
    <row r="40633" spans="2:2" x14ac:dyDescent="0.25">
      <c r="B40633"/>
    </row>
    <row r="40634" spans="2:2" x14ac:dyDescent="0.25">
      <c r="B40634"/>
    </row>
    <row r="40635" spans="2:2" x14ac:dyDescent="0.25">
      <c r="B40635"/>
    </row>
    <row r="40636" spans="2:2" x14ac:dyDescent="0.25">
      <c r="B40636"/>
    </row>
    <row r="40637" spans="2:2" x14ac:dyDescent="0.25">
      <c r="B40637"/>
    </row>
    <row r="40638" spans="2:2" x14ac:dyDescent="0.25">
      <c r="B40638"/>
    </row>
    <row r="40639" spans="2:2" x14ac:dyDescent="0.25">
      <c r="B40639"/>
    </row>
    <row r="40640" spans="2:2" x14ac:dyDescent="0.25">
      <c r="B40640"/>
    </row>
    <row r="40641" spans="2:2" x14ac:dyDescent="0.25">
      <c r="B40641"/>
    </row>
    <row r="40642" spans="2:2" x14ac:dyDescent="0.25">
      <c r="B40642"/>
    </row>
    <row r="40643" spans="2:2" x14ac:dyDescent="0.25">
      <c r="B40643"/>
    </row>
    <row r="40644" spans="2:2" x14ac:dyDescent="0.25">
      <c r="B40644"/>
    </row>
    <row r="40645" spans="2:2" x14ac:dyDescent="0.25">
      <c r="B40645"/>
    </row>
    <row r="40646" spans="2:2" x14ac:dyDescent="0.25">
      <c r="B40646"/>
    </row>
    <row r="40647" spans="2:2" x14ac:dyDescent="0.25">
      <c r="B40647"/>
    </row>
    <row r="40648" spans="2:2" x14ac:dyDescent="0.25">
      <c r="B40648"/>
    </row>
    <row r="40649" spans="2:2" x14ac:dyDescent="0.25">
      <c r="B40649"/>
    </row>
    <row r="40650" spans="2:2" x14ac:dyDescent="0.25">
      <c r="B40650"/>
    </row>
    <row r="40651" spans="2:2" x14ac:dyDescent="0.25">
      <c r="B40651"/>
    </row>
    <row r="40652" spans="2:2" x14ac:dyDescent="0.25">
      <c r="B40652"/>
    </row>
    <row r="40653" spans="2:2" x14ac:dyDescent="0.25">
      <c r="B40653"/>
    </row>
    <row r="40654" spans="2:2" x14ac:dyDescent="0.25">
      <c r="B40654"/>
    </row>
    <row r="40655" spans="2:2" x14ac:dyDescent="0.25">
      <c r="B40655"/>
    </row>
    <row r="40656" spans="2:2" x14ac:dyDescent="0.25">
      <c r="B40656"/>
    </row>
    <row r="40657" spans="2:2" x14ac:dyDescent="0.25">
      <c r="B40657"/>
    </row>
    <row r="40658" spans="2:2" x14ac:dyDescent="0.25">
      <c r="B40658"/>
    </row>
    <row r="40659" spans="2:2" x14ac:dyDescent="0.25">
      <c r="B40659"/>
    </row>
    <row r="40660" spans="2:2" x14ac:dyDescent="0.25">
      <c r="B40660"/>
    </row>
    <row r="40661" spans="2:2" x14ac:dyDescent="0.25">
      <c r="B40661"/>
    </row>
    <row r="40662" spans="2:2" x14ac:dyDescent="0.25">
      <c r="B40662"/>
    </row>
    <row r="40663" spans="2:2" x14ac:dyDescent="0.25">
      <c r="B40663"/>
    </row>
    <row r="40664" spans="2:2" x14ac:dyDescent="0.25">
      <c r="B40664"/>
    </row>
    <row r="40665" spans="2:2" x14ac:dyDescent="0.25">
      <c r="B40665"/>
    </row>
    <row r="40666" spans="2:2" x14ac:dyDescent="0.25">
      <c r="B40666"/>
    </row>
    <row r="40667" spans="2:2" x14ac:dyDescent="0.25">
      <c r="B40667"/>
    </row>
    <row r="40668" spans="2:2" x14ac:dyDescent="0.25">
      <c r="B40668"/>
    </row>
    <row r="40669" spans="2:2" x14ac:dyDescent="0.25">
      <c r="B40669"/>
    </row>
    <row r="40670" spans="2:2" x14ac:dyDescent="0.25">
      <c r="B40670"/>
    </row>
    <row r="40671" spans="2:2" x14ac:dyDescent="0.25">
      <c r="B40671"/>
    </row>
    <row r="40672" spans="2:2" x14ac:dyDescent="0.25">
      <c r="B40672"/>
    </row>
    <row r="40673" spans="2:2" x14ac:dyDescent="0.25">
      <c r="B40673"/>
    </row>
    <row r="40674" spans="2:2" x14ac:dyDescent="0.25">
      <c r="B40674"/>
    </row>
    <row r="40675" spans="2:2" x14ac:dyDescent="0.25">
      <c r="B40675"/>
    </row>
    <row r="40676" spans="2:2" x14ac:dyDescent="0.25">
      <c r="B40676"/>
    </row>
    <row r="40677" spans="2:2" x14ac:dyDescent="0.25">
      <c r="B40677"/>
    </row>
    <row r="40678" spans="2:2" x14ac:dyDescent="0.25">
      <c r="B40678"/>
    </row>
    <row r="40679" spans="2:2" x14ac:dyDescent="0.25">
      <c r="B40679"/>
    </row>
    <row r="40680" spans="2:2" x14ac:dyDescent="0.25">
      <c r="B40680"/>
    </row>
    <row r="40681" spans="2:2" x14ac:dyDescent="0.25">
      <c r="B40681"/>
    </row>
    <row r="40682" spans="2:2" x14ac:dyDescent="0.25">
      <c r="B40682"/>
    </row>
    <row r="40683" spans="2:2" x14ac:dyDescent="0.25">
      <c r="B40683"/>
    </row>
    <row r="40684" spans="2:2" x14ac:dyDescent="0.25">
      <c r="B40684"/>
    </row>
    <row r="40685" spans="2:2" x14ac:dyDescent="0.25">
      <c r="B40685"/>
    </row>
    <row r="40686" spans="2:2" x14ac:dyDescent="0.25">
      <c r="B40686"/>
    </row>
    <row r="40687" spans="2:2" x14ac:dyDescent="0.25">
      <c r="B40687"/>
    </row>
    <row r="40688" spans="2:2" x14ac:dyDescent="0.25">
      <c r="B40688"/>
    </row>
    <row r="40689" spans="2:2" x14ac:dyDescent="0.25">
      <c r="B40689"/>
    </row>
    <row r="40690" spans="2:2" x14ac:dyDescent="0.25">
      <c r="B40690"/>
    </row>
    <row r="40691" spans="2:2" x14ac:dyDescent="0.25">
      <c r="B40691"/>
    </row>
    <row r="40692" spans="2:2" x14ac:dyDescent="0.25">
      <c r="B40692"/>
    </row>
    <row r="40693" spans="2:2" x14ac:dyDescent="0.25">
      <c r="B40693"/>
    </row>
    <row r="40694" spans="2:2" x14ac:dyDescent="0.25">
      <c r="B40694"/>
    </row>
    <row r="40695" spans="2:2" x14ac:dyDescent="0.25">
      <c r="B40695"/>
    </row>
    <row r="40696" spans="2:2" x14ac:dyDescent="0.25">
      <c r="B40696"/>
    </row>
    <row r="40697" spans="2:2" x14ac:dyDescent="0.25">
      <c r="B40697"/>
    </row>
    <row r="40698" spans="2:2" x14ac:dyDescent="0.25">
      <c r="B40698"/>
    </row>
    <row r="40699" spans="2:2" x14ac:dyDescent="0.25">
      <c r="B40699"/>
    </row>
    <row r="40700" spans="2:2" x14ac:dyDescent="0.25">
      <c r="B40700"/>
    </row>
    <row r="40701" spans="2:2" x14ac:dyDescent="0.25">
      <c r="B40701"/>
    </row>
    <row r="40702" spans="2:2" x14ac:dyDescent="0.25">
      <c r="B40702"/>
    </row>
    <row r="40703" spans="2:2" x14ac:dyDescent="0.25">
      <c r="B40703"/>
    </row>
    <row r="40704" spans="2:2" x14ac:dyDescent="0.25">
      <c r="B40704"/>
    </row>
    <row r="40705" spans="2:2" x14ac:dyDescent="0.25">
      <c r="B40705"/>
    </row>
    <row r="40706" spans="2:2" x14ac:dyDescent="0.25">
      <c r="B40706"/>
    </row>
    <row r="40707" spans="2:2" x14ac:dyDescent="0.25">
      <c r="B40707"/>
    </row>
    <row r="40708" spans="2:2" x14ac:dyDescent="0.25">
      <c r="B40708"/>
    </row>
    <row r="40709" spans="2:2" x14ac:dyDescent="0.25">
      <c r="B40709"/>
    </row>
    <row r="40710" spans="2:2" x14ac:dyDescent="0.25">
      <c r="B40710"/>
    </row>
    <row r="40711" spans="2:2" x14ac:dyDescent="0.25">
      <c r="B40711"/>
    </row>
    <row r="40712" spans="2:2" x14ac:dyDescent="0.25">
      <c r="B40712"/>
    </row>
    <row r="40713" spans="2:2" x14ac:dyDescent="0.25">
      <c r="B40713"/>
    </row>
    <row r="40714" spans="2:2" x14ac:dyDescent="0.25">
      <c r="B40714"/>
    </row>
    <row r="40715" spans="2:2" x14ac:dyDescent="0.25">
      <c r="B40715"/>
    </row>
    <row r="40716" spans="2:2" x14ac:dyDescent="0.25">
      <c r="B40716"/>
    </row>
    <row r="40717" spans="2:2" x14ac:dyDescent="0.25">
      <c r="B40717"/>
    </row>
    <row r="40718" spans="2:2" x14ac:dyDescent="0.25">
      <c r="B40718"/>
    </row>
    <row r="40719" spans="2:2" x14ac:dyDescent="0.25">
      <c r="B40719"/>
    </row>
    <row r="40720" spans="2:2" x14ac:dyDescent="0.25">
      <c r="B40720"/>
    </row>
    <row r="40721" spans="2:2" x14ac:dyDescent="0.25">
      <c r="B40721"/>
    </row>
    <row r="40722" spans="2:2" x14ac:dyDescent="0.25">
      <c r="B40722"/>
    </row>
    <row r="40723" spans="2:2" x14ac:dyDescent="0.25">
      <c r="B40723"/>
    </row>
    <row r="40724" spans="2:2" x14ac:dyDescent="0.25">
      <c r="B40724"/>
    </row>
    <row r="40725" spans="2:2" x14ac:dyDescent="0.25">
      <c r="B40725"/>
    </row>
    <row r="40726" spans="2:2" x14ac:dyDescent="0.25">
      <c r="B40726"/>
    </row>
    <row r="40727" spans="2:2" x14ac:dyDescent="0.25">
      <c r="B40727"/>
    </row>
    <row r="40728" spans="2:2" x14ac:dyDescent="0.25">
      <c r="B40728"/>
    </row>
    <row r="40729" spans="2:2" x14ac:dyDescent="0.25">
      <c r="B40729"/>
    </row>
    <row r="40730" spans="2:2" x14ac:dyDescent="0.25">
      <c r="B40730"/>
    </row>
    <row r="40731" spans="2:2" x14ac:dyDescent="0.25">
      <c r="B40731"/>
    </row>
    <row r="40732" spans="2:2" x14ac:dyDescent="0.25">
      <c r="B40732"/>
    </row>
    <row r="40733" spans="2:2" x14ac:dyDescent="0.25">
      <c r="B40733"/>
    </row>
    <row r="40734" spans="2:2" x14ac:dyDescent="0.25">
      <c r="B40734"/>
    </row>
    <row r="40735" spans="2:2" x14ac:dyDescent="0.25">
      <c r="B40735"/>
    </row>
    <row r="40736" spans="2:2" x14ac:dyDescent="0.25">
      <c r="B40736"/>
    </row>
    <row r="40737" spans="2:2" x14ac:dyDescent="0.25">
      <c r="B40737"/>
    </row>
    <row r="40738" spans="2:2" x14ac:dyDescent="0.25">
      <c r="B40738"/>
    </row>
    <row r="40739" spans="2:2" x14ac:dyDescent="0.25">
      <c r="B40739"/>
    </row>
    <row r="40740" spans="2:2" x14ac:dyDescent="0.25">
      <c r="B40740"/>
    </row>
    <row r="40741" spans="2:2" x14ac:dyDescent="0.25">
      <c r="B40741"/>
    </row>
    <row r="40742" spans="2:2" x14ac:dyDescent="0.25">
      <c r="B40742"/>
    </row>
    <row r="40743" spans="2:2" x14ac:dyDescent="0.25">
      <c r="B40743"/>
    </row>
    <row r="40744" spans="2:2" x14ac:dyDescent="0.25">
      <c r="B40744"/>
    </row>
    <row r="40745" spans="2:2" x14ac:dyDescent="0.25">
      <c r="B40745"/>
    </row>
    <row r="40746" spans="2:2" x14ac:dyDescent="0.25">
      <c r="B40746"/>
    </row>
    <row r="40747" spans="2:2" x14ac:dyDescent="0.25">
      <c r="B40747"/>
    </row>
    <row r="40748" spans="2:2" x14ac:dyDescent="0.25">
      <c r="B40748"/>
    </row>
    <row r="40749" spans="2:2" x14ac:dyDescent="0.25">
      <c r="B40749"/>
    </row>
    <row r="40750" spans="2:2" x14ac:dyDescent="0.25">
      <c r="B40750"/>
    </row>
    <row r="40751" spans="2:2" x14ac:dyDescent="0.25">
      <c r="B40751"/>
    </row>
    <row r="40752" spans="2:2" x14ac:dyDescent="0.25">
      <c r="B40752"/>
    </row>
    <row r="40753" spans="2:2" x14ac:dyDescent="0.25">
      <c r="B40753"/>
    </row>
    <row r="40754" spans="2:2" x14ac:dyDescent="0.25">
      <c r="B40754"/>
    </row>
    <row r="40755" spans="2:2" x14ac:dyDescent="0.25">
      <c r="B40755"/>
    </row>
    <row r="40756" spans="2:2" x14ac:dyDescent="0.25">
      <c r="B40756"/>
    </row>
    <row r="40757" spans="2:2" x14ac:dyDescent="0.25">
      <c r="B40757"/>
    </row>
    <row r="40758" spans="2:2" x14ac:dyDescent="0.25">
      <c r="B40758"/>
    </row>
    <row r="40759" spans="2:2" x14ac:dyDescent="0.25">
      <c r="B40759"/>
    </row>
    <row r="40760" spans="2:2" x14ac:dyDescent="0.25">
      <c r="B40760"/>
    </row>
    <row r="40761" spans="2:2" x14ac:dyDescent="0.25">
      <c r="B40761"/>
    </row>
    <row r="40762" spans="2:2" x14ac:dyDescent="0.25">
      <c r="B40762"/>
    </row>
    <row r="40763" spans="2:2" x14ac:dyDescent="0.25">
      <c r="B40763"/>
    </row>
    <row r="40764" spans="2:2" x14ac:dyDescent="0.25">
      <c r="B40764"/>
    </row>
    <row r="40765" spans="2:2" x14ac:dyDescent="0.25">
      <c r="B40765"/>
    </row>
    <row r="40766" spans="2:2" x14ac:dyDescent="0.25">
      <c r="B40766"/>
    </row>
    <row r="40767" spans="2:2" x14ac:dyDescent="0.25">
      <c r="B40767"/>
    </row>
    <row r="40768" spans="2:2" x14ac:dyDescent="0.25">
      <c r="B40768"/>
    </row>
    <row r="40769" spans="2:2" x14ac:dyDescent="0.25">
      <c r="B40769"/>
    </row>
    <row r="40770" spans="2:2" x14ac:dyDescent="0.25">
      <c r="B40770"/>
    </row>
    <row r="40771" spans="2:2" x14ac:dyDescent="0.25">
      <c r="B40771"/>
    </row>
    <row r="40772" spans="2:2" x14ac:dyDescent="0.25">
      <c r="B40772"/>
    </row>
    <row r="40773" spans="2:2" x14ac:dyDescent="0.25">
      <c r="B40773"/>
    </row>
    <row r="40774" spans="2:2" x14ac:dyDescent="0.25">
      <c r="B40774"/>
    </row>
    <row r="40775" spans="2:2" x14ac:dyDescent="0.25">
      <c r="B40775"/>
    </row>
    <row r="40776" spans="2:2" x14ac:dyDescent="0.25">
      <c r="B40776"/>
    </row>
    <row r="40777" spans="2:2" x14ac:dyDescent="0.25">
      <c r="B40777"/>
    </row>
    <row r="40778" spans="2:2" x14ac:dyDescent="0.25">
      <c r="B40778"/>
    </row>
    <row r="40779" spans="2:2" x14ac:dyDescent="0.25">
      <c r="B40779"/>
    </row>
    <row r="40780" spans="2:2" x14ac:dyDescent="0.25">
      <c r="B40780"/>
    </row>
    <row r="40781" spans="2:2" x14ac:dyDescent="0.25">
      <c r="B40781"/>
    </row>
    <row r="40782" spans="2:2" x14ac:dyDescent="0.25">
      <c r="B40782"/>
    </row>
    <row r="40783" spans="2:2" x14ac:dyDescent="0.25">
      <c r="B40783"/>
    </row>
    <row r="40784" spans="2:2" x14ac:dyDescent="0.25">
      <c r="B40784"/>
    </row>
    <row r="40785" spans="2:2" x14ac:dyDescent="0.25">
      <c r="B40785"/>
    </row>
    <row r="40786" spans="2:2" x14ac:dyDescent="0.25">
      <c r="B40786"/>
    </row>
    <row r="40787" spans="2:2" x14ac:dyDescent="0.25">
      <c r="B40787"/>
    </row>
    <row r="40788" spans="2:2" x14ac:dyDescent="0.25">
      <c r="B40788"/>
    </row>
    <row r="40789" spans="2:2" x14ac:dyDescent="0.25">
      <c r="B40789"/>
    </row>
    <row r="40790" spans="2:2" x14ac:dyDescent="0.25">
      <c r="B40790"/>
    </row>
    <row r="40791" spans="2:2" x14ac:dyDescent="0.25">
      <c r="B40791"/>
    </row>
    <row r="40792" spans="2:2" x14ac:dyDescent="0.25">
      <c r="B40792"/>
    </row>
    <row r="40793" spans="2:2" x14ac:dyDescent="0.25">
      <c r="B40793"/>
    </row>
    <row r="40794" spans="2:2" x14ac:dyDescent="0.25">
      <c r="B40794"/>
    </row>
    <row r="40795" spans="2:2" x14ac:dyDescent="0.25">
      <c r="B40795"/>
    </row>
    <row r="40796" spans="2:2" x14ac:dyDescent="0.25">
      <c r="B40796"/>
    </row>
    <row r="40797" spans="2:2" x14ac:dyDescent="0.25">
      <c r="B40797"/>
    </row>
    <row r="40798" spans="2:2" x14ac:dyDescent="0.25">
      <c r="B40798"/>
    </row>
    <row r="40799" spans="2:2" x14ac:dyDescent="0.25">
      <c r="B40799"/>
    </row>
    <row r="40800" spans="2:2" x14ac:dyDescent="0.25">
      <c r="B40800"/>
    </row>
    <row r="40801" spans="2:2" x14ac:dyDescent="0.25">
      <c r="B40801"/>
    </row>
    <row r="40802" spans="2:2" x14ac:dyDescent="0.25">
      <c r="B40802"/>
    </row>
    <row r="40803" spans="2:2" x14ac:dyDescent="0.25">
      <c r="B40803"/>
    </row>
    <row r="40804" spans="2:2" x14ac:dyDescent="0.25">
      <c r="B40804"/>
    </row>
    <row r="40805" spans="2:2" x14ac:dyDescent="0.25">
      <c r="B40805"/>
    </row>
    <row r="40806" spans="2:2" x14ac:dyDescent="0.25">
      <c r="B40806"/>
    </row>
    <row r="40807" spans="2:2" x14ac:dyDescent="0.25">
      <c r="B40807"/>
    </row>
    <row r="40808" spans="2:2" x14ac:dyDescent="0.25">
      <c r="B40808"/>
    </row>
    <row r="40809" spans="2:2" x14ac:dyDescent="0.25">
      <c r="B40809"/>
    </row>
    <row r="40810" spans="2:2" x14ac:dyDescent="0.25">
      <c r="B40810"/>
    </row>
    <row r="40811" spans="2:2" x14ac:dyDescent="0.25">
      <c r="B40811"/>
    </row>
    <row r="40812" spans="2:2" x14ac:dyDescent="0.25">
      <c r="B40812"/>
    </row>
    <row r="40813" spans="2:2" x14ac:dyDescent="0.25">
      <c r="B40813"/>
    </row>
    <row r="40814" spans="2:2" x14ac:dyDescent="0.25">
      <c r="B40814"/>
    </row>
    <row r="40815" spans="2:2" x14ac:dyDescent="0.25">
      <c r="B40815"/>
    </row>
    <row r="40816" spans="2:2" x14ac:dyDescent="0.25">
      <c r="B40816"/>
    </row>
    <row r="40817" spans="2:2" x14ac:dyDescent="0.25">
      <c r="B40817"/>
    </row>
    <row r="40818" spans="2:2" x14ac:dyDescent="0.25">
      <c r="B40818"/>
    </row>
    <row r="40819" spans="2:2" x14ac:dyDescent="0.25">
      <c r="B40819"/>
    </row>
    <row r="40820" spans="2:2" x14ac:dyDescent="0.25">
      <c r="B40820"/>
    </row>
    <row r="40821" spans="2:2" x14ac:dyDescent="0.25">
      <c r="B40821"/>
    </row>
    <row r="40822" spans="2:2" x14ac:dyDescent="0.25">
      <c r="B40822"/>
    </row>
    <row r="40823" spans="2:2" x14ac:dyDescent="0.25">
      <c r="B40823"/>
    </row>
    <row r="40824" spans="2:2" x14ac:dyDescent="0.25">
      <c r="B40824"/>
    </row>
    <row r="40825" spans="2:2" x14ac:dyDescent="0.25">
      <c r="B40825"/>
    </row>
    <row r="40826" spans="2:2" x14ac:dyDescent="0.25">
      <c r="B40826"/>
    </row>
    <row r="40827" spans="2:2" x14ac:dyDescent="0.25">
      <c r="B40827"/>
    </row>
    <row r="40828" spans="2:2" x14ac:dyDescent="0.25">
      <c r="B40828"/>
    </row>
    <row r="40829" spans="2:2" x14ac:dyDescent="0.25">
      <c r="B40829"/>
    </row>
    <row r="40830" spans="2:2" x14ac:dyDescent="0.25">
      <c r="B40830"/>
    </row>
    <row r="40831" spans="2:2" x14ac:dyDescent="0.25">
      <c r="B40831"/>
    </row>
    <row r="40832" spans="2:2" x14ac:dyDescent="0.25">
      <c r="B40832"/>
    </row>
    <row r="40833" spans="2:2" x14ac:dyDescent="0.25">
      <c r="B40833"/>
    </row>
    <row r="40834" spans="2:2" x14ac:dyDescent="0.25">
      <c r="B40834"/>
    </row>
    <row r="40835" spans="2:2" x14ac:dyDescent="0.25">
      <c r="B40835"/>
    </row>
    <row r="40836" spans="2:2" x14ac:dyDescent="0.25">
      <c r="B40836"/>
    </row>
    <row r="40837" spans="2:2" x14ac:dyDescent="0.25">
      <c r="B40837"/>
    </row>
    <row r="40838" spans="2:2" x14ac:dyDescent="0.25">
      <c r="B40838"/>
    </row>
    <row r="40839" spans="2:2" x14ac:dyDescent="0.25">
      <c r="B40839"/>
    </row>
    <row r="40840" spans="2:2" x14ac:dyDescent="0.25">
      <c r="B40840"/>
    </row>
    <row r="40841" spans="2:2" x14ac:dyDescent="0.25">
      <c r="B40841"/>
    </row>
    <row r="40842" spans="2:2" x14ac:dyDescent="0.25">
      <c r="B40842"/>
    </row>
    <row r="40843" spans="2:2" x14ac:dyDescent="0.25">
      <c r="B40843"/>
    </row>
    <row r="40844" spans="2:2" x14ac:dyDescent="0.25">
      <c r="B40844"/>
    </row>
    <row r="40845" spans="2:2" x14ac:dyDescent="0.25">
      <c r="B40845"/>
    </row>
    <row r="40846" spans="2:2" x14ac:dyDescent="0.25">
      <c r="B40846"/>
    </row>
    <row r="40847" spans="2:2" x14ac:dyDescent="0.25">
      <c r="B40847"/>
    </row>
    <row r="40848" spans="2:2" x14ac:dyDescent="0.25">
      <c r="B40848"/>
    </row>
    <row r="40849" spans="2:2" x14ac:dyDescent="0.25">
      <c r="B40849"/>
    </row>
    <row r="40850" spans="2:2" x14ac:dyDescent="0.25">
      <c r="B40850"/>
    </row>
    <row r="40851" spans="2:2" x14ac:dyDescent="0.25">
      <c r="B40851"/>
    </row>
    <row r="40852" spans="2:2" x14ac:dyDescent="0.25">
      <c r="B40852"/>
    </row>
    <row r="40853" spans="2:2" x14ac:dyDescent="0.25">
      <c r="B40853"/>
    </row>
    <row r="40854" spans="2:2" x14ac:dyDescent="0.25">
      <c r="B40854"/>
    </row>
    <row r="40855" spans="2:2" x14ac:dyDescent="0.25">
      <c r="B40855"/>
    </row>
    <row r="40856" spans="2:2" x14ac:dyDescent="0.25">
      <c r="B40856"/>
    </row>
    <row r="40857" spans="2:2" x14ac:dyDescent="0.25">
      <c r="B40857"/>
    </row>
    <row r="40858" spans="2:2" x14ac:dyDescent="0.25">
      <c r="B40858"/>
    </row>
    <row r="40859" spans="2:2" x14ac:dyDescent="0.25">
      <c r="B40859"/>
    </row>
    <row r="40860" spans="2:2" x14ac:dyDescent="0.25">
      <c r="B40860"/>
    </row>
    <row r="40861" spans="2:2" x14ac:dyDescent="0.25">
      <c r="B40861"/>
    </row>
    <row r="40862" spans="2:2" x14ac:dyDescent="0.25">
      <c r="B40862"/>
    </row>
    <row r="40863" spans="2:2" x14ac:dyDescent="0.25">
      <c r="B40863"/>
    </row>
    <row r="40864" spans="2:2" x14ac:dyDescent="0.25">
      <c r="B40864"/>
    </row>
    <row r="40865" spans="2:2" x14ac:dyDescent="0.25">
      <c r="B40865"/>
    </row>
    <row r="40866" spans="2:2" x14ac:dyDescent="0.25">
      <c r="B40866"/>
    </row>
    <row r="40867" spans="2:2" x14ac:dyDescent="0.25">
      <c r="B40867"/>
    </row>
    <row r="40868" spans="2:2" x14ac:dyDescent="0.25">
      <c r="B40868"/>
    </row>
    <row r="40869" spans="2:2" x14ac:dyDescent="0.25">
      <c r="B40869"/>
    </row>
    <row r="40870" spans="2:2" x14ac:dyDescent="0.25">
      <c r="B40870"/>
    </row>
    <row r="40871" spans="2:2" x14ac:dyDescent="0.25">
      <c r="B40871"/>
    </row>
    <row r="40872" spans="2:2" x14ac:dyDescent="0.25">
      <c r="B40872"/>
    </row>
    <row r="40873" spans="2:2" x14ac:dyDescent="0.25">
      <c r="B40873"/>
    </row>
    <row r="40874" spans="2:2" x14ac:dyDescent="0.25">
      <c r="B40874"/>
    </row>
    <row r="40875" spans="2:2" x14ac:dyDescent="0.25">
      <c r="B40875"/>
    </row>
    <row r="40876" spans="2:2" x14ac:dyDescent="0.25">
      <c r="B40876"/>
    </row>
    <row r="40877" spans="2:2" x14ac:dyDescent="0.25">
      <c r="B40877"/>
    </row>
    <row r="40878" spans="2:2" x14ac:dyDescent="0.25">
      <c r="B40878"/>
    </row>
    <row r="40879" spans="2:2" x14ac:dyDescent="0.25">
      <c r="B40879"/>
    </row>
    <row r="40880" spans="2:2" x14ac:dyDescent="0.25">
      <c r="B40880"/>
    </row>
    <row r="40881" spans="2:2" x14ac:dyDescent="0.25">
      <c r="B40881"/>
    </row>
    <row r="40882" spans="2:2" x14ac:dyDescent="0.25">
      <c r="B40882"/>
    </row>
    <row r="40883" spans="2:2" x14ac:dyDescent="0.25">
      <c r="B40883"/>
    </row>
    <row r="40884" spans="2:2" x14ac:dyDescent="0.25">
      <c r="B40884"/>
    </row>
    <row r="40885" spans="2:2" x14ac:dyDescent="0.25">
      <c r="B40885"/>
    </row>
    <row r="40886" spans="2:2" x14ac:dyDescent="0.25">
      <c r="B40886"/>
    </row>
    <row r="40887" spans="2:2" x14ac:dyDescent="0.25">
      <c r="B40887"/>
    </row>
    <row r="40888" spans="2:2" x14ac:dyDescent="0.25">
      <c r="B40888"/>
    </row>
    <row r="40889" spans="2:2" x14ac:dyDescent="0.25">
      <c r="B40889"/>
    </row>
    <row r="40890" spans="2:2" x14ac:dyDescent="0.25">
      <c r="B40890"/>
    </row>
    <row r="40891" spans="2:2" x14ac:dyDescent="0.25">
      <c r="B40891"/>
    </row>
    <row r="40892" spans="2:2" x14ac:dyDescent="0.25">
      <c r="B40892"/>
    </row>
    <row r="40893" spans="2:2" x14ac:dyDescent="0.25">
      <c r="B40893"/>
    </row>
    <row r="40894" spans="2:2" x14ac:dyDescent="0.25">
      <c r="B40894"/>
    </row>
    <row r="40895" spans="2:2" x14ac:dyDescent="0.25">
      <c r="B40895"/>
    </row>
    <row r="40896" spans="2:2" x14ac:dyDescent="0.25">
      <c r="B40896"/>
    </row>
    <row r="40897" spans="2:2" x14ac:dyDescent="0.25">
      <c r="B40897"/>
    </row>
    <row r="40898" spans="2:2" x14ac:dyDescent="0.25">
      <c r="B40898"/>
    </row>
    <row r="40899" spans="2:2" x14ac:dyDescent="0.25">
      <c r="B40899"/>
    </row>
    <row r="40900" spans="2:2" x14ac:dyDescent="0.25">
      <c r="B40900"/>
    </row>
    <row r="40901" spans="2:2" x14ac:dyDescent="0.25">
      <c r="B40901"/>
    </row>
    <row r="40902" spans="2:2" x14ac:dyDescent="0.25">
      <c r="B40902"/>
    </row>
    <row r="40903" spans="2:2" x14ac:dyDescent="0.25">
      <c r="B40903"/>
    </row>
    <row r="40904" spans="2:2" x14ac:dyDescent="0.25">
      <c r="B40904"/>
    </row>
    <row r="40905" spans="2:2" x14ac:dyDescent="0.25">
      <c r="B40905"/>
    </row>
    <row r="40906" spans="2:2" x14ac:dyDescent="0.25">
      <c r="B40906"/>
    </row>
    <row r="40907" spans="2:2" x14ac:dyDescent="0.25">
      <c r="B40907"/>
    </row>
    <row r="40908" spans="2:2" x14ac:dyDescent="0.25">
      <c r="B40908"/>
    </row>
    <row r="40909" spans="2:2" x14ac:dyDescent="0.25">
      <c r="B40909"/>
    </row>
    <row r="40910" spans="2:2" x14ac:dyDescent="0.25">
      <c r="B40910"/>
    </row>
    <row r="40911" spans="2:2" x14ac:dyDescent="0.25">
      <c r="B40911"/>
    </row>
    <row r="40912" spans="2:2" x14ac:dyDescent="0.25">
      <c r="B40912"/>
    </row>
    <row r="40913" spans="2:2" x14ac:dyDescent="0.25">
      <c r="B40913"/>
    </row>
    <row r="40914" spans="2:2" x14ac:dyDescent="0.25">
      <c r="B40914"/>
    </row>
    <row r="40915" spans="2:2" x14ac:dyDescent="0.25">
      <c r="B40915"/>
    </row>
    <row r="40916" spans="2:2" x14ac:dyDescent="0.25">
      <c r="B40916"/>
    </row>
    <row r="40917" spans="2:2" x14ac:dyDescent="0.25">
      <c r="B40917"/>
    </row>
    <row r="40918" spans="2:2" x14ac:dyDescent="0.25">
      <c r="B40918"/>
    </row>
    <row r="40919" spans="2:2" x14ac:dyDescent="0.25">
      <c r="B40919"/>
    </row>
    <row r="40920" spans="2:2" x14ac:dyDescent="0.25">
      <c r="B40920"/>
    </row>
    <row r="40921" spans="2:2" x14ac:dyDescent="0.25">
      <c r="B40921"/>
    </row>
    <row r="40922" spans="2:2" x14ac:dyDescent="0.25">
      <c r="B40922"/>
    </row>
    <row r="40923" spans="2:2" x14ac:dyDescent="0.25">
      <c r="B40923"/>
    </row>
    <row r="40924" spans="2:2" x14ac:dyDescent="0.25">
      <c r="B40924"/>
    </row>
    <row r="40925" spans="2:2" x14ac:dyDescent="0.25">
      <c r="B40925"/>
    </row>
    <row r="40926" spans="2:2" x14ac:dyDescent="0.25">
      <c r="B40926"/>
    </row>
    <row r="40927" spans="2:2" x14ac:dyDescent="0.25">
      <c r="B40927"/>
    </row>
    <row r="40928" spans="2:2" x14ac:dyDescent="0.25">
      <c r="B40928"/>
    </row>
    <row r="40929" spans="2:2" x14ac:dyDescent="0.25">
      <c r="B40929"/>
    </row>
    <row r="40930" spans="2:2" x14ac:dyDescent="0.25">
      <c r="B40930"/>
    </row>
    <row r="40931" spans="2:2" x14ac:dyDescent="0.25">
      <c r="B40931"/>
    </row>
    <row r="40932" spans="2:2" x14ac:dyDescent="0.25">
      <c r="B40932"/>
    </row>
    <row r="40933" spans="2:2" x14ac:dyDescent="0.25">
      <c r="B40933"/>
    </row>
    <row r="40934" spans="2:2" x14ac:dyDescent="0.25">
      <c r="B40934"/>
    </row>
    <row r="40935" spans="2:2" x14ac:dyDescent="0.25">
      <c r="B40935"/>
    </row>
    <row r="40936" spans="2:2" x14ac:dyDescent="0.25">
      <c r="B40936"/>
    </row>
    <row r="40937" spans="2:2" x14ac:dyDescent="0.25">
      <c r="B40937"/>
    </row>
    <row r="40938" spans="2:2" x14ac:dyDescent="0.25">
      <c r="B40938"/>
    </row>
    <row r="40939" spans="2:2" x14ac:dyDescent="0.25">
      <c r="B40939"/>
    </row>
    <row r="40940" spans="2:2" x14ac:dyDescent="0.25">
      <c r="B40940"/>
    </row>
    <row r="40941" spans="2:2" x14ac:dyDescent="0.25">
      <c r="B40941"/>
    </row>
    <row r="40942" spans="2:2" x14ac:dyDescent="0.25">
      <c r="B40942"/>
    </row>
    <row r="40943" spans="2:2" x14ac:dyDescent="0.25">
      <c r="B40943"/>
    </row>
    <row r="40944" spans="2:2" x14ac:dyDescent="0.25">
      <c r="B40944"/>
    </row>
    <row r="40945" spans="2:2" x14ac:dyDescent="0.25">
      <c r="B40945"/>
    </row>
    <row r="40946" spans="2:2" x14ac:dyDescent="0.25">
      <c r="B40946"/>
    </row>
    <row r="40947" spans="2:2" x14ac:dyDescent="0.25">
      <c r="B40947"/>
    </row>
    <row r="40948" spans="2:2" x14ac:dyDescent="0.25">
      <c r="B40948"/>
    </row>
    <row r="40949" spans="2:2" x14ac:dyDescent="0.25">
      <c r="B40949"/>
    </row>
    <row r="40950" spans="2:2" x14ac:dyDescent="0.25">
      <c r="B40950"/>
    </row>
    <row r="40951" spans="2:2" x14ac:dyDescent="0.25">
      <c r="B40951"/>
    </row>
    <row r="40952" spans="2:2" x14ac:dyDescent="0.25">
      <c r="B40952"/>
    </row>
    <row r="40953" spans="2:2" x14ac:dyDescent="0.25">
      <c r="B40953"/>
    </row>
    <row r="40954" spans="2:2" x14ac:dyDescent="0.25">
      <c r="B40954"/>
    </row>
    <row r="40955" spans="2:2" x14ac:dyDescent="0.25">
      <c r="B40955"/>
    </row>
    <row r="40956" spans="2:2" x14ac:dyDescent="0.25">
      <c r="B40956"/>
    </row>
    <row r="40957" spans="2:2" x14ac:dyDescent="0.25">
      <c r="B40957"/>
    </row>
    <row r="40958" spans="2:2" x14ac:dyDescent="0.25">
      <c r="B40958"/>
    </row>
    <row r="40959" spans="2:2" x14ac:dyDescent="0.25">
      <c r="B40959"/>
    </row>
    <row r="40960" spans="2:2" x14ac:dyDescent="0.25">
      <c r="B40960"/>
    </row>
    <row r="40961" spans="2:2" x14ac:dyDescent="0.25">
      <c r="B40961"/>
    </row>
    <row r="40962" spans="2:2" x14ac:dyDescent="0.25">
      <c r="B40962"/>
    </row>
    <row r="40963" spans="2:2" x14ac:dyDescent="0.25">
      <c r="B40963"/>
    </row>
    <row r="40964" spans="2:2" x14ac:dyDescent="0.25">
      <c r="B40964"/>
    </row>
    <row r="40965" spans="2:2" x14ac:dyDescent="0.25">
      <c r="B40965"/>
    </row>
    <row r="40966" spans="2:2" x14ac:dyDescent="0.25">
      <c r="B40966"/>
    </row>
    <row r="40967" spans="2:2" x14ac:dyDescent="0.25">
      <c r="B40967"/>
    </row>
    <row r="40968" spans="2:2" x14ac:dyDescent="0.25">
      <c r="B40968"/>
    </row>
    <row r="40969" spans="2:2" x14ac:dyDescent="0.25">
      <c r="B40969"/>
    </row>
    <row r="40970" spans="2:2" x14ac:dyDescent="0.25">
      <c r="B40970"/>
    </row>
    <row r="40971" spans="2:2" x14ac:dyDescent="0.25">
      <c r="B40971"/>
    </row>
    <row r="40972" spans="2:2" x14ac:dyDescent="0.25">
      <c r="B40972"/>
    </row>
    <row r="40973" spans="2:2" x14ac:dyDescent="0.25">
      <c r="B40973"/>
    </row>
    <row r="40974" spans="2:2" x14ac:dyDescent="0.25">
      <c r="B40974"/>
    </row>
    <row r="40975" spans="2:2" x14ac:dyDescent="0.25">
      <c r="B40975"/>
    </row>
    <row r="40976" spans="2:2" x14ac:dyDescent="0.25">
      <c r="B40976"/>
    </row>
    <row r="40977" spans="2:2" x14ac:dyDescent="0.25">
      <c r="B40977"/>
    </row>
    <row r="40978" spans="2:2" x14ac:dyDescent="0.25">
      <c r="B40978"/>
    </row>
    <row r="40979" spans="2:2" x14ac:dyDescent="0.25">
      <c r="B40979"/>
    </row>
    <row r="40980" spans="2:2" x14ac:dyDescent="0.25">
      <c r="B40980"/>
    </row>
    <row r="40981" spans="2:2" x14ac:dyDescent="0.25">
      <c r="B40981"/>
    </row>
    <row r="40982" spans="2:2" x14ac:dyDescent="0.25">
      <c r="B40982"/>
    </row>
    <row r="40983" spans="2:2" x14ac:dyDescent="0.25">
      <c r="B40983"/>
    </row>
    <row r="40984" spans="2:2" x14ac:dyDescent="0.25">
      <c r="B40984"/>
    </row>
    <row r="40985" spans="2:2" x14ac:dyDescent="0.25">
      <c r="B40985"/>
    </row>
    <row r="40986" spans="2:2" x14ac:dyDescent="0.25">
      <c r="B40986"/>
    </row>
    <row r="40987" spans="2:2" x14ac:dyDescent="0.25">
      <c r="B40987"/>
    </row>
    <row r="40988" spans="2:2" x14ac:dyDescent="0.25">
      <c r="B40988"/>
    </row>
    <row r="40989" spans="2:2" x14ac:dyDescent="0.25">
      <c r="B40989"/>
    </row>
    <row r="40990" spans="2:2" x14ac:dyDescent="0.25">
      <c r="B40990"/>
    </row>
    <row r="40991" spans="2:2" x14ac:dyDescent="0.25">
      <c r="B40991"/>
    </row>
    <row r="40992" spans="2:2" x14ac:dyDescent="0.25">
      <c r="B40992"/>
    </row>
    <row r="40993" spans="2:2" x14ac:dyDescent="0.25">
      <c r="B40993"/>
    </row>
    <row r="40994" spans="2:2" x14ac:dyDescent="0.25">
      <c r="B40994"/>
    </row>
    <row r="40995" spans="2:2" x14ac:dyDescent="0.25">
      <c r="B40995"/>
    </row>
    <row r="40996" spans="2:2" x14ac:dyDescent="0.25">
      <c r="B40996"/>
    </row>
    <row r="40997" spans="2:2" x14ac:dyDescent="0.25">
      <c r="B40997"/>
    </row>
    <row r="40998" spans="2:2" x14ac:dyDescent="0.25">
      <c r="B40998"/>
    </row>
    <row r="40999" spans="2:2" x14ac:dyDescent="0.25">
      <c r="B40999"/>
    </row>
    <row r="41000" spans="2:2" x14ac:dyDescent="0.25">
      <c r="B41000"/>
    </row>
    <row r="41001" spans="2:2" x14ac:dyDescent="0.25">
      <c r="B41001"/>
    </row>
    <row r="41002" spans="2:2" x14ac:dyDescent="0.25">
      <c r="B41002"/>
    </row>
    <row r="41003" spans="2:2" x14ac:dyDescent="0.25">
      <c r="B41003"/>
    </row>
    <row r="41004" spans="2:2" x14ac:dyDescent="0.25">
      <c r="B41004"/>
    </row>
    <row r="41005" spans="2:2" x14ac:dyDescent="0.25">
      <c r="B41005"/>
    </row>
    <row r="41006" spans="2:2" x14ac:dyDescent="0.25">
      <c r="B41006"/>
    </row>
    <row r="41007" spans="2:2" x14ac:dyDescent="0.25">
      <c r="B41007"/>
    </row>
    <row r="41008" spans="2:2" x14ac:dyDescent="0.25">
      <c r="B41008"/>
    </row>
    <row r="41009" spans="2:2" x14ac:dyDescent="0.25">
      <c r="B41009"/>
    </row>
    <row r="41010" spans="2:2" x14ac:dyDescent="0.25">
      <c r="B41010"/>
    </row>
    <row r="41011" spans="2:2" x14ac:dyDescent="0.25">
      <c r="B41011"/>
    </row>
    <row r="41012" spans="2:2" x14ac:dyDescent="0.25">
      <c r="B41012"/>
    </row>
    <row r="41013" spans="2:2" x14ac:dyDescent="0.25">
      <c r="B41013"/>
    </row>
    <row r="41014" spans="2:2" x14ac:dyDescent="0.25">
      <c r="B41014"/>
    </row>
    <row r="41015" spans="2:2" x14ac:dyDescent="0.25">
      <c r="B41015"/>
    </row>
    <row r="41016" spans="2:2" x14ac:dyDescent="0.25">
      <c r="B41016"/>
    </row>
    <row r="41017" spans="2:2" x14ac:dyDescent="0.25">
      <c r="B41017"/>
    </row>
    <row r="41018" spans="2:2" x14ac:dyDescent="0.25">
      <c r="B41018"/>
    </row>
    <row r="41019" spans="2:2" x14ac:dyDescent="0.25">
      <c r="B41019"/>
    </row>
    <row r="41020" spans="2:2" x14ac:dyDescent="0.25">
      <c r="B41020"/>
    </row>
    <row r="41021" spans="2:2" x14ac:dyDescent="0.25">
      <c r="B41021"/>
    </row>
    <row r="41022" spans="2:2" x14ac:dyDescent="0.25">
      <c r="B41022"/>
    </row>
    <row r="41023" spans="2:2" x14ac:dyDescent="0.25">
      <c r="B41023"/>
    </row>
    <row r="41024" spans="2:2" x14ac:dyDescent="0.25">
      <c r="B41024"/>
    </row>
    <row r="41025" spans="2:2" x14ac:dyDescent="0.25">
      <c r="B41025"/>
    </row>
    <row r="41026" spans="2:2" x14ac:dyDescent="0.25">
      <c r="B41026"/>
    </row>
    <row r="41027" spans="2:2" x14ac:dyDescent="0.25">
      <c r="B41027"/>
    </row>
    <row r="41028" spans="2:2" x14ac:dyDescent="0.25">
      <c r="B41028"/>
    </row>
    <row r="41029" spans="2:2" x14ac:dyDescent="0.25">
      <c r="B41029"/>
    </row>
    <row r="41030" spans="2:2" x14ac:dyDescent="0.25">
      <c r="B41030"/>
    </row>
    <row r="41031" spans="2:2" x14ac:dyDescent="0.25">
      <c r="B41031"/>
    </row>
    <row r="41032" spans="2:2" x14ac:dyDescent="0.25">
      <c r="B41032"/>
    </row>
    <row r="41033" spans="2:2" x14ac:dyDescent="0.25">
      <c r="B41033"/>
    </row>
    <row r="41034" spans="2:2" x14ac:dyDescent="0.25">
      <c r="B41034"/>
    </row>
    <row r="41035" spans="2:2" x14ac:dyDescent="0.25">
      <c r="B41035"/>
    </row>
    <row r="41036" spans="2:2" x14ac:dyDescent="0.25">
      <c r="B41036"/>
    </row>
    <row r="41037" spans="2:2" x14ac:dyDescent="0.25">
      <c r="B41037"/>
    </row>
    <row r="41038" spans="2:2" x14ac:dyDescent="0.25">
      <c r="B41038"/>
    </row>
    <row r="41039" spans="2:2" x14ac:dyDescent="0.25">
      <c r="B41039"/>
    </row>
    <row r="41040" spans="2:2" x14ac:dyDescent="0.25">
      <c r="B41040"/>
    </row>
    <row r="41041" spans="2:2" x14ac:dyDescent="0.25">
      <c r="B41041"/>
    </row>
    <row r="41042" spans="2:2" x14ac:dyDescent="0.25">
      <c r="B41042"/>
    </row>
    <row r="41043" spans="2:2" x14ac:dyDescent="0.25">
      <c r="B41043"/>
    </row>
    <row r="41044" spans="2:2" x14ac:dyDescent="0.25">
      <c r="B41044"/>
    </row>
    <row r="41045" spans="2:2" x14ac:dyDescent="0.25">
      <c r="B41045"/>
    </row>
    <row r="41046" spans="2:2" x14ac:dyDescent="0.25">
      <c r="B41046"/>
    </row>
    <row r="41047" spans="2:2" x14ac:dyDescent="0.25">
      <c r="B41047"/>
    </row>
    <row r="41048" spans="2:2" x14ac:dyDescent="0.25">
      <c r="B41048"/>
    </row>
    <row r="41049" spans="2:2" x14ac:dyDescent="0.25">
      <c r="B41049"/>
    </row>
    <row r="41050" spans="2:2" x14ac:dyDescent="0.25">
      <c r="B41050"/>
    </row>
    <row r="41051" spans="2:2" x14ac:dyDescent="0.25">
      <c r="B41051"/>
    </row>
    <row r="41052" spans="2:2" x14ac:dyDescent="0.25">
      <c r="B41052"/>
    </row>
    <row r="41053" spans="2:2" x14ac:dyDescent="0.25">
      <c r="B41053"/>
    </row>
    <row r="41054" spans="2:2" x14ac:dyDescent="0.25">
      <c r="B41054"/>
    </row>
    <row r="41055" spans="2:2" x14ac:dyDescent="0.25">
      <c r="B41055"/>
    </row>
    <row r="41056" spans="2:2" x14ac:dyDescent="0.25">
      <c r="B41056"/>
    </row>
    <row r="41057" spans="2:2" x14ac:dyDescent="0.25">
      <c r="B41057"/>
    </row>
    <row r="41058" spans="2:2" x14ac:dyDescent="0.25">
      <c r="B41058"/>
    </row>
    <row r="41059" spans="2:2" x14ac:dyDescent="0.25">
      <c r="B41059"/>
    </row>
    <row r="41060" spans="2:2" x14ac:dyDescent="0.25">
      <c r="B41060"/>
    </row>
    <row r="41061" spans="2:2" x14ac:dyDescent="0.25">
      <c r="B41061"/>
    </row>
    <row r="41062" spans="2:2" x14ac:dyDescent="0.25">
      <c r="B41062"/>
    </row>
    <row r="41063" spans="2:2" x14ac:dyDescent="0.25">
      <c r="B41063"/>
    </row>
    <row r="41064" spans="2:2" x14ac:dyDescent="0.25">
      <c r="B41064"/>
    </row>
    <row r="41065" spans="2:2" x14ac:dyDescent="0.25">
      <c r="B41065"/>
    </row>
    <row r="41066" spans="2:2" x14ac:dyDescent="0.25">
      <c r="B41066"/>
    </row>
    <row r="41067" spans="2:2" x14ac:dyDescent="0.25">
      <c r="B41067"/>
    </row>
    <row r="41068" spans="2:2" x14ac:dyDescent="0.25">
      <c r="B41068"/>
    </row>
    <row r="41069" spans="2:2" x14ac:dyDescent="0.25">
      <c r="B41069"/>
    </row>
    <row r="41070" spans="2:2" x14ac:dyDescent="0.25">
      <c r="B41070"/>
    </row>
    <row r="41071" spans="2:2" x14ac:dyDescent="0.25">
      <c r="B41071"/>
    </row>
    <row r="41072" spans="2:2" x14ac:dyDescent="0.25">
      <c r="B41072"/>
    </row>
    <row r="41073" spans="2:2" x14ac:dyDescent="0.25">
      <c r="B41073"/>
    </row>
    <row r="41074" spans="2:2" x14ac:dyDescent="0.25">
      <c r="B41074"/>
    </row>
    <row r="41075" spans="2:2" x14ac:dyDescent="0.25">
      <c r="B41075"/>
    </row>
    <row r="41076" spans="2:2" x14ac:dyDescent="0.25">
      <c r="B41076"/>
    </row>
    <row r="41077" spans="2:2" x14ac:dyDescent="0.25">
      <c r="B41077"/>
    </row>
    <row r="41078" spans="2:2" x14ac:dyDescent="0.25">
      <c r="B41078"/>
    </row>
    <row r="41079" spans="2:2" x14ac:dyDescent="0.25">
      <c r="B41079"/>
    </row>
    <row r="41080" spans="2:2" x14ac:dyDescent="0.25">
      <c r="B41080"/>
    </row>
    <row r="41081" spans="2:2" x14ac:dyDescent="0.25">
      <c r="B41081"/>
    </row>
    <row r="41082" spans="2:2" x14ac:dyDescent="0.25">
      <c r="B41082"/>
    </row>
    <row r="41083" spans="2:2" x14ac:dyDescent="0.25">
      <c r="B41083"/>
    </row>
    <row r="41084" spans="2:2" x14ac:dyDescent="0.25">
      <c r="B41084"/>
    </row>
    <row r="41085" spans="2:2" x14ac:dyDescent="0.25">
      <c r="B41085"/>
    </row>
    <row r="41086" spans="2:2" x14ac:dyDescent="0.25">
      <c r="B41086"/>
    </row>
    <row r="41087" spans="2:2" x14ac:dyDescent="0.25">
      <c r="B41087"/>
    </row>
    <row r="41088" spans="2:2" x14ac:dyDescent="0.25">
      <c r="B41088"/>
    </row>
    <row r="41089" spans="2:2" x14ac:dyDescent="0.25">
      <c r="B41089"/>
    </row>
    <row r="41090" spans="2:2" x14ac:dyDescent="0.25">
      <c r="B41090"/>
    </row>
    <row r="41091" spans="2:2" x14ac:dyDescent="0.25">
      <c r="B41091"/>
    </row>
    <row r="41092" spans="2:2" x14ac:dyDescent="0.25">
      <c r="B41092"/>
    </row>
    <row r="41093" spans="2:2" x14ac:dyDescent="0.25">
      <c r="B41093"/>
    </row>
    <row r="41094" spans="2:2" x14ac:dyDescent="0.25">
      <c r="B41094"/>
    </row>
    <row r="41095" spans="2:2" x14ac:dyDescent="0.25">
      <c r="B41095"/>
    </row>
    <row r="41096" spans="2:2" x14ac:dyDescent="0.25">
      <c r="B41096"/>
    </row>
    <row r="41097" spans="2:2" x14ac:dyDescent="0.25">
      <c r="B41097"/>
    </row>
    <row r="41098" spans="2:2" x14ac:dyDescent="0.25">
      <c r="B41098"/>
    </row>
    <row r="41099" spans="2:2" x14ac:dyDescent="0.25">
      <c r="B41099"/>
    </row>
    <row r="41100" spans="2:2" x14ac:dyDescent="0.25">
      <c r="B41100"/>
    </row>
    <row r="41101" spans="2:2" x14ac:dyDescent="0.25">
      <c r="B41101"/>
    </row>
    <row r="41102" spans="2:2" x14ac:dyDescent="0.25">
      <c r="B41102"/>
    </row>
    <row r="41103" spans="2:2" x14ac:dyDescent="0.25">
      <c r="B41103"/>
    </row>
    <row r="41104" spans="2:2" x14ac:dyDescent="0.25">
      <c r="B41104"/>
    </row>
    <row r="41105" spans="2:2" x14ac:dyDescent="0.25">
      <c r="B41105"/>
    </row>
    <row r="41106" spans="2:2" x14ac:dyDescent="0.25">
      <c r="B41106"/>
    </row>
    <row r="41107" spans="2:2" x14ac:dyDescent="0.25">
      <c r="B41107"/>
    </row>
    <row r="41108" spans="2:2" x14ac:dyDescent="0.25">
      <c r="B41108"/>
    </row>
    <row r="41109" spans="2:2" x14ac:dyDescent="0.25">
      <c r="B41109"/>
    </row>
    <row r="41110" spans="2:2" x14ac:dyDescent="0.25">
      <c r="B41110"/>
    </row>
    <row r="41111" spans="2:2" x14ac:dyDescent="0.25">
      <c r="B41111"/>
    </row>
    <row r="41112" spans="2:2" x14ac:dyDescent="0.25">
      <c r="B41112"/>
    </row>
    <row r="41113" spans="2:2" x14ac:dyDescent="0.25">
      <c r="B41113"/>
    </row>
    <row r="41114" spans="2:2" x14ac:dyDescent="0.25">
      <c r="B41114"/>
    </row>
    <row r="41115" spans="2:2" x14ac:dyDescent="0.25">
      <c r="B41115"/>
    </row>
    <row r="41116" spans="2:2" x14ac:dyDescent="0.25">
      <c r="B41116"/>
    </row>
    <row r="41117" spans="2:2" x14ac:dyDescent="0.25">
      <c r="B41117"/>
    </row>
    <row r="41118" spans="2:2" x14ac:dyDescent="0.25">
      <c r="B41118"/>
    </row>
    <row r="41119" spans="2:2" x14ac:dyDescent="0.25">
      <c r="B41119"/>
    </row>
    <row r="41120" spans="2:2" x14ac:dyDescent="0.25">
      <c r="B41120"/>
    </row>
    <row r="41121" spans="2:2" x14ac:dyDescent="0.25">
      <c r="B41121"/>
    </row>
    <row r="41122" spans="2:2" x14ac:dyDescent="0.25">
      <c r="B41122"/>
    </row>
    <row r="41123" spans="2:2" x14ac:dyDescent="0.25">
      <c r="B41123"/>
    </row>
    <row r="41124" spans="2:2" x14ac:dyDescent="0.25">
      <c r="B41124"/>
    </row>
    <row r="41125" spans="2:2" x14ac:dyDescent="0.25">
      <c r="B41125"/>
    </row>
    <row r="41126" spans="2:2" x14ac:dyDescent="0.25">
      <c r="B41126"/>
    </row>
    <row r="41127" spans="2:2" x14ac:dyDescent="0.25">
      <c r="B41127"/>
    </row>
    <row r="41128" spans="2:2" x14ac:dyDescent="0.25">
      <c r="B41128"/>
    </row>
    <row r="41129" spans="2:2" x14ac:dyDescent="0.25">
      <c r="B41129"/>
    </row>
    <row r="41130" spans="2:2" x14ac:dyDescent="0.25">
      <c r="B41130"/>
    </row>
    <row r="41131" spans="2:2" x14ac:dyDescent="0.25">
      <c r="B41131"/>
    </row>
    <row r="41132" spans="2:2" x14ac:dyDescent="0.25">
      <c r="B41132"/>
    </row>
    <row r="41133" spans="2:2" x14ac:dyDescent="0.25">
      <c r="B41133"/>
    </row>
    <row r="41134" spans="2:2" x14ac:dyDescent="0.25">
      <c r="B41134"/>
    </row>
    <row r="41135" spans="2:2" x14ac:dyDescent="0.25">
      <c r="B41135"/>
    </row>
    <row r="41136" spans="2:2" x14ac:dyDescent="0.25">
      <c r="B41136"/>
    </row>
    <row r="41137" spans="2:2" x14ac:dyDescent="0.25">
      <c r="B41137"/>
    </row>
    <row r="41138" spans="2:2" x14ac:dyDescent="0.25">
      <c r="B41138"/>
    </row>
    <row r="41139" spans="2:2" x14ac:dyDescent="0.25">
      <c r="B41139"/>
    </row>
    <row r="41140" spans="2:2" x14ac:dyDescent="0.25">
      <c r="B41140"/>
    </row>
    <row r="41141" spans="2:2" x14ac:dyDescent="0.25">
      <c r="B41141"/>
    </row>
    <row r="41142" spans="2:2" x14ac:dyDescent="0.25">
      <c r="B41142"/>
    </row>
    <row r="41143" spans="2:2" x14ac:dyDescent="0.25">
      <c r="B41143"/>
    </row>
    <row r="41144" spans="2:2" x14ac:dyDescent="0.25">
      <c r="B41144"/>
    </row>
    <row r="41145" spans="2:2" x14ac:dyDescent="0.25">
      <c r="B41145"/>
    </row>
    <row r="41146" spans="2:2" x14ac:dyDescent="0.25">
      <c r="B41146"/>
    </row>
    <row r="41147" spans="2:2" x14ac:dyDescent="0.25">
      <c r="B41147"/>
    </row>
    <row r="41148" spans="2:2" x14ac:dyDescent="0.25">
      <c r="B41148"/>
    </row>
    <row r="41149" spans="2:2" x14ac:dyDescent="0.25">
      <c r="B41149"/>
    </row>
    <row r="41150" spans="2:2" x14ac:dyDescent="0.25">
      <c r="B41150"/>
    </row>
    <row r="41151" spans="2:2" x14ac:dyDescent="0.25">
      <c r="B41151"/>
    </row>
    <row r="41152" spans="2:2" x14ac:dyDescent="0.25">
      <c r="B41152"/>
    </row>
    <row r="41153" spans="2:2" x14ac:dyDescent="0.25">
      <c r="B41153"/>
    </row>
    <row r="41154" spans="2:2" x14ac:dyDescent="0.25">
      <c r="B41154"/>
    </row>
    <row r="41155" spans="2:2" x14ac:dyDescent="0.25">
      <c r="B41155"/>
    </row>
    <row r="41156" spans="2:2" x14ac:dyDescent="0.25">
      <c r="B41156"/>
    </row>
    <row r="41157" spans="2:2" x14ac:dyDescent="0.25">
      <c r="B41157"/>
    </row>
    <row r="41158" spans="2:2" x14ac:dyDescent="0.25">
      <c r="B41158"/>
    </row>
    <row r="41159" spans="2:2" x14ac:dyDescent="0.25">
      <c r="B41159"/>
    </row>
    <row r="41160" spans="2:2" x14ac:dyDescent="0.25">
      <c r="B41160"/>
    </row>
    <row r="41161" spans="2:2" x14ac:dyDescent="0.25">
      <c r="B41161"/>
    </row>
    <row r="41162" spans="2:2" x14ac:dyDescent="0.25">
      <c r="B41162"/>
    </row>
    <row r="41163" spans="2:2" x14ac:dyDescent="0.25">
      <c r="B41163"/>
    </row>
    <row r="41164" spans="2:2" x14ac:dyDescent="0.25">
      <c r="B41164"/>
    </row>
    <row r="41165" spans="2:2" x14ac:dyDescent="0.25">
      <c r="B41165"/>
    </row>
    <row r="41166" spans="2:2" x14ac:dyDescent="0.25">
      <c r="B41166"/>
    </row>
    <row r="41167" spans="2:2" x14ac:dyDescent="0.25">
      <c r="B41167"/>
    </row>
    <row r="41168" spans="2:2" x14ac:dyDescent="0.25">
      <c r="B41168"/>
    </row>
    <row r="41169" spans="2:2" x14ac:dyDescent="0.25">
      <c r="B41169"/>
    </row>
    <row r="41170" spans="2:2" x14ac:dyDescent="0.25">
      <c r="B41170"/>
    </row>
    <row r="41171" spans="2:2" x14ac:dyDescent="0.25">
      <c r="B41171"/>
    </row>
    <row r="41172" spans="2:2" x14ac:dyDescent="0.25">
      <c r="B41172"/>
    </row>
    <row r="41173" spans="2:2" x14ac:dyDescent="0.25">
      <c r="B41173"/>
    </row>
    <row r="41174" spans="2:2" x14ac:dyDescent="0.25">
      <c r="B41174"/>
    </row>
    <row r="41175" spans="2:2" x14ac:dyDescent="0.25">
      <c r="B41175"/>
    </row>
    <row r="41176" spans="2:2" x14ac:dyDescent="0.25">
      <c r="B41176"/>
    </row>
    <row r="41177" spans="2:2" x14ac:dyDescent="0.25">
      <c r="B41177"/>
    </row>
    <row r="41178" spans="2:2" x14ac:dyDescent="0.25">
      <c r="B41178"/>
    </row>
    <row r="41179" spans="2:2" x14ac:dyDescent="0.25">
      <c r="B41179"/>
    </row>
    <row r="41180" spans="2:2" x14ac:dyDescent="0.25">
      <c r="B41180"/>
    </row>
    <row r="41181" spans="2:2" x14ac:dyDescent="0.25">
      <c r="B41181"/>
    </row>
    <row r="41182" spans="2:2" x14ac:dyDescent="0.25">
      <c r="B41182"/>
    </row>
    <row r="41183" spans="2:2" x14ac:dyDescent="0.25">
      <c r="B41183"/>
    </row>
    <row r="41184" spans="2:2" x14ac:dyDescent="0.25">
      <c r="B41184"/>
    </row>
    <row r="41185" spans="2:2" x14ac:dyDescent="0.25">
      <c r="B41185"/>
    </row>
    <row r="41186" spans="2:2" x14ac:dyDescent="0.25">
      <c r="B41186"/>
    </row>
    <row r="41187" spans="2:2" x14ac:dyDescent="0.25">
      <c r="B41187"/>
    </row>
    <row r="41188" spans="2:2" x14ac:dyDescent="0.25">
      <c r="B41188"/>
    </row>
    <row r="41189" spans="2:2" x14ac:dyDescent="0.25">
      <c r="B41189"/>
    </row>
    <row r="41190" spans="2:2" x14ac:dyDescent="0.25">
      <c r="B41190"/>
    </row>
    <row r="41191" spans="2:2" x14ac:dyDescent="0.25">
      <c r="B41191"/>
    </row>
    <row r="41192" spans="2:2" x14ac:dyDescent="0.25">
      <c r="B41192"/>
    </row>
    <row r="41193" spans="2:2" x14ac:dyDescent="0.25">
      <c r="B41193"/>
    </row>
    <row r="41194" spans="2:2" x14ac:dyDescent="0.25">
      <c r="B41194"/>
    </row>
    <row r="41195" spans="2:2" x14ac:dyDescent="0.25">
      <c r="B41195"/>
    </row>
    <row r="41196" spans="2:2" x14ac:dyDescent="0.25">
      <c r="B41196"/>
    </row>
    <row r="41197" spans="2:2" x14ac:dyDescent="0.25">
      <c r="B41197"/>
    </row>
    <row r="41198" spans="2:2" x14ac:dyDescent="0.25">
      <c r="B41198"/>
    </row>
    <row r="41199" spans="2:2" x14ac:dyDescent="0.25">
      <c r="B41199"/>
    </row>
    <row r="41200" spans="2:2" x14ac:dyDescent="0.25">
      <c r="B41200"/>
    </row>
    <row r="41201" spans="2:2" x14ac:dyDescent="0.25">
      <c r="B41201"/>
    </row>
    <row r="41202" spans="2:2" x14ac:dyDescent="0.25">
      <c r="B41202"/>
    </row>
    <row r="41203" spans="2:2" x14ac:dyDescent="0.25">
      <c r="B41203"/>
    </row>
    <row r="41204" spans="2:2" x14ac:dyDescent="0.25">
      <c r="B41204"/>
    </row>
    <row r="41205" spans="2:2" x14ac:dyDescent="0.25">
      <c r="B41205"/>
    </row>
    <row r="41206" spans="2:2" x14ac:dyDescent="0.25">
      <c r="B41206"/>
    </row>
    <row r="41207" spans="2:2" x14ac:dyDescent="0.25">
      <c r="B41207"/>
    </row>
    <row r="41208" spans="2:2" x14ac:dyDescent="0.25">
      <c r="B41208"/>
    </row>
    <row r="41209" spans="2:2" x14ac:dyDescent="0.25">
      <c r="B41209"/>
    </row>
    <row r="41210" spans="2:2" x14ac:dyDescent="0.25">
      <c r="B41210"/>
    </row>
    <row r="41211" spans="2:2" x14ac:dyDescent="0.25">
      <c r="B41211"/>
    </row>
    <row r="41212" spans="2:2" x14ac:dyDescent="0.25">
      <c r="B41212"/>
    </row>
    <row r="41213" spans="2:2" x14ac:dyDescent="0.25">
      <c r="B41213"/>
    </row>
    <row r="41214" spans="2:2" x14ac:dyDescent="0.25">
      <c r="B41214"/>
    </row>
    <row r="41215" spans="2:2" x14ac:dyDescent="0.25">
      <c r="B41215"/>
    </row>
    <row r="41216" spans="2:2" x14ac:dyDescent="0.25">
      <c r="B41216"/>
    </row>
    <row r="41217" spans="2:2" x14ac:dyDescent="0.25">
      <c r="B41217"/>
    </row>
    <row r="41218" spans="2:2" x14ac:dyDescent="0.25">
      <c r="B41218"/>
    </row>
    <row r="41219" spans="2:2" x14ac:dyDescent="0.25">
      <c r="B41219"/>
    </row>
    <row r="41220" spans="2:2" x14ac:dyDescent="0.25">
      <c r="B41220"/>
    </row>
    <row r="41221" spans="2:2" x14ac:dyDescent="0.25">
      <c r="B41221"/>
    </row>
    <row r="41222" spans="2:2" x14ac:dyDescent="0.25">
      <c r="B41222"/>
    </row>
    <row r="41223" spans="2:2" x14ac:dyDescent="0.25">
      <c r="B41223"/>
    </row>
    <row r="41224" spans="2:2" x14ac:dyDescent="0.25">
      <c r="B41224"/>
    </row>
    <row r="41225" spans="2:2" x14ac:dyDescent="0.25">
      <c r="B41225"/>
    </row>
    <row r="41226" spans="2:2" x14ac:dyDescent="0.25">
      <c r="B41226"/>
    </row>
    <row r="41227" spans="2:2" x14ac:dyDescent="0.25">
      <c r="B41227"/>
    </row>
    <row r="41228" spans="2:2" x14ac:dyDescent="0.25">
      <c r="B41228"/>
    </row>
    <row r="41229" spans="2:2" x14ac:dyDescent="0.25">
      <c r="B41229"/>
    </row>
    <row r="41230" spans="2:2" x14ac:dyDescent="0.25">
      <c r="B41230"/>
    </row>
    <row r="41231" spans="2:2" x14ac:dyDescent="0.25">
      <c r="B41231"/>
    </row>
    <row r="41232" spans="2:2" x14ac:dyDescent="0.25">
      <c r="B41232"/>
    </row>
    <row r="41233" spans="2:2" x14ac:dyDescent="0.25">
      <c r="B41233"/>
    </row>
    <row r="41234" spans="2:2" x14ac:dyDescent="0.25">
      <c r="B41234"/>
    </row>
    <row r="41235" spans="2:2" x14ac:dyDescent="0.25">
      <c r="B41235"/>
    </row>
    <row r="41236" spans="2:2" x14ac:dyDescent="0.25">
      <c r="B41236"/>
    </row>
    <row r="41237" spans="2:2" x14ac:dyDescent="0.25">
      <c r="B41237"/>
    </row>
    <row r="41238" spans="2:2" x14ac:dyDescent="0.25">
      <c r="B41238"/>
    </row>
    <row r="41239" spans="2:2" x14ac:dyDescent="0.25">
      <c r="B41239"/>
    </row>
    <row r="41240" spans="2:2" x14ac:dyDescent="0.25">
      <c r="B41240"/>
    </row>
    <row r="41241" spans="2:2" x14ac:dyDescent="0.25">
      <c r="B41241"/>
    </row>
    <row r="41242" spans="2:2" x14ac:dyDescent="0.25">
      <c r="B41242"/>
    </row>
    <row r="41243" spans="2:2" x14ac:dyDescent="0.25">
      <c r="B41243"/>
    </row>
    <row r="41244" spans="2:2" x14ac:dyDescent="0.25">
      <c r="B41244"/>
    </row>
    <row r="41245" spans="2:2" x14ac:dyDescent="0.25">
      <c r="B41245"/>
    </row>
    <row r="41246" spans="2:2" x14ac:dyDescent="0.25">
      <c r="B41246"/>
    </row>
    <row r="41247" spans="2:2" x14ac:dyDescent="0.25">
      <c r="B41247"/>
    </row>
    <row r="41248" spans="2:2" x14ac:dyDescent="0.25">
      <c r="B41248"/>
    </row>
    <row r="41249" spans="2:2" x14ac:dyDescent="0.25">
      <c r="B41249"/>
    </row>
    <row r="41250" spans="2:2" x14ac:dyDescent="0.25">
      <c r="B41250"/>
    </row>
    <row r="41251" spans="2:2" x14ac:dyDescent="0.25">
      <c r="B41251"/>
    </row>
    <row r="41252" spans="2:2" x14ac:dyDescent="0.25">
      <c r="B41252"/>
    </row>
    <row r="41253" spans="2:2" x14ac:dyDescent="0.25">
      <c r="B41253"/>
    </row>
    <row r="41254" spans="2:2" x14ac:dyDescent="0.25">
      <c r="B41254"/>
    </row>
    <row r="41255" spans="2:2" x14ac:dyDescent="0.25">
      <c r="B41255"/>
    </row>
    <row r="41256" spans="2:2" x14ac:dyDescent="0.25">
      <c r="B41256"/>
    </row>
    <row r="41257" spans="2:2" x14ac:dyDescent="0.25">
      <c r="B41257"/>
    </row>
    <row r="41258" spans="2:2" x14ac:dyDescent="0.25">
      <c r="B41258"/>
    </row>
    <row r="41259" spans="2:2" x14ac:dyDescent="0.25">
      <c r="B41259"/>
    </row>
    <row r="41260" spans="2:2" x14ac:dyDescent="0.25">
      <c r="B41260"/>
    </row>
    <row r="41261" spans="2:2" x14ac:dyDescent="0.25">
      <c r="B41261"/>
    </row>
    <row r="41262" spans="2:2" x14ac:dyDescent="0.25">
      <c r="B41262"/>
    </row>
    <row r="41263" spans="2:2" x14ac:dyDescent="0.25">
      <c r="B41263"/>
    </row>
    <row r="41264" spans="2:2" x14ac:dyDescent="0.25">
      <c r="B41264"/>
    </row>
    <row r="41265" spans="2:2" x14ac:dyDescent="0.25">
      <c r="B41265"/>
    </row>
    <row r="41266" spans="2:2" x14ac:dyDescent="0.25">
      <c r="B41266"/>
    </row>
    <row r="41267" spans="2:2" x14ac:dyDescent="0.25">
      <c r="B41267"/>
    </row>
    <row r="41268" spans="2:2" x14ac:dyDescent="0.25">
      <c r="B41268"/>
    </row>
    <row r="41269" spans="2:2" x14ac:dyDescent="0.25">
      <c r="B41269"/>
    </row>
    <row r="41270" spans="2:2" x14ac:dyDescent="0.25">
      <c r="B41270"/>
    </row>
    <row r="41271" spans="2:2" x14ac:dyDescent="0.25">
      <c r="B41271"/>
    </row>
    <row r="41272" spans="2:2" x14ac:dyDescent="0.25">
      <c r="B41272"/>
    </row>
    <row r="41273" spans="2:2" x14ac:dyDescent="0.25">
      <c r="B41273"/>
    </row>
    <row r="41274" spans="2:2" x14ac:dyDescent="0.25">
      <c r="B41274"/>
    </row>
    <row r="41275" spans="2:2" x14ac:dyDescent="0.25">
      <c r="B41275"/>
    </row>
    <row r="41276" spans="2:2" x14ac:dyDescent="0.25">
      <c r="B41276"/>
    </row>
    <row r="41277" spans="2:2" x14ac:dyDescent="0.25">
      <c r="B41277"/>
    </row>
    <row r="41278" spans="2:2" x14ac:dyDescent="0.25">
      <c r="B41278"/>
    </row>
    <row r="41279" spans="2:2" x14ac:dyDescent="0.25">
      <c r="B41279"/>
    </row>
    <row r="41280" spans="2:2" x14ac:dyDescent="0.25">
      <c r="B41280"/>
    </row>
    <row r="41281" spans="2:2" x14ac:dyDescent="0.25">
      <c r="B41281"/>
    </row>
    <row r="41282" spans="2:2" x14ac:dyDescent="0.25">
      <c r="B41282"/>
    </row>
    <row r="41283" spans="2:2" x14ac:dyDescent="0.25">
      <c r="B41283"/>
    </row>
    <row r="41284" spans="2:2" x14ac:dyDescent="0.25">
      <c r="B41284"/>
    </row>
    <row r="41285" spans="2:2" x14ac:dyDescent="0.25">
      <c r="B41285"/>
    </row>
    <row r="41286" spans="2:2" x14ac:dyDescent="0.25">
      <c r="B41286"/>
    </row>
    <row r="41287" spans="2:2" x14ac:dyDescent="0.25">
      <c r="B41287"/>
    </row>
    <row r="41288" spans="2:2" x14ac:dyDescent="0.25">
      <c r="B41288"/>
    </row>
    <row r="41289" spans="2:2" x14ac:dyDescent="0.25">
      <c r="B41289"/>
    </row>
    <row r="41290" spans="2:2" x14ac:dyDescent="0.25">
      <c r="B41290"/>
    </row>
    <row r="41291" spans="2:2" x14ac:dyDescent="0.25">
      <c r="B41291"/>
    </row>
    <row r="41292" spans="2:2" x14ac:dyDescent="0.25">
      <c r="B41292"/>
    </row>
    <row r="41293" spans="2:2" x14ac:dyDescent="0.25">
      <c r="B41293"/>
    </row>
    <row r="41294" spans="2:2" x14ac:dyDescent="0.25">
      <c r="B41294"/>
    </row>
    <row r="41295" spans="2:2" x14ac:dyDescent="0.25">
      <c r="B41295"/>
    </row>
    <row r="41296" spans="2:2" x14ac:dyDescent="0.25">
      <c r="B41296"/>
    </row>
    <row r="41297" spans="2:2" x14ac:dyDescent="0.25">
      <c r="B41297"/>
    </row>
    <row r="41298" spans="2:2" x14ac:dyDescent="0.25">
      <c r="B41298"/>
    </row>
    <row r="41299" spans="2:2" x14ac:dyDescent="0.25">
      <c r="B41299"/>
    </row>
    <row r="41300" spans="2:2" x14ac:dyDescent="0.25">
      <c r="B41300"/>
    </row>
    <row r="41301" spans="2:2" x14ac:dyDescent="0.25">
      <c r="B41301"/>
    </row>
    <row r="41302" spans="2:2" x14ac:dyDescent="0.25">
      <c r="B41302"/>
    </row>
    <row r="41303" spans="2:2" x14ac:dyDescent="0.25">
      <c r="B41303"/>
    </row>
    <row r="41304" spans="2:2" x14ac:dyDescent="0.25">
      <c r="B41304"/>
    </row>
    <row r="41305" spans="2:2" x14ac:dyDescent="0.25">
      <c r="B41305"/>
    </row>
    <row r="41306" spans="2:2" x14ac:dyDescent="0.25">
      <c r="B41306"/>
    </row>
    <row r="41307" spans="2:2" x14ac:dyDescent="0.25">
      <c r="B41307"/>
    </row>
    <row r="41308" spans="2:2" x14ac:dyDescent="0.25">
      <c r="B41308"/>
    </row>
    <row r="41309" spans="2:2" x14ac:dyDescent="0.25">
      <c r="B41309"/>
    </row>
    <row r="41310" spans="2:2" x14ac:dyDescent="0.25">
      <c r="B41310"/>
    </row>
    <row r="41311" spans="2:2" x14ac:dyDescent="0.25">
      <c r="B41311"/>
    </row>
    <row r="41312" spans="2:2" x14ac:dyDescent="0.25">
      <c r="B41312"/>
    </row>
    <row r="41313" spans="2:2" x14ac:dyDescent="0.25">
      <c r="B41313"/>
    </row>
    <row r="41314" spans="2:2" x14ac:dyDescent="0.25">
      <c r="B41314"/>
    </row>
    <row r="41315" spans="2:2" x14ac:dyDescent="0.25">
      <c r="B41315"/>
    </row>
    <row r="41316" spans="2:2" x14ac:dyDescent="0.25">
      <c r="B41316"/>
    </row>
    <row r="41317" spans="2:2" x14ac:dyDescent="0.25">
      <c r="B41317"/>
    </row>
    <row r="41318" spans="2:2" x14ac:dyDescent="0.25">
      <c r="B41318"/>
    </row>
    <row r="41319" spans="2:2" x14ac:dyDescent="0.25">
      <c r="B41319"/>
    </row>
    <row r="41320" spans="2:2" x14ac:dyDescent="0.25">
      <c r="B41320"/>
    </row>
    <row r="41321" spans="2:2" x14ac:dyDescent="0.25">
      <c r="B41321"/>
    </row>
    <row r="41322" spans="2:2" x14ac:dyDescent="0.25">
      <c r="B41322"/>
    </row>
    <row r="41323" spans="2:2" x14ac:dyDescent="0.25">
      <c r="B41323"/>
    </row>
    <row r="41324" spans="2:2" x14ac:dyDescent="0.25">
      <c r="B41324"/>
    </row>
    <row r="41325" spans="2:2" x14ac:dyDescent="0.25">
      <c r="B41325"/>
    </row>
    <row r="41326" spans="2:2" x14ac:dyDescent="0.25">
      <c r="B41326"/>
    </row>
    <row r="41327" spans="2:2" x14ac:dyDescent="0.25">
      <c r="B41327"/>
    </row>
    <row r="41328" spans="2:2" x14ac:dyDescent="0.25">
      <c r="B41328"/>
    </row>
    <row r="41329" spans="2:2" x14ac:dyDescent="0.25">
      <c r="B41329"/>
    </row>
    <row r="41330" spans="2:2" x14ac:dyDescent="0.25">
      <c r="B41330"/>
    </row>
    <row r="41331" spans="2:2" x14ac:dyDescent="0.25">
      <c r="B41331"/>
    </row>
    <row r="41332" spans="2:2" x14ac:dyDescent="0.25">
      <c r="B41332"/>
    </row>
    <row r="41333" spans="2:2" x14ac:dyDescent="0.25">
      <c r="B41333"/>
    </row>
    <row r="41334" spans="2:2" x14ac:dyDescent="0.25">
      <c r="B41334"/>
    </row>
    <row r="41335" spans="2:2" x14ac:dyDescent="0.25">
      <c r="B41335"/>
    </row>
    <row r="41336" spans="2:2" x14ac:dyDescent="0.25">
      <c r="B41336"/>
    </row>
    <row r="41337" spans="2:2" x14ac:dyDescent="0.25">
      <c r="B41337"/>
    </row>
    <row r="41338" spans="2:2" x14ac:dyDescent="0.25">
      <c r="B41338"/>
    </row>
    <row r="41339" spans="2:2" x14ac:dyDescent="0.25">
      <c r="B41339"/>
    </row>
    <row r="41340" spans="2:2" x14ac:dyDescent="0.25">
      <c r="B41340"/>
    </row>
    <row r="41341" spans="2:2" x14ac:dyDescent="0.25">
      <c r="B41341"/>
    </row>
    <row r="41342" spans="2:2" x14ac:dyDescent="0.25">
      <c r="B41342"/>
    </row>
    <row r="41343" spans="2:2" x14ac:dyDescent="0.25">
      <c r="B41343"/>
    </row>
    <row r="41344" spans="2:2" x14ac:dyDescent="0.25">
      <c r="B41344"/>
    </row>
    <row r="41345" spans="2:2" x14ac:dyDescent="0.25">
      <c r="B41345"/>
    </row>
    <row r="41346" spans="2:2" x14ac:dyDescent="0.25">
      <c r="B41346"/>
    </row>
    <row r="41347" spans="2:2" x14ac:dyDescent="0.25">
      <c r="B41347"/>
    </row>
    <row r="41348" spans="2:2" x14ac:dyDescent="0.25">
      <c r="B41348"/>
    </row>
    <row r="41349" spans="2:2" x14ac:dyDescent="0.25">
      <c r="B41349"/>
    </row>
    <row r="41350" spans="2:2" x14ac:dyDescent="0.25">
      <c r="B41350"/>
    </row>
    <row r="41351" spans="2:2" x14ac:dyDescent="0.25">
      <c r="B41351"/>
    </row>
    <row r="41352" spans="2:2" x14ac:dyDescent="0.25">
      <c r="B41352"/>
    </row>
    <row r="41353" spans="2:2" x14ac:dyDescent="0.25">
      <c r="B41353"/>
    </row>
    <row r="41354" spans="2:2" x14ac:dyDescent="0.25">
      <c r="B41354"/>
    </row>
    <row r="41355" spans="2:2" x14ac:dyDescent="0.25">
      <c r="B41355"/>
    </row>
    <row r="41356" spans="2:2" x14ac:dyDescent="0.25">
      <c r="B41356"/>
    </row>
    <row r="41357" spans="2:2" x14ac:dyDescent="0.25">
      <c r="B41357"/>
    </row>
    <row r="41358" spans="2:2" x14ac:dyDescent="0.25">
      <c r="B41358"/>
    </row>
    <row r="41359" spans="2:2" x14ac:dyDescent="0.25">
      <c r="B41359"/>
    </row>
    <row r="41360" spans="2:2" x14ac:dyDescent="0.25">
      <c r="B41360"/>
    </row>
    <row r="41361" spans="2:2" x14ac:dyDescent="0.25">
      <c r="B41361"/>
    </row>
    <row r="41362" spans="2:2" x14ac:dyDescent="0.25">
      <c r="B41362"/>
    </row>
    <row r="41363" spans="2:2" x14ac:dyDescent="0.25">
      <c r="B41363"/>
    </row>
    <row r="41364" spans="2:2" x14ac:dyDescent="0.25">
      <c r="B41364"/>
    </row>
    <row r="41365" spans="2:2" x14ac:dyDescent="0.25">
      <c r="B41365"/>
    </row>
    <row r="41366" spans="2:2" x14ac:dyDescent="0.25">
      <c r="B41366"/>
    </row>
    <row r="41367" spans="2:2" x14ac:dyDescent="0.25">
      <c r="B41367"/>
    </row>
    <row r="41368" spans="2:2" x14ac:dyDescent="0.25">
      <c r="B41368"/>
    </row>
    <row r="41369" spans="2:2" x14ac:dyDescent="0.25">
      <c r="B41369"/>
    </row>
    <row r="41370" spans="2:2" x14ac:dyDescent="0.25">
      <c r="B41370"/>
    </row>
    <row r="41371" spans="2:2" x14ac:dyDescent="0.25">
      <c r="B41371"/>
    </row>
    <row r="41372" spans="2:2" x14ac:dyDescent="0.25">
      <c r="B41372"/>
    </row>
    <row r="41373" spans="2:2" x14ac:dyDescent="0.25">
      <c r="B41373"/>
    </row>
    <row r="41374" spans="2:2" x14ac:dyDescent="0.25">
      <c r="B41374"/>
    </row>
    <row r="41375" spans="2:2" x14ac:dyDescent="0.25">
      <c r="B41375"/>
    </row>
    <row r="41376" spans="2:2" x14ac:dyDescent="0.25">
      <c r="B41376"/>
    </row>
    <row r="41377" spans="2:2" x14ac:dyDescent="0.25">
      <c r="B41377"/>
    </row>
    <row r="41378" spans="2:2" x14ac:dyDescent="0.25">
      <c r="B41378"/>
    </row>
    <row r="41379" spans="2:2" x14ac:dyDescent="0.25">
      <c r="B41379"/>
    </row>
    <row r="41380" spans="2:2" x14ac:dyDescent="0.25">
      <c r="B41380"/>
    </row>
    <row r="41381" spans="2:2" x14ac:dyDescent="0.25">
      <c r="B41381"/>
    </row>
    <row r="41382" spans="2:2" x14ac:dyDescent="0.25">
      <c r="B41382"/>
    </row>
    <row r="41383" spans="2:2" x14ac:dyDescent="0.25">
      <c r="B41383"/>
    </row>
    <row r="41384" spans="2:2" x14ac:dyDescent="0.25">
      <c r="B41384"/>
    </row>
    <row r="41385" spans="2:2" x14ac:dyDescent="0.25">
      <c r="B41385"/>
    </row>
    <row r="41386" spans="2:2" x14ac:dyDescent="0.25">
      <c r="B41386"/>
    </row>
    <row r="41387" spans="2:2" x14ac:dyDescent="0.25">
      <c r="B41387"/>
    </row>
    <row r="41388" spans="2:2" x14ac:dyDescent="0.25">
      <c r="B41388"/>
    </row>
    <row r="41389" spans="2:2" x14ac:dyDescent="0.25">
      <c r="B41389"/>
    </row>
    <row r="41390" spans="2:2" x14ac:dyDescent="0.25">
      <c r="B41390"/>
    </row>
    <row r="41391" spans="2:2" x14ac:dyDescent="0.25">
      <c r="B41391"/>
    </row>
    <row r="41392" spans="2:2" x14ac:dyDescent="0.25">
      <c r="B41392"/>
    </row>
    <row r="41393" spans="2:2" x14ac:dyDescent="0.25">
      <c r="B41393"/>
    </row>
    <row r="41394" spans="2:2" x14ac:dyDescent="0.25">
      <c r="B41394"/>
    </row>
    <row r="41395" spans="2:2" x14ac:dyDescent="0.25">
      <c r="B41395"/>
    </row>
    <row r="41396" spans="2:2" x14ac:dyDescent="0.25">
      <c r="B41396"/>
    </row>
    <row r="41397" spans="2:2" x14ac:dyDescent="0.25">
      <c r="B41397"/>
    </row>
    <row r="41398" spans="2:2" x14ac:dyDescent="0.25">
      <c r="B41398"/>
    </row>
    <row r="41399" spans="2:2" x14ac:dyDescent="0.25">
      <c r="B41399"/>
    </row>
    <row r="41400" spans="2:2" x14ac:dyDescent="0.25">
      <c r="B41400"/>
    </row>
    <row r="41401" spans="2:2" x14ac:dyDescent="0.25">
      <c r="B41401"/>
    </row>
    <row r="41402" spans="2:2" x14ac:dyDescent="0.25">
      <c r="B41402"/>
    </row>
    <row r="41403" spans="2:2" x14ac:dyDescent="0.25">
      <c r="B41403"/>
    </row>
    <row r="41404" spans="2:2" x14ac:dyDescent="0.25">
      <c r="B41404"/>
    </row>
    <row r="41405" spans="2:2" x14ac:dyDescent="0.25">
      <c r="B41405"/>
    </row>
    <row r="41406" spans="2:2" x14ac:dyDescent="0.25">
      <c r="B41406"/>
    </row>
    <row r="41407" spans="2:2" x14ac:dyDescent="0.25">
      <c r="B41407"/>
    </row>
    <row r="41408" spans="2:2" x14ac:dyDescent="0.25">
      <c r="B41408"/>
    </row>
    <row r="41409" spans="2:2" x14ac:dyDescent="0.25">
      <c r="B41409"/>
    </row>
    <row r="41410" spans="2:2" x14ac:dyDescent="0.25">
      <c r="B41410"/>
    </row>
    <row r="41411" spans="2:2" x14ac:dyDescent="0.25">
      <c r="B41411"/>
    </row>
    <row r="41412" spans="2:2" x14ac:dyDescent="0.25">
      <c r="B41412"/>
    </row>
    <row r="41413" spans="2:2" x14ac:dyDescent="0.25">
      <c r="B41413"/>
    </row>
    <row r="41414" spans="2:2" x14ac:dyDescent="0.25">
      <c r="B41414"/>
    </row>
    <row r="41415" spans="2:2" x14ac:dyDescent="0.25">
      <c r="B41415"/>
    </row>
    <row r="41416" spans="2:2" x14ac:dyDescent="0.25">
      <c r="B41416"/>
    </row>
    <row r="41417" spans="2:2" x14ac:dyDescent="0.25">
      <c r="B41417"/>
    </row>
    <row r="41418" spans="2:2" x14ac:dyDescent="0.25">
      <c r="B41418"/>
    </row>
    <row r="41419" spans="2:2" x14ac:dyDescent="0.25">
      <c r="B41419"/>
    </row>
    <row r="41420" spans="2:2" x14ac:dyDescent="0.25">
      <c r="B41420"/>
    </row>
    <row r="41421" spans="2:2" x14ac:dyDescent="0.25">
      <c r="B41421"/>
    </row>
    <row r="41422" spans="2:2" x14ac:dyDescent="0.25">
      <c r="B41422"/>
    </row>
    <row r="41423" spans="2:2" x14ac:dyDescent="0.25">
      <c r="B41423"/>
    </row>
    <row r="41424" spans="2:2" x14ac:dyDescent="0.25">
      <c r="B41424"/>
    </row>
    <row r="41425" spans="2:2" x14ac:dyDescent="0.25">
      <c r="B41425"/>
    </row>
    <row r="41426" spans="2:2" x14ac:dyDescent="0.25">
      <c r="B41426"/>
    </row>
    <row r="41427" spans="2:2" x14ac:dyDescent="0.25">
      <c r="B41427"/>
    </row>
    <row r="41428" spans="2:2" x14ac:dyDescent="0.25">
      <c r="B41428"/>
    </row>
    <row r="41429" spans="2:2" x14ac:dyDescent="0.25">
      <c r="B41429"/>
    </row>
    <row r="41430" spans="2:2" x14ac:dyDescent="0.25">
      <c r="B41430"/>
    </row>
    <row r="41431" spans="2:2" x14ac:dyDescent="0.25">
      <c r="B41431"/>
    </row>
    <row r="41432" spans="2:2" x14ac:dyDescent="0.25">
      <c r="B41432"/>
    </row>
    <row r="41433" spans="2:2" x14ac:dyDescent="0.25">
      <c r="B41433"/>
    </row>
    <row r="41434" spans="2:2" x14ac:dyDescent="0.25">
      <c r="B41434"/>
    </row>
    <row r="41435" spans="2:2" x14ac:dyDescent="0.25">
      <c r="B41435"/>
    </row>
    <row r="41436" spans="2:2" x14ac:dyDescent="0.25">
      <c r="B41436"/>
    </row>
    <row r="41437" spans="2:2" x14ac:dyDescent="0.25">
      <c r="B41437"/>
    </row>
    <row r="41438" spans="2:2" x14ac:dyDescent="0.25">
      <c r="B41438"/>
    </row>
    <row r="41439" spans="2:2" x14ac:dyDescent="0.25">
      <c r="B41439"/>
    </row>
    <row r="41440" spans="2:2" x14ac:dyDescent="0.25">
      <c r="B41440"/>
    </row>
    <row r="41441" spans="2:2" x14ac:dyDescent="0.25">
      <c r="B41441"/>
    </row>
    <row r="41442" spans="2:2" x14ac:dyDescent="0.25">
      <c r="B41442"/>
    </row>
    <row r="41443" spans="2:2" x14ac:dyDescent="0.25">
      <c r="B41443"/>
    </row>
    <row r="41444" spans="2:2" x14ac:dyDescent="0.25">
      <c r="B41444"/>
    </row>
    <row r="41445" spans="2:2" x14ac:dyDescent="0.25">
      <c r="B41445"/>
    </row>
    <row r="41446" spans="2:2" x14ac:dyDescent="0.25">
      <c r="B41446"/>
    </row>
    <row r="41447" spans="2:2" x14ac:dyDescent="0.25">
      <c r="B41447"/>
    </row>
    <row r="41448" spans="2:2" x14ac:dyDescent="0.25">
      <c r="B41448"/>
    </row>
    <row r="41449" spans="2:2" x14ac:dyDescent="0.25">
      <c r="B41449"/>
    </row>
    <row r="41450" spans="2:2" x14ac:dyDescent="0.25">
      <c r="B41450"/>
    </row>
    <row r="41451" spans="2:2" x14ac:dyDescent="0.25">
      <c r="B41451"/>
    </row>
    <row r="41452" spans="2:2" x14ac:dyDescent="0.25">
      <c r="B41452"/>
    </row>
    <row r="41453" spans="2:2" x14ac:dyDescent="0.25">
      <c r="B41453"/>
    </row>
    <row r="41454" spans="2:2" x14ac:dyDescent="0.25">
      <c r="B41454"/>
    </row>
    <row r="41455" spans="2:2" x14ac:dyDescent="0.25">
      <c r="B41455"/>
    </row>
    <row r="41456" spans="2:2" x14ac:dyDescent="0.25">
      <c r="B41456"/>
    </row>
    <row r="41457" spans="2:2" x14ac:dyDescent="0.25">
      <c r="B41457"/>
    </row>
    <row r="41458" spans="2:2" x14ac:dyDescent="0.25">
      <c r="B41458"/>
    </row>
    <row r="41459" spans="2:2" x14ac:dyDescent="0.25">
      <c r="B41459"/>
    </row>
    <row r="41460" spans="2:2" x14ac:dyDescent="0.25">
      <c r="B41460"/>
    </row>
    <row r="41461" spans="2:2" x14ac:dyDescent="0.25">
      <c r="B41461"/>
    </row>
    <row r="41462" spans="2:2" x14ac:dyDescent="0.25">
      <c r="B41462"/>
    </row>
    <row r="41463" spans="2:2" x14ac:dyDescent="0.25">
      <c r="B41463"/>
    </row>
    <row r="41464" spans="2:2" x14ac:dyDescent="0.25">
      <c r="B41464"/>
    </row>
    <row r="41465" spans="2:2" x14ac:dyDescent="0.25">
      <c r="B41465"/>
    </row>
    <row r="41466" spans="2:2" x14ac:dyDescent="0.25">
      <c r="B41466"/>
    </row>
    <row r="41467" spans="2:2" x14ac:dyDescent="0.25">
      <c r="B41467"/>
    </row>
    <row r="41468" spans="2:2" x14ac:dyDescent="0.25">
      <c r="B41468"/>
    </row>
    <row r="41469" spans="2:2" x14ac:dyDescent="0.25">
      <c r="B41469"/>
    </row>
    <row r="41470" spans="2:2" x14ac:dyDescent="0.25">
      <c r="B41470"/>
    </row>
    <row r="41471" spans="2:2" x14ac:dyDescent="0.25">
      <c r="B41471"/>
    </row>
    <row r="41472" spans="2:2" x14ac:dyDescent="0.25">
      <c r="B41472"/>
    </row>
    <row r="41473" spans="2:2" x14ac:dyDescent="0.25">
      <c r="B41473"/>
    </row>
    <row r="41474" spans="2:2" x14ac:dyDescent="0.25">
      <c r="B41474"/>
    </row>
    <row r="41475" spans="2:2" x14ac:dyDescent="0.25">
      <c r="B41475"/>
    </row>
    <row r="41476" spans="2:2" x14ac:dyDescent="0.25">
      <c r="B41476"/>
    </row>
    <row r="41477" spans="2:2" x14ac:dyDescent="0.25">
      <c r="B41477"/>
    </row>
    <row r="41478" spans="2:2" x14ac:dyDescent="0.25">
      <c r="B41478"/>
    </row>
    <row r="41479" spans="2:2" x14ac:dyDescent="0.25">
      <c r="B41479"/>
    </row>
    <row r="41480" spans="2:2" x14ac:dyDescent="0.25">
      <c r="B41480"/>
    </row>
    <row r="41481" spans="2:2" x14ac:dyDescent="0.25">
      <c r="B41481"/>
    </row>
    <row r="41482" spans="2:2" x14ac:dyDescent="0.25">
      <c r="B41482"/>
    </row>
    <row r="41483" spans="2:2" x14ac:dyDescent="0.25">
      <c r="B41483"/>
    </row>
    <row r="41484" spans="2:2" x14ac:dyDescent="0.25">
      <c r="B41484"/>
    </row>
    <row r="41485" spans="2:2" x14ac:dyDescent="0.25">
      <c r="B41485"/>
    </row>
    <row r="41486" spans="2:2" x14ac:dyDescent="0.25">
      <c r="B41486"/>
    </row>
    <row r="41487" spans="2:2" x14ac:dyDescent="0.25">
      <c r="B41487"/>
    </row>
    <row r="41488" spans="2:2" x14ac:dyDescent="0.25">
      <c r="B41488"/>
    </row>
    <row r="41489" spans="2:2" x14ac:dyDescent="0.25">
      <c r="B41489"/>
    </row>
    <row r="41490" spans="2:2" x14ac:dyDescent="0.25">
      <c r="B41490"/>
    </row>
    <row r="41491" spans="2:2" x14ac:dyDescent="0.25">
      <c r="B41491"/>
    </row>
    <row r="41492" spans="2:2" x14ac:dyDescent="0.25">
      <c r="B41492"/>
    </row>
    <row r="41493" spans="2:2" x14ac:dyDescent="0.25">
      <c r="B41493"/>
    </row>
    <row r="41494" spans="2:2" x14ac:dyDescent="0.25">
      <c r="B41494"/>
    </row>
    <row r="41495" spans="2:2" x14ac:dyDescent="0.25">
      <c r="B41495"/>
    </row>
    <row r="41496" spans="2:2" x14ac:dyDescent="0.25">
      <c r="B41496"/>
    </row>
    <row r="41497" spans="2:2" x14ac:dyDescent="0.25">
      <c r="B41497"/>
    </row>
    <row r="41498" spans="2:2" x14ac:dyDescent="0.25">
      <c r="B41498"/>
    </row>
    <row r="41499" spans="2:2" x14ac:dyDescent="0.25">
      <c r="B41499"/>
    </row>
    <row r="41500" spans="2:2" x14ac:dyDescent="0.25">
      <c r="B41500"/>
    </row>
    <row r="41501" spans="2:2" x14ac:dyDescent="0.25">
      <c r="B41501"/>
    </row>
    <row r="41502" spans="2:2" x14ac:dyDescent="0.25">
      <c r="B41502"/>
    </row>
    <row r="41503" spans="2:2" x14ac:dyDescent="0.25">
      <c r="B41503"/>
    </row>
    <row r="41504" spans="2:2" x14ac:dyDescent="0.25">
      <c r="B41504"/>
    </row>
    <row r="41505" spans="2:2" x14ac:dyDescent="0.25">
      <c r="B41505"/>
    </row>
    <row r="41506" spans="2:2" x14ac:dyDescent="0.25">
      <c r="B41506"/>
    </row>
    <row r="41507" spans="2:2" x14ac:dyDescent="0.25">
      <c r="B41507"/>
    </row>
    <row r="41508" spans="2:2" x14ac:dyDescent="0.25">
      <c r="B41508"/>
    </row>
    <row r="41509" spans="2:2" x14ac:dyDescent="0.25">
      <c r="B41509"/>
    </row>
    <row r="41510" spans="2:2" x14ac:dyDescent="0.25">
      <c r="B41510"/>
    </row>
    <row r="41511" spans="2:2" x14ac:dyDescent="0.25">
      <c r="B41511"/>
    </row>
    <row r="41512" spans="2:2" x14ac:dyDescent="0.25">
      <c r="B41512"/>
    </row>
    <row r="41513" spans="2:2" x14ac:dyDescent="0.25">
      <c r="B41513"/>
    </row>
    <row r="41514" spans="2:2" x14ac:dyDescent="0.25">
      <c r="B41514"/>
    </row>
    <row r="41515" spans="2:2" x14ac:dyDescent="0.25">
      <c r="B41515"/>
    </row>
    <row r="41516" spans="2:2" x14ac:dyDescent="0.25">
      <c r="B41516"/>
    </row>
    <row r="41517" spans="2:2" x14ac:dyDescent="0.25">
      <c r="B41517"/>
    </row>
    <row r="41518" spans="2:2" x14ac:dyDescent="0.25">
      <c r="B41518"/>
    </row>
    <row r="41519" spans="2:2" x14ac:dyDescent="0.25">
      <c r="B41519"/>
    </row>
    <row r="41520" spans="2:2" x14ac:dyDescent="0.25">
      <c r="B41520"/>
    </row>
    <row r="41521" spans="2:2" x14ac:dyDescent="0.25">
      <c r="B41521"/>
    </row>
    <row r="41522" spans="2:2" x14ac:dyDescent="0.25">
      <c r="B41522"/>
    </row>
    <row r="41523" spans="2:2" x14ac:dyDescent="0.25">
      <c r="B41523"/>
    </row>
    <row r="41524" spans="2:2" x14ac:dyDescent="0.25">
      <c r="B41524"/>
    </row>
    <row r="41525" spans="2:2" x14ac:dyDescent="0.25">
      <c r="B41525"/>
    </row>
    <row r="41526" spans="2:2" x14ac:dyDescent="0.25">
      <c r="B41526"/>
    </row>
    <row r="41527" spans="2:2" x14ac:dyDescent="0.25">
      <c r="B41527"/>
    </row>
    <row r="41528" spans="2:2" x14ac:dyDescent="0.25">
      <c r="B41528"/>
    </row>
    <row r="41529" spans="2:2" x14ac:dyDescent="0.25">
      <c r="B41529"/>
    </row>
    <row r="41530" spans="2:2" x14ac:dyDescent="0.25">
      <c r="B41530"/>
    </row>
    <row r="41531" spans="2:2" x14ac:dyDescent="0.25">
      <c r="B41531"/>
    </row>
    <row r="41532" spans="2:2" x14ac:dyDescent="0.25">
      <c r="B41532"/>
    </row>
    <row r="41533" spans="2:2" x14ac:dyDescent="0.25">
      <c r="B41533"/>
    </row>
    <row r="41534" spans="2:2" x14ac:dyDescent="0.25">
      <c r="B41534"/>
    </row>
    <row r="41535" spans="2:2" x14ac:dyDescent="0.25">
      <c r="B41535"/>
    </row>
    <row r="41536" spans="2:2" x14ac:dyDescent="0.25">
      <c r="B41536"/>
    </row>
    <row r="41537" spans="2:2" x14ac:dyDescent="0.25">
      <c r="B41537"/>
    </row>
    <row r="41538" spans="2:2" x14ac:dyDescent="0.25">
      <c r="B41538"/>
    </row>
    <row r="41539" spans="2:2" x14ac:dyDescent="0.25">
      <c r="B41539"/>
    </row>
    <row r="41540" spans="2:2" x14ac:dyDescent="0.25">
      <c r="B41540"/>
    </row>
    <row r="41541" spans="2:2" x14ac:dyDescent="0.25">
      <c r="B41541"/>
    </row>
    <row r="41542" spans="2:2" x14ac:dyDescent="0.25">
      <c r="B41542"/>
    </row>
    <row r="41543" spans="2:2" x14ac:dyDescent="0.25">
      <c r="B41543"/>
    </row>
    <row r="41544" spans="2:2" x14ac:dyDescent="0.25">
      <c r="B41544"/>
    </row>
    <row r="41545" spans="2:2" x14ac:dyDescent="0.25">
      <c r="B41545"/>
    </row>
    <row r="41546" spans="2:2" x14ac:dyDescent="0.25">
      <c r="B41546"/>
    </row>
    <row r="41547" spans="2:2" x14ac:dyDescent="0.25">
      <c r="B41547"/>
    </row>
    <row r="41548" spans="2:2" x14ac:dyDescent="0.25">
      <c r="B41548"/>
    </row>
    <row r="41549" spans="2:2" x14ac:dyDescent="0.25">
      <c r="B41549"/>
    </row>
    <row r="41550" spans="2:2" x14ac:dyDescent="0.25">
      <c r="B41550"/>
    </row>
    <row r="41551" spans="2:2" x14ac:dyDescent="0.25">
      <c r="B41551"/>
    </row>
    <row r="41552" spans="2:2" x14ac:dyDescent="0.25">
      <c r="B41552"/>
    </row>
    <row r="41553" spans="2:2" x14ac:dyDescent="0.25">
      <c r="B41553"/>
    </row>
    <row r="41554" spans="2:2" x14ac:dyDescent="0.25">
      <c r="B41554"/>
    </row>
    <row r="41555" spans="2:2" x14ac:dyDescent="0.25">
      <c r="B41555"/>
    </row>
    <row r="41556" spans="2:2" x14ac:dyDescent="0.25">
      <c r="B41556"/>
    </row>
    <row r="41557" spans="2:2" x14ac:dyDescent="0.25">
      <c r="B41557"/>
    </row>
    <row r="41558" spans="2:2" x14ac:dyDescent="0.25">
      <c r="B41558"/>
    </row>
    <row r="41559" spans="2:2" x14ac:dyDescent="0.25">
      <c r="B41559"/>
    </row>
    <row r="41560" spans="2:2" x14ac:dyDescent="0.25">
      <c r="B41560"/>
    </row>
    <row r="41561" spans="2:2" x14ac:dyDescent="0.25">
      <c r="B41561"/>
    </row>
    <row r="41562" spans="2:2" x14ac:dyDescent="0.25">
      <c r="B41562"/>
    </row>
    <row r="41563" spans="2:2" x14ac:dyDescent="0.25">
      <c r="B41563"/>
    </row>
    <row r="41564" spans="2:2" x14ac:dyDescent="0.25">
      <c r="B41564"/>
    </row>
    <row r="41565" spans="2:2" x14ac:dyDescent="0.25">
      <c r="B41565"/>
    </row>
    <row r="41566" spans="2:2" x14ac:dyDescent="0.25">
      <c r="B41566"/>
    </row>
    <row r="41567" spans="2:2" x14ac:dyDescent="0.25">
      <c r="B41567"/>
    </row>
    <row r="41568" spans="2:2" x14ac:dyDescent="0.25">
      <c r="B41568"/>
    </row>
    <row r="41569" spans="2:2" x14ac:dyDescent="0.25">
      <c r="B41569"/>
    </row>
    <row r="41570" spans="2:2" x14ac:dyDescent="0.25">
      <c r="B41570"/>
    </row>
    <row r="41571" spans="2:2" x14ac:dyDescent="0.25">
      <c r="B41571"/>
    </row>
    <row r="41572" spans="2:2" x14ac:dyDescent="0.25">
      <c r="B41572"/>
    </row>
    <row r="41573" spans="2:2" x14ac:dyDescent="0.25">
      <c r="B41573"/>
    </row>
    <row r="41574" spans="2:2" x14ac:dyDescent="0.25">
      <c r="B41574"/>
    </row>
    <row r="41575" spans="2:2" x14ac:dyDescent="0.25">
      <c r="B41575"/>
    </row>
    <row r="41576" spans="2:2" x14ac:dyDescent="0.25">
      <c r="B41576"/>
    </row>
    <row r="41577" spans="2:2" x14ac:dyDescent="0.25">
      <c r="B41577"/>
    </row>
    <row r="41578" spans="2:2" x14ac:dyDescent="0.25">
      <c r="B41578"/>
    </row>
    <row r="41579" spans="2:2" x14ac:dyDescent="0.25">
      <c r="B41579"/>
    </row>
    <row r="41580" spans="2:2" x14ac:dyDescent="0.25">
      <c r="B41580"/>
    </row>
    <row r="41581" spans="2:2" x14ac:dyDescent="0.25">
      <c r="B41581"/>
    </row>
    <row r="41582" spans="2:2" x14ac:dyDescent="0.25">
      <c r="B41582"/>
    </row>
    <row r="41583" spans="2:2" x14ac:dyDescent="0.25">
      <c r="B41583"/>
    </row>
    <row r="41584" spans="2:2" x14ac:dyDescent="0.25">
      <c r="B41584"/>
    </row>
    <row r="41585" spans="2:2" x14ac:dyDescent="0.25">
      <c r="B41585"/>
    </row>
    <row r="41586" spans="2:2" x14ac:dyDescent="0.25">
      <c r="B41586"/>
    </row>
    <row r="41587" spans="2:2" x14ac:dyDescent="0.25">
      <c r="B41587"/>
    </row>
    <row r="41588" spans="2:2" x14ac:dyDescent="0.25">
      <c r="B41588"/>
    </row>
    <row r="41589" spans="2:2" x14ac:dyDescent="0.25">
      <c r="B41589"/>
    </row>
    <row r="41590" spans="2:2" x14ac:dyDescent="0.25">
      <c r="B41590"/>
    </row>
    <row r="41591" spans="2:2" x14ac:dyDescent="0.25">
      <c r="B41591"/>
    </row>
    <row r="41592" spans="2:2" x14ac:dyDescent="0.25">
      <c r="B41592"/>
    </row>
    <row r="41593" spans="2:2" x14ac:dyDescent="0.25">
      <c r="B41593"/>
    </row>
    <row r="41594" spans="2:2" x14ac:dyDescent="0.25">
      <c r="B41594"/>
    </row>
    <row r="41595" spans="2:2" x14ac:dyDescent="0.25">
      <c r="B41595"/>
    </row>
    <row r="41596" spans="2:2" x14ac:dyDescent="0.25">
      <c r="B41596"/>
    </row>
    <row r="41597" spans="2:2" x14ac:dyDescent="0.25">
      <c r="B41597"/>
    </row>
    <row r="41598" spans="2:2" x14ac:dyDescent="0.25">
      <c r="B41598"/>
    </row>
    <row r="41599" spans="2:2" x14ac:dyDescent="0.25">
      <c r="B41599"/>
    </row>
    <row r="41600" spans="2:2" x14ac:dyDescent="0.25">
      <c r="B41600"/>
    </row>
    <row r="41601" spans="2:2" x14ac:dyDescent="0.25">
      <c r="B41601"/>
    </row>
    <row r="41602" spans="2:2" x14ac:dyDescent="0.25">
      <c r="B41602"/>
    </row>
    <row r="41603" spans="2:2" x14ac:dyDescent="0.25">
      <c r="B41603"/>
    </row>
    <row r="41604" spans="2:2" x14ac:dyDescent="0.25">
      <c r="B41604"/>
    </row>
    <row r="41605" spans="2:2" x14ac:dyDescent="0.25">
      <c r="B41605"/>
    </row>
    <row r="41606" spans="2:2" x14ac:dyDescent="0.25">
      <c r="B41606"/>
    </row>
    <row r="41607" spans="2:2" x14ac:dyDescent="0.25">
      <c r="B41607"/>
    </row>
    <row r="41608" spans="2:2" x14ac:dyDescent="0.25">
      <c r="B41608"/>
    </row>
    <row r="41609" spans="2:2" x14ac:dyDescent="0.25">
      <c r="B41609"/>
    </row>
    <row r="41610" spans="2:2" x14ac:dyDescent="0.25">
      <c r="B41610"/>
    </row>
    <row r="41611" spans="2:2" x14ac:dyDescent="0.25">
      <c r="B41611"/>
    </row>
    <row r="41612" spans="2:2" x14ac:dyDescent="0.25">
      <c r="B41612"/>
    </row>
    <row r="41613" spans="2:2" x14ac:dyDescent="0.25">
      <c r="B41613"/>
    </row>
    <row r="41614" spans="2:2" x14ac:dyDescent="0.25">
      <c r="B41614"/>
    </row>
    <row r="41615" spans="2:2" x14ac:dyDescent="0.25">
      <c r="B41615"/>
    </row>
    <row r="41616" spans="2:2" x14ac:dyDescent="0.25">
      <c r="B41616"/>
    </row>
    <row r="41617" spans="2:2" x14ac:dyDescent="0.25">
      <c r="B41617"/>
    </row>
    <row r="41618" spans="2:2" x14ac:dyDescent="0.25">
      <c r="B41618"/>
    </row>
    <row r="41619" spans="2:2" x14ac:dyDescent="0.25">
      <c r="B41619"/>
    </row>
    <row r="41620" spans="2:2" x14ac:dyDescent="0.25">
      <c r="B41620"/>
    </row>
    <row r="41621" spans="2:2" x14ac:dyDescent="0.25">
      <c r="B41621"/>
    </row>
    <row r="41622" spans="2:2" x14ac:dyDescent="0.25">
      <c r="B41622"/>
    </row>
    <row r="41623" spans="2:2" x14ac:dyDescent="0.25">
      <c r="B41623"/>
    </row>
    <row r="41624" spans="2:2" x14ac:dyDescent="0.25">
      <c r="B41624"/>
    </row>
    <row r="41625" spans="2:2" x14ac:dyDescent="0.25">
      <c r="B41625"/>
    </row>
    <row r="41626" spans="2:2" x14ac:dyDescent="0.25">
      <c r="B41626"/>
    </row>
    <row r="41627" spans="2:2" x14ac:dyDescent="0.25">
      <c r="B41627"/>
    </row>
    <row r="41628" spans="2:2" x14ac:dyDescent="0.25">
      <c r="B41628"/>
    </row>
    <row r="41629" spans="2:2" x14ac:dyDescent="0.25">
      <c r="B41629"/>
    </row>
    <row r="41630" spans="2:2" x14ac:dyDescent="0.25">
      <c r="B41630"/>
    </row>
    <row r="41631" spans="2:2" x14ac:dyDescent="0.25">
      <c r="B41631"/>
    </row>
    <row r="41632" spans="2:2" x14ac:dyDescent="0.25">
      <c r="B41632"/>
    </row>
    <row r="41633" spans="2:2" x14ac:dyDescent="0.25">
      <c r="B41633"/>
    </row>
    <row r="41634" spans="2:2" x14ac:dyDescent="0.25">
      <c r="B41634"/>
    </row>
    <row r="41635" spans="2:2" x14ac:dyDescent="0.25">
      <c r="B41635"/>
    </row>
    <row r="41636" spans="2:2" x14ac:dyDescent="0.25">
      <c r="B41636"/>
    </row>
    <row r="41637" spans="2:2" x14ac:dyDescent="0.25">
      <c r="B41637"/>
    </row>
    <row r="41638" spans="2:2" x14ac:dyDescent="0.25">
      <c r="B41638"/>
    </row>
    <row r="41639" spans="2:2" x14ac:dyDescent="0.25">
      <c r="B41639"/>
    </row>
    <row r="41640" spans="2:2" x14ac:dyDescent="0.25">
      <c r="B41640"/>
    </row>
    <row r="41641" spans="2:2" x14ac:dyDescent="0.25">
      <c r="B41641"/>
    </row>
    <row r="41642" spans="2:2" x14ac:dyDescent="0.25">
      <c r="B41642"/>
    </row>
    <row r="41643" spans="2:2" x14ac:dyDescent="0.25">
      <c r="B41643"/>
    </row>
    <row r="41644" spans="2:2" x14ac:dyDescent="0.25">
      <c r="B41644"/>
    </row>
    <row r="41645" spans="2:2" x14ac:dyDescent="0.25">
      <c r="B41645"/>
    </row>
    <row r="41646" spans="2:2" x14ac:dyDescent="0.25">
      <c r="B41646"/>
    </row>
    <row r="41647" spans="2:2" x14ac:dyDescent="0.25">
      <c r="B41647"/>
    </row>
    <row r="41648" spans="2:2" x14ac:dyDescent="0.25">
      <c r="B41648"/>
    </row>
    <row r="41649" spans="2:2" x14ac:dyDescent="0.25">
      <c r="B41649"/>
    </row>
    <row r="41650" spans="2:2" x14ac:dyDescent="0.25">
      <c r="B41650"/>
    </row>
    <row r="41651" spans="2:2" x14ac:dyDescent="0.25">
      <c r="B41651"/>
    </row>
    <row r="41652" spans="2:2" x14ac:dyDescent="0.25">
      <c r="B41652"/>
    </row>
    <row r="41653" spans="2:2" x14ac:dyDescent="0.25">
      <c r="B41653"/>
    </row>
    <row r="41654" spans="2:2" x14ac:dyDescent="0.25">
      <c r="B41654"/>
    </row>
    <row r="41655" spans="2:2" x14ac:dyDescent="0.25">
      <c r="B41655"/>
    </row>
    <row r="41656" spans="2:2" x14ac:dyDescent="0.25">
      <c r="B41656"/>
    </row>
    <row r="41657" spans="2:2" x14ac:dyDescent="0.25">
      <c r="B41657"/>
    </row>
    <row r="41658" spans="2:2" x14ac:dyDescent="0.25">
      <c r="B41658"/>
    </row>
    <row r="41659" spans="2:2" x14ac:dyDescent="0.25">
      <c r="B41659"/>
    </row>
    <row r="41660" spans="2:2" x14ac:dyDescent="0.25">
      <c r="B41660"/>
    </row>
    <row r="41661" spans="2:2" x14ac:dyDescent="0.25">
      <c r="B41661"/>
    </row>
    <row r="41662" spans="2:2" x14ac:dyDescent="0.25">
      <c r="B41662"/>
    </row>
    <row r="41663" spans="2:2" x14ac:dyDescent="0.25">
      <c r="B41663"/>
    </row>
    <row r="41664" spans="2:2" x14ac:dyDescent="0.25">
      <c r="B41664"/>
    </row>
    <row r="41665" spans="2:2" x14ac:dyDescent="0.25">
      <c r="B41665"/>
    </row>
    <row r="41666" spans="2:2" x14ac:dyDescent="0.25">
      <c r="B41666"/>
    </row>
    <row r="41667" spans="2:2" x14ac:dyDescent="0.25">
      <c r="B41667"/>
    </row>
    <row r="41668" spans="2:2" x14ac:dyDescent="0.25">
      <c r="B41668"/>
    </row>
    <row r="41669" spans="2:2" x14ac:dyDescent="0.25">
      <c r="B41669"/>
    </row>
    <row r="41670" spans="2:2" x14ac:dyDescent="0.25">
      <c r="B41670"/>
    </row>
    <row r="41671" spans="2:2" x14ac:dyDescent="0.25">
      <c r="B41671"/>
    </row>
    <row r="41672" spans="2:2" x14ac:dyDescent="0.25">
      <c r="B41672"/>
    </row>
    <row r="41673" spans="2:2" x14ac:dyDescent="0.25">
      <c r="B41673"/>
    </row>
    <row r="41674" spans="2:2" x14ac:dyDescent="0.25">
      <c r="B41674"/>
    </row>
    <row r="41675" spans="2:2" x14ac:dyDescent="0.25">
      <c r="B41675"/>
    </row>
    <row r="41676" spans="2:2" x14ac:dyDescent="0.25">
      <c r="B41676"/>
    </row>
    <row r="41677" spans="2:2" x14ac:dyDescent="0.25">
      <c r="B41677"/>
    </row>
    <row r="41678" spans="2:2" x14ac:dyDescent="0.25">
      <c r="B41678"/>
    </row>
    <row r="41679" spans="2:2" x14ac:dyDescent="0.25">
      <c r="B41679"/>
    </row>
    <row r="41680" spans="2:2" x14ac:dyDescent="0.25">
      <c r="B41680"/>
    </row>
    <row r="41681" spans="2:2" x14ac:dyDescent="0.25">
      <c r="B41681"/>
    </row>
    <row r="41682" spans="2:2" x14ac:dyDescent="0.25">
      <c r="B41682"/>
    </row>
    <row r="41683" spans="2:2" x14ac:dyDescent="0.25">
      <c r="B41683"/>
    </row>
    <row r="41684" spans="2:2" x14ac:dyDescent="0.25">
      <c r="B41684"/>
    </row>
    <row r="41685" spans="2:2" x14ac:dyDescent="0.25">
      <c r="B41685"/>
    </row>
    <row r="41686" spans="2:2" x14ac:dyDescent="0.25">
      <c r="B41686"/>
    </row>
    <row r="41687" spans="2:2" x14ac:dyDescent="0.25">
      <c r="B41687"/>
    </row>
    <row r="41688" spans="2:2" x14ac:dyDescent="0.25">
      <c r="B41688"/>
    </row>
    <row r="41689" spans="2:2" x14ac:dyDescent="0.25">
      <c r="B41689"/>
    </row>
    <row r="41690" spans="2:2" x14ac:dyDescent="0.25">
      <c r="B41690"/>
    </row>
    <row r="41691" spans="2:2" x14ac:dyDescent="0.25">
      <c r="B41691"/>
    </row>
    <row r="41692" spans="2:2" x14ac:dyDescent="0.25">
      <c r="B41692"/>
    </row>
    <row r="41693" spans="2:2" x14ac:dyDescent="0.25">
      <c r="B41693"/>
    </row>
    <row r="41694" spans="2:2" x14ac:dyDescent="0.25">
      <c r="B41694"/>
    </row>
    <row r="41695" spans="2:2" x14ac:dyDescent="0.25">
      <c r="B41695"/>
    </row>
    <row r="41696" spans="2:2" x14ac:dyDescent="0.25">
      <c r="B41696"/>
    </row>
    <row r="41697" spans="2:2" x14ac:dyDescent="0.25">
      <c r="B41697"/>
    </row>
    <row r="41698" spans="2:2" x14ac:dyDescent="0.25">
      <c r="B41698"/>
    </row>
    <row r="41699" spans="2:2" x14ac:dyDescent="0.25">
      <c r="B41699"/>
    </row>
    <row r="41700" spans="2:2" x14ac:dyDescent="0.25">
      <c r="B41700"/>
    </row>
    <row r="41701" spans="2:2" x14ac:dyDescent="0.25">
      <c r="B41701"/>
    </row>
    <row r="41702" spans="2:2" x14ac:dyDescent="0.25">
      <c r="B41702"/>
    </row>
    <row r="41703" spans="2:2" x14ac:dyDescent="0.25">
      <c r="B41703"/>
    </row>
    <row r="41704" spans="2:2" x14ac:dyDescent="0.25">
      <c r="B41704"/>
    </row>
    <row r="41705" spans="2:2" x14ac:dyDescent="0.25">
      <c r="B41705"/>
    </row>
    <row r="41706" spans="2:2" x14ac:dyDescent="0.25">
      <c r="B41706"/>
    </row>
    <row r="41707" spans="2:2" x14ac:dyDescent="0.25">
      <c r="B41707"/>
    </row>
    <row r="41708" spans="2:2" x14ac:dyDescent="0.25">
      <c r="B41708"/>
    </row>
    <row r="41709" spans="2:2" x14ac:dyDescent="0.25">
      <c r="B41709"/>
    </row>
    <row r="41710" spans="2:2" x14ac:dyDescent="0.25">
      <c r="B41710"/>
    </row>
    <row r="41711" spans="2:2" x14ac:dyDescent="0.25">
      <c r="B41711"/>
    </row>
    <row r="41712" spans="2:2" x14ac:dyDescent="0.25">
      <c r="B41712"/>
    </row>
    <row r="41713" spans="2:2" x14ac:dyDescent="0.25">
      <c r="B41713"/>
    </row>
    <row r="41714" spans="2:2" x14ac:dyDescent="0.25">
      <c r="B41714"/>
    </row>
    <row r="41715" spans="2:2" x14ac:dyDescent="0.25">
      <c r="B41715"/>
    </row>
    <row r="41716" spans="2:2" x14ac:dyDescent="0.25">
      <c r="B41716"/>
    </row>
    <row r="41717" spans="2:2" x14ac:dyDescent="0.25">
      <c r="B41717"/>
    </row>
    <row r="41718" spans="2:2" x14ac:dyDescent="0.25">
      <c r="B41718"/>
    </row>
    <row r="41719" spans="2:2" x14ac:dyDescent="0.25">
      <c r="B41719"/>
    </row>
    <row r="41720" spans="2:2" x14ac:dyDescent="0.25">
      <c r="B41720"/>
    </row>
    <row r="41721" spans="2:2" x14ac:dyDescent="0.25">
      <c r="B41721"/>
    </row>
    <row r="41722" spans="2:2" x14ac:dyDescent="0.25">
      <c r="B41722"/>
    </row>
    <row r="41723" spans="2:2" x14ac:dyDescent="0.25">
      <c r="B41723"/>
    </row>
    <row r="41724" spans="2:2" x14ac:dyDescent="0.25">
      <c r="B41724"/>
    </row>
    <row r="41725" spans="2:2" x14ac:dyDescent="0.25">
      <c r="B41725"/>
    </row>
    <row r="41726" spans="2:2" x14ac:dyDescent="0.25">
      <c r="B41726"/>
    </row>
    <row r="41727" spans="2:2" x14ac:dyDescent="0.25">
      <c r="B41727"/>
    </row>
    <row r="41728" spans="2:2" x14ac:dyDescent="0.25">
      <c r="B41728"/>
    </row>
    <row r="41729" spans="2:2" x14ac:dyDescent="0.25">
      <c r="B41729"/>
    </row>
    <row r="41730" spans="2:2" x14ac:dyDescent="0.25">
      <c r="B41730"/>
    </row>
    <row r="41731" spans="2:2" x14ac:dyDescent="0.25">
      <c r="B41731"/>
    </row>
    <row r="41732" spans="2:2" x14ac:dyDescent="0.25">
      <c r="B41732"/>
    </row>
    <row r="41733" spans="2:2" x14ac:dyDescent="0.25">
      <c r="B41733"/>
    </row>
    <row r="41734" spans="2:2" x14ac:dyDescent="0.25">
      <c r="B41734"/>
    </row>
    <row r="41735" spans="2:2" x14ac:dyDescent="0.25">
      <c r="B41735"/>
    </row>
    <row r="41736" spans="2:2" x14ac:dyDescent="0.25">
      <c r="B41736"/>
    </row>
    <row r="41737" spans="2:2" x14ac:dyDescent="0.25">
      <c r="B41737"/>
    </row>
    <row r="41738" spans="2:2" x14ac:dyDescent="0.25">
      <c r="B41738"/>
    </row>
    <row r="41739" spans="2:2" x14ac:dyDescent="0.25">
      <c r="B41739"/>
    </row>
    <row r="41740" spans="2:2" x14ac:dyDescent="0.25">
      <c r="B41740"/>
    </row>
    <row r="41741" spans="2:2" x14ac:dyDescent="0.25">
      <c r="B41741"/>
    </row>
    <row r="41742" spans="2:2" x14ac:dyDescent="0.25">
      <c r="B41742"/>
    </row>
    <row r="41743" spans="2:2" x14ac:dyDescent="0.25">
      <c r="B41743"/>
    </row>
    <row r="41744" spans="2:2" x14ac:dyDescent="0.25">
      <c r="B41744"/>
    </row>
    <row r="41745" spans="2:2" x14ac:dyDescent="0.25">
      <c r="B41745"/>
    </row>
    <row r="41746" spans="2:2" x14ac:dyDescent="0.25">
      <c r="B41746"/>
    </row>
    <row r="41747" spans="2:2" x14ac:dyDescent="0.25">
      <c r="B41747"/>
    </row>
    <row r="41748" spans="2:2" x14ac:dyDescent="0.25">
      <c r="B41748"/>
    </row>
    <row r="41749" spans="2:2" x14ac:dyDescent="0.25">
      <c r="B41749"/>
    </row>
    <row r="41750" spans="2:2" x14ac:dyDescent="0.25">
      <c r="B41750"/>
    </row>
    <row r="41751" spans="2:2" x14ac:dyDescent="0.25">
      <c r="B41751"/>
    </row>
    <row r="41752" spans="2:2" x14ac:dyDescent="0.25">
      <c r="B41752"/>
    </row>
    <row r="41753" spans="2:2" x14ac:dyDescent="0.25">
      <c r="B41753"/>
    </row>
    <row r="41754" spans="2:2" x14ac:dyDescent="0.25">
      <c r="B41754"/>
    </row>
    <row r="41755" spans="2:2" x14ac:dyDescent="0.25">
      <c r="B41755"/>
    </row>
    <row r="41756" spans="2:2" x14ac:dyDescent="0.25">
      <c r="B41756"/>
    </row>
    <row r="41757" spans="2:2" x14ac:dyDescent="0.25">
      <c r="B41757"/>
    </row>
    <row r="41758" spans="2:2" x14ac:dyDescent="0.25">
      <c r="B41758"/>
    </row>
    <row r="41759" spans="2:2" x14ac:dyDescent="0.25">
      <c r="B41759"/>
    </row>
    <row r="41760" spans="2:2" x14ac:dyDescent="0.25">
      <c r="B41760"/>
    </row>
    <row r="41761" spans="2:2" x14ac:dyDescent="0.25">
      <c r="B41761"/>
    </row>
    <row r="41762" spans="2:2" x14ac:dyDescent="0.25">
      <c r="B41762"/>
    </row>
    <row r="41763" spans="2:2" x14ac:dyDescent="0.25">
      <c r="B41763"/>
    </row>
    <row r="41764" spans="2:2" x14ac:dyDescent="0.25">
      <c r="B41764"/>
    </row>
    <row r="41765" spans="2:2" x14ac:dyDescent="0.25">
      <c r="B41765"/>
    </row>
    <row r="41766" spans="2:2" x14ac:dyDescent="0.25">
      <c r="B41766"/>
    </row>
    <row r="41767" spans="2:2" x14ac:dyDescent="0.25">
      <c r="B41767"/>
    </row>
    <row r="41768" spans="2:2" x14ac:dyDescent="0.25">
      <c r="B41768"/>
    </row>
    <row r="41769" spans="2:2" x14ac:dyDescent="0.25">
      <c r="B41769"/>
    </row>
    <row r="41770" spans="2:2" x14ac:dyDescent="0.25">
      <c r="B41770"/>
    </row>
    <row r="41771" spans="2:2" x14ac:dyDescent="0.25">
      <c r="B41771"/>
    </row>
    <row r="41772" spans="2:2" x14ac:dyDescent="0.25">
      <c r="B41772"/>
    </row>
    <row r="41773" spans="2:2" x14ac:dyDescent="0.25">
      <c r="B41773"/>
    </row>
    <row r="41774" spans="2:2" x14ac:dyDescent="0.25">
      <c r="B41774"/>
    </row>
    <row r="41775" spans="2:2" x14ac:dyDescent="0.25">
      <c r="B41775"/>
    </row>
    <row r="41776" spans="2:2" x14ac:dyDescent="0.25">
      <c r="B41776"/>
    </row>
    <row r="41777" spans="2:2" x14ac:dyDescent="0.25">
      <c r="B41777"/>
    </row>
    <row r="41778" spans="2:2" x14ac:dyDescent="0.25">
      <c r="B41778"/>
    </row>
    <row r="41779" spans="2:2" x14ac:dyDescent="0.25">
      <c r="B41779"/>
    </row>
    <row r="41780" spans="2:2" x14ac:dyDescent="0.25">
      <c r="B41780"/>
    </row>
    <row r="41781" spans="2:2" x14ac:dyDescent="0.25">
      <c r="B41781"/>
    </row>
    <row r="41782" spans="2:2" x14ac:dyDescent="0.25">
      <c r="B41782"/>
    </row>
    <row r="41783" spans="2:2" x14ac:dyDescent="0.25">
      <c r="B41783"/>
    </row>
    <row r="41784" spans="2:2" x14ac:dyDescent="0.25">
      <c r="B41784"/>
    </row>
    <row r="41785" spans="2:2" x14ac:dyDescent="0.25">
      <c r="B41785"/>
    </row>
    <row r="41786" spans="2:2" x14ac:dyDescent="0.25">
      <c r="B41786"/>
    </row>
    <row r="41787" spans="2:2" x14ac:dyDescent="0.25">
      <c r="B41787"/>
    </row>
    <row r="41788" spans="2:2" x14ac:dyDescent="0.25">
      <c r="B41788"/>
    </row>
    <row r="41789" spans="2:2" x14ac:dyDescent="0.25">
      <c r="B41789"/>
    </row>
    <row r="41790" spans="2:2" x14ac:dyDescent="0.25">
      <c r="B41790"/>
    </row>
    <row r="41791" spans="2:2" x14ac:dyDescent="0.25">
      <c r="B41791"/>
    </row>
    <row r="41792" spans="2:2" x14ac:dyDescent="0.25">
      <c r="B41792"/>
    </row>
    <row r="41793" spans="2:2" x14ac:dyDescent="0.25">
      <c r="B41793"/>
    </row>
    <row r="41794" spans="2:2" x14ac:dyDescent="0.25">
      <c r="B41794"/>
    </row>
    <row r="41795" spans="2:2" x14ac:dyDescent="0.25">
      <c r="B41795"/>
    </row>
    <row r="41796" spans="2:2" x14ac:dyDescent="0.25">
      <c r="B41796"/>
    </row>
    <row r="41797" spans="2:2" x14ac:dyDescent="0.25">
      <c r="B41797"/>
    </row>
    <row r="41798" spans="2:2" x14ac:dyDescent="0.25">
      <c r="B41798"/>
    </row>
    <row r="41799" spans="2:2" x14ac:dyDescent="0.25">
      <c r="B41799"/>
    </row>
    <row r="41800" spans="2:2" x14ac:dyDescent="0.25">
      <c r="B41800"/>
    </row>
    <row r="41801" spans="2:2" x14ac:dyDescent="0.25">
      <c r="B41801"/>
    </row>
    <row r="41802" spans="2:2" x14ac:dyDescent="0.25">
      <c r="B41802"/>
    </row>
    <row r="41803" spans="2:2" x14ac:dyDescent="0.25">
      <c r="B41803"/>
    </row>
    <row r="41804" spans="2:2" x14ac:dyDescent="0.25">
      <c r="B41804"/>
    </row>
    <row r="41805" spans="2:2" x14ac:dyDescent="0.25">
      <c r="B41805"/>
    </row>
    <row r="41806" spans="2:2" x14ac:dyDescent="0.25">
      <c r="B41806"/>
    </row>
    <row r="41807" spans="2:2" x14ac:dyDescent="0.25">
      <c r="B41807"/>
    </row>
    <row r="41808" spans="2:2" x14ac:dyDescent="0.25">
      <c r="B41808"/>
    </row>
    <row r="41809" spans="2:2" x14ac:dyDescent="0.25">
      <c r="B41809"/>
    </row>
    <row r="41810" spans="2:2" x14ac:dyDescent="0.25">
      <c r="B41810"/>
    </row>
    <row r="41811" spans="2:2" x14ac:dyDescent="0.25">
      <c r="B41811"/>
    </row>
    <row r="41812" spans="2:2" x14ac:dyDescent="0.25">
      <c r="B41812"/>
    </row>
    <row r="41813" spans="2:2" x14ac:dyDescent="0.25">
      <c r="B41813"/>
    </row>
    <row r="41814" spans="2:2" x14ac:dyDescent="0.25">
      <c r="B41814"/>
    </row>
    <row r="41815" spans="2:2" x14ac:dyDescent="0.25">
      <c r="B41815"/>
    </row>
    <row r="41816" spans="2:2" x14ac:dyDescent="0.25">
      <c r="B41816"/>
    </row>
    <row r="41817" spans="2:2" x14ac:dyDescent="0.25">
      <c r="B41817"/>
    </row>
    <row r="41818" spans="2:2" x14ac:dyDescent="0.25">
      <c r="B41818"/>
    </row>
    <row r="41819" spans="2:2" x14ac:dyDescent="0.25">
      <c r="B41819"/>
    </row>
    <row r="41820" spans="2:2" x14ac:dyDescent="0.25">
      <c r="B41820"/>
    </row>
    <row r="41821" spans="2:2" x14ac:dyDescent="0.25">
      <c r="B41821"/>
    </row>
    <row r="41822" spans="2:2" x14ac:dyDescent="0.25">
      <c r="B41822"/>
    </row>
    <row r="41823" spans="2:2" x14ac:dyDescent="0.25">
      <c r="B41823"/>
    </row>
    <row r="41824" spans="2:2" x14ac:dyDescent="0.25">
      <c r="B41824"/>
    </row>
    <row r="41825" spans="2:2" x14ac:dyDescent="0.25">
      <c r="B41825"/>
    </row>
    <row r="41826" spans="2:2" x14ac:dyDescent="0.25">
      <c r="B41826"/>
    </row>
    <row r="41827" spans="2:2" x14ac:dyDescent="0.25">
      <c r="B41827"/>
    </row>
    <row r="41828" spans="2:2" x14ac:dyDescent="0.25">
      <c r="B41828"/>
    </row>
    <row r="41829" spans="2:2" x14ac:dyDescent="0.25">
      <c r="B41829"/>
    </row>
    <row r="41830" spans="2:2" x14ac:dyDescent="0.25">
      <c r="B41830"/>
    </row>
    <row r="41831" spans="2:2" x14ac:dyDescent="0.25">
      <c r="B41831"/>
    </row>
    <row r="41832" spans="2:2" x14ac:dyDescent="0.25">
      <c r="B41832"/>
    </row>
    <row r="41833" spans="2:2" x14ac:dyDescent="0.25">
      <c r="B41833"/>
    </row>
    <row r="41834" spans="2:2" x14ac:dyDescent="0.25">
      <c r="B41834"/>
    </row>
    <row r="41835" spans="2:2" x14ac:dyDescent="0.25">
      <c r="B41835"/>
    </row>
    <row r="41836" spans="2:2" x14ac:dyDescent="0.25">
      <c r="B41836"/>
    </row>
    <row r="41837" spans="2:2" x14ac:dyDescent="0.25">
      <c r="B41837"/>
    </row>
    <row r="41838" spans="2:2" x14ac:dyDescent="0.25">
      <c r="B41838"/>
    </row>
    <row r="41839" spans="2:2" x14ac:dyDescent="0.25">
      <c r="B41839"/>
    </row>
    <row r="41840" spans="2:2" x14ac:dyDescent="0.25">
      <c r="B41840"/>
    </row>
    <row r="41841" spans="2:2" x14ac:dyDescent="0.25">
      <c r="B41841"/>
    </row>
    <row r="41842" spans="2:2" x14ac:dyDescent="0.25">
      <c r="B41842"/>
    </row>
    <row r="41843" spans="2:2" x14ac:dyDescent="0.25">
      <c r="B41843"/>
    </row>
    <row r="41844" spans="2:2" x14ac:dyDescent="0.25">
      <c r="B41844"/>
    </row>
    <row r="41845" spans="2:2" x14ac:dyDescent="0.25">
      <c r="B41845"/>
    </row>
    <row r="41846" spans="2:2" x14ac:dyDescent="0.25">
      <c r="B41846"/>
    </row>
    <row r="41847" spans="2:2" x14ac:dyDescent="0.25">
      <c r="B41847"/>
    </row>
    <row r="41848" spans="2:2" x14ac:dyDescent="0.25">
      <c r="B41848"/>
    </row>
    <row r="41849" spans="2:2" x14ac:dyDescent="0.25">
      <c r="B41849"/>
    </row>
    <row r="41850" spans="2:2" x14ac:dyDescent="0.25">
      <c r="B41850"/>
    </row>
    <row r="41851" spans="2:2" x14ac:dyDescent="0.25">
      <c r="B41851"/>
    </row>
    <row r="41852" spans="2:2" x14ac:dyDescent="0.25">
      <c r="B41852"/>
    </row>
    <row r="41853" spans="2:2" x14ac:dyDescent="0.25">
      <c r="B41853"/>
    </row>
    <row r="41854" spans="2:2" x14ac:dyDescent="0.25">
      <c r="B41854"/>
    </row>
    <row r="41855" spans="2:2" x14ac:dyDescent="0.25">
      <c r="B41855"/>
    </row>
    <row r="41856" spans="2:2" x14ac:dyDescent="0.25">
      <c r="B41856"/>
    </row>
    <row r="41857" spans="2:2" x14ac:dyDescent="0.25">
      <c r="B41857"/>
    </row>
    <row r="41858" spans="2:2" x14ac:dyDescent="0.25">
      <c r="B41858"/>
    </row>
    <row r="41859" spans="2:2" x14ac:dyDescent="0.25">
      <c r="B41859"/>
    </row>
    <row r="41860" spans="2:2" x14ac:dyDescent="0.25">
      <c r="B41860"/>
    </row>
    <row r="41861" spans="2:2" x14ac:dyDescent="0.25">
      <c r="B41861"/>
    </row>
    <row r="41862" spans="2:2" x14ac:dyDescent="0.25">
      <c r="B41862"/>
    </row>
    <row r="41863" spans="2:2" x14ac:dyDescent="0.25">
      <c r="B41863"/>
    </row>
    <row r="41864" spans="2:2" x14ac:dyDescent="0.25">
      <c r="B41864"/>
    </row>
    <row r="41865" spans="2:2" x14ac:dyDescent="0.25">
      <c r="B41865"/>
    </row>
    <row r="41866" spans="2:2" x14ac:dyDescent="0.25">
      <c r="B41866"/>
    </row>
    <row r="41867" spans="2:2" x14ac:dyDescent="0.25">
      <c r="B41867"/>
    </row>
    <row r="41868" spans="2:2" x14ac:dyDescent="0.25">
      <c r="B41868"/>
    </row>
    <row r="41869" spans="2:2" x14ac:dyDescent="0.25">
      <c r="B41869"/>
    </row>
    <row r="41870" spans="2:2" x14ac:dyDescent="0.25">
      <c r="B41870"/>
    </row>
    <row r="41871" spans="2:2" x14ac:dyDescent="0.25">
      <c r="B41871"/>
    </row>
    <row r="41872" spans="2:2" x14ac:dyDescent="0.25">
      <c r="B41872"/>
    </row>
    <row r="41873" spans="2:2" x14ac:dyDescent="0.25">
      <c r="B41873"/>
    </row>
    <row r="41874" spans="2:2" x14ac:dyDescent="0.25">
      <c r="B41874"/>
    </row>
    <row r="41875" spans="2:2" x14ac:dyDescent="0.25">
      <c r="B41875"/>
    </row>
    <row r="41876" spans="2:2" x14ac:dyDescent="0.25">
      <c r="B41876"/>
    </row>
    <row r="41877" spans="2:2" x14ac:dyDescent="0.25">
      <c r="B41877"/>
    </row>
    <row r="41878" spans="2:2" x14ac:dyDescent="0.25">
      <c r="B41878"/>
    </row>
    <row r="41879" spans="2:2" x14ac:dyDescent="0.25">
      <c r="B41879"/>
    </row>
    <row r="41880" spans="2:2" x14ac:dyDescent="0.25">
      <c r="B41880"/>
    </row>
    <row r="41881" spans="2:2" x14ac:dyDescent="0.25">
      <c r="B41881"/>
    </row>
    <row r="41882" spans="2:2" x14ac:dyDescent="0.25">
      <c r="B41882"/>
    </row>
    <row r="41883" spans="2:2" x14ac:dyDescent="0.25">
      <c r="B41883"/>
    </row>
    <row r="41884" spans="2:2" x14ac:dyDescent="0.25">
      <c r="B41884"/>
    </row>
    <row r="41885" spans="2:2" x14ac:dyDescent="0.25">
      <c r="B41885"/>
    </row>
    <row r="41886" spans="2:2" x14ac:dyDescent="0.25">
      <c r="B41886"/>
    </row>
    <row r="41887" spans="2:2" x14ac:dyDescent="0.25">
      <c r="B41887"/>
    </row>
    <row r="41888" spans="2:2" x14ac:dyDescent="0.25">
      <c r="B41888"/>
    </row>
    <row r="41889" spans="2:2" x14ac:dyDescent="0.25">
      <c r="B41889"/>
    </row>
    <row r="41890" spans="2:2" x14ac:dyDescent="0.25">
      <c r="B41890"/>
    </row>
    <row r="41891" spans="2:2" x14ac:dyDescent="0.25">
      <c r="B41891"/>
    </row>
    <row r="41892" spans="2:2" x14ac:dyDescent="0.25">
      <c r="B41892"/>
    </row>
    <row r="41893" spans="2:2" x14ac:dyDescent="0.25">
      <c r="B41893"/>
    </row>
    <row r="41894" spans="2:2" x14ac:dyDescent="0.25">
      <c r="B41894"/>
    </row>
    <row r="41895" spans="2:2" x14ac:dyDescent="0.25">
      <c r="B41895"/>
    </row>
    <row r="41896" spans="2:2" x14ac:dyDescent="0.25">
      <c r="B41896"/>
    </row>
    <row r="41897" spans="2:2" x14ac:dyDescent="0.25">
      <c r="B41897"/>
    </row>
    <row r="41898" spans="2:2" x14ac:dyDescent="0.25">
      <c r="B41898"/>
    </row>
    <row r="41899" spans="2:2" x14ac:dyDescent="0.25">
      <c r="B41899"/>
    </row>
    <row r="41900" spans="2:2" x14ac:dyDescent="0.25">
      <c r="B41900"/>
    </row>
    <row r="41901" spans="2:2" x14ac:dyDescent="0.25">
      <c r="B41901"/>
    </row>
    <row r="41902" spans="2:2" x14ac:dyDescent="0.25">
      <c r="B41902"/>
    </row>
    <row r="41903" spans="2:2" x14ac:dyDescent="0.25">
      <c r="B41903"/>
    </row>
    <row r="41904" spans="2:2" x14ac:dyDescent="0.25">
      <c r="B41904"/>
    </row>
    <row r="41905" spans="2:2" x14ac:dyDescent="0.25">
      <c r="B41905"/>
    </row>
    <row r="41906" spans="2:2" x14ac:dyDescent="0.25">
      <c r="B41906"/>
    </row>
    <row r="41907" spans="2:2" x14ac:dyDescent="0.25">
      <c r="B41907"/>
    </row>
    <row r="41908" spans="2:2" x14ac:dyDescent="0.25">
      <c r="B41908"/>
    </row>
    <row r="41909" spans="2:2" x14ac:dyDescent="0.25">
      <c r="B41909"/>
    </row>
    <row r="41910" spans="2:2" x14ac:dyDescent="0.25">
      <c r="B41910"/>
    </row>
    <row r="41911" spans="2:2" x14ac:dyDescent="0.25">
      <c r="B41911"/>
    </row>
    <row r="41912" spans="2:2" x14ac:dyDescent="0.25">
      <c r="B41912"/>
    </row>
    <row r="41913" spans="2:2" x14ac:dyDescent="0.25">
      <c r="B41913"/>
    </row>
    <row r="41914" spans="2:2" x14ac:dyDescent="0.25">
      <c r="B41914"/>
    </row>
    <row r="41915" spans="2:2" x14ac:dyDescent="0.25">
      <c r="B41915"/>
    </row>
    <row r="41916" spans="2:2" x14ac:dyDescent="0.25">
      <c r="B41916"/>
    </row>
    <row r="41917" spans="2:2" x14ac:dyDescent="0.25">
      <c r="B41917"/>
    </row>
    <row r="41918" spans="2:2" x14ac:dyDescent="0.25">
      <c r="B41918"/>
    </row>
    <row r="41919" spans="2:2" x14ac:dyDescent="0.25">
      <c r="B41919"/>
    </row>
    <row r="41920" spans="2:2" x14ac:dyDescent="0.25">
      <c r="B41920"/>
    </row>
    <row r="41921" spans="2:2" x14ac:dyDescent="0.25">
      <c r="B41921"/>
    </row>
    <row r="41922" spans="2:2" x14ac:dyDescent="0.25">
      <c r="B41922"/>
    </row>
    <row r="41923" spans="2:2" x14ac:dyDescent="0.25">
      <c r="B41923"/>
    </row>
    <row r="41924" spans="2:2" x14ac:dyDescent="0.25">
      <c r="B41924"/>
    </row>
    <row r="41925" spans="2:2" x14ac:dyDescent="0.25">
      <c r="B41925"/>
    </row>
    <row r="41926" spans="2:2" x14ac:dyDescent="0.25">
      <c r="B41926"/>
    </row>
    <row r="41927" spans="2:2" x14ac:dyDescent="0.25">
      <c r="B41927"/>
    </row>
    <row r="41928" spans="2:2" x14ac:dyDescent="0.25">
      <c r="B41928"/>
    </row>
    <row r="41929" spans="2:2" x14ac:dyDescent="0.25">
      <c r="B41929"/>
    </row>
    <row r="41930" spans="2:2" x14ac:dyDescent="0.25">
      <c r="B41930"/>
    </row>
    <row r="41931" spans="2:2" x14ac:dyDescent="0.25">
      <c r="B41931"/>
    </row>
    <row r="41932" spans="2:2" x14ac:dyDescent="0.25">
      <c r="B41932"/>
    </row>
    <row r="41933" spans="2:2" x14ac:dyDescent="0.25">
      <c r="B41933"/>
    </row>
    <row r="41934" spans="2:2" x14ac:dyDescent="0.25">
      <c r="B41934"/>
    </row>
    <row r="41935" spans="2:2" x14ac:dyDescent="0.25">
      <c r="B41935"/>
    </row>
    <row r="41936" spans="2:2" x14ac:dyDescent="0.25">
      <c r="B41936"/>
    </row>
    <row r="41937" spans="2:2" x14ac:dyDescent="0.25">
      <c r="B41937"/>
    </row>
    <row r="41938" spans="2:2" x14ac:dyDescent="0.25">
      <c r="B41938"/>
    </row>
    <row r="41939" spans="2:2" x14ac:dyDescent="0.25">
      <c r="B41939"/>
    </row>
    <row r="41940" spans="2:2" x14ac:dyDescent="0.25">
      <c r="B41940"/>
    </row>
    <row r="41941" spans="2:2" x14ac:dyDescent="0.25">
      <c r="B41941"/>
    </row>
    <row r="41942" spans="2:2" x14ac:dyDescent="0.25">
      <c r="B41942"/>
    </row>
    <row r="41943" spans="2:2" x14ac:dyDescent="0.25">
      <c r="B41943"/>
    </row>
    <row r="41944" spans="2:2" x14ac:dyDescent="0.25">
      <c r="B41944"/>
    </row>
    <row r="41945" spans="2:2" x14ac:dyDescent="0.25">
      <c r="B41945"/>
    </row>
    <row r="41946" spans="2:2" x14ac:dyDescent="0.25">
      <c r="B41946"/>
    </row>
    <row r="41947" spans="2:2" x14ac:dyDescent="0.25">
      <c r="B41947"/>
    </row>
    <row r="41948" spans="2:2" x14ac:dyDescent="0.25">
      <c r="B41948"/>
    </row>
    <row r="41949" spans="2:2" x14ac:dyDescent="0.25">
      <c r="B41949"/>
    </row>
    <row r="41950" spans="2:2" x14ac:dyDescent="0.25">
      <c r="B41950"/>
    </row>
    <row r="41951" spans="2:2" x14ac:dyDescent="0.25">
      <c r="B41951"/>
    </row>
    <row r="41952" spans="2:2" x14ac:dyDescent="0.25">
      <c r="B41952"/>
    </row>
    <row r="41953" spans="2:2" x14ac:dyDescent="0.25">
      <c r="B41953"/>
    </row>
    <row r="41954" spans="2:2" x14ac:dyDescent="0.25">
      <c r="B41954"/>
    </row>
    <row r="41955" spans="2:2" x14ac:dyDescent="0.25">
      <c r="B41955"/>
    </row>
    <row r="41956" spans="2:2" x14ac:dyDescent="0.25">
      <c r="B41956"/>
    </row>
    <row r="41957" spans="2:2" x14ac:dyDescent="0.25">
      <c r="B41957"/>
    </row>
    <row r="41958" spans="2:2" x14ac:dyDescent="0.25">
      <c r="B41958"/>
    </row>
    <row r="41959" spans="2:2" x14ac:dyDescent="0.25">
      <c r="B41959"/>
    </row>
    <row r="41960" spans="2:2" x14ac:dyDescent="0.25">
      <c r="B41960"/>
    </row>
    <row r="41961" spans="2:2" x14ac:dyDescent="0.25">
      <c r="B41961"/>
    </row>
    <row r="41962" spans="2:2" x14ac:dyDescent="0.25">
      <c r="B41962"/>
    </row>
    <row r="41963" spans="2:2" x14ac:dyDescent="0.25">
      <c r="B41963"/>
    </row>
    <row r="41964" spans="2:2" x14ac:dyDescent="0.25">
      <c r="B41964"/>
    </row>
    <row r="41965" spans="2:2" x14ac:dyDescent="0.25">
      <c r="B41965"/>
    </row>
    <row r="41966" spans="2:2" x14ac:dyDescent="0.25">
      <c r="B41966"/>
    </row>
    <row r="41967" spans="2:2" x14ac:dyDescent="0.25">
      <c r="B41967"/>
    </row>
    <row r="41968" spans="2:2" x14ac:dyDescent="0.25">
      <c r="B41968"/>
    </row>
    <row r="41969" spans="2:2" x14ac:dyDescent="0.25">
      <c r="B41969"/>
    </row>
    <row r="41970" spans="2:2" x14ac:dyDescent="0.25">
      <c r="B41970"/>
    </row>
    <row r="41971" spans="2:2" x14ac:dyDescent="0.25">
      <c r="B41971"/>
    </row>
    <row r="41972" spans="2:2" x14ac:dyDescent="0.25">
      <c r="B41972"/>
    </row>
    <row r="41973" spans="2:2" x14ac:dyDescent="0.25">
      <c r="B41973"/>
    </row>
    <row r="41974" spans="2:2" x14ac:dyDescent="0.25">
      <c r="B41974"/>
    </row>
    <row r="41975" spans="2:2" x14ac:dyDescent="0.25">
      <c r="B41975"/>
    </row>
    <row r="41976" spans="2:2" x14ac:dyDescent="0.25">
      <c r="B41976"/>
    </row>
    <row r="41977" spans="2:2" x14ac:dyDescent="0.25">
      <c r="B41977"/>
    </row>
    <row r="41978" spans="2:2" x14ac:dyDescent="0.25">
      <c r="B41978"/>
    </row>
    <row r="41979" spans="2:2" x14ac:dyDescent="0.25">
      <c r="B41979"/>
    </row>
    <row r="41980" spans="2:2" x14ac:dyDescent="0.25">
      <c r="B41980"/>
    </row>
    <row r="41981" spans="2:2" x14ac:dyDescent="0.25">
      <c r="B41981"/>
    </row>
    <row r="41982" spans="2:2" x14ac:dyDescent="0.25">
      <c r="B41982"/>
    </row>
    <row r="41983" spans="2:2" x14ac:dyDescent="0.25">
      <c r="B41983"/>
    </row>
    <row r="41984" spans="2:2" x14ac:dyDescent="0.25">
      <c r="B41984"/>
    </row>
    <row r="41985" spans="2:2" x14ac:dyDescent="0.25">
      <c r="B41985"/>
    </row>
    <row r="41986" spans="2:2" x14ac:dyDescent="0.25">
      <c r="B41986"/>
    </row>
    <row r="41987" spans="2:2" x14ac:dyDescent="0.25">
      <c r="B41987"/>
    </row>
    <row r="41988" spans="2:2" x14ac:dyDescent="0.25">
      <c r="B41988"/>
    </row>
    <row r="41989" spans="2:2" x14ac:dyDescent="0.25">
      <c r="B41989"/>
    </row>
    <row r="41990" spans="2:2" x14ac:dyDescent="0.25">
      <c r="B41990"/>
    </row>
    <row r="41991" spans="2:2" x14ac:dyDescent="0.25">
      <c r="B41991"/>
    </row>
    <row r="41992" spans="2:2" x14ac:dyDescent="0.25">
      <c r="B41992"/>
    </row>
    <row r="41993" spans="2:2" x14ac:dyDescent="0.25">
      <c r="B41993"/>
    </row>
    <row r="41994" spans="2:2" x14ac:dyDescent="0.25">
      <c r="B41994"/>
    </row>
    <row r="41995" spans="2:2" x14ac:dyDescent="0.25">
      <c r="B41995"/>
    </row>
    <row r="41996" spans="2:2" x14ac:dyDescent="0.25">
      <c r="B41996"/>
    </row>
    <row r="41997" spans="2:2" x14ac:dyDescent="0.25">
      <c r="B41997"/>
    </row>
    <row r="41998" spans="2:2" x14ac:dyDescent="0.25">
      <c r="B41998"/>
    </row>
    <row r="41999" spans="2:2" x14ac:dyDescent="0.25">
      <c r="B41999"/>
    </row>
    <row r="42000" spans="2:2" x14ac:dyDescent="0.25">
      <c r="B42000"/>
    </row>
    <row r="42001" spans="2:2" x14ac:dyDescent="0.25">
      <c r="B42001"/>
    </row>
    <row r="42002" spans="2:2" x14ac:dyDescent="0.25">
      <c r="B42002"/>
    </row>
    <row r="42003" spans="2:2" x14ac:dyDescent="0.25">
      <c r="B42003"/>
    </row>
    <row r="42004" spans="2:2" x14ac:dyDescent="0.25">
      <c r="B42004"/>
    </row>
    <row r="42005" spans="2:2" x14ac:dyDescent="0.25">
      <c r="B42005"/>
    </row>
    <row r="42006" spans="2:2" x14ac:dyDescent="0.25">
      <c r="B42006"/>
    </row>
    <row r="42007" spans="2:2" x14ac:dyDescent="0.25">
      <c r="B42007"/>
    </row>
    <row r="42008" spans="2:2" x14ac:dyDescent="0.25">
      <c r="B42008"/>
    </row>
    <row r="42009" spans="2:2" x14ac:dyDescent="0.25">
      <c r="B42009"/>
    </row>
    <row r="42010" spans="2:2" x14ac:dyDescent="0.25">
      <c r="B42010"/>
    </row>
    <row r="42011" spans="2:2" x14ac:dyDescent="0.25">
      <c r="B42011"/>
    </row>
    <row r="42012" spans="2:2" x14ac:dyDescent="0.25">
      <c r="B42012"/>
    </row>
    <row r="42013" spans="2:2" x14ac:dyDescent="0.25">
      <c r="B42013"/>
    </row>
    <row r="42014" spans="2:2" x14ac:dyDescent="0.25">
      <c r="B42014"/>
    </row>
    <row r="42015" spans="2:2" x14ac:dyDescent="0.25">
      <c r="B42015"/>
    </row>
    <row r="42016" spans="2:2" x14ac:dyDescent="0.25">
      <c r="B42016"/>
    </row>
    <row r="42017" spans="2:2" x14ac:dyDescent="0.25">
      <c r="B42017"/>
    </row>
    <row r="42018" spans="2:2" x14ac:dyDescent="0.25">
      <c r="B42018"/>
    </row>
    <row r="42019" spans="2:2" x14ac:dyDescent="0.25">
      <c r="B42019"/>
    </row>
    <row r="42020" spans="2:2" x14ac:dyDescent="0.25">
      <c r="B42020"/>
    </row>
    <row r="42021" spans="2:2" x14ac:dyDescent="0.25">
      <c r="B42021"/>
    </row>
    <row r="42022" spans="2:2" x14ac:dyDescent="0.25">
      <c r="B42022"/>
    </row>
    <row r="42023" spans="2:2" x14ac:dyDescent="0.25">
      <c r="B42023"/>
    </row>
    <row r="42024" spans="2:2" x14ac:dyDescent="0.25">
      <c r="B42024"/>
    </row>
    <row r="42025" spans="2:2" x14ac:dyDescent="0.25">
      <c r="B42025"/>
    </row>
    <row r="42026" spans="2:2" x14ac:dyDescent="0.25">
      <c r="B42026"/>
    </row>
    <row r="42027" spans="2:2" x14ac:dyDescent="0.25">
      <c r="B42027"/>
    </row>
    <row r="42028" spans="2:2" x14ac:dyDescent="0.25">
      <c r="B42028"/>
    </row>
    <row r="42029" spans="2:2" x14ac:dyDescent="0.25">
      <c r="B42029"/>
    </row>
    <row r="42030" spans="2:2" x14ac:dyDescent="0.25">
      <c r="B42030"/>
    </row>
    <row r="42031" spans="2:2" x14ac:dyDescent="0.25">
      <c r="B42031"/>
    </row>
    <row r="42032" spans="2:2" x14ac:dyDescent="0.25">
      <c r="B42032"/>
    </row>
    <row r="42033" spans="2:2" x14ac:dyDescent="0.25">
      <c r="B42033"/>
    </row>
    <row r="42034" spans="2:2" x14ac:dyDescent="0.25">
      <c r="B42034"/>
    </row>
    <row r="42035" spans="2:2" x14ac:dyDescent="0.25">
      <c r="B42035"/>
    </row>
    <row r="42036" spans="2:2" x14ac:dyDescent="0.25">
      <c r="B42036"/>
    </row>
    <row r="42037" spans="2:2" x14ac:dyDescent="0.25">
      <c r="B42037"/>
    </row>
    <row r="42038" spans="2:2" x14ac:dyDescent="0.25">
      <c r="B42038"/>
    </row>
    <row r="42039" spans="2:2" x14ac:dyDescent="0.25">
      <c r="B42039"/>
    </row>
    <row r="42040" spans="2:2" x14ac:dyDescent="0.25">
      <c r="B42040"/>
    </row>
    <row r="42041" spans="2:2" x14ac:dyDescent="0.25">
      <c r="B42041"/>
    </row>
    <row r="42042" spans="2:2" x14ac:dyDescent="0.25">
      <c r="B42042"/>
    </row>
    <row r="42043" spans="2:2" x14ac:dyDescent="0.25">
      <c r="B42043"/>
    </row>
    <row r="42044" spans="2:2" x14ac:dyDescent="0.25">
      <c r="B42044"/>
    </row>
    <row r="42045" spans="2:2" x14ac:dyDescent="0.25">
      <c r="B42045"/>
    </row>
    <row r="42046" spans="2:2" x14ac:dyDescent="0.25">
      <c r="B42046"/>
    </row>
    <row r="42047" spans="2:2" x14ac:dyDescent="0.25">
      <c r="B42047"/>
    </row>
    <row r="42048" spans="2:2" x14ac:dyDescent="0.25">
      <c r="B42048"/>
    </row>
    <row r="42049" spans="2:2" x14ac:dyDescent="0.25">
      <c r="B42049"/>
    </row>
    <row r="42050" spans="2:2" x14ac:dyDescent="0.25">
      <c r="B42050"/>
    </row>
    <row r="42051" spans="2:2" x14ac:dyDescent="0.25">
      <c r="B42051"/>
    </row>
    <row r="42052" spans="2:2" x14ac:dyDescent="0.25">
      <c r="B42052"/>
    </row>
    <row r="42053" spans="2:2" x14ac:dyDescent="0.25">
      <c r="B42053"/>
    </row>
    <row r="42054" spans="2:2" x14ac:dyDescent="0.25">
      <c r="B42054"/>
    </row>
    <row r="42055" spans="2:2" x14ac:dyDescent="0.25">
      <c r="B42055"/>
    </row>
    <row r="42056" spans="2:2" x14ac:dyDescent="0.25">
      <c r="B42056"/>
    </row>
    <row r="42057" spans="2:2" x14ac:dyDescent="0.25">
      <c r="B42057"/>
    </row>
    <row r="42058" spans="2:2" x14ac:dyDescent="0.25">
      <c r="B42058"/>
    </row>
    <row r="42059" spans="2:2" x14ac:dyDescent="0.25">
      <c r="B42059"/>
    </row>
    <row r="42060" spans="2:2" x14ac:dyDescent="0.25">
      <c r="B42060"/>
    </row>
    <row r="42061" spans="2:2" x14ac:dyDescent="0.25">
      <c r="B42061"/>
    </row>
    <row r="42062" spans="2:2" x14ac:dyDescent="0.25">
      <c r="B42062"/>
    </row>
    <row r="42063" spans="2:2" x14ac:dyDescent="0.25">
      <c r="B42063"/>
    </row>
    <row r="42064" spans="2:2" x14ac:dyDescent="0.25">
      <c r="B42064"/>
    </row>
    <row r="42065" spans="2:2" x14ac:dyDescent="0.25">
      <c r="B42065"/>
    </row>
    <row r="42066" spans="2:2" x14ac:dyDescent="0.25">
      <c r="B42066"/>
    </row>
    <row r="42067" spans="2:2" x14ac:dyDescent="0.25">
      <c r="B42067"/>
    </row>
    <row r="42068" spans="2:2" x14ac:dyDescent="0.25">
      <c r="B42068"/>
    </row>
    <row r="42069" spans="2:2" x14ac:dyDescent="0.25">
      <c r="B42069"/>
    </row>
    <row r="42070" spans="2:2" x14ac:dyDescent="0.25">
      <c r="B42070"/>
    </row>
    <row r="42071" spans="2:2" x14ac:dyDescent="0.25">
      <c r="B42071"/>
    </row>
    <row r="42072" spans="2:2" x14ac:dyDescent="0.25">
      <c r="B42072"/>
    </row>
    <row r="42073" spans="2:2" x14ac:dyDescent="0.25">
      <c r="B42073"/>
    </row>
    <row r="42074" spans="2:2" x14ac:dyDescent="0.25">
      <c r="B42074"/>
    </row>
    <row r="42075" spans="2:2" x14ac:dyDescent="0.25">
      <c r="B42075"/>
    </row>
    <row r="42076" spans="2:2" x14ac:dyDescent="0.25">
      <c r="B42076"/>
    </row>
    <row r="42077" spans="2:2" x14ac:dyDescent="0.25">
      <c r="B42077"/>
    </row>
    <row r="42078" spans="2:2" x14ac:dyDescent="0.25">
      <c r="B42078"/>
    </row>
    <row r="42079" spans="2:2" x14ac:dyDescent="0.25">
      <c r="B42079"/>
    </row>
    <row r="42080" spans="2:2" x14ac:dyDescent="0.25">
      <c r="B42080"/>
    </row>
    <row r="42081" spans="2:2" x14ac:dyDescent="0.25">
      <c r="B42081"/>
    </row>
    <row r="42082" spans="2:2" x14ac:dyDescent="0.25">
      <c r="B42082"/>
    </row>
    <row r="42083" spans="2:2" x14ac:dyDescent="0.25">
      <c r="B42083"/>
    </row>
    <row r="42084" spans="2:2" x14ac:dyDescent="0.25">
      <c r="B42084"/>
    </row>
    <row r="42085" spans="2:2" x14ac:dyDescent="0.25">
      <c r="B42085"/>
    </row>
    <row r="42086" spans="2:2" x14ac:dyDescent="0.25">
      <c r="B42086"/>
    </row>
    <row r="42087" spans="2:2" x14ac:dyDescent="0.25">
      <c r="B42087"/>
    </row>
    <row r="42088" spans="2:2" x14ac:dyDescent="0.25">
      <c r="B42088"/>
    </row>
    <row r="42089" spans="2:2" x14ac:dyDescent="0.25">
      <c r="B42089"/>
    </row>
    <row r="42090" spans="2:2" x14ac:dyDescent="0.25">
      <c r="B42090"/>
    </row>
    <row r="42091" spans="2:2" x14ac:dyDescent="0.25">
      <c r="B42091"/>
    </row>
    <row r="42092" spans="2:2" x14ac:dyDescent="0.25">
      <c r="B42092"/>
    </row>
    <row r="42093" spans="2:2" x14ac:dyDescent="0.25">
      <c r="B42093"/>
    </row>
    <row r="42094" spans="2:2" x14ac:dyDescent="0.25">
      <c r="B42094"/>
    </row>
    <row r="42095" spans="2:2" x14ac:dyDescent="0.25">
      <c r="B42095"/>
    </row>
    <row r="42096" spans="2:2" x14ac:dyDescent="0.25">
      <c r="B42096"/>
    </row>
    <row r="42097" spans="2:2" x14ac:dyDescent="0.25">
      <c r="B42097"/>
    </row>
    <row r="42098" spans="2:2" x14ac:dyDescent="0.25">
      <c r="B42098"/>
    </row>
    <row r="42099" spans="2:2" x14ac:dyDescent="0.25">
      <c r="B42099"/>
    </row>
    <row r="42100" spans="2:2" x14ac:dyDescent="0.25">
      <c r="B42100"/>
    </row>
    <row r="42101" spans="2:2" x14ac:dyDescent="0.25">
      <c r="B42101"/>
    </row>
    <row r="42102" spans="2:2" x14ac:dyDescent="0.25">
      <c r="B42102"/>
    </row>
    <row r="42103" spans="2:2" x14ac:dyDescent="0.25">
      <c r="B42103"/>
    </row>
    <row r="42104" spans="2:2" x14ac:dyDescent="0.25">
      <c r="B42104"/>
    </row>
    <row r="42105" spans="2:2" x14ac:dyDescent="0.25">
      <c r="B42105"/>
    </row>
    <row r="42106" spans="2:2" x14ac:dyDescent="0.25">
      <c r="B42106"/>
    </row>
    <row r="42107" spans="2:2" x14ac:dyDescent="0.25">
      <c r="B42107"/>
    </row>
    <row r="42108" spans="2:2" x14ac:dyDescent="0.25">
      <c r="B42108"/>
    </row>
    <row r="42109" spans="2:2" x14ac:dyDescent="0.25">
      <c r="B42109"/>
    </row>
    <row r="42110" spans="2:2" x14ac:dyDescent="0.25">
      <c r="B42110"/>
    </row>
    <row r="42111" spans="2:2" x14ac:dyDescent="0.25">
      <c r="B42111"/>
    </row>
    <row r="42112" spans="2:2" x14ac:dyDescent="0.25">
      <c r="B42112"/>
    </row>
    <row r="42113" spans="2:2" x14ac:dyDescent="0.25">
      <c r="B42113"/>
    </row>
    <row r="42114" spans="2:2" x14ac:dyDescent="0.25">
      <c r="B42114"/>
    </row>
    <row r="42115" spans="2:2" x14ac:dyDescent="0.25">
      <c r="B42115"/>
    </row>
    <row r="42116" spans="2:2" x14ac:dyDescent="0.25">
      <c r="B42116"/>
    </row>
    <row r="42117" spans="2:2" x14ac:dyDescent="0.25">
      <c r="B42117"/>
    </row>
    <row r="42118" spans="2:2" x14ac:dyDescent="0.25">
      <c r="B42118"/>
    </row>
    <row r="42119" spans="2:2" x14ac:dyDescent="0.25">
      <c r="B42119"/>
    </row>
    <row r="42120" spans="2:2" x14ac:dyDescent="0.25">
      <c r="B42120"/>
    </row>
    <row r="42121" spans="2:2" x14ac:dyDescent="0.25">
      <c r="B42121"/>
    </row>
    <row r="42122" spans="2:2" x14ac:dyDescent="0.25">
      <c r="B42122"/>
    </row>
    <row r="42123" spans="2:2" x14ac:dyDescent="0.25">
      <c r="B42123"/>
    </row>
    <row r="42124" spans="2:2" x14ac:dyDescent="0.25">
      <c r="B42124"/>
    </row>
    <row r="42125" spans="2:2" x14ac:dyDescent="0.25">
      <c r="B42125"/>
    </row>
    <row r="42126" spans="2:2" x14ac:dyDescent="0.25">
      <c r="B42126"/>
    </row>
    <row r="42127" spans="2:2" x14ac:dyDescent="0.25">
      <c r="B42127"/>
    </row>
    <row r="42128" spans="2:2" x14ac:dyDescent="0.25">
      <c r="B42128"/>
    </row>
    <row r="42129" spans="2:2" x14ac:dyDescent="0.25">
      <c r="B42129"/>
    </row>
    <row r="42130" spans="2:2" x14ac:dyDescent="0.25">
      <c r="B42130"/>
    </row>
    <row r="42131" spans="2:2" x14ac:dyDescent="0.25">
      <c r="B42131"/>
    </row>
    <row r="42132" spans="2:2" x14ac:dyDescent="0.25">
      <c r="B42132"/>
    </row>
    <row r="42133" spans="2:2" x14ac:dyDescent="0.25">
      <c r="B42133"/>
    </row>
    <row r="42134" spans="2:2" x14ac:dyDescent="0.25">
      <c r="B42134"/>
    </row>
    <row r="42135" spans="2:2" x14ac:dyDescent="0.25">
      <c r="B42135"/>
    </row>
    <row r="42136" spans="2:2" x14ac:dyDescent="0.25">
      <c r="B42136"/>
    </row>
    <row r="42137" spans="2:2" x14ac:dyDescent="0.25">
      <c r="B42137"/>
    </row>
    <row r="42138" spans="2:2" x14ac:dyDescent="0.25">
      <c r="B42138"/>
    </row>
    <row r="42139" spans="2:2" x14ac:dyDescent="0.25">
      <c r="B42139"/>
    </row>
    <row r="42140" spans="2:2" x14ac:dyDescent="0.25">
      <c r="B42140"/>
    </row>
    <row r="42141" spans="2:2" x14ac:dyDescent="0.25">
      <c r="B42141"/>
    </row>
    <row r="42142" spans="2:2" x14ac:dyDescent="0.25">
      <c r="B42142"/>
    </row>
    <row r="42143" spans="2:2" x14ac:dyDescent="0.25">
      <c r="B42143"/>
    </row>
    <row r="42144" spans="2:2" x14ac:dyDescent="0.25">
      <c r="B42144"/>
    </row>
    <row r="42145" spans="2:2" x14ac:dyDescent="0.25">
      <c r="B42145"/>
    </row>
    <row r="42146" spans="2:2" x14ac:dyDescent="0.25">
      <c r="B42146"/>
    </row>
    <row r="42147" spans="2:2" x14ac:dyDescent="0.25">
      <c r="B42147"/>
    </row>
    <row r="42148" spans="2:2" x14ac:dyDescent="0.25">
      <c r="B42148"/>
    </row>
    <row r="42149" spans="2:2" x14ac:dyDescent="0.25">
      <c r="B42149"/>
    </row>
    <row r="42150" spans="2:2" x14ac:dyDescent="0.25">
      <c r="B42150"/>
    </row>
    <row r="42151" spans="2:2" x14ac:dyDescent="0.25">
      <c r="B42151"/>
    </row>
    <row r="42152" spans="2:2" x14ac:dyDescent="0.25">
      <c r="B42152"/>
    </row>
    <row r="42153" spans="2:2" x14ac:dyDescent="0.25">
      <c r="B42153"/>
    </row>
    <row r="42154" spans="2:2" x14ac:dyDescent="0.25">
      <c r="B42154"/>
    </row>
    <row r="42155" spans="2:2" x14ac:dyDescent="0.25">
      <c r="B42155"/>
    </row>
    <row r="42156" spans="2:2" x14ac:dyDescent="0.25">
      <c r="B42156"/>
    </row>
    <row r="42157" spans="2:2" x14ac:dyDescent="0.25">
      <c r="B42157"/>
    </row>
    <row r="42158" spans="2:2" x14ac:dyDescent="0.25">
      <c r="B42158"/>
    </row>
    <row r="42159" spans="2:2" x14ac:dyDescent="0.25">
      <c r="B42159"/>
    </row>
    <row r="42160" spans="2:2" x14ac:dyDescent="0.25">
      <c r="B42160"/>
    </row>
    <row r="42161" spans="2:2" x14ac:dyDescent="0.25">
      <c r="B42161"/>
    </row>
    <row r="42162" spans="2:2" x14ac:dyDescent="0.25">
      <c r="B42162"/>
    </row>
    <row r="42163" spans="2:2" x14ac:dyDescent="0.25">
      <c r="B42163"/>
    </row>
    <row r="42164" spans="2:2" x14ac:dyDescent="0.25">
      <c r="B42164"/>
    </row>
    <row r="42165" spans="2:2" x14ac:dyDescent="0.25">
      <c r="B42165"/>
    </row>
    <row r="42166" spans="2:2" x14ac:dyDescent="0.25">
      <c r="B42166"/>
    </row>
    <row r="42167" spans="2:2" x14ac:dyDescent="0.25">
      <c r="B42167"/>
    </row>
    <row r="42168" spans="2:2" x14ac:dyDescent="0.25">
      <c r="B42168"/>
    </row>
    <row r="42169" spans="2:2" x14ac:dyDescent="0.25">
      <c r="B42169"/>
    </row>
    <row r="42170" spans="2:2" x14ac:dyDescent="0.25">
      <c r="B42170"/>
    </row>
    <row r="42171" spans="2:2" x14ac:dyDescent="0.25">
      <c r="B42171"/>
    </row>
    <row r="42172" spans="2:2" x14ac:dyDescent="0.25">
      <c r="B42172"/>
    </row>
    <row r="42173" spans="2:2" x14ac:dyDescent="0.25">
      <c r="B42173"/>
    </row>
    <row r="42174" spans="2:2" x14ac:dyDescent="0.25">
      <c r="B42174"/>
    </row>
    <row r="42175" spans="2:2" x14ac:dyDescent="0.25">
      <c r="B42175"/>
    </row>
    <row r="42176" spans="2:2" x14ac:dyDescent="0.25">
      <c r="B42176"/>
    </row>
    <row r="42177" spans="2:2" x14ac:dyDescent="0.25">
      <c r="B42177"/>
    </row>
    <row r="42178" spans="2:2" x14ac:dyDescent="0.25">
      <c r="B42178"/>
    </row>
    <row r="42179" spans="2:2" x14ac:dyDescent="0.25">
      <c r="B42179"/>
    </row>
    <row r="42180" spans="2:2" x14ac:dyDescent="0.25">
      <c r="B42180"/>
    </row>
    <row r="42181" spans="2:2" x14ac:dyDescent="0.25">
      <c r="B42181"/>
    </row>
    <row r="42182" spans="2:2" x14ac:dyDescent="0.25">
      <c r="B42182"/>
    </row>
    <row r="42183" spans="2:2" x14ac:dyDescent="0.25">
      <c r="B42183"/>
    </row>
    <row r="42184" spans="2:2" x14ac:dyDescent="0.25">
      <c r="B42184"/>
    </row>
    <row r="42185" spans="2:2" x14ac:dyDescent="0.25">
      <c r="B42185"/>
    </row>
    <row r="42186" spans="2:2" x14ac:dyDescent="0.25">
      <c r="B42186"/>
    </row>
    <row r="42187" spans="2:2" x14ac:dyDescent="0.25">
      <c r="B42187"/>
    </row>
    <row r="42188" spans="2:2" x14ac:dyDescent="0.25">
      <c r="B42188"/>
    </row>
    <row r="42189" spans="2:2" x14ac:dyDescent="0.25">
      <c r="B42189"/>
    </row>
    <row r="42190" spans="2:2" x14ac:dyDescent="0.25">
      <c r="B42190"/>
    </row>
    <row r="42191" spans="2:2" x14ac:dyDescent="0.25">
      <c r="B42191"/>
    </row>
    <row r="42192" spans="2:2" x14ac:dyDescent="0.25">
      <c r="B42192"/>
    </row>
    <row r="42193" spans="2:2" x14ac:dyDescent="0.25">
      <c r="B42193"/>
    </row>
    <row r="42194" spans="2:2" x14ac:dyDescent="0.25">
      <c r="B42194"/>
    </row>
    <row r="42195" spans="2:2" x14ac:dyDescent="0.25">
      <c r="B42195"/>
    </row>
    <row r="42196" spans="2:2" x14ac:dyDescent="0.25">
      <c r="B42196"/>
    </row>
    <row r="42197" spans="2:2" x14ac:dyDescent="0.25">
      <c r="B42197"/>
    </row>
    <row r="42198" spans="2:2" x14ac:dyDescent="0.25">
      <c r="B42198"/>
    </row>
    <row r="42199" spans="2:2" x14ac:dyDescent="0.25">
      <c r="B42199"/>
    </row>
    <row r="42200" spans="2:2" x14ac:dyDescent="0.25">
      <c r="B42200"/>
    </row>
    <row r="42201" spans="2:2" x14ac:dyDescent="0.25">
      <c r="B42201"/>
    </row>
    <row r="42202" spans="2:2" x14ac:dyDescent="0.25">
      <c r="B42202"/>
    </row>
    <row r="42203" spans="2:2" x14ac:dyDescent="0.25">
      <c r="B42203"/>
    </row>
    <row r="42204" spans="2:2" x14ac:dyDescent="0.25">
      <c r="B42204"/>
    </row>
    <row r="42205" spans="2:2" x14ac:dyDescent="0.25">
      <c r="B42205"/>
    </row>
    <row r="42206" spans="2:2" x14ac:dyDescent="0.25">
      <c r="B42206"/>
    </row>
    <row r="42207" spans="2:2" x14ac:dyDescent="0.25">
      <c r="B42207"/>
    </row>
    <row r="42208" spans="2:2" x14ac:dyDescent="0.25">
      <c r="B42208"/>
    </row>
    <row r="42209" spans="2:2" x14ac:dyDescent="0.25">
      <c r="B42209"/>
    </row>
    <row r="42210" spans="2:2" x14ac:dyDescent="0.25">
      <c r="B42210"/>
    </row>
    <row r="42211" spans="2:2" x14ac:dyDescent="0.25">
      <c r="B42211"/>
    </row>
    <row r="42212" spans="2:2" x14ac:dyDescent="0.25">
      <c r="B42212"/>
    </row>
    <row r="42213" spans="2:2" x14ac:dyDescent="0.25">
      <c r="B42213"/>
    </row>
    <row r="42214" spans="2:2" x14ac:dyDescent="0.25">
      <c r="B42214"/>
    </row>
    <row r="42215" spans="2:2" x14ac:dyDescent="0.25">
      <c r="B42215"/>
    </row>
    <row r="42216" spans="2:2" x14ac:dyDescent="0.25">
      <c r="B42216"/>
    </row>
    <row r="42217" spans="2:2" x14ac:dyDescent="0.25">
      <c r="B42217"/>
    </row>
    <row r="42218" spans="2:2" x14ac:dyDescent="0.25">
      <c r="B42218"/>
    </row>
    <row r="42219" spans="2:2" x14ac:dyDescent="0.25">
      <c r="B42219"/>
    </row>
    <row r="42220" spans="2:2" x14ac:dyDescent="0.25">
      <c r="B42220"/>
    </row>
    <row r="42221" spans="2:2" x14ac:dyDescent="0.25">
      <c r="B42221"/>
    </row>
    <row r="42222" spans="2:2" x14ac:dyDescent="0.25">
      <c r="B42222"/>
    </row>
    <row r="42223" spans="2:2" x14ac:dyDescent="0.25">
      <c r="B42223"/>
    </row>
    <row r="42224" spans="2:2" x14ac:dyDescent="0.25">
      <c r="B42224"/>
    </row>
    <row r="42225" spans="2:2" x14ac:dyDescent="0.25">
      <c r="B42225"/>
    </row>
    <row r="42226" spans="2:2" x14ac:dyDescent="0.25">
      <c r="B42226"/>
    </row>
    <row r="42227" spans="2:2" x14ac:dyDescent="0.25">
      <c r="B42227"/>
    </row>
    <row r="42228" spans="2:2" x14ac:dyDescent="0.25">
      <c r="B42228"/>
    </row>
    <row r="42229" spans="2:2" x14ac:dyDescent="0.25">
      <c r="B42229"/>
    </row>
    <row r="42230" spans="2:2" x14ac:dyDescent="0.25">
      <c r="B42230"/>
    </row>
    <row r="42231" spans="2:2" x14ac:dyDescent="0.25">
      <c r="B42231"/>
    </row>
    <row r="42232" spans="2:2" x14ac:dyDescent="0.25">
      <c r="B42232"/>
    </row>
    <row r="42233" spans="2:2" x14ac:dyDescent="0.25">
      <c r="B42233"/>
    </row>
    <row r="42234" spans="2:2" x14ac:dyDescent="0.25">
      <c r="B42234"/>
    </row>
    <row r="42235" spans="2:2" x14ac:dyDescent="0.25">
      <c r="B42235"/>
    </row>
    <row r="42236" spans="2:2" x14ac:dyDescent="0.25">
      <c r="B42236"/>
    </row>
    <row r="42237" spans="2:2" x14ac:dyDescent="0.25">
      <c r="B42237"/>
    </row>
    <row r="42238" spans="2:2" x14ac:dyDescent="0.25">
      <c r="B42238"/>
    </row>
    <row r="42239" spans="2:2" x14ac:dyDescent="0.25">
      <c r="B42239"/>
    </row>
    <row r="42240" spans="2:2" x14ac:dyDescent="0.25">
      <c r="B42240"/>
    </row>
    <row r="42241" spans="2:2" x14ac:dyDescent="0.25">
      <c r="B42241"/>
    </row>
    <row r="42242" spans="2:2" x14ac:dyDescent="0.25">
      <c r="B42242"/>
    </row>
    <row r="42243" spans="2:2" x14ac:dyDescent="0.25">
      <c r="B42243"/>
    </row>
    <row r="42244" spans="2:2" x14ac:dyDescent="0.25">
      <c r="B42244"/>
    </row>
    <row r="42245" spans="2:2" x14ac:dyDescent="0.25">
      <c r="B42245"/>
    </row>
    <row r="42246" spans="2:2" x14ac:dyDescent="0.25">
      <c r="B42246"/>
    </row>
    <row r="42247" spans="2:2" x14ac:dyDescent="0.25">
      <c r="B42247"/>
    </row>
    <row r="42248" spans="2:2" x14ac:dyDescent="0.25">
      <c r="B42248"/>
    </row>
    <row r="42249" spans="2:2" x14ac:dyDescent="0.25">
      <c r="B42249"/>
    </row>
    <row r="42250" spans="2:2" x14ac:dyDescent="0.25">
      <c r="B42250"/>
    </row>
    <row r="42251" spans="2:2" x14ac:dyDescent="0.25">
      <c r="B42251"/>
    </row>
    <row r="42252" spans="2:2" x14ac:dyDescent="0.25">
      <c r="B42252"/>
    </row>
    <row r="42253" spans="2:2" x14ac:dyDescent="0.25">
      <c r="B42253"/>
    </row>
    <row r="42254" spans="2:2" x14ac:dyDescent="0.25">
      <c r="B42254"/>
    </row>
    <row r="42255" spans="2:2" x14ac:dyDescent="0.25">
      <c r="B42255"/>
    </row>
    <row r="42256" spans="2:2" x14ac:dyDescent="0.25">
      <c r="B42256"/>
    </row>
    <row r="42257" spans="2:2" x14ac:dyDescent="0.25">
      <c r="B42257"/>
    </row>
    <row r="42258" spans="2:2" x14ac:dyDescent="0.25">
      <c r="B42258"/>
    </row>
    <row r="42259" spans="2:2" x14ac:dyDescent="0.25">
      <c r="B42259"/>
    </row>
    <row r="42260" spans="2:2" x14ac:dyDescent="0.25">
      <c r="B42260"/>
    </row>
    <row r="42261" spans="2:2" x14ac:dyDescent="0.25">
      <c r="B42261"/>
    </row>
    <row r="42262" spans="2:2" x14ac:dyDescent="0.25">
      <c r="B42262"/>
    </row>
    <row r="42263" spans="2:2" x14ac:dyDescent="0.25">
      <c r="B42263"/>
    </row>
    <row r="42264" spans="2:2" x14ac:dyDescent="0.25">
      <c r="B42264"/>
    </row>
    <row r="42265" spans="2:2" x14ac:dyDescent="0.25">
      <c r="B42265"/>
    </row>
    <row r="42266" spans="2:2" x14ac:dyDescent="0.25">
      <c r="B42266"/>
    </row>
    <row r="42267" spans="2:2" x14ac:dyDescent="0.25">
      <c r="B42267"/>
    </row>
    <row r="42268" spans="2:2" x14ac:dyDescent="0.25">
      <c r="B42268"/>
    </row>
    <row r="42269" spans="2:2" x14ac:dyDescent="0.25">
      <c r="B42269"/>
    </row>
    <row r="42270" spans="2:2" x14ac:dyDescent="0.25">
      <c r="B42270"/>
    </row>
    <row r="42271" spans="2:2" x14ac:dyDescent="0.25">
      <c r="B42271"/>
    </row>
    <row r="42272" spans="2:2" x14ac:dyDescent="0.25">
      <c r="B42272"/>
    </row>
    <row r="42273" spans="2:2" x14ac:dyDescent="0.25">
      <c r="B42273"/>
    </row>
    <row r="42274" spans="2:2" x14ac:dyDescent="0.25">
      <c r="B42274"/>
    </row>
    <row r="42275" spans="2:2" x14ac:dyDescent="0.25">
      <c r="B42275"/>
    </row>
    <row r="42276" spans="2:2" x14ac:dyDescent="0.25">
      <c r="B42276"/>
    </row>
    <row r="42277" spans="2:2" x14ac:dyDescent="0.25">
      <c r="B42277"/>
    </row>
    <row r="42278" spans="2:2" x14ac:dyDescent="0.25">
      <c r="B42278"/>
    </row>
    <row r="42279" spans="2:2" x14ac:dyDescent="0.25">
      <c r="B42279"/>
    </row>
    <row r="42280" spans="2:2" x14ac:dyDescent="0.25">
      <c r="B42280"/>
    </row>
    <row r="42281" spans="2:2" x14ac:dyDescent="0.25">
      <c r="B42281"/>
    </row>
    <row r="42282" spans="2:2" x14ac:dyDescent="0.25">
      <c r="B42282"/>
    </row>
    <row r="42283" spans="2:2" x14ac:dyDescent="0.25">
      <c r="B42283"/>
    </row>
    <row r="42284" spans="2:2" x14ac:dyDescent="0.25">
      <c r="B42284"/>
    </row>
    <row r="42285" spans="2:2" x14ac:dyDescent="0.25">
      <c r="B42285"/>
    </row>
    <row r="42286" spans="2:2" x14ac:dyDescent="0.25">
      <c r="B42286"/>
    </row>
    <row r="42287" spans="2:2" x14ac:dyDescent="0.25">
      <c r="B42287"/>
    </row>
    <row r="42288" spans="2:2" x14ac:dyDescent="0.25">
      <c r="B42288"/>
    </row>
    <row r="42289" spans="2:2" x14ac:dyDescent="0.25">
      <c r="B42289"/>
    </row>
    <row r="42290" spans="2:2" x14ac:dyDescent="0.25">
      <c r="B42290"/>
    </row>
    <row r="42291" spans="2:2" x14ac:dyDescent="0.25">
      <c r="B42291"/>
    </row>
    <row r="42292" spans="2:2" x14ac:dyDescent="0.25">
      <c r="B42292"/>
    </row>
    <row r="42293" spans="2:2" x14ac:dyDescent="0.25">
      <c r="B42293"/>
    </row>
    <row r="42294" spans="2:2" x14ac:dyDescent="0.25">
      <c r="B42294"/>
    </row>
    <row r="42295" spans="2:2" x14ac:dyDescent="0.25">
      <c r="B42295"/>
    </row>
    <row r="42296" spans="2:2" x14ac:dyDescent="0.25">
      <c r="B42296"/>
    </row>
    <row r="42297" spans="2:2" x14ac:dyDescent="0.25">
      <c r="B42297"/>
    </row>
    <row r="42298" spans="2:2" x14ac:dyDescent="0.25">
      <c r="B42298"/>
    </row>
    <row r="42299" spans="2:2" x14ac:dyDescent="0.25">
      <c r="B42299"/>
    </row>
    <row r="42300" spans="2:2" x14ac:dyDescent="0.25">
      <c r="B42300"/>
    </row>
    <row r="42301" spans="2:2" x14ac:dyDescent="0.25">
      <c r="B42301"/>
    </row>
    <row r="42302" spans="2:2" x14ac:dyDescent="0.25">
      <c r="B42302"/>
    </row>
    <row r="42303" spans="2:2" x14ac:dyDescent="0.25">
      <c r="B42303"/>
    </row>
    <row r="42304" spans="2:2" x14ac:dyDescent="0.25">
      <c r="B42304"/>
    </row>
    <row r="42305" spans="2:2" x14ac:dyDescent="0.25">
      <c r="B42305"/>
    </row>
    <row r="42306" spans="2:2" x14ac:dyDescent="0.25">
      <c r="B42306"/>
    </row>
    <row r="42307" spans="2:2" x14ac:dyDescent="0.25">
      <c r="B42307"/>
    </row>
    <row r="42308" spans="2:2" x14ac:dyDescent="0.25">
      <c r="B42308"/>
    </row>
    <row r="42309" spans="2:2" x14ac:dyDescent="0.25">
      <c r="B42309"/>
    </row>
    <row r="42310" spans="2:2" x14ac:dyDescent="0.25">
      <c r="B42310"/>
    </row>
    <row r="42311" spans="2:2" x14ac:dyDescent="0.25">
      <c r="B42311"/>
    </row>
    <row r="42312" spans="2:2" x14ac:dyDescent="0.25">
      <c r="B42312"/>
    </row>
    <row r="42313" spans="2:2" x14ac:dyDescent="0.25">
      <c r="B42313"/>
    </row>
    <row r="42314" spans="2:2" x14ac:dyDescent="0.25">
      <c r="B42314"/>
    </row>
    <row r="42315" spans="2:2" x14ac:dyDescent="0.25">
      <c r="B42315"/>
    </row>
    <row r="42316" spans="2:2" x14ac:dyDescent="0.25">
      <c r="B42316"/>
    </row>
    <row r="42317" spans="2:2" x14ac:dyDescent="0.25">
      <c r="B42317"/>
    </row>
    <row r="42318" spans="2:2" x14ac:dyDescent="0.25">
      <c r="B42318"/>
    </row>
    <row r="42319" spans="2:2" x14ac:dyDescent="0.25">
      <c r="B42319"/>
    </row>
    <row r="42320" spans="2:2" x14ac:dyDescent="0.25">
      <c r="B42320"/>
    </row>
    <row r="42321" spans="2:2" x14ac:dyDescent="0.25">
      <c r="B42321"/>
    </row>
    <row r="42322" spans="2:2" x14ac:dyDescent="0.25">
      <c r="B42322"/>
    </row>
    <row r="42323" spans="2:2" x14ac:dyDescent="0.25">
      <c r="B42323"/>
    </row>
    <row r="42324" spans="2:2" x14ac:dyDescent="0.25">
      <c r="B42324"/>
    </row>
    <row r="42325" spans="2:2" x14ac:dyDescent="0.25">
      <c r="B42325"/>
    </row>
    <row r="42326" spans="2:2" x14ac:dyDescent="0.25">
      <c r="B42326"/>
    </row>
    <row r="42327" spans="2:2" x14ac:dyDescent="0.25">
      <c r="B42327"/>
    </row>
    <row r="42328" spans="2:2" x14ac:dyDescent="0.25">
      <c r="B42328"/>
    </row>
    <row r="42329" spans="2:2" x14ac:dyDescent="0.25">
      <c r="B42329"/>
    </row>
    <row r="42330" spans="2:2" x14ac:dyDescent="0.25">
      <c r="B42330"/>
    </row>
    <row r="42331" spans="2:2" x14ac:dyDescent="0.25">
      <c r="B42331"/>
    </row>
    <row r="42332" spans="2:2" x14ac:dyDescent="0.25">
      <c r="B42332"/>
    </row>
    <row r="42333" spans="2:2" x14ac:dyDescent="0.25">
      <c r="B42333"/>
    </row>
    <row r="42334" spans="2:2" x14ac:dyDescent="0.25">
      <c r="B42334"/>
    </row>
    <row r="42335" spans="2:2" x14ac:dyDescent="0.25">
      <c r="B42335"/>
    </row>
    <row r="42336" spans="2:2" x14ac:dyDescent="0.25">
      <c r="B42336"/>
    </row>
    <row r="42337" spans="2:2" x14ac:dyDescent="0.25">
      <c r="B42337"/>
    </row>
    <row r="42338" spans="2:2" x14ac:dyDescent="0.25">
      <c r="B42338"/>
    </row>
    <row r="42339" spans="2:2" x14ac:dyDescent="0.25">
      <c r="B42339"/>
    </row>
    <row r="42340" spans="2:2" x14ac:dyDescent="0.25">
      <c r="B42340"/>
    </row>
    <row r="42341" spans="2:2" x14ac:dyDescent="0.25">
      <c r="B42341"/>
    </row>
    <row r="42342" spans="2:2" x14ac:dyDescent="0.25">
      <c r="B42342"/>
    </row>
    <row r="42343" spans="2:2" x14ac:dyDescent="0.25">
      <c r="B42343"/>
    </row>
    <row r="42344" spans="2:2" x14ac:dyDescent="0.25">
      <c r="B42344"/>
    </row>
    <row r="42345" spans="2:2" x14ac:dyDescent="0.25">
      <c r="B42345"/>
    </row>
    <row r="42346" spans="2:2" x14ac:dyDescent="0.25">
      <c r="B42346"/>
    </row>
    <row r="42347" spans="2:2" x14ac:dyDescent="0.25">
      <c r="B42347"/>
    </row>
    <row r="42348" spans="2:2" x14ac:dyDescent="0.25">
      <c r="B42348"/>
    </row>
    <row r="42349" spans="2:2" x14ac:dyDescent="0.25">
      <c r="B42349"/>
    </row>
    <row r="42350" spans="2:2" x14ac:dyDescent="0.25">
      <c r="B42350"/>
    </row>
    <row r="42351" spans="2:2" x14ac:dyDescent="0.25">
      <c r="B42351"/>
    </row>
    <row r="42352" spans="2:2" x14ac:dyDescent="0.25">
      <c r="B42352"/>
    </row>
    <row r="42353" spans="2:2" x14ac:dyDescent="0.25">
      <c r="B42353"/>
    </row>
    <row r="42354" spans="2:2" x14ac:dyDescent="0.25">
      <c r="B42354"/>
    </row>
    <row r="42355" spans="2:2" x14ac:dyDescent="0.25">
      <c r="B42355"/>
    </row>
    <row r="42356" spans="2:2" x14ac:dyDescent="0.25">
      <c r="B42356"/>
    </row>
    <row r="42357" spans="2:2" x14ac:dyDescent="0.25">
      <c r="B42357"/>
    </row>
    <row r="42358" spans="2:2" x14ac:dyDescent="0.25">
      <c r="B42358"/>
    </row>
    <row r="42359" spans="2:2" x14ac:dyDescent="0.25">
      <c r="B42359"/>
    </row>
    <row r="42360" spans="2:2" x14ac:dyDescent="0.25">
      <c r="B42360"/>
    </row>
    <row r="42361" spans="2:2" x14ac:dyDescent="0.25">
      <c r="B42361"/>
    </row>
    <row r="42362" spans="2:2" x14ac:dyDescent="0.25">
      <c r="B42362"/>
    </row>
    <row r="42363" spans="2:2" x14ac:dyDescent="0.25">
      <c r="B42363"/>
    </row>
    <row r="42364" spans="2:2" x14ac:dyDescent="0.25">
      <c r="B42364"/>
    </row>
    <row r="42365" spans="2:2" x14ac:dyDescent="0.25">
      <c r="B42365"/>
    </row>
    <row r="42366" spans="2:2" x14ac:dyDescent="0.25">
      <c r="B42366"/>
    </row>
    <row r="42367" spans="2:2" x14ac:dyDescent="0.25">
      <c r="B42367"/>
    </row>
    <row r="42368" spans="2:2" x14ac:dyDescent="0.25">
      <c r="B42368"/>
    </row>
    <row r="42369" spans="2:2" x14ac:dyDescent="0.25">
      <c r="B42369"/>
    </row>
    <row r="42370" spans="2:2" x14ac:dyDescent="0.25">
      <c r="B42370"/>
    </row>
    <row r="42371" spans="2:2" x14ac:dyDescent="0.25">
      <c r="B42371"/>
    </row>
    <row r="42372" spans="2:2" x14ac:dyDescent="0.25">
      <c r="B42372"/>
    </row>
    <row r="42373" spans="2:2" x14ac:dyDescent="0.25">
      <c r="B42373"/>
    </row>
    <row r="42374" spans="2:2" x14ac:dyDescent="0.25">
      <c r="B42374"/>
    </row>
    <row r="42375" spans="2:2" x14ac:dyDescent="0.25">
      <c r="B42375"/>
    </row>
    <row r="42376" spans="2:2" x14ac:dyDescent="0.25">
      <c r="B42376"/>
    </row>
    <row r="42377" spans="2:2" x14ac:dyDescent="0.25">
      <c r="B42377"/>
    </row>
    <row r="42378" spans="2:2" x14ac:dyDescent="0.25">
      <c r="B42378"/>
    </row>
    <row r="42379" spans="2:2" x14ac:dyDescent="0.25">
      <c r="B42379"/>
    </row>
    <row r="42380" spans="2:2" x14ac:dyDescent="0.25">
      <c r="B42380"/>
    </row>
    <row r="42381" spans="2:2" x14ac:dyDescent="0.25">
      <c r="B42381"/>
    </row>
    <row r="42382" spans="2:2" x14ac:dyDescent="0.25">
      <c r="B42382"/>
    </row>
    <row r="42383" spans="2:2" x14ac:dyDescent="0.25">
      <c r="B42383"/>
    </row>
    <row r="42384" spans="2:2" x14ac:dyDescent="0.25">
      <c r="B42384"/>
    </row>
    <row r="42385" spans="2:2" x14ac:dyDescent="0.25">
      <c r="B42385"/>
    </row>
    <row r="42386" spans="2:2" x14ac:dyDescent="0.25">
      <c r="B42386"/>
    </row>
    <row r="42387" spans="2:2" x14ac:dyDescent="0.25">
      <c r="B42387"/>
    </row>
    <row r="42388" spans="2:2" x14ac:dyDescent="0.25">
      <c r="B42388"/>
    </row>
    <row r="42389" spans="2:2" x14ac:dyDescent="0.25">
      <c r="B42389"/>
    </row>
    <row r="42390" spans="2:2" x14ac:dyDescent="0.25">
      <c r="B42390"/>
    </row>
    <row r="42391" spans="2:2" x14ac:dyDescent="0.25">
      <c r="B42391"/>
    </row>
    <row r="42392" spans="2:2" x14ac:dyDescent="0.25">
      <c r="B42392"/>
    </row>
    <row r="42393" spans="2:2" x14ac:dyDescent="0.25">
      <c r="B42393"/>
    </row>
    <row r="42394" spans="2:2" x14ac:dyDescent="0.25">
      <c r="B42394"/>
    </row>
    <row r="42395" spans="2:2" x14ac:dyDescent="0.25">
      <c r="B42395"/>
    </row>
    <row r="42396" spans="2:2" x14ac:dyDescent="0.25">
      <c r="B42396"/>
    </row>
    <row r="42397" spans="2:2" x14ac:dyDescent="0.25">
      <c r="B42397"/>
    </row>
    <row r="42398" spans="2:2" x14ac:dyDescent="0.25">
      <c r="B42398"/>
    </row>
    <row r="42399" spans="2:2" x14ac:dyDescent="0.25">
      <c r="B42399"/>
    </row>
    <row r="42400" spans="2:2" x14ac:dyDescent="0.25">
      <c r="B42400"/>
    </row>
    <row r="42401" spans="2:2" x14ac:dyDescent="0.25">
      <c r="B42401"/>
    </row>
    <row r="42402" spans="2:2" x14ac:dyDescent="0.25">
      <c r="B42402"/>
    </row>
    <row r="42403" spans="2:2" x14ac:dyDescent="0.25">
      <c r="B42403"/>
    </row>
    <row r="42404" spans="2:2" x14ac:dyDescent="0.25">
      <c r="B42404"/>
    </row>
    <row r="42405" spans="2:2" x14ac:dyDescent="0.25">
      <c r="B42405"/>
    </row>
    <row r="42406" spans="2:2" x14ac:dyDescent="0.25">
      <c r="B42406"/>
    </row>
    <row r="42407" spans="2:2" x14ac:dyDescent="0.25">
      <c r="B42407"/>
    </row>
    <row r="42408" spans="2:2" x14ac:dyDescent="0.25">
      <c r="B42408"/>
    </row>
    <row r="42409" spans="2:2" x14ac:dyDescent="0.25">
      <c r="B42409"/>
    </row>
    <row r="42410" spans="2:2" x14ac:dyDescent="0.25">
      <c r="B42410"/>
    </row>
    <row r="42411" spans="2:2" x14ac:dyDescent="0.25">
      <c r="B42411"/>
    </row>
    <row r="42412" spans="2:2" x14ac:dyDescent="0.25">
      <c r="B42412"/>
    </row>
    <row r="42413" spans="2:2" x14ac:dyDescent="0.25">
      <c r="B42413"/>
    </row>
    <row r="42414" spans="2:2" x14ac:dyDescent="0.25">
      <c r="B42414"/>
    </row>
    <row r="42415" spans="2:2" x14ac:dyDescent="0.25">
      <c r="B42415"/>
    </row>
    <row r="42416" spans="2:2" x14ac:dyDescent="0.25">
      <c r="B42416"/>
    </row>
    <row r="42417" spans="2:2" x14ac:dyDescent="0.25">
      <c r="B42417"/>
    </row>
    <row r="42418" spans="2:2" x14ac:dyDescent="0.25">
      <c r="B42418"/>
    </row>
    <row r="42419" spans="2:2" x14ac:dyDescent="0.25">
      <c r="B42419"/>
    </row>
    <row r="42420" spans="2:2" x14ac:dyDescent="0.25">
      <c r="B42420"/>
    </row>
    <row r="42421" spans="2:2" x14ac:dyDescent="0.25">
      <c r="B42421"/>
    </row>
    <row r="42422" spans="2:2" x14ac:dyDescent="0.25">
      <c r="B42422"/>
    </row>
    <row r="42423" spans="2:2" x14ac:dyDescent="0.25">
      <c r="B42423"/>
    </row>
    <row r="42424" spans="2:2" x14ac:dyDescent="0.25">
      <c r="B42424"/>
    </row>
    <row r="42425" spans="2:2" x14ac:dyDescent="0.25">
      <c r="B42425"/>
    </row>
    <row r="42426" spans="2:2" x14ac:dyDescent="0.25">
      <c r="B42426"/>
    </row>
    <row r="42427" spans="2:2" x14ac:dyDescent="0.25">
      <c r="B42427"/>
    </row>
    <row r="42428" spans="2:2" x14ac:dyDescent="0.25">
      <c r="B42428"/>
    </row>
    <row r="42429" spans="2:2" x14ac:dyDescent="0.25">
      <c r="B42429"/>
    </row>
    <row r="42430" spans="2:2" x14ac:dyDescent="0.25">
      <c r="B42430"/>
    </row>
    <row r="42431" spans="2:2" x14ac:dyDescent="0.25">
      <c r="B42431"/>
    </row>
    <row r="42432" spans="2:2" x14ac:dyDescent="0.25">
      <c r="B42432"/>
    </row>
    <row r="42433" spans="2:2" x14ac:dyDescent="0.25">
      <c r="B42433"/>
    </row>
    <row r="42434" spans="2:2" x14ac:dyDescent="0.25">
      <c r="B42434"/>
    </row>
    <row r="42435" spans="2:2" x14ac:dyDescent="0.25">
      <c r="B42435"/>
    </row>
    <row r="42436" spans="2:2" x14ac:dyDescent="0.25">
      <c r="B42436"/>
    </row>
    <row r="42437" spans="2:2" x14ac:dyDescent="0.25">
      <c r="B42437"/>
    </row>
    <row r="42438" spans="2:2" x14ac:dyDescent="0.25">
      <c r="B42438"/>
    </row>
    <row r="42439" spans="2:2" x14ac:dyDescent="0.25">
      <c r="B42439"/>
    </row>
    <row r="42440" spans="2:2" x14ac:dyDescent="0.25">
      <c r="B42440"/>
    </row>
    <row r="42441" spans="2:2" x14ac:dyDescent="0.25">
      <c r="B42441"/>
    </row>
    <row r="42442" spans="2:2" x14ac:dyDescent="0.25">
      <c r="B42442"/>
    </row>
    <row r="42443" spans="2:2" x14ac:dyDescent="0.25">
      <c r="B42443"/>
    </row>
    <row r="42444" spans="2:2" x14ac:dyDescent="0.25">
      <c r="B42444"/>
    </row>
    <row r="42445" spans="2:2" x14ac:dyDescent="0.25">
      <c r="B42445"/>
    </row>
    <row r="42446" spans="2:2" x14ac:dyDescent="0.25">
      <c r="B42446"/>
    </row>
    <row r="42447" spans="2:2" x14ac:dyDescent="0.25">
      <c r="B42447"/>
    </row>
    <row r="42448" spans="2:2" x14ac:dyDescent="0.25">
      <c r="B42448"/>
    </row>
    <row r="42449" spans="2:2" x14ac:dyDescent="0.25">
      <c r="B42449"/>
    </row>
    <row r="42450" spans="2:2" x14ac:dyDescent="0.25">
      <c r="B42450"/>
    </row>
    <row r="42451" spans="2:2" x14ac:dyDescent="0.25">
      <c r="B42451"/>
    </row>
    <row r="42452" spans="2:2" x14ac:dyDescent="0.25">
      <c r="B42452"/>
    </row>
    <row r="42453" spans="2:2" x14ac:dyDescent="0.25">
      <c r="B42453"/>
    </row>
    <row r="42454" spans="2:2" x14ac:dyDescent="0.25">
      <c r="B42454"/>
    </row>
    <row r="42455" spans="2:2" x14ac:dyDescent="0.25">
      <c r="B42455"/>
    </row>
    <row r="42456" spans="2:2" x14ac:dyDescent="0.25">
      <c r="B42456"/>
    </row>
    <row r="42457" spans="2:2" x14ac:dyDescent="0.25">
      <c r="B42457"/>
    </row>
    <row r="42458" spans="2:2" x14ac:dyDescent="0.25">
      <c r="B42458"/>
    </row>
    <row r="42459" spans="2:2" x14ac:dyDescent="0.25">
      <c r="B42459"/>
    </row>
    <row r="42460" spans="2:2" x14ac:dyDescent="0.25">
      <c r="B42460"/>
    </row>
    <row r="42461" spans="2:2" x14ac:dyDescent="0.25">
      <c r="B42461"/>
    </row>
    <row r="42462" spans="2:2" x14ac:dyDescent="0.25">
      <c r="B42462"/>
    </row>
    <row r="42463" spans="2:2" x14ac:dyDescent="0.25">
      <c r="B42463"/>
    </row>
    <row r="42464" spans="2:2" x14ac:dyDescent="0.25">
      <c r="B42464"/>
    </row>
    <row r="42465" spans="2:2" x14ac:dyDescent="0.25">
      <c r="B42465"/>
    </row>
    <row r="42466" spans="2:2" x14ac:dyDescent="0.25">
      <c r="B42466"/>
    </row>
    <row r="42467" spans="2:2" x14ac:dyDescent="0.25">
      <c r="B42467"/>
    </row>
    <row r="42468" spans="2:2" x14ac:dyDescent="0.25">
      <c r="B42468"/>
    </row>
    <row r="42469" spans="2:2" x14ac:dyDescent="0.25">
      <c r="B42469"/>
    </row>
    <row r="42470" spans="2:2" x14ac:dyDescent="0.25">
      <c r="B42470"/>
    </row>
    <row r="42471" spans="2:2" x14ac:dyDescent="0.25">
      <c r="B42471"/>
    </row>
    <row r="42472" spans="2:2" x14ac:dyDescent="0.25">
      <c r="B42472"/>
    </row>
    <row r="42473" spans="2:2" x14ac:dyDescent="0.25">
      <c r="B42473"/>
    </row>
    <row r="42474" spans="2:2" x14ac:dyDescent="0.25">
      <c r="B42474"/>
    </row>
    <row r="42475" spans="2:2" x14ac:dyDescent="0.25">
      <c r="B42475"/>
    </row>
    <row r="42476" spans="2:2" x14ac:dyDescent="0.25">
      <c r="B42476"/>
    </row>
    <row r="42477" spans="2:2" x14ac:dyDescent="0.25">
      <c r="B42477"/>
    </row>
    <row r="42478" spans="2:2" x14ac:dyDescent="0.25">
      <c r="B42478"/>
    </row>
    <row r="42479" spans="2:2" x14ac:dyDescent="0.25">
      <c r="B42479"/>
    </row>
    <row r="42480" spans="2:2" x14ac:dyDescent="0.25">
      <c r="B42480"/>
    </row>
    <row r="42481" spans="2:2" x14ac:dyDescent="0.25">
      <c r="B42481"/>
    </row>
    <row r="42482" spans="2:2" x14ac:dyDescent="0.25">
      <c r="B42482"/>
    </row>
    <row r="42483" spans="2:2" x14ac:dyDescent="0.25">
      <c r="B42483"/>
    </row>
    <row r="42484" spans="2:2" x14ac:dyDescent="0.25">
      <c r="B42484"/>
    </row>
    <row r="42485" spans="2:2" x14ac:dyDescent="0.25">
      <c r="B42485"/>
    </row>
    <row r="42486" spans="2:2" x14ac:dyDescent="0.25">
      <c r="B42486"/>
    </row>
    <row r="42487" spans="2:2" x14ac:dyDescent="0.25">
      <c r="B42487"/>
    </row>
    <row r="42488" spans="2:2" x14ac:dyDescent="0.25">
      <c r="B42488"/>
    </row>
    <row r="42489" spans="2:2" x14ac:dyDescent="0.25">
      <c r="B42489"/>
    </row>
    <row r="42490" spans="2:2" x14ac:dyDescent="0.25">
      <c r="B42490"/>
    </row>
    <row r="42491" spans="2:2" x14ac:dyDescent="0.25">
      <c r="B42491"/>
    </row>
    <row r="42492" spans="2:2" x14ac:dyDescent="0.25">
      <c r="B42492"/>
    </row>
    <row r="42493" spans="2:2" x14ac:dyDescent="0.25">
      <c r="B42493"/>
    </row>
    <row r="42494" spans="2:2" x14ac:dyDescent="0.25">
      <c r="B42494"/>
    </row>
    <row r="42495" spans="2:2" x14ac:dyDescent="0.25">
      <c r="B42495"/>
    </row>
    <row r="42496" spans="2:2" x14ac:dyDescent="0.25">
      <c r="B42496"/>
    </row>
    <row r="42497" spans="2:2" x14ac:dyDescent="0.25">
      <c r="B42497"/>
    </row>
    <row r="42498" spans="2:2" x14ac:dyDescent="0.25">
      <c r="B42498"/>
    </row>
    <row r="42499" spans="2:2" x14ac:dyDescent="0.25">
      <c r="B42499"/>
    </row>
    <row r="42500" spans="2:2" x14ac:dyDescent="0.25">
      <c r="B42500"/>
    </row>
    <row r="42501" spans="2:2" x14ac:dyDescent="0.25">
      <c r="B42501"/>
    </row>
    <row r="42502" spans="2:2" x14ac:dyDescent="0.25">
      <c r="B42502"/>
    </row>
    <row r="42503" spans="2:2" x14ac:dyDescent="0.25">
      <c r="B42503"/>
    </row>
    <row r="42504" spans="2:2" x14ac:dyDescent="0.25">
      <c r="B42504"/>
    </row>
    <row r="42505" spans="2:2" x14ac:dyDescent="0.25">
      <c r="B42505"/>
    </row>
    <row r="42506" spans="2:2" x14ac:dyDescent="0.25">
      <c r="B42506"/>
    </row>
    <row r="42507" spans="2:2" x14ac:dyDescent="0.25">
      <c r="B42507"/>
    </row>
    <row r="42508" spans="2:2" x14ac:dyDescent="0.25">
      <c r="B42508"/>
    </row>
    <row r="42509" spans="2:2" x14ac:dyDescent="0.25">
      <c r="B42509"/>
    </row>
    <row r="42510" spans="2:2" x14ac:dyDescent="0.25">
      <c r="B42510"/>
    </row>
    <row r="42511" spans="2:2" x14ac:dyDescent="0.25">
      <c r="B42511"/>
    </row>
    <row r="42512" spans="2:2" x14ac:dyDescent="0.25">
      <c r="B42512"/>
    </row>
    <row r="42513" spans="2:2" x14ac:dyDescent="0.25">
      <c r="B42513"/>
    </row>
    <row r="42514" spans="2:2" x14ac:dyDescent="0.25">
      <c r="B42514"/>
    </row>
    <row r="42515" spans="2:2" x14ac:dyDescent="0.25">
      <c r="B42515"/>
    </row>
    <row r="42516" spans="2:2" x14ac:dyDescent="0.25">
      <c r="B42516"/>
    </row>
    <row r="42517" spans="2:2" x14ac:dyDescent="0.25">
      <c r="B42517"/>
    </row>
    <row r="42518" spans="2:2" x14ac:dyDescent="0.25">
      <c r="B42518"/>
    </row>
    <row r="42519" spans="2:2" x14ac:dyDescent="0.25">
      <c r="B42519"/>
    </row>
    <row r="42520" spans="2:2" x14ac:dyDescent="0.25">
      <c r="B42520"/>
    </row>
    <row r="42521" spans="2:2" x14ac:dyDescent="0.25">
      <c r="B42521"/>
    </row>
    <row r="42522" spans="2:2" x14ac:dyDescent="0.25">
      <c r="B42522"/>
    </row>
    <row r="42523" spans="2:2" x14ac:dyDescent="0.25">
      <c r="B42523"/>
    </row>
    <row r="42524" spans="2:2" x14ac:dyDescent="0.25">
      <c r="B42524"/>
    </row>
    <row r="42525" spans="2:2" x14ac:dyDescent="0.25">
      <c r="B42525"/>
    </row>
    <row r="42526" spans="2:2" x14ac:dyDescent="0.25">
      <c r="B42526"/>
    </row>
    <row r="42527" spans="2:2" x14ac:dyDescent="0.25">
      <c r="B42527"/>
    </row>
    <row r="42528" spans="2:2" x14ac:dyDescent="0.25">
      <c r="B42528"/>
    </row>
    <row r="42529" spans="2:2" x14ac:dyDescent="0.25">
      <c r="B42529"/>
    </row>
    <row r="42530" spans="2:2" x14ac:dyDescent="0.25">
      <c r="B42530"/>
    </row>
    <row r="42531" spans="2:2" x14ac:dyDescent="0.25">
      <c r="B42531"/>
    </row>
    <row r="42532" spans="2:2" x14ac:dyDescent="0.25">
      <c r="B42532"/>
    </row>
    <row r="42533" spans="2:2" x14ac:dyDescent="0.25">
      <c r="B42533"/>
    </row>
    <row r="42534" spans="2:2" x14ac:dyDescent="0.25">
      <c r="B42534"/>
    </row>
    <row r="42535" spans="2:2" x14ac:dyDescent="0.25">
      <c r="B42535"/>
    </row>
    <row r="42536" spans="2:2" x14ac:dyDescent="0.25">
      <c r="B42536"/>
    </row>
    <row r="42537" spans="2:2" x14ac:dyDescent="0.25">
      <c r="B42537"/>
    </row>
    <row r="42538" spans="2:2" x14ac:dyDescent="0.25">
      <c r="B42538"/>
    </row>
    <row r="42539" spans="2:2" x14ac:dyDescent="0.25">
      <c r="B42539"/>
    </row>
    <row r="42540" spans="2:2" x14ac:dyDescent="0.25">
      <c r="B42540"/>
    </row>
    <row r="42541" spans="2:2" x14ac:dyDescent="0.25">
      <c r="B42541"/>
    </row>
    <row r="42542" spans="2:2" x14ac:dyDescent="0.25">
      <c r="B42542"/>
    </row>
    <row r="42543" spans="2:2" x14ac:dyDescent="0.25">
      <c r="B42543"/>
    </row>
    <row r="42544" spans="2:2" x14ac:dyDescent="0.25">
      <c r="B42544"/>
    </row>
    <row r="42545" spans="2:2" x14ac:dyDescent="0.25">
      <c r="B42545"/>
    </row>
    <row r="42546" spans="2:2" x14ac:dyDescent="0.25">
      <c r="B42546"/>
    </row>
    <row r="42547" spans="2:2" x14ac:dyDescent="0.25">
      <c r="B42547"/>
    </row>
    <row r="42548" spans="2:2" x14ac:dyDescent="0.25">
      <c r="B42548"/>
    </row>
    <row r="42549" spans="2:2" x14ac:dyDescent="0.25">
      <c r="B42549"/>
    </row>
    <row r="42550" spans="2:2" x14ac:dyDescent="0.25">
      <c r="B42550"/>
    </row>
    <row r="42551" spans="2:2" x14ac:dyDescent="0.25">
      <c r="B42551"/>
    </row>
    <row r="42552" spans="2:2" x14ac:dyDescent="0.25">
      <c r="B42552"/>
    </row>
    <row r="42553" spans="2:2" x14ac:dyDescent="0.25">
      <c r="B42553"/>
    </row>
    <row r="42554" spans="2:2" x14ac:dyDescent="0.25">
      <c r="B42554"/>
    </row>
    <row r="42555" spans="2:2" x14ac:dyDescent="0.25">
      <c r="B42555"/>
    </row>
    <row r="42556" spans="2:2" x14ac:dyDescent="0.25">
      <c r="B42556"/>
    </row>
    <row r="42557" spans="2:2" x14ac:dyDescent="0.25">
      <c r="B42557"/>
    </row>
    <row r="42558" spans="2:2" x14ac:dyDescent="0.25">
      <c r="B42558"/>
    </row>
    <row r="42559" spans="2:2" x14ac:dyDescent="0.25">
      <c r="B42559"/>
    </row>
    <row r="42560" spans="2:2" x14ac:dyDescent="0.25">
      <c r="B42560"/>
    </row>
    <row r="42561" spans="2:2" x14ac:dyDescent="0.25">
      <c r="B42561"/>
    </row>
    <row r="42562" spans="2:2" x14ac:dyDescent="0.25">
      <c r="B42562"/>
    </row>
    <row r="42563" spans="2:2" x14ac:dyDescent="0.25">
      <c r="B42563"/>
    </row>
    <row r="42564" spans="2:2" x14ac:dyDescent="0.25">
      <c r="B42564"/>
    </row>
    <row r="42565" spans="2:2" x14ac:dyDescent="0.25">
      <c r="B42565"/>
    </row>
    <row r="42566" spans="2:2" x14ac:dyDescent="0.25">
      <c r="B42566"/>
    </row>
    <row r="42567" spans="2:2" x14ac:dyDescent="0.25">
      <c r="B42567"/>
    </row>
    <row r="42568" spans="2:2" x14ac:dyDescent="0.25">
      <c r="B42568"/>
    </row>
    <row r="42569" spans="2:2" x14ac:dyDescent="0.25">
      <c r="B42569"/>
    </row>
    <row r="42570" spans="2:2" x14ac:dyDescent="0.25">
      <c r="B42570"/>
    </row>
    <row r="42571" spans="2:2" x14ac:dyDescent="0.25">
      <c r="B42571"/>
    </row>
    <row r="42572" spans="2:2" x14ac:dyDescent="0.25">
      <c r="B42572"/>
    </row>
    <row r="42573" spans="2:2" x14ac:dyDescent="0.25">
      <c r="B42573"/>
    </row>
    <row r="42574" spans="2:2" x14ac:dyDescent="0.25">
      <c r="B42574"/>
    </row>
    <row r="42575" spans="2:2" x14ac:dyDescent="0.25">
      <c r="B42575"/>
    </row>
    <row r="42576" spans="2:2" x14ac:dyDescent="0.25">
      <c r="B42576"/>
    </row>
    <row r="42577" spans="2:2" x14ac:dyDescent="0.25">
      <c r="B42577"/>
    </row>
    <row r="42578" spans="2:2" x14ac:dyDescent="0.25">
      <c r="B42578"/>
    </row>
    <row r="42579" spans="2:2" x14ac:dyDescent="0.25">
      <c r="B42579"/>
    </row>
    <row r="42580" spans="2:2" x14ac:dyDescent="0.25">
      <c r="B42580"/>
    </row>
    <row r="42581" spans="2:2" x14ac:dyDescent="0.25">
      <c r="B42581"/>
    </row>
    <row r="42582" spans="2:2" x14ac:dyDescent="0.25">
      <c r="B42582"/>
    </row>
    <row r="42583" spans="2:2" x14ac:dyDescent="0.25">
      <c r="B42583"/>
    </row>
    <row r="42584" spans="2:2" x14ac:dyDescent="0.25">
      <c r="B42584"/>
    </row>
    <row r="42585" spans="2:2" x14ac:dyDescent="0.25">
      <c r="B42585"/>
    </row>
    <row r="42586" spans="2:2" x14ac:dyDescent="0.25">
      <c r="B42586"/>
    </row>
    <row r="42587" spans="2:2" x14ac:dyDescent="0.25">
      <c r="B42587"/>
    </row>
    <row r="42588" spans="2:2" x14ac:dyDescent="0.25">
      <c r="B42588"/>
    </row>
    <row r="42589" spans="2:2" x14ac:dyDescent="0.25">
      <c r="B42589"/>
    </row>
    <row r="42590" spans="2:2" x14ac:dyDescent="0.25">
      <c r="B42590"/>
    </row>
    <row r="42591" spans="2:2" x14ac:dyDescent="0.25">
      <c r="B42591"/>
    </row>
    <row r="42592" spans="2:2" x14ac:dyDescent="0.25">
      <c r="B42592"/>
    </row>
    <row r="42593" spans="2:2" x14ac:dyDescent="0.25">
      <c r="B42593"/>
    </row>
    <row r="42594" spans="2:2" x14ac:dyDescent="0.25">
      <c r="B42594"/>
    </row>
    <row r="42595" spans="2:2" x14ac:dyDescent="0.25">
      <c r="B42595"/>
    </row>
    <row r="42596" spans="2:2" x14ac:dyDescent="0.25">
      <c r="B42596"/>
    </row>
    <row r="42597" spans="2:2" x14ac:dyDescent="0.25">
      <c r="B42597"/>
    </row>
    <row r="42598" spans="2:2" x14ac:dyDescent="0.25">
      <c r="B42598"/>
    </row>
    <row r="42599" spans="2:2" x14ac:dyDescent="0.25">
      <c r="B42599"/>
    </row>
    <row r="42600" spans="2:2" x14ac:dyDescent="0.25">
      <c r="B42600"/>
    </row>
    <row r="42601" spans="2:2" x14ac:dyDescent="0.25">
      <c r="B42601"/>
    </row>
    <row r="42602" spans="2:2" x14ac:dyDescent="0.25">
      <c r="B42602"/>
    </row>
    <row r="42603" spans="2:2" x14ac:dyDescent="0.25">
      <c r="B42603"/>
    </row>
    <row r="42604" spans="2:2" x14ac:dyDescent="0.25">
      <c r="B42604"/>
    </row>
    <row r="42605" spans="2:2" x14ac:dyDescent="0.25">
      <c r="B42605"/>
    </row>
    <row r="42606" spans="2:2" x14ac:dyDescent="0.25">
      <c r="B42606"/>
    </row>
    <row r="42607" spans="2:2" x14ac:dyDescent="0.25">
      <c r="B42607"/>
    </row>
    <row r="42608" spans="2:2" x14ac:dyDescent="0.25">
      <c r="B42608"/>
    </row>
    <row r="42609" spans="2:2" x14ac:dyDescent="0.25">
      <c r="B42609"/>
    </row>
    <row r="42610" spans="2:2" x14ac:dyDescent="0.25">
      <c r="B42610"/>
    </row>
    <row r="42611" spans="2:2" x14ac:dyDescent="0.25">
      <c r="B42611"/>
    </row>
    <row r="42612" spans="2:2" x14ac:dyDescent="0.25">
      <c r="B42612"/>
    </row>
    <row r="42613" spans="2:2" x14ac:dyDescent="0.25">
      <c r="B42613"/>
    </row>
    <row r="42614" spans="2:2" x14ac:dyDescent="0.25">
      <c r="B42614"/>
    </row>
    <row r="42615" spans="2:2" x14ac:dyDescent="0.25">
      <c r="B42615"/>
    </row>
    <row r="42616" spans="2:2" x14ac:dyDescent="0.25">
      <c r="B42616"/>
    </row>
    <row r="42617" spans="2:2" x14ac:dyDescent="0.25">
      <c r="B42617"/>
    </row>
    <row r="42618" spans="2:2" x14ac:dyDescent="0.25">
      <c r="B42618"/>
    </row>
    <row r="42619" spans="2:2" x14ac:dyDescent="0.25">
      <c r="B42619"/>
    </row>
    <row r="42620" spans="2:2" x14ac:dyDescent="0.25">
      <c r="B42620"/>
    </row>
    <row r="42621" spans="2:2" x14ac:dyDescent="0.25">
      <c r="B42621"/>
    </row>
    <row r="42622" spans="2:2" x14ac:dyDescent="0.25">
      <c r="B42622"/>
    </row>
    <row r="42623" spans="2:2" x14ac:dyDescent="0.25">
      <c r="B42623"/>
    </row>
    <row r="42624" spans="2:2" x14ac:dyDescent="0.25">
      <c r="B42624"/>
    </row>
    <row r="42625" spans="2:2" x14ac:dyDescent="0.25">
      <c r="B42625"/>
    </row>
    <row r="42626" spans="2:2" x14ac:dyDescent="0.25">
      <c r="B42626"/>
    </row>
    <row r="42627" spans="2:2" x14ac:dyDescent="0.25">
      <c r="B42627"/>
    </row>
    <row r="42628" spans="2:2" x14ac:dyDescent="0.25">
      <c r="B42628"/>
    </row>
    <row r="42629" spans="2:2" x14ac:dyDescent="0.25">
      <c r="B42629"/>
    </row>
    <row r="42630" spans="2:2" x14ac:dyDescent="0.25">
      <c r="B42630"/>
    </row>
    <row r="42631" spans="2:2" x14ac:dyDescent="0.25">
      <c r="B42631"/>
    </row>
    <row r="42632" spans="2:2" x14ac:dyDescent="0.25">
      <c r="B42632"/>
    </row>
    <row r="42633" spans="2:2" x14ac:dyDescent="0.25">
      <c r="B42633"/>
    </row>
    <row r="42634" spans="2:2" x14ac:dyDescent="0.25">
      <c r="B42634"/>
    </row>
    <row r="42635" spans="2:2" x14ac:dyDescent="0.25">
      <c r="B42635"/>
    </row>
    <row r="42636" spans="2:2" x14ac:dyDescent="0.25">
      <c r="B42636"/>
    </row>
    <row r="42637" spans="2:2" x14ac:dyDescent="0.25">
      <c r="B42637"/>
    </row>
    <row r="42638" spans="2:2" x14ac:dyDescent="0.25">
      <c r="B42638"/>
    </row>
    <row r="42639" spans="2:2" x14ac:dyDescent="0.25">
      <c r="B42639"/>
    </row>
    <row r="42640" spans="2:2" x14ac:dyDescent="0.25">
      <c r="B42640"/>
    </row>
    <row r="42641" spans="2:2" x14ac:dyDescent="0.25">
      <c r="B42641"/>
    </row>
    <row r="42642" spans="2:2" x14ac:dyDescent="0.25">
      <c r="B42642"/>
    </row>
    <row r="42643" spans="2:2" x14ac:dyDescent="0.25">
      <c r="B42643"/>
    </row>
    <row r="42644" spans="2:2" x14ac:dyDescent="0.25">
      <c r="B42644"/>
    </row>
    <row r="42645" spans="2:2" x14ac:dyDescent="0.25">
      <c r="B42645"/>
    </row>
    <row r="42646" spans="2:2" x14ac:dyDescent="0.25">
      <c r="B42646"/>
    </row>
    <row r="42647" spans="2:2" x14ac:dyDescent="0.25">
      <c r="B42647"/>
    </row>
    <row r="42648" spans="2:2" x14ac:dyDescent="0.25">
      <c r="B42648"/>
    </row>
    <row r="42649" spans="2:2" x14ac:dyDescent="0.25">
      <c r="B42649"/>
    </row>
    <row r="42650" spans="2:2" x14ac:dyDescent="0.25">
      <c r="B42650"/>
    </row>
    <row r="42651" spans="2:2" x14ac:dyDescent="0.25">
      <c r="B42651"/>
    </row>
    <row r="42652" spans="2:2" x14ac:dyDescent="0.25">
      <c r="B42652"/>
    </row>
    <row r="42653" spans="2:2" x14ac:dyDescent="0.25">
      <c r="B42653"/>
    </row>
    <row r="42654" spans="2:2" x14ac:dyDescent="0.25">
      <c r="B42654"/>
    </row>
    <row r="42655" spans="2:2" x14ac:dyDescent="0.25">
      <c r="B42655"/>
    </row>
    <row r="42656" spans="2:2" x14ac:dyDescent="0.25">
      <c r="B42656"/>
    </row>
    <row r="42657" spans="2:2" x14ac:dyDescent="0.25">
      <c r="B42657"/>
    </row>
    <row r="42658" spans="2:2" x14ac:dyDescent="0.25">
      <c r="B42658"/>
    </row>
    <row r="42659" spans="2:2" x14ac:dyDescent="0.25">
      <c r="B42659"/>
    </row>
    <row r="42660" spans="2:2" x14ac:dyDescent="0.25">
      <c r="B42660"/>
    </row>
    <row r="42661" spans="2:2" x14ac:dyDescent="0.25">
      <c r="B42661"/>
    </row>
    <row r="42662" spans="2:2" x14ac:dyDescent="0.25">
      <c r="B42662"/>
    </row>
    <row r="42663" spans="2:2" x14ac:dyDescent="0.25">
      <c r="B42663"/>
    </row>
    <row r="42664" spans="2:2" x14ac:dyDescent="0.25">
      <c r="B42664"/>
    </row>
    <row r="42665" spans="2:2" x14ac:dyDescent="0.25">
      <c r="B42665"/>
    </row>
    <row r="42666" spans="2:2" x14ac:dyDescent="0.25">
      <c r="B42666"/>
    </row>
    <row r="42667" spans="2:2" x14ac:dyDescent="0.25">
      <c r="B42667"/>
    </row>
    <row r="42668" spans="2:2" x14ac:dyDescent="0.25">
      <c r="B42668"/>
    </row>
    <row r="42669" spans="2:2" x14ac:dyDescent="0.25">
      <c r="B42669"/>
    </row>
    <row r="42670" spans="2:2" x14ac:dyDescent="0.25">
      <c r="B42670"/>
    </row>
    <row r="42671" spans="2:2" x14ac:dyDescent="0.25">
      <c r="B42671"/>
    </row>
    <row r="42672" spans="2:2" x14ac:dyDescent="0.25">
      <c r="B42672"/>
    </row>
    <row r="42673" spans="2:2" x14ac:dyDescent="0.25">
      <c r="B42673"/>
    </row>
    <row r="42674" spans="2:2" x14ac:dyDescent="0.25">
      <c r="B42674"/>
    </row>
    <row r="42675" spans="2:2" x14ac:dyDescent="0.25">
      <c r="B42675"/>
    </row>
    <row r="42676" spans="2:2" x14ac:dyDescent="0.25">
      <c r="B42676"/>
    </row>
    <row r="42677" spans="2:2" x14ac:dyDescent="0.25">
      <c r="B42677"/>
    </row>
    <row r="42678" spans="2:2" x14ac:dyDescent="0.25">
      <c r="B42678"/>
    </row>
    <row r="42679" spans="2:2" x14ac:dyDescent="0.25">
      <c r="B42679"/>
    </row>
    <row r="42680" spans="2:2" x14ac:dyDescent="0.25">
      <c r="B42680"/>
    </row>
    <row r="42681" spans="2:2" x14ac:dyDescent="0.25">
      <c r="B42681"/>
    </row>
    <row r="42682" spans="2:2" x14ac:dyDescent="0.25">
      <c r="B42682"/>
    </row>
    <row r="42683" spans="2:2" x14ac:dyDescent="0.25">
      <c r="B42683"/>
    </row>
    <row r="42684" spans="2:2" x14ac:dyDescent="0.25">
      <c r="B42684"/>
    </row>
    <row r="42685" spans="2:2" x14ac:dyDescent="0.25">
      <c r="B42685"/>
    </row>
    <row r="42686" spans="2:2" x14ac:dyDescent="0.25">
      <c r="B42686"/>
    </row>
    <row r="42687" spans="2:2" x14ac:dyDescent="0.25">
      <c r="B42687"/>
    </row>
    <row r="42688" spans="2:2" x14ac:dyDescent="0.25">
      <c r="B42688"/>
    </row>
    <row r="42689" spans="2:2" x14ac:dyDescent="0.25">
      <c r="B42689"/>
    </row>
    <row r="42690" spans="2:2" x14ac:dyDescent="0.25">
      <c r="B42690"/>
    </row>
    <row r="42691" spans="2:2" x14ac:dyDescent="0.25">
      <c r="B42691"/>
    </row>
    <row r="42692" spans="2:2" x14ac:dyDescent="0.25">
      <c r="B42692"/>
    </row>
    <row r="42693" spans="2:2" x14ac:dyDescent="0.25">
      <c r="B42693"/>
    </row>
    <row r="42694" spans="2:2" x14ac:dyDescent="0.25">
      <c r="B42694"/>
    </row>
    <row r="42695" spans="2:2" x14ac:dyDescent="0.25">
      <c r="B42695"/>
    </row>
    <row r="42696" spans="2:2" x14ac:dyDescent="0.25">
      <c r="B42696"/>
    </row>
    <row r="42697" spans="2:2" x14ac:dyDescent="0.25">
      <c r="B42697"/>
    </row>
    <row r="42698" spans="2:2" x14ac:dyDescent="0.25">
      <c r="B42698"/>
    </row>
    <row r="42699" spans="2:2" x14ac:dyDescent="0.25">
      <c r="B42699"/>
    </row>
    <row r="42700" spans="2:2" x14ac:dyDescent="0.25">
      <c r="B42700"/>
    </row>
    <row r="42701" spans="2:2" x14ac:dyDescent="0.25">
      <c r="B42701"/>
    </row>
    <row r="42702" spans="2:2" x14ac:dyDescent="0.25">
      <c r="B42702"/>
    </row>
    <row r="42703" spans="2:2" x14ac:dyDescent="0.25">
      <c r="B42703"/>
    </row>
    <row r="42704" spans="2:2" x14ac:dyDescent="0.25">
      <c r="B42704"/>
    </row>
    <row r="42705" spans="2:2" x14ac:dyDescent="0.25">
      <c r="B42705"/>
    </row>
    <row r="42706" spans="2:2" x14ac:dyDescent="0.25">
      <c r="B42706"/>
    </row>
    <row r="42707" spans="2:2" x14ac:dyDescent="0.25">
      <c r="B42707"/>
    </row>
    <row r="42708" spans="2:2" x14ac:dyDescent="0.25">
      <c r="B42708"/>
    </row>
    <row r="42709" spans="2:2" x14ac:dyDescent="0.25">
      <c r="B42709"/>
    </row>
    <row r="42710" spans="2:2" x14ac:dyDescent="0.25">
      <c r="B42710"/>
    </row>
    <row r="42711" spans="2:2" x14ac:dyDescent="0.25">
      <c r="B42711"/>
    </row>
    <row r="42712" spans="2:2" x14ac:dyDescent="0.25">
      <c r="B42712"/>
    </row>
    <row r="42713" spans="2:2" x14ac:dyDescent="0.25">
      <c r="B42713"/>
    </row>
    <row r="42714" spans="2:2" x14ac:dyDescent="0.25">
      <c r="B42714"/>
    </row>
    <row r="42715" spans="2:2" x14ac:dyDescent="0.25">
      <c r="B42715"/>
    </row>
    <row r="42716" spans="2:2" x14ac:dyDescent="0.25">
      <c r="B42716"/>
    </row>
    <row r="42717" spans="2:2" x14ac:dyDescent="0.25">
      <c r="B42717"/>
    </row>
    <row r="42718" spans="2:2" x14ac:dyDescent="0.25">
      <c r="B42718"/>
    </row>
    <row r="42719" spans="2:2" x14ac:dyDescent="0.25">
      <c r="B42719"/>
    </row>
    <row r="42720" spans="2:2" x14ac:dyDescent="0.25">
      <c r="B42720"/>
    </row>
    <row r="42721" spans="2:2" x14ac:dyDescent="0.25">
      <c r="B42721"/>
    </row>
    <row r="42722" spans="2:2" x14ac:dyDescent="0.25">
      <c r="B42722"/>
    </row>
    <row r="42723" spans="2:2" x14ac:dyDescent="0.25">
      <c r="B42723"/>
    </row>
    <row r="42724" spans="2:2" x14ac:dyDescent="0.25">
      <c r="B42724"/>
    </row>
    <row r="42725" spans="2:2" x14ac:dyDescent="0.25">
      <c r="B42725"/>
    </row>
    <row r="42726" spans="2:2" x14ac:dyDescent="0.25">
      <c r="B42726"/>
    </row>
    <row r="42727" spans="2:2" x14ac:dyDescent="0.25">
      <c r="B42727"/>
    </row>
    <row r="42728" spans="2:2" x14ac:dyDescent="0.25">
      <c r="B42728"/>
    </row>
    <row r="42729" spans="2:2" x14ac:dyDescent="0.25">
      <c r="B42729"/>
    </row>
    <row r="42730" spans="2:2" x14ac:dyDescent="0.25">
      <c r="B42730"/>
    </row>
    <row r="42731" spans="2:2" x14ac:dyDescent="0.25">
      <c r="B42731"/>
    </row>
    <row r="42732" spans="2:2" x14ac:dyDescent="0.25">
      <c r="B42732"/>
    </row>
    <row r="42733" spans="2:2" x14ac:dyDescent="0.25">
      <c r="B42733"/>
    </row>
    <row r="42734" spans="2:2" x14ac:dyDescent="0.25">
      <c r="B42734"/>
    </row>
    <row r="42735" spans="2:2" x14ac:dyDescent="0.25">
      <c r="B42735"/>
    </row>
    <row r="42736" spans="2:2" x14ac:dyDescent="0.25">
      <c r="B42736"/>
    </row>
    <row r="42737" spans="2:2" x14ac:dyDescent="0.25">
      <c r="B42737"/>
    </row>
    <row r="42738" spans="2:2" x14ac:dyDescent="0.25">
      <c r="B42738"/>
    </row>
    <row r="42739" spans="2:2" x14ac:dyDescent="0.25">
      <c r="B42739"/>
    </row>
    <row r="42740" spans="2:2" x14ac:dyDescent="0.25">
      <c r="B42740"/>
    </row>
    <row r="42741" spans="2:2" x14ac:dyDescent="0.25">
      <c r="B42741"/>
    </row>
    <row r="42742" spans="2:2" x14ac:dyDescent="0.25">
      <c r="B42742"/>
    </row>
    <row r="42743" spans="2:2" x14ac:dyDescent="0.25">
      <c r="B42743"/>
    </row>
    <row r="42744" spans="2:2" x14ac:dyDescent="0.25">
      <c r="B42744"/>
    </row>
    <row r="42745" spans="2:2" x14ac:dyDescent="0.25">
      <c r="B42745"/>
    </row>
    <row r="42746" spans="2:2" x14ac:dyDescent="0.25">
      <c r="B42746"/>
    </row>
    <row r="42747" spans="2:2" x14ac:dyDescent="0.25">
      <c r="B42747"/>
    </row>
    <row r="42748" spans="2:2" x14ac:dyDescent="0.25">
      <c r="B42748"/>
    </row>
    <row r="42749" spans="2:2" x14ac:dyDescent="0.25">
      <c r="B42749"/>
    </row>
    <row r="42750" spans="2:2" x14ac:dyDescent="0.25">
      <c r="B42750"/>
    </row>
    <row r="42751" spans="2:2" x14ac:dyDescent="0.25">
      <c r="B42751"/>
    </row>
    <row r="42752" spans="2:2" x14ac:dyDescent="0.25">
      <c r="B42752"/>
    </row>
    <row r="42753" spans="2:2" x14ac:dyDescent="0.25">
      <c r="B42753"/>
    </row>
    <row r="42754" spans="2:2" x14ac:dyDescent="0.25">
      <c r="B42754"/>
    </row>
    <row r="42755" spans="2:2" x14ac:dyDescent="0.25">
      <c r="B42755"/>
    </row>
    <row r="42756" spans="2:2" x14ac:dyDescent="0.25">
      <c r="B42756"/>
    </row>
    <row r="42757" spans="2:2" x14ac:dyDescent="0.25">
      <c r="B42757"/>
    </row>
    <row r="42758" spans="2:2" x14ac:dyDescent="0.25">
      <c r="B42758"/>
    </row>
    <row r="42759" spans="2:2" x14ac:dyDescent="0.25">
      <c r="B42759"/>
    </row>
    <row r="42760" spans="2:2" x14ac:dyDescent="0.25">
      <c r="B42760"/>
    </row>
    <row r="42761" spans="2:2" x14ac:dyDescent="0.25">
      <c r="B42761"/>
    </row>
    <row r="42762" spans="2:2" x14ac:dyDescent="0.25">
      <c r="B42762"/>
    </row>
    <row r="42763" spans="2:2" x14ac:dyDescent="0.25">
      <c r="B42763"/>
    </row>
    <row r="42764" spans="2:2" x14ac:dyDescent="0.25">
      <c r="B42764"/>
    </row>
    <row r="42765" spans="2:2" x14ac:dyDescent="0.25">
      <c r="B42765"/>
    </row>
    <row r="42766" spans="2:2" x14ac:dyDescent="0.25">
      <c r="B42766"/>
    </row>
    <row r="42767" spans="2:2" x14ac:dyDescent="0.25">
      <c r="B42767"/>
    </row>
    <row r="42768" spans="2:2" x14ac:dyDescent="0.25">
      <c r="B42768"/>
    </row>
    <row r="42769" spans="2:2" x14ac:dyDescent="0.25">
      <c r="B42769"/>
    </row>
    <row r="42770" spans="2:2" x14ac:dyDescent="0.25">
      <c r="B42770"/>
    </row>
    <row r="42771" spans="2:2" x14ac:dyDescent="0.25">
      <c r="B42771"/>
    </row>
    <row r="42772" spans="2:2" x14ac:dyDescent="0.25">
      <c r="B42772"/>
    </row>
    <row r="42773" spans="2:2" x14ac:dyDescent="0.25">
      <c r="B42773"/>
    </row>
    <row r="42774" spans="2:2" x14ac:dyDescent="0.25">
      <c r="B42774"/>
    </row>
    <row r="42775" spans="2:2" x14ac:dyDescent="0.25">
      <c r="B42775"/>
    </row>
    <row r="42776" spans="2:2" x14ac:dyDescent="0.25">
      <c r="B42776"/>
    </row>
    <row r="42777" spans="2:2" x14ac:dyDescent="0.25">
      <c r="B42777"/>
    </row>
    <row r="42778" spans="2:2" x14ac:dyDescent="0.25">
      <c r="B42778"/>
    </row>
    <row r="42779" spans="2:2" x14ac:dyDescent="0.25">
      <c r="B42779"/>
    </row>
    <row r="42780" spans="2:2" x14ac:dyDescent="0.25">
      <c r="B42780"/>
    </row>
    <row r="42781" spans="2:2" x14ac:dyDescent="0.25">
      <c r="B42781"/>
    </row>
    <row r="42782" spans="2:2" x14ac:dyDescent="0.25">
      <c r="B42782"/>
    </row>
    <row r="42783" spans="2:2" x14ac:dyDescent="0.25">
      <c r="B42783"/>
    </row>
    <row r="42784" spans="2:2" x14ac:dyDescent="0.25">
      <c r="B42784"/>
    </row>
    <row r="42785" spans="2:2" x14ac:dyDescent="0.25">
      <c r="B42785"/>
    </row>
    <row r="42786" spans="2:2" x14ac:dyDescent="0.25">
      <c r="B42786"/>
    </row>
    <row r="42787" spans="2:2" x14ac:dyDescent="0.25">
      <c r="B42787"/>
    </row>
    <row r="42788" spans="2:2" x14ac:dyDescent="0.25">
      <c r="B42788"/>
    </row>
    <row r="42789" spans="2:2" x14ac:dyDescent="0.25">
      <c r="B42789"/>
    </row>
    <row r="42790" spans="2:2" x14ac:dyDescent="0.25">
      <c r="B42790"/>
    </row>
    <row r="42791" spans="2:2" x14ac:dyDescent="0.25">
      <c r="B42791"/>
    </row>
    <row r="42792" spans="2:2" x14ac:dyDescent="0.25">
      <c r="B42792"/>
    </row>
    <row r="42793" spans="2:2" x14ac:dyDescent="0.25">
      <c r="B42793"/>
    </row>
    <row r="42794" spans="2:2" x14ac:dyDescent="0.25">
      <c r="B42794"/>
    </row>
    <row r="42795" spans="2:2" x14ac:dyDescent="0.25">
      <c r="B42795"/>
    </row>
    <row r="42796" spans="2:2" x14ac:dyDescent="0.25">
      <c r="B42796"/>
    </row>
    <row r="42797" spans="2:2" x14ac:dyDescent="0.25">
      <c r="B42797"/>
    </row>
    <row r="42798" spans="2:2" x14ac:dyDescent="0.25">
      <c r="B42798"/>
    </row>
    <row r="42799" spans="2:2" x14ac:dyDescent="0.25">
      <c r="B42799"/>
    </row>
    <row r="42800" spans="2:2" x14ac:dyDescent="0.25">
      <c r="B42800"/>
    </row>
    <row r="42801" spans="2:2" x14ac:dyDescent="0.25">
      <c r="B42801"/>
    </row>
    <row r="42802" spans="2:2" x14ac:dyDescent="0.25">
      <c r="B42802"/>
    </row>
    <row r="42803" spans="2:2" x14ac:dyDescent="0.25">
      <c r="B42803"/>
    </row>
    <row r="42804" spans="2:2" x14ac:dyDescent="0.25">
      <c r="B42804"/>
    </row>
    <row r="42805" spans="2:2" x14ac:dyDescent="0.25">
      <c r="B42805"/>
    </row>
    <row r="42806" spans="2:2" x14ac:dyDescent="0.25">
      <c r="B42806"/>
    </row>
    <row r="42807" spans="2:2" x14ac:dyDescent="0.25">
      <c r="B42807"/>
    </row>
    <row r="42808" spans="2:2" x14ac:dyDescent="0.25">
      <c r="B42808"/>
    </row>
    <row r="42809" spans="2:2" x14ac:dyDescent="0.25">
      <c r="B42809"/>
    </row>
    <row r="42810" spans="2:2" x14ac:dyDescent="0.25">
      <c r="B42810"/>
    </row>
    <row r="42811" spans="2:2" x14ac:dyDescent="0.25">
      <c r="B42811"/>
    </row>
    <row r="42812" spans="2:2" x14ac:dyDescent="0.25">
      <c r="B42812"/>
    </row>
    <row r="42813" spans="2:2" x14ac:dyDescent="0.25">
      <c r="B42813"/>
    </row>
    <row r="42814" spans="2:2" x14ac:dyDescent="0.25">
      <c r="B42814"/>
    </row>
    <row r="42815" spans="2:2" x14ac:dyDescent="0.25">
      <c r="B42815"/>
    </row>
    <row r="42816" spans="2:2" x14ac:dyDescent="0.25">
      <c r="B42816"/>
    </row>
    <row r="42817" spans="2:2" x14ac:dyDescent="0.25">
      <c r="B42817"/>
    </row>
    <row r="42818" spans="2:2" x14ac:dyDescent="0.25">
      <c r="B42818"/>
    </row>
    <row r="42819" spans="2:2" x14ac:dyDescent="0.25">
      <c r="B42819"/>
    </row>
    <row r="42820" spans="2:2" x14ac:dyDescent="0.25">
      <c r="B42820"/>
    </row>
    <row r="42821" spans="2:2" x14ac:dyDescent="0.25">
      <c r="B42821"/>
    </row>
    <row r="42822" spans="2:2" x14ac:dyDescent="0.25">
      <c r="B42822"/>
    </row>
    <row r="42823" spans="2:2" x14ac:dyDescent="0.25">
      <c r="B42823"/>
    </row>
    <row r="42824" spans="2:2" x14ac:dyDescent="0.25">
      <c r="B42824"/>
    </row>
    <row r="42825" spans="2:2" x14ac:dyDescent="0.25">
      <c r="B42825"/>
    </row>
    <row r="42826" spans="2:2" x14ac:dyDescent="0.25">
      <c r="B42826"/>
    </row>
    <row r="42827" spans="2:2" x14ac:dyDescent="0.25">
      <c r="B42827"/>
    </row>
    <row r="42828" spans="2:2" x14ac:dyDescent="0.25">
      <c r="B42828"/>
    </row>
    <row r="42829" spans="2:2" x14ac:dyDescent="0.25">
      <c r="B42829"/>
    </row>
    <row r="42830" spans="2:2" x14ac:dyDescent="0.25">
      <c r="B42830"/>
    </row>
    <row r="42831" spans="2:2" x14ac:dyDescent="0.25">
      <c r="B42831"/>
    </row>
    <row r="42832" spans="2:2" x14ac:dyDescent="0.25">
      <c r="B42832"/>
    </row>
    <row r="42833" spans="2:2" x14ac:dyDescent="0.25">
      <c r="B42833"/>
    </row>
    <row r="42834" spans="2:2" x14ac:dyDescent="0.25">
      <c r="B42834"/>
    </row>
    <row r="42835" spans="2:2" x14ac:dyDescent="0.25">
      <c r="B42835"/>
    </row>
    <row r="42836" spans="2:2" x14ac:dyDescent="0.25">
      <c r="B42836"/>
    </row>
    <row r="42837" spans="2:2" x14ac:dyDescent="0.25">
      <c r="B42837"/>
    </row>
    <row r="42838" spans="2:2" x14ac:dyDescent="0.25">
      <c r="B42838"/>
    </row>
    <row r="42839" spans="2:2" x14ac:dyDescent="0.25">
      <c r="B42839"/>
    </row>
    <row r="42840" spans="2:2" x14ac:dyDescent="0.25">
      <c r="B42840"/>
    </row>
    <row r="42841" spans="2:2" x14ac:dyDescent="0.25">
      <c r="B42841"/>
    </row>
    <row r="42842" spans="2:2" x14ac:dyDescent="0.25">
      <c r="B42842"/>
    </row>
    <row r="42843" spans="2:2" x14ac:dyDescent="0.25">
      <c r="B42843"/>
    </row>
    <row r="42844" spans="2:2" x14ac:dyDescent="0.25">
      <c r="B42844"/>
    </row>
    <row r="42845" spans="2:2" x14ac:dyDescent="0.25">
      <c r="B42845"/>
    </row>
    <row r="42846" spans="2:2" x14ac:dyDescent="0.25">
      <c r="B42846"/>
    </row>
    <row r="42847" spans="2:2" x14ac:dyDescent="0.25">
      <c r="B42847"/>
    </row>
    <row r="42848" spans="2:2" x14ac:dyDescent="0.25">
      <c r="B42848"/>
    </row>
    <row r="42849" spans="2:2" x14ac:dyDescent="0.25">
      <c r="B42849"/>
    </row>
    <row r="42850" spans="2:2" x14ac:dyDescent="0.25">
      <c r="B42850"/>
    </row>
    <row r="42851" spans="2:2" x14ac:dyDescent="0.25">
      <c r="B42851"/>
    </row>
    <row r="42852" spans="2:2" x14ac:dyDescent="0.25">
      <c r="B42852"/>
    </row>
    <row r="42853" spans="2:2" x14ac:dyDescent="0.25">
      <c r="B42853"/>
    </row>
    <row r="42854" spans="2:2" x14ac:dyDescent="0.25">
      <c r="B42854"/>
    </row>
    <row r="42855" spans="2:2" x14ac:dyDescent="0.25">
      <c r="B42855"/>
    </row>
    <row r="42856" spans="2:2" x14ac:dyDescent="0.25">
      <c r="B42856"/>
    </row>
    <row r="42857" spans="2:2" x14ac:dyDescent="0.25">
      <c r="B42857"/>
    </row>
    <row r="42858" spans="2:2" x14ac:dyDescent="0.25">
      <c r="B42858"/>
    </row>
    <row r="42859" spans="2:2" x14ac:dyDescent="0.25">
      <c r="B42859"/>
    </row>
    <row r="42860" spans="2:2" x14ac:dyDescent="0.25">
      <c r="B42860"/>
    </row>
    <row r="42861" spans="2:2" x14ac:dyDescent="0.25">
      <c r="B42861"/>
    </row>
    <row r="42862" spans="2:2" x14ac:dyDescent="0.25">
      <c r="B42862"/>
    </row>
    <row r="42863" spans="2:2" x14ac:dyDescent="0.25">
      <c r="B42863"/>
    </row>
    <row r="42864" spans="2:2" x14ac:dyDescent="0.25">
      <c r="B42864"/>
    </row>
    <row r="42865" spans="2:2" x14ac:dyDescent="0.25">
      <c r="B42865"/>
    </row>
    <row r="42866" spans="2:2" x14ac:dyDescent="0.25">
      <c r="B42866"/>
    </row>
    <row r="42867" spans="2:2" x14ac:dyDescent="0.25">
      <c r="B42867"/>
    </row>
    <row r="42868" spans="2:2" x14ac:dyDescent="0.25">
      <c r="B42868"/>
    </row>
    <row r="42869" spans="2:2" x14ac:dyDescent="0.25">
      <c r="B42869"/>
    </row>
    <row r="42870" spans="2:2" x14ac:dyDescent="0.25">
      <c r="B42870"/>
    </row>
    <row r="42871" spans="2:2" x14ac:dyDescent="0.25">
      <c r="B42871"/>
    </row>
    <row r="42872" spans="2:2" x14ac:dyDescent="0.25">
      <c r="B42872"/>
    </row>
    <row r="42873" spans="2:2" x14ac:dyDescent="0.25">
      <c r="B42873"/>
    </row>
    <row r="42874" spans="2:2" x14ac:dyDescent="0.25">
      <c r="B42874"/>
    </row>
    <row r="42875" spans="2:2" x14ac:dyDescent="0.25">
      <c r="B42875"/>
    </row>
    <row r="42876" spans="2:2" x14ac:dyDescent="0.25">
      <c r="B42876"/>
    </row>
    <row r="42877" spans="2:2" x14ac:dyDescent="0.25">
      <c r="B42877"/>
    </row>
    <row r="42878" spans="2:2" x14ac:dyDescent="0.25">
      <c r="B42878"/>
    </row>
    <row r="42879" spans="2:2" x14ac:dyDescent="0.25">
      <c r="B42879"/>
    </row>
    <row r="42880" spans="2:2" x14ac:dyDescent="0.25">
      <c r="B42880"/>
    </row>
    <row r="42881" spans="2:2" x14ac:dyDescent="0.25">
      <c r="B42881"/>
    </row>
    <row r="42882" spans="2:2" x14ac:dyDescent="0.25">
      <c r="B42882"/>
    </row>
    <row r="42883" spans="2:2" x14ac:dyDescent="0.25">
      <c r="B42883"/>
    </row>
    <row r="42884" spans="2:2" x14ac:dyDescent="0.25">
      <c r="B42884"/>
    </row>
    <row r="42885" spans="2:2" x14ac:dyDescent="0.25">
      <c r="B42885"/>
    </row>
    <row r="42886" spans="2:2" x14ac:dyDescent="0.25">
      <c r="B42886"/>
    </row>
    <row r="42887" spans="2:2" x14ac:dyDescent="0.25">
      <c r="B42887"/>
    </row>
    <row r="42888" spans="2:2" x14ac:dyDescent="0.25">
      <c r="B42888"/>
    </row>
    <row r="42889" spans="2:2" x14ac:dyDescent="0.25">
      <c r="B42889"/>
    </row>
    <row r="42890" spans="2:2" x14ac:dyDescent="0.25">
      <c r="B42890"/>
    </row>
    <row r="42891" spans="2:2" x14ac:dyDescent="0.25">
      <c r="B42891"/>
    </row>
    <row r="42892" spans="2:2" x14ac:dyDescent="0.25">
      <c r="B42892"/>
    </row>
    <row r="42893" spans="2:2" x14ac:dyDescent="0.25">
      <c r="B42893"/>
    </row>
    <row r="42894" spans="2:2" x14ac:dyDescent="0.25">
      <c r="B42894"/>
    </row>
    <row r="42895" spans="2:2" x14ac:dyDescent="0.25">
      <c r="B42895"/>
    </row>
    <row r="42896" spans="2:2" x14ac:dyDescent="0.25">
      <c r="B42896"/>
    </row>
    <row r="42897" spans="2:2" x14ac:dyDescent="0.25">
      <c r="B42897"/>
    </row>
    <row r="42898" spans="2:2" x14ac:dyDescent="0.25">
      <c r="B42898"/>
    </row>
    <row r="42899" spans="2:2" x14ac:dyDescent="0.25">
      <c r="B42899"/>
    </row>
    <row r="42900" spans="2:2" x14ac:dyDescent="0.25">
      <c r="B42900"/>
    </row>
    <row r="42901" spans="2:2" x14ac:dyDescent="0.25">
      <c r="B42901"/>
    </row>
    <row r="42902" spans="2:2" x14ac:dyDescent="0.25">
      <c r="B42902"/>
    </row>
    <row r="42903" spans="2:2" x14ac:dyDescent="0.25">
      <c r="B42903"/>
    </row>
    <row r="42904" spans="2:2" x14ac:dyDescent="0.25">
      <c r="B42904"/>
    </row>
    <row r="42905" spans="2:2" x14ac:dyDescent="0.25">
      <c r="B42905"/>
    </row>
    <row r="42906" spans="2:2" x14ac:dyDescent="0.25">
      <c r="B42906"/>
    </row>
    <row r="42907" spans="2:2" x14ac:dyDescent="0.25">
      <c r="B42907"/>
    </row>
    <row r="42908" spans="2:2" x14ac:dyDescent="0.25">
      <c r="B42908"/>
    </row>
    <row r="42909" spans="2:2" x14ac:dyDescent="0.25">
      <c r="B42909"/>
    </row>
    <row r="42910" spans="2:2" x14ac:dyDescent="0.25">
      <c r="B42910"/>
    </row>
    <row r="42911" spans="2:2" x14ac:dyDescent="0.25">
      <c r="B42911"/>
    </row>
    <row r="42912" spans="2:2" x14ac:dyDescent="0.25">
      <c r="B42912"/>
    </row>
    <row r="42913" spans="2:2" x14ac:dyDescent="0.25">
      <c r="B42913"/>
    </row>
    <row r="42914" spans="2:2" x14ac:dyDescent="0.25">
      <c r="B42914"/>
    </row>
    <row r="42915" spans="2:2" x14ac:dyDescent="0.25">
      <c r="B42915"/>
    </row>
    <row r="42916" spans="2:2" x14ac:dyDescent="0.25">
      <c r="B42916"/>
    </row>
    <row r="42917" spans="2:2" x14ac:dyDescent="0.25">
      <c r="B42917"/>
    </row>
    <row r="42918" spans="2:2" x14ac:dyDescent="0.25">
      <c r="B42918"/>
    </row>
    <row r="42919" spans="2:2" x14ac:dyDescent="0.25">
      <c r="B42919"/>
    </row>
    <row r="42920" spans="2:2" x14ac:dyDescent="0.25">
      <c r="B42920"/>
    </row>
    <row r="42921" spans="2:2" x14ac:dyDescent="0.25">
      <c r="B42921"/>
    </row>
    <row r="42922" spans="2:2" x14ac:dyDescent="0.25">
      <c r="B42922"/>
    </row>
    <row r="42923" spans="2:2" x14ac:dyDescent="0.25">
      <c r="B42923"/>
    </row>
    <row r="42924" spans="2:2" x14ac:dyDescent="0.25">
      <c r="B42924"/>
    </row>
    <row r="42925" spans="2:2" x14ac:dyDescent="0.25">
      <c r="B42925"/>
    </row>
    <row r="42926" spans="2:2" x14ac:dyDescent="0.25">
      <c r="B42926"/>
    </row>
    <row r="42927" spans="2:2" x14ac:dyDescent="0.25">
      <c r="B42927"/>
    </row>
    <row r="42928" spans="2:2" x14ac:dyDescent="0.25">
      <c r="B42928"/>
    </row>
    <row r="42929" spans="2:2" x14ac:dyDescent="0.25">
      <c r="B42929"/>
    </row>
    <row r="42930" spans="2:2" x14ac:dyDescent="0.25">
      <c r="B42930"/>
    </row>
    <row r="42931" spans="2:2" x14ac:dyDescent="0.25">
      <c r="B42931"/>
    </row>
    <row r="42932" spans="2:2" x14ac:dyDescent="0.25">
      <c r="B42932"/>
    </row>
    <row r="42933" spans="2:2" x14ac:dyDescent="0.25">
      <c r="B42933"/>
    </row>
    <row r="42934" spans="2:2" x14ac:dyDescent="0.25">
      <c r="B42934"/>
    </row>
    <row r="42935" spans="2:2" x14ac:dyDescent="0.25">
      <c r="B42935"/>
    </row>
    <row r="42936" spans="2:2" x14ac:dyDescent="0.25">
      <c r="B42936"/>
    </row>
    <row r="42937" spans="2:2" x14ac:dyDescent="0.25">
      <c r="B42937"/>
    </row>
    <row r="42938" spans="2:2" x14ac:dyDescent="0.25">
      <c r="B42938"/>
    </row>
    <row r="42939" spans="2:2" x14ac:dyDescent="0.25">
      <c r="B42939"/>
    </row>
    <row r="42940" spans="2:2" x14ac:dyDescent="0.25">
      <c r="B42940"/>
    </row>
    <row r="42941" spans="2:2" x14ac:dyDescent="0.25">
      <c r="B42941"/>
    </row>
    <row r="42942" spans="2:2" x14ac:dyDescent="0.25">
      <c r="B42942"/>
    </row>
    <row r="42943" spans="2:2" x14ac:dyDescent="0.25">
      <c r="B42943"/>
    </row>
    <row r="42944" spans="2:2" x14ac:dyDescent="0.25">
      <c r="B42944"/>
    </row>
    <row r="42945" spans="2:2" x14ac:dyDescent="0.25">
      <c r="B42945"/>
    </row>
    <row r="42946" spans="2:2" x14ac:dyDescent="0.25">
      <c r="B42946"/>
    </row>
    <row r="42947" spans="2:2" x14ac:dyDescent="0.25">
      <c r="B42947"/>
    </row>
    <row r="42948" spans="2:2" x14ac:dyDescent="0.25">
      <c r="B42948"/>
    </row>
    <row r="42949" spans="2:2" x14ac:dyDescent="0.25">
      <c r="B42949"/>
    </row>
    <row r="42950" spans="2:2" x14ac:dyDescent="0.25">
      <c r="B42950"/>
    </row>
    <row r="42951" spans="2:2" x14ac:dyDescent="0.25">
      <c r="B42951"/>
    </row>
    <row r="42952" spans="2:2" x14ac:dyDescent="0.25">
      <c r="B42952"/>
    </row>
    <row r="42953" spans="2:2" x14ac:dyDescent="0.25">
      <c r="B42953"/>
    </row>
    <row r="42954" spans="2:2" x14ac:dyDescent="0.25">
      <c r="B42954"/>
    </row>
    <row r="42955" spans="2:2" x14ac:dyDescent="0.25">
      <c r="B42955"/>
    </row>
    <row r="42956" spans="2:2" x14ac:dyDescent="0.25">
      <c r="B42956"/>
    </row>
    <row r="42957" spans="2:2" x14ac:dyDescent="0.25">
      <c r="B42957"/>
    </row>
    <row r="42958" spans="2:2" x14ac:dyDescent="0.25">
      <c r="B42958"/>
    </row>
    <row r="42959" spans="2:2" x14ac:dyDescent="0.25">
      <c r="B42959"/>
    </row>
    <row r="42960" spans="2:2" x14ac:dyDescent="0.25">
      <c r="B42960"/>
    </row>
    <row r="42961" spans="2:2" x14ac:dyDescent="0.25">
      <c r="B42961"/>
    </row>
    <row r="42962" spans="2:2" x14ac:dyDescent="0.25">
      <c r="B42962"/>
    </row>
    <row r="42963" spans="2:2" x14ac:dyDescent="0.25">
      <c r="B42963"/>
    </row>
    <row r="42964" spans="2:2" x14ac:dyDescent="0.25">
      <c r="B42964"/>
    </row>
    <row r="42965" spans="2:2" x14ac:dyDescent="0.25">
      <c r="B42965"/>
    </row>
    <row r="42966" spans="2:2" x14ac:dyDescent="0.25">
      <c r="B42966"/>
    </row>
    <row r="42967" spans="2:2" x14ac:dyDescent="0.25">
      <c r="B42967"/>
    </row>
    <row r="42968" spans="2:2" x14ac:dyDescent="0.25">
      <c r="B42968"/>
    </row>
    <row r="42969" spans="2:2" x14ac:dyDescent="0.25">
      <c r="B42969"/>
    </row>
    <row r="42970" spans="2:2" x14ac:dyDescent="0.25">
      <c r="B42970"/>
    </row>
    <row r="42971" spans="2:2" x14ac:dyDescent="0.25">
      <c r="B42971"/>
    </row>
    <row r="42972" spans="2:2" x14ac:dyDescent="0.25">
      <c r="B42972"/>
    </row>
    <row r="42973" spans="2:2" x14ac:dyDescent="0.25">
      <c r="B42973"/>
    </row>
    <row r="42974" spans="2:2" x14ac:dyDescent="0.25">
      <c r="B42974"/>
    </row>
    <row r="42975" spans="2:2" x14ac:dyDescent="0.25">
      <c r="B42975"/>
    </row>
    <row r="42976" spans="2:2" x14ac:dyDescent="0.25">
      <c r="B42976"/>
    </row>
    <row r="42977" spans="2:2" x14ac:dyDescent="0.25">
      <c r="B42977"/>
    </row>
    <row r="42978" spans="2:2" x14ac:dyDescent="0.25">
      <c r="B42978"/>
    </row>
    <row r="42979" spans="2:2" x14ac:dyDescent="0.25">
      <c r="B42979"/>
    </row>
    <row r="42980" spans="2:2" x14ac:dyDescent="0.25">
      <c r="B42980"/>
    </row>
    <row r="42981" spans="2:2" x14ac:dyDescent="0.25">
      <c r="B42981"/>
    </row>
    <row r="42982" spans="2:2" x14ac:dyDescent="0.25">
      <c r="B42982"/>
    </row>
    <row r="42983" spans="2:2" x14ac:dyDescent="0.25">
      <c r="B42983"/>
    </row>
    <row r="42984" spans="2:2" x14ac:dyDescent="0.25">
      <c r="B42984"/>
    </row>
    <row r="42985" spans="2:2" x14ac:dyDescent="0.25">
      <c r="B42985"/>
    </row>
    <row r="42986" spans="2:2" x14ac:dyDescent="0.25">
      <c r="B42986"/>
    </row>
    <row r="42987" spans="2:2" x14ac:dyDescent="0.25">
      <c r="B42987"/>
    </row>
    <row r="42988" spans="2:2" x14ac:dyDescent="0.25">
      <c r="B42988"/>
    </row>
    <row r="42989" spans="2:2" x14ac:dyDescent="0.25">
      <c r="B42989"/>
    </row>
    <row r="42990" spans="2:2" x14ac:dyDescent="0.25">
      <c r="B42990"/>
    </row>
    <row r="42991" spans="2:2" x14ac:dyDescent="0.25">
      <c r="B42991"/>
    </row>
    <row r="42992" spans="2:2" x14ac:dyDescent="0.25">
      <c r="B42992"/>
    </row>
    <row r="42993" spans="2:2" x14ac:dyDescent="0.25">
      <c r="B42993"/>
    </row>
    <row r="42994" spans="2:2" x14ac:dyDescent="0.25">
      <c r="B42994"/>
    </row>
    <row r="42995" spans="2:2" x14ac:dyDescent="0.25">
      <c r="B42995"/>
    </row>
    <row r="42996" spans="2:2" x14ac:dyDescent="0.25">
      <c r="B42996"/>
    </row>
    <row r="42997" spans="2:2" x14ac:dyDescent="0.25">
      <c r="B42997"/>
    </row>
    <row r="42998" spans="2:2" x14ac:dyDescent="0.25">
      <c r="B42998"/>
    </row>
    <row r="42999" spans="2:2" x14ac:dyDescent="0.25">
      <c r="B42999"/>
    </row>
    <row r="43000" spans="2:2" x14ac:dyDescent="0.25">
      <c r="B43000"/>
    </row>
    <row r="43001" spans="2:2" x14ac:dyDescent="0.25">
      <c r="B43001"/>
    </row>
    <row r="43002" spans="2:2" x14ac:dyDescent="0.25">
      <c r="B43002"/>
    </row>
    <row r="43003" spans="2:2" x14ac:dyDescent="0.25">
      <c r="B43003"/>
    </row>
    <row r="43004" spans="2:2" x14ac:dyDescent="0.25">
      <c r="B43004"/>
    </row>
    <row r="43005" spans="2:2" x14ac:dyDescent="0.25">
      <c r="B43005"/>
    </row>
    <row r="43006" spans="2:2" x14ac:dyDescent="0.25">
      <c r="B43006"/>
    </row>
    <row r="43007" spans="2:2" x14ac:dyDescent="0.25">
      <c r="B43007"/>
    </row>
    <row r="43008" spans="2:2" x14ac:dyDescent="0.25">
      <c r="B43008"/>
    </row>
    <row r="43009" spans="2:2" x14ac:dyDescent="0.25">
      <c r="B43009"/>
    </row>
    <row r="43010" spans="2:2" x14ac:dyDescent="0.25">
      <c r="B43010"/>
    </row>
    <row r="43011" spans="2:2" x14ac:dyDescent="0.25">
      <c r="B43011"/>
    </row>
    <row r="43012" spans="2:2" x14ac:dyDescent="0.25">
      <c r="B43012"/>
    </row>
    <row r="43013" spans="2:2" x14ac:dyDescent="0.25">
      <c r="B43013"/>
    </row>
    <row r="43014" spans="2:2" x14ac:dyDescent="0.25">
      <c r="B43014"/>
    </row>
    <row r="43015" spans="2:2" x14ac:dyDescent="0.25">
      <c r="B43015"/>
    </row>
    <row r="43016" spans="2:2" x14ac:dyDescent="0.25">
      <c r="B43016"/>
    </row>
    <row r="43017" spans="2:2" x14ac:dyDescent="0.25">
      <c r="B43017"/>
    </row>
    <row r="43018" spans="2:2" x14ac:dyDescent="0.25">
      <c r="B43018"/>
    </row>
    <row r="43019" spans="2:2" x14ac:dyDescent="0.25">
      <c r="B43019"/>
    </row>
    <row r="43020" spans="2:2" x14ac:dyDescent="0.25">
      <c r="B43020"/>
    </row>
    <row r="43021" spans="2:2" x14ac:dyDescent="0.25">
      <c r="B43021"/>
    </row>
    <row r="43022" spans="2:2" x14ac:dyDescent="0.25">
      <c r="B43022"/>
    </row>
    <row r="43023" spans="2:2" x14ac:dyDescent="0.25">
      <c r="B43023"/>
    </row>
    <row r="43024" spans="2:2" x14ac:dyDescent="0.25">
      <c r="B43024"/>
    </row>
    <row r="43025" spans="2:2" x14ac:dyDescent="0.25">
      <c r="B43025"/>
    </row>
    <row r="43026" spans="2:2" x14ac:dyDescent="0.25">
      <c r="B43026"/>
    </row>
    <row r="43027" spans="2:2" x14ac:dyDescent="0.25">
      <c r="B43027"/>
    </row>
    <row r="43028" spans="2:2" x14ac:dyDescent="0.25">
      <c r="B43028"/>
    </row>
    <row r="43029" spans="2:2" x14ac:dyDescent="0.25">
      <c r="B43029"/>
    </row>
    <row r="43030" spans="2:2" x14ac:dyDescent="0.25">
      <c r="B43030"/>
    </row>
    <row r="43031" spans="2:2" x14ac:dyDescent="0.25">
      <c r="B43031"/>
    </row>
    <row r="43032" spans="2:2" x14ac:dyDescent="0.25">
      <c r="B43032"/>
    </row>
    <row r="43033" spans="2:2" x14ac:dyDescent="0.25">
      <c r="B43033"/>
    </row>
    <row r="43034" spans="2:2" x14ac:dyDescent="0.25">
      <c r="B43034"/>
    </row>
    <row r="43035" spans="2:2" x14ac:dyDescent="0.25">
      <c r="B43035"/>
    </row>
    <row r="43036" spans="2:2" x14ac:dyDescent="0.25">
      <c r="B43036"/>
    </row>
    <row r="43037" spans="2:2" x14ac:dyDescent="0.25">
      <c r="B43037"/>
    </row>
    <row r="43038" spans="2:2" x14ac:dyDescent="0.25">
      <c r="B43038"/>
    </row>
    <row r="43039" spans="2:2" x14ac:dyDescent="0.25">
      <c r="B43039"/>
    </row>
    <row r="43040" spans="2:2" x14ac:dyDescent="0.25">
      <c r="B43040"/>
    </row>
    <row r="43041" spans="2:2" x14ac:dyDescent="0.25">
      <c r="B43041"/>
    </row>
    <row r="43042" spans="2:2" x14ac:dyDescent="0.25">
      <c r="B43042"/>
    </row>
    <row r="43043" spans="2:2" x14ac:dyDescent="0.25">
      <c r="B43043"/>
    </row>
    <row r="43044" spans="2:2" x14ac:dyDescent="0.25">
      <c r="B43044"/>
    </row>
    <row r="43045" spans="2:2" x14ac:dyDescent="0.25">
      <c r="B43045"/>
    </row>
    <row r="43046" spans="2:2" x14ac:dyDescent="0.25">
      <c r="B43046"/>
    </row>
    <row r="43047" spans="2:2" x14ac:dyDescent="0.25">
      <c r="B43047"/>
    </row>
    <row r="43048" spans="2:2" x14ac:dyDescent="0.25">
      <c r="B43048"/>
    </row>
    <row r="43049" spans="2:2" x14ac:dyDescent="0.25">
      <c r="B43049"/>
    </row>
    <row r="43050" spans="2:2" x14ac:dyDescent="0.25">
      <c r="B43050"/>
    </row>
    <row r="43051" spans="2:2" x14ac:dyDescent="0.25">
      <c r="B43051"/>
    </row>
    <row r="43052" spans="2:2" x14ac:dyDescent="0.25">
      <c r="B43052"/>
    </row>
    <row r="43053" spans="2:2" x14ac:dyDescent="0.25">
      <c r="B43053"/>
    </row>
    <row r="43054" spans="2:2" x14ac:dyDescent="0.25">
      <c r="B43054"/>
    </row>
    <row r="43055" spans="2:2" x14ac:dyDescent="0.25">
      <c r="B43055"/>
    </row>
    <row r="43056" spans="2:2" x14ac:dyDescent="0.25">
      <c r="B43056"/>
    </row>
    <row r="43057" spans="2:2" x14ac:dyDescent="0.25">
      <c r="B43057"/>
    </row>
    <row r="43058" spans="2:2" x14ac:dyDescent="0.25">
      <c r="B43058"/>
    </row>
    <row r="43059" spans="2:2" x14ac:dyDescent="0.25">
      <c r="B43059"/>
    </row>
    <row r="43060" spans="2:2" x14ac:dyDescent="0.25">
      <c r="B43060"/>
    </row>
    <row r="43061" spans="2:2" x14ac:dyDescent="0.25">
      <c r="B43061"/>
    </row>
    <row r="43062" spans="2:2" x14ac:dyDescent="0.25">
      <c r="B43062"/>
    </row>
    <row r="43063" spans="2:2" x14ac:dyDescent="0.25">
      <c r="B43063"/>
    </row>
    <row r="43064" spans="2:2" x14ac:dyDescent="0.25">
      <c r="B43064"/>
    </row>
    <row r="43065" spans="2:2" x14ac:dyDescent="0.25">
      <c r="B43065"/>
    </row>
    <row r="43066" spans="2:2" x14ac:dyDescent="0.25">
      <c r="B43066"/>
    </row>
    <row r="43067" spans="2:2" x14ac:dyDescent="0.25">
      <c r="B43067"/>
    </row>
    <row r="43068" spans="2:2" x14ac:dyDescent="0.25">
      <c r="B43068"/>
    </row>
    <row r="43069" spans="2:2" x14ac:dyDescent="0.25">
      <c r="B43069"/>
    </row>
    <row r="43070" spans="2:2" x14ac:dyDescent="0.25">
      <c r="B43070"/>
    </row>
    <row r="43071" spans="2:2" x14ac:dyDescent="0.25">
      <c r="B43071"/>
    </row>
    <row r="43072" spans="2:2" x14ac:dyDescent="0.25">
      <c r="B43072"/>
    </row>
    <row r="43073" spans="2:2" x14ac:dyDescent="0.25">
      <c r="B43073"/>
    </row>
    <row r="43074" spans="2:2" x14ac:dyDescent="0.25">
      <c r="B43074"/>
    </row>
    <row r="43075" spans="2:2" x14ac:dyDescent="0.25">
      <c r="B43075"/>
    </row>
    <row r="43076" spans="2:2" x14ac:dyDescent="0.25">
      <c r="B43076"/>
    </row>
    <row r="43077" spans="2:2" x14ac:dyDescent="0.25">
      <c r="B43077"/>
    </row>
    <row r="43078" spans="2:2" x14ac:dyDescent="0.25">
      <c r="B43078"/>
    </row>
    <row r="43079" spans="2:2" x14ac:dyDescent="0.25">
      <c r="B43079"/>
    </row>
    <row r="43080" spans="2:2" x14ac:dyDescent="0.25">
      <c r="B43080"/>
    </row>
    <row r="43081" spans="2:2" x14ac:dyDescent="0.25">
      <c r="B43081"/>
    </row>
    <row r="43082" spans="2:2" x14ac:dyDescent="0.25">
      <c r="B43082"/>
    </row>
    <row r="43083" spans="2:2" x14ac:dyDescent="0.25">
      <c r="B43083"/>
    </row>
    <row r="43084" spans="2:2" x14ac:dyDescent="0.25">
      <c r="B43084"/>
    </row>
    <row r="43085" spans="2:2" x14ac:dyDescent="0.25">
      <c r="B43085"/>
    </row>
    <row r="43086" spans="2:2" x14ac:dyDescent="0.25">
      <c r="B43086"/>
    </row>
    <row r="43087" spans="2:2" x14ac:dyDescent="0.25">
      <c r="B43087"/>
    </row>
    <row r="43088" spans="2:2" x14ac:dyDescent="0.25">
      <c r="B43088"/>
    </row>
    <row r="43089" spans="2:2" x14ac:dyDescent="0.25">
      <c r="B43089"/>
    </row>
    <row r="43090" spans="2:2" x14ac:dyDescent="0.25">
      <c r="B43090"/>
    </row>
    <row r="43091" spans="2:2" x14ac:dyDescent="0.25">
      <c r="B43091"/>
    </row>
    <row r="43092" spans="2:2" x14ac:dyDescent="0.25">
      <c r="B43092"/>
    </row>
    <row r="43093" spans="2:2" x14ac:dyDescent="0.25">
      <c r="B43093"/>
    </row>
    <row r="43094" spans="2:2" x14ac:dyDescent="0.25">
      <c r="B43094"/>
    </row>
    <row r="43095" spans="2:2" x14ac:dyDescent="0.25">
      <c r="B43095"/>
    </row>
    <row r="43096" spans="2:2" x14ac:dyDescent="0.25">
      <c r="B43096"/>
    </row>
    <row r="43097" spans="2:2" x14ac:dyDescent="0.25">
      <c r="B43097"/>
    </row>
    <row r="43098" spans="2:2" x14ac:dyDescent="0.25">
      <c r="B43098"/>
    </row>
    <row r="43099" spans="2:2" x14ac:dyDescent="0.25">
      <c r="B43099"/>
    </row>
    <row r="43100" spans="2:2" x14ac:dyDescent="0.25">
      <c r="B43100"/>
    </row>
    <row r="43101" spans="2:2" x14ac:dyDescent="0.25">
      <c r="B43101"/>
    </row>
    <row r="43102" spans="2:2" x14ac:dyDescent="0.25">
      <c r="B43102"/>
    </row>
    <row r="43103" spans="2:2" x14ac:dyDescent="0.25">
      <c r="B43103"/>
    </row>
    <row r="43104" spans="2:2" x14ac:dyDescent="0.25">
      <c r="B43104"/>
    </row>
    <row r="43105" spans="2:2" x14ac:dyDescent="0.25">
      <c r="B43105"/>
    </row>
    <row r="43106" spans="2:2" x14ac:dyDescent="0.25">
      <c r="B43106"/>
    </row>
    <row r="43107" spans="2:2" x14ac:dyDescent="0.25">
      <c r="B43107"/>
    </row>
    <row r="43108" spans="2:2" x14ac:dyDescent="0.25">
      <c r="B43108"/>
    </row>
    <row r="43109" spans="2:2" x14ac:dyDescent="0.25">
      <c r="B43109"/>
    </row>
    <row r="43110" spans="2:2" x14ac:dyDescent="0.25">
      <c r="B43110"/>
    </row>
    <row r="43111" spans="2:2" x14ac:dyDescent="0.25">
      <c r="B43111"/>
    </row>
    <row r="43112" spans="2:2" x14ac:dyDescent="0.25">
      <c r="B43112"/>
    </row>
    <row r="43113" spans="2:2" x14ac:dyDescent="0.25">
      <c r="B43113"/>
    </row>
    <row r="43114" spans="2:2" x14ac:dyDescent="0.25">
      <c r="B43114"/>
    </row>
    <row r="43115" spans="2:2" x14ac:dyDescent="0.25">
      <c r="B43115"/>
    </row>
    <row r="43116" spans="2:2" x14ac:dyDescent="0.25">
      <c r="B43116"/>
    </row>
    <row r="43117" spans="2:2" x14ac:dyDescent="0.25">
      <c r="B43117"/>
    </row>
    <row r="43118" spans="2:2" x14ac:dyDescent="0.25">
      <c r="B43118"/>
    </row>
    <row r="43119" spans="2:2" x14ac:dyDescent="0.25">
      <c r="B43119"/>
    </row>
    <row r="43120" spans="2:2" x14ac:dyDescent="0.25">
      <c r="B43120"/>
    </row>
    <row r="43121" spans="2:2" x14ac:dyDescent="0.25">
      <c r="B43121"/>
    </row>
    <row r="43122" spans="2:2" x14ac:dyDescent="0.25">
      <c r="B43122"/>
    </row>
    <row r="43123" spans="2:2" x14ac:dyDescent="0.25">
      <c r="B43123"/>
    </row>
    <row r="43124" spans="2:2" x14ac:dyDescent="0.25">
      <c r="B43124"/>
    </row>
    <row r="43125" spans="2:2" x14ac:dyDescent="0.25">
      <c r="B43125"/>
    </row>
    <row r="43126" spans="2:2" x14ac:dyDescent="0.25">
      <c r="B43126"/>
    </row>
    <row r="43127" spans="2:2" x14ac:dyDescent="0.25">
      <c r="B43127"/>
    </row>
    <row r="43128" spans="2:2" x14ac:dyDescent="0.25">
      <c r="B43128"/>
    </row>
    <row r="43129" spans="2:2" x14ac:dyDescent="0.25">
      <c r="B43129"/>
    </row>
    <row r="43130" spans="2:2" x14ac:dyDescent="0.25">
      <c r="B43130"/>
    </row>
    <row r="43131" spans="2:2" x14ac:dyDescent="0.25">
      <c r="B43131"/>
    </row>
    <row r="43132" spans="2:2" x14ac:dyDescent="0.25">
      <c r="B43132"/>
    </row>
    <row r="43133" spans="2:2" x14ac:dyDescent="0.25">
      <c r="B43133"/>
    </row>
    <row r="43134" spans="2:2" x14ac:dyDescent="0.25">
      <c r="B43134"/>
    </row>
    <row r="43135" spans="2:2" x14ac:dyDescent="0.25">
      <c r="B43135"/>
    </row>
    <row r="43136" spans="2:2" x14ac:dyDescent="0.25">
      <c r="B43136"/>
    </row>
    <row r="43137" spans="2:2" x14ac:dyDescent="0.25">
      <c r="B43137"/>
    </row>
    <row r="43138" spans="2:2" x14ac:dyDescent="0.25">
      <c r="B43138"/>
    </row>
    <row r="43139" spans="2:2" x14ac:dyDescent="0.25">
      <c r="B43139"/>
    </row>
    <row r="43140" spans="2:2" x14ac:dyDescent="0.25">
      <c r="B43140"/>
    </row>
    <row r="43141" spans="2:2" x14ac:dyDescent="0.25">
      <c r="B43141"/>
    </row>
    <row r="43142" spans="2:2" x14ac:dyDescent="0.25">
      <c r="B43142"/>
    </row>
    <row r="43143" spans="2:2" x14ac:dyDescent="0.25">
      <c r="B43143"/>
    </row>
    <row r="43144" spans="2:2" x14ac:dyDescent="0.25">
      <c r="B43144"/>
    </row>
    <row r="43145" spans="2:2" x14ac:dyDescent="0.25">
      <c r="B43145"/>
    </row>
    <row r="43146" spans="2:2" x14ac:dyDescent="0.25">
      <c r="B43146"/>
    </row>
    <row r="43147" spans="2:2" x14ac:dyDescent="0.25">
      <c r="B43147"/>
    </row>
    <row r="43148" spans="2:2" x14ac:dyDescent="0.25">
      <c r="B43148"/>
    </row>
    <row r="43149" spans="2:2" x14ac:dyDescent="0.25">
      <c r="B43149"/>
    </row>
    <row r="43150" spans="2:2" x14ac:dyDescent="0.25">
      <c r="B43150"/>
    </row>
    <row r="43151" spans="2:2" x14ac:dyDescent="0.25">
      <c r="B43151"/>
    </row>
    <row r="43152" spans="2:2" x14ac:dyDescent="0.25">
      <c r="B43152"/>
    </row>
    <row r="43153" spans="2:2" x14ac:dyDescent="0.25">
      <c r="B43153"/>
    </row>
    <row r="43154" spans="2:2" x14ac:dyDescent="0.25">
      <c r="B43154"/>
    </row>
    <row r="43155" spans="2:2" x14ac:dyDescent="0.25">
      <c r="B43155"/>
    </row>
    <row r="43156" spans="2:2" x14ac:dyDescent="0.25">
      <c r="B43156"/>
    </row>
    <row r="43157" spans="2:2" x14ac:dyDescent="0.25">
      <c r="B43157"/>
    </row>
    <row r="43158" spans="2:2" x14ac:dyDescent="0.25">
      <c r="B43158"/>
    </row>
    <row r="43159" spans="2:2" x14ac:dyDescent="0.25">
      <c r="B43159"/>
    </row>
    <row r="43160" spans="2:2" x14ac:dyDescent="0.25">
      <c r="B43160"/>
    </row>
    <row r="43161" spans="2:2" x14ac:dyDescent="0.25">
      <c r="B43161"/>
    </row>
    <row r="43162" spans="2:2" x14ac:dyDescent="0.25">
      <c r="B43162"/>
    </row>
    <row r="43163" spans="2:2" x14ac:dyDescent="0.25">
      <c r="B43163"/>
    </row>
    <row r="43164" spans="2:2" x14ac:dyDescent="0.25">
      <c r="B43164"/>
    </row>
    <row r="43165" spans="2:2" x14ac:dyDescent="0.25">
      <c r="B43165"/>
    </row>
    <row r="43166" spans="2:2" x14ac:dyDescent="0.25">
      <c r="B43166"/>
    </row>
    <row r="43167" spans="2:2" x14ac:dyDescent="0.25">
      <c r="B43167"/>
    </row>
    <row r="43168" spans="2:2" x14ac:dyDescent="0.25">
      <c r="B43168"/>
    </row>
    <row r="43169" spans="2:2" x14ac:dyDescent="0.25">
      <c r="B43169"/>
    </row>
    <row r="43170" spans="2:2" x14ac:dyDescent="0.25">
      <c r="B43170"/>
    </row>
    <row r="43171" spans="2:2" x14ac:dyDescent="0.25">
      <c r="B43171"/>
    </row>
    <row r="43172" spans="2:2" x14ac:dyDescent="0.25">
      <c r="B43172"/>
    </row>
    <row r="43173" spans="2:2" x14ac:dyDescent="0.25">
      <c r="B43173"/>
    </row>
    <row r="43174" spans="2:2" x14ac:dyDescent="0.25">
      <c r="B43174"/>
    </row>
    <row r="43175" spans="2:2" x14ac:dyDescent="0.25">
      <c r="B43175"/>
    </row>
    <row r="43176" spans="2:2" x14ac:dyDescent="0.25">
      <c r="B43176"/>
    </row>
    <row r="43177" spans="2:2" x14ac:dyDescent="0.25">
      <c r="B43177"/>
    </row>
    <row r="43178" spans="2:2" x14ac:dyDescent="0.25">
      <c r="B43178"/>
    </row>
    <row r="43179" spans="2:2" x14ac:dyDescent="0.25">
      <c r="B43179"/>
    </row>
    <row r="43180" spans="2:2" x14ac:dyDescent="0.25">
      <c r="B43180"/>
    </row>
    <row r="43181" spans="2:2" x14ac:dyDescent="0.25">
      <c r="B43181"/>
    </row>
    <row r="43182" spans="2:2" x14ac:dyDescent="0.25">
      <c r="B43182"/>
    </row>
    <row r="43183" spans="2:2" x14ac:dyDescent="0.25">
      <c r="B43183"/>
    </row>
    <row r="43184" spans="2:2" x14ac:dyDescent="0.25">
      <c r="B43184"/>
    </row>
    <row r="43185" spans="2:2" x14ac:dyDescent="0.25">
      <c r="B43185"/>
    </row>
    <row r="43186" spans="2:2" x14ac:dyDescent="0.25">
      <c r="B43186"/>
    </row>
    <row r="43187" spans="2:2" x14ac:dyDescent="0.25">
      <c r="B43187"/>
    </row>
    <row r="43188" spans="2:2" x14ac:dyDescent="0.25">
      <c r="B43188"/>
    </row>
    <row r="43189" spans="2:2" x14ac:dyDescent="0.25">
      <c r="B43189"/>
    </row>
    <row r="43190" spans="2:2" x14ac:dyDescent="0.25">
      <c r="B43190"/>
    </row>
    <row r="43191" spans="2:2" x14ac:dyDescent="0.25">
      <c r="B43191"/>
    </row>
    <row r="43192" spans="2:2" x14ac:dyDescent="0.25">
      <c r="B43192"/>
    </row>
    <row r="43193" spans="2:2" x14ac:dyDescent="0.25">
      <c r="B43193"/>
    </row>
    <row r="43194" spans="2:2" x14ac:dyDescent="0.25">
      <c r="B43194"/>
    </row>
    <row r="43195" spans="2:2" x14ac:dyDescent="0.25">
      <c r="B43195"/>
    </row>
    <row r="43196" spans="2:2" x14ac:dyDescent="0.25">
      <c r="B43196"/>
    </row>
    <row r="43197" spans="2:2" x14ac:dyDescent="0.25">
      <c r="B43197"/>
    </row>
    <row r="43198" spans="2:2" x14ac:dyDescent="0.25">
      <c r="B43198"/>
    </row>
    <row r="43199" spans="2:2" x14ac:dyDescent="0.25">
      <c r="B43199"/>
    </row>
    <row r="43200" spans="2:2" x14ac:dyDescent="0.25">
      <c r="B43200"/>
    </row>
    <row r="43201" spans="2:2" x14ac:dyDescent="0.25">
      <c r="B43201"/>
    </row>
    <row r="43202" spans="2:2" x14ac:dyDescent="0.25">
      <c r="B43202"/>
    </row>
    <row r="43203" spans="2:2" x14ac:dyDescent="0.25">
      <c r="B43203"/>
    </row>
    <row r="43204" spans="2:2" x14ac:dyDescent="0.25">
      <c r="B43204"/>
    </row>
    <row r="43205" spans="2:2" x14ac:dyDescent="0.25">
      <c r="B43205"/>
    </row>
    <row r="43206" spans="2:2" x14ac:dyDescent="0.25">
      <c r="B43206"/>
    </row>
    <row r="43207" spans="2:2" x14ac:dyDescent="0.25">
      <c r="B43207"/>
    </row>
    <row r="43208" spans="2:2" x14ac:dyDescent="0.25">
      <c r="B43208"/>
    </row>
    <row r="43209" spans="2:2" x14ac:dyDescent="0.25">
      <c r="B43209"/>
    </row>
    <row r="43210" spans="2:2" x14ac:dyDescent="0.25">
      <c r="B43210"/>
    </row>
    <row r="43211" spans="2:2" x14ac:dyDescent="0.25">
      <c r="B43211"/>
    </row>
    <row r="43212" spans="2:2" x14ac:dyDescent="0.25">
      <c r="B43212"/>
    </row>
    <row r="43213" spans="2:2" x14ac:dyDescent="0.25">
      <c r="B43213"/>
    </row>
    <row r="43214" spans="2:2" x14ac:dyDescent="0.25">
      <c r="B43214"/>
    </row>
    <row r="43215" spans="2:2" x14ac:dyDescent="0.25">
      <c r="B43215"/>
    </row>
    <row r="43216" spans="2:2" x14ac:dyDescent="0.25">
      <c r="B43216"/>
    </row>
    <row r="43217" spans="2:2" x14ac:dyDescent="0.25">
      <c r="B43217"/>
    </row>
    <row r="43218" spans="2:2" x14ac:dyDescent="0.25">
      <c r="B43218"/>
    </row>
    <row r="43219" spans="2:2" x14ac:dyDescent="0.25">
      <c r="B43219"/>
    </row>
    <row r="43220" spans="2:2" x14ac:dyDescent="0.25">
      <c r="B43220"/>
    </row>
    <row r="43221" spans="2:2" x14ac:dyDescent="0.25">
      <c r="B43221"/>
    </row>
    <row r="43222" spans="2:2" x14ac:dyDescent="0.25">
      <c r="B43222"/>
    </row>
    <row r="43223" spans="2:2" x14ac:dyDescent="0.25">
      <c r="B43223"/>
    </row>
    <row r="43224" spans="2:2" x14ac:dyDescent="0.25">
      <c r="B43224"/>
    </row>
    <row r="43225" spans="2:2" x14ac:dyDescent="0.25">
      <c r="B43225"/>
    </row>
    <row r="43226" spans="2:2" x14ac:dyDescent="0.25">
      <c r="B43226"/>
    </row>
    <row r="43227" spans="2:2" x14ac:dyDescent="0.25">
      <c r="B43227"/>
    </row>
    <row r="43228" spans="2:2" x14ac:dyDescent="0.25">
      <c r="B43228"/>
    </row>
    <row r="43229" spans="2:2" x14ac:dyDescent="0.25">
      <c r="B43229"/>
    </row>
    <row r="43230" spans="2:2" x14ac:dyDescent="0.25">
      <c r="B43230"/>
    </row>
    <row r="43231" spans="2:2" x14ac:dyDescent="0.25">
      <c r="B43231"/>
    </row>
    <row r="43232" spans="2:2" x14ac:dyDescent="0.25">
      <c r="B43232"/>
    </row>
    <row r="43233" spans="2:2" x14ac:dyDescent="0.25">
      <c r="B43233"/>
    </row>
    <row r="43234" spans="2:2" x14ac:dyDescent="0.25">
      <c r="B43234"/>
    </row>
    <row r="43235" spans="2:2" x14ac:dyDescent="0.25">
      <c r="B43235"/>
    </row>
    <row r="43236" spans="2:2" x14ac:dyDescent="0.25">
      <c r="B43236"/>
    </row>
    <row r="43237" spans="2:2" x14ac:dyDescent="0.25">
      <c r="B43237"/>
    </row>
    <row r="43238" spans="2:2" x14ac:dyDescent="0.25">
      <c r="B43238"/>
    </row>
    <row r="43239" spans="2:2" x14ac:dyDescent="0.25">
      <c r="B43239"/>
    </row>
    <row r="43240" spans="2:2" x14ac:dyDescent="0.25">
      <c r="B43240"/>
    </row>
    <row r="43241" spans="2:2" x14ac:dyDescent="0.25">
      <c r="B43241"/>
    </row>
    <row r="43242" spans="2:2" x14ac:dyDescent="0.25">
      <c r="B43242"/>
    </row>
    <row r="43243" spans="2:2" x14ac:dyDescent="0.25">
      <c r="B43243"/>
    </row>
    <row r="43244" spans="2:2" x14ac:dyDescent="0.25">
      <c r="B43244"/>
    </row>
    <row r="43245" spans="2:2" x14ac:dyDescent="0.25">
      <c r="B43245"/>
    </row>
    <row r="43246" spans="2:2" x14ac:dyDescent="0.25">
      <c r="B43246"/>
    </row>
    <row r="43247" spans="2:2" x14ac:dyDescent="0.25">
      <c r="B43247"/>
    </row>
    <row r="43248" spans="2:2" x14ac:dyDescent="0.25">
      <c r="B43248"/>
    </row>
    <row r="43249" spans="2:2" x14ac:dyDescent="0.25">
      <c r="B43249"/>
    </row>
    <row r="43250" spans="2:2" x14ac:dyDescent="0.25">
      <c r="B43250"/>
    </row>
    <row r="43251" spans="2:2" x14ac:dyDescent="0.25">
      <c r="B43251"/>
    </row>
    <row r="43252" spans="2:2" x14ac:dyDescent="0.25">
      <c r="B43252"/>
    </row>
    <row r="43253" spans="2:2" x14ac:dyDescent="0.25">
      <c r="B43253"/>
    </row>
    <row r="43254" spans="2:2" x14ac:dyDescent="0.25">
      <c r="B43254"/>
    </row>
    <row r="43255" spans="2:2" x14ac:dyDescent="0.25">
      <c r="B43255"/>
    </row>
    <row r="43256" spans="2:2" x14ac:dyDescent="0.25">
      <c r="B43256"/>
    </row>
    <row r="43257" spans="2:2" x14ac:dyDescent="0.25">
      <c r="B43257"/>
    </row>
    <row r="43258" spans="2:2" x14ac:dyDescent="0.25">
      <c r="B43258"/>
    </row>
    <row r="43259" spans="2:2" x14ac:dyDescent="0.25">
      <c r="B43259"/>
    </row>
    <row r="43260" spans="2:2" x14ac:dyDescent="0.25">
      <c r="B43260"/>
    </row>
    <row r="43261" spans="2:2" x14ac:dyDescent="0.25">
      <c r="B43261"/>
    </row>
    <row r="43262" spans="2:2" x14ac:dyDescent="0.25">
      <c r="B43262"/>
    </row>
    <row r="43263" spans="2:2" x14ac:dyDescent="0.25">
      <c r="B43263"/>
    </row>
    <row r="43264" spans="2:2" x14ac:dyDescent="0.25">
      <c r="B43264"/>
    </row>
    <row r="43265" spans="2:2" x14ac:dyDescent="0.25">
      <c r="B43265"/>
    </row>
    <row r="43266" spans="2:2" x14ac:dyDescent="0.25">
      <c r="B43266"/>
    </row>
    <row r="43267" spans="2:2" x14ac:dyDescent="0.25">
      <c r="B43267"/>
    </row>
    <row r="43268" spans="2:2" x14ac:dyDescent="0.25">
      <c r="B43268"/>
    </row>
    <row r="43269" spans="2:2" x14ac:dyDescent="0.25">
      <c r="B43269"/>
    </row>
    <row r="43270" spans="2:2" x14ac:dyDescent="0.25">
      <c r="B43270"/>
    </row>
    <row r="43271" spans="2:2" x14ac:dyDescent="0.25">
      <c r="B43271"/>
    </row>
    <row r="43272" spans="2:2" x14ac:dyDescent="0.25">
      <c r="B43272"/>
    </row>
    <row r="43273" spans="2:2" x14ac:dyDescent="0.25">
      <c r="B43273"/>
    </row>
    <row r="43274" spans="2:2" x14ac:dyDescent="0.25">
      <c r="B43274"/>
    </row>
    <row r="43275" spans="2:2" x14ac:dyDescent="0.25">
      <c r="B43275"/>
    </row>
    <row r="43276" spans="2:2" x14ac:dyDescent="0.25">
      <c r="B43276"/>
    </row>
    <row r="43277" spans="2:2" x14ac:dyDescent="0.25">
      <c r="B43277"/>
    </row>
    <row r="43278" spans="2:2" x14ac:dyDescent="0.25">
      <c r="B43278"/>
    </row>
    <row r="43279" spans="2:2" x14ac:dyDescent="0.25">
      <c r="B43279"/>
    </row>
    <row r="43280" spans="2:2" x14ac:dyDescent="0.25">
      <c r="B43280"/>
    </row>
    <row r="43281" spans="2:2" x14ac:dyDescent="0.25">
      <c r="B43281"/>
    </row>
    <row r="43282" spans="2:2" x14ac:dyDescent="0.25">
      <c r="B43282"/>
    </row>
    <row r="43283" spans="2:2" x14ac:dyDescent="0.25">
      <c r="B43283"/>
    </row>
    <row r="43284" spans="2:2" x14ac:dyDescent="0.25">
      <c r="B43284"/>
    </row>
    <row r="43285" spans="2:2" x14ac:dyDescent="0.25">
      <c r="B43285"/>
    </row>
    <row r="43286" spans="2:2" x14ac:dyDescent="0.25">
      <c r="B43286"/>
    </row>
    <row r="43287" spans="2:2" x14ac:dyDescent="0.25">
      <c r="B43287"/>
    </row>
    <row r="43288" spans="2:2" x14ac:dyDescent="0.25">
      <c r="B43288"/>
    </row>
    <row r="43289" spans="2:2" x14ac:dyDescent="0.25">
      <c r="B43289"/>
    </row>
    <row r="43290" spans="2:2" x14ac:dyDescent="0.25">
      <c r="B43290"/>
    </row>
    <row r="43291" spans="2:2" x14ac:dyDescent="0.25">
      <c r="B43291"/>
    </row>
    <row r="43292" spans="2:2" x14ac:dyDescent="0.25">
      <c r="B43292"/>
    </row>
    <row r="43293" spans="2:2" x14ac:dyDescent="0.25">
      <c r="B43293"/>
    </row>
    <row r="43294" spans="2:2" x14ac:dyDescent="0.25">
      <c r="B43294"/>
    </row>
    <row r="43295" spans="2:2" x14ac:dyDescent="0.25">
      <c r="B43295"/>
    </row>
    <row r="43296" spans="2:2" x14ac:dyDescent="0.25">
      <c r="B43296"/>
    </row>
    <row r="43297" spans="2:2" x14ac:dyDescent="0.25">
      <c r="B43297"/>
    </row>
    <row r="43298" spans="2:2" x14ac:dyDescent="0.25">
      <c r="B43298"/>
    </row>
    <row r="43299" spans="2:2" x14ac:dyDescent="0.25">
      <c r="B43299"/>
    </row>
    <row r="43300" spans="2:2" x14ac:dyDescent="0.25">
      <c r="B43300"/>
    </row>
    <row r="43301" spans="2:2" x14ac:dyDescent="0.25">
      <c r="B43301"/>
    </row>
    <row r="43302" spans="2:2" x14ac:dyDescent="0.25">
      <c r="B43302"/>
    </row>
    <row r="43303" spans="2:2" x14ac:dyDescent="0.25">
      <c r="B43303"/>
    </row>
    <row r="43304" spans="2:2" x14ac:dyDescent="0.25">
      <c r="B43304"/>
    </row>
    <row r="43305" spans="2:2" x14ac:dyDescent="0.25">
      <c r="B43305"/>
    </row>
    <row r="43306" spans="2:2" x14ac:dyDescent="0.25">
      <c r="B43306"/>
    </row>
    <row r="43307" spans="2:2" x14ac:dyDescent="0.25">
      <c r="B43307"/>
    </row>
    <row r="43308" spans="2:2" x14ac:dyDescent="0.25">
      <c r="B43308"/>
    </row>
    <row r="43309" spans="2:2" x14ac:dyDescent="0.25">
      <c r="B43309"/>
    </row>
    <row r="43310" spans="2:2" x14ac:dyDescent="0.25">
      <c r="B43310"/>
    </row>
    <row r="43311" spans="2:2" x14ac:dyDescent="0.25">
      <c r="B43311"/>
    </row>
    <row r="43312" spans="2:2" x14ac:dyDescent="0.25">
      <c r="B43312"/>
    </row>
    <row r="43313" spans="2:2" x14ac:dyDescent="0.25">
      <c r="B43313"/>
    </row>
    <row r="43314" spans="2:2" x14ac:dyDescent="0.25">
      <c r="B43314"/>
    </row>
    <row r="43315" spans="2:2" x14ac:dyDescent="0.25">
      <c r="B43315"/>
    </row>
    <row r="43316" spans="2:2" x14ac:dyDescent="0.25">
      <c r="B43316"/>
    </row>
    <row r="43317" spans="2:2" x14ac:dyDescent="0.25">
      <c r="B43317"/>
    </row>
    <row r="43318" spans="2:2" x14ac:dyDescent="0.25">
      <c r="B43318"/>
    </row>
    <row r="43319" spans="2:2" x14ac:dyDescent="0.25">
      <c r="B43319"/>
    </row>
    <row r="43320" spans="2:2" x14ac:dyDescent="0.25">
      <c r="B43320"/>
    </row>
    <row r="43321" spans="2:2" x14ac:dyDescent="0.25">
      <c r="B43321"/>
    </row>
    <row r="43322" spans="2:2" x14ac:dyDescent="0.25">
      <c r="B43322"/>
    </row>
    <row r="43323" spans="2:2" x14ac:dyDescent="0.25">
      <c r="B43323"/>
    </row>
    <row r="43324" spans="2:2" x14ac:dyDescent="0.25">
      <c r="B43324"/>
    </row>
    <row r="43325" spans="2:2" x14ac:dyDescent="0.25">
      <c r="B43325"/>
    </row>
    <row r="43326" spans="2:2" x14ac:dyDescent="0.25">
      <c r="B43326"/>
    </row>
    <row r="43327" spans="2:2" x14ac:dyDescent="0.25">
      <c r="B43327"/>
    </row>
    <row r="43328" spans="2:2" x14ac:dyDescent="0.25">
      <c r="B43328"/>
    </row>
    <row r="43329" spans="2:2" x14ac:dyDescent="0.25">
      <c r="B43329"/>
    </row>
    <row r="43330" spans="2:2" x14ac:dyDescent="0.25">
      <c r="B43330"/>
    </row>
    <row r="43331" spans="2:2" x14ac:dyDescent="0.25">
      <c r="B43331"/>
    </row>
    <row r="43332" spans="2:2" x14ac:dyDescent="0.25">
      <c r="B43332"/>
    </row>
    <row r="43333" spans="2:2" x14ac:dyDescent="0.25">
      <c r="B43333"/>
    </row>
    <row r="43334" spans="2:2" x14ac:dyDescent="0.25">
      <c r="B43334"/>
    </row>
    <row r="43335" spans="2:2" x14ac:dyDescent="0.25">
      <c r="B43335"/>
    </row>
    <row r="43336" spans="2:2" x14ac:dyDescent="0.25">
      <c r="B43336"/>
    </row>
    <row r="43337" spans="2:2" x14ac:dyDescent="0.25">
      <c r="B43337"/>
    </row>
    <row r="43338" spans="2:2" x14ac:dyDescent="0.25">
      <c r="B43338"/>
    </row>
    <row r="43339" spans="2:2" x14ac:dyDescent="0.25">
      <c r="B43339"/>
    </row>
    <row r="43340" spans="2:2" x14ac:dyDescent="0.25">
      <c r="B43340"/>
    </row>
    <row r="43341" spans="2:2" x14ac:dyDescent="0.25">
      <c r="B43341"/>
    </row>
    <row r="43342" spans="2:2" x14ac:dyDescent="0.25">
      <c r="B43342"/>
    </row>
    <row r="43343" spans="2:2" x14ac:dyDescent="0.25">
      <c r="B43343"/>
    </row>
    <row r="43344" spans="2:2" x14ac:dyDescent="0.25">
      <c r="B43344"/>
    </row>
    <row r="43345" spans="2:2" x14ac:dyDescent="0.25">
      <c r="B43345"/>
    </row>
    <row r="43346" spans="2:2" x14ac:dyDescent="0.25">
      <c r="B43346"/>
    </row>
    <row r="43347" spans="2:2" x14ac:dyDescent="0.25">
      <c r="B43347"/>
    </row>
    <row r="43348" spans="2:2" x14ac:dyDescent="0.25">
      <c r="B43348"/>
    </row>
    <row r="43349" spans="2:2" x14ac:dyDescent="0.25">
      <c r="B43349"/>
    </row>
    <row r="43350" spans="2:2" x14ac:dyDescent="0.25">
      <c r="B43350"/>
    </row>
    <row r="43351" spans="2:2" x14ac:dyDescent="0.25">
      <c r="B43351"/>
    </row>
    <row r="43352" spans="2:2" x14ac:dyDescent="0.25">
      <c r="B43352"/>
    </row>
    <row r="43353" spans="2:2" x14ac:dyDescent="0.25">
      <c r="B43353"/>
    </row>
    <row r="43354" spans="2:2" x14ac:dyDescent="0.25">
      <c r="B43354"/>
    </row>
    <row r="43355" spans="2:2" x14ac:dyDescent="0.25">
      <c r="B43355"/>
    </row>
    <row r="43356" spans="2:2" x14ac:dyDescent="0.25">
      <c r="B43356"/>
    </row>
    <row r="43357" spans="2:2" x14ac:dyDescent="0.25">
      <c r="B43357"/>
    </row>
    <row r="43358" spans="2:2" x14ac:dyDescent="0.25">
      <c r="B43358"/>
    </row>
    <row r="43359" spans="2:2" x14ac:dyDescent="0.25">
      <c r="B43359"/>
    </row>
    <row r="43360" spans="2:2" x14ac:dyDescent="0.25">
      <c r="B43360"/>
    </row>
    <row r="43361" spans="2:2" x14ac:dyDescent="0.25">
      <c r="B43361"/>
    </row>
    <row r="43362" spans="2:2" x14ac:dyDescent="0.25">
      <c r="B43362"/>
    </row>
    <row r="43363" spans="2:2" x14ac:dyDescent="0.25">
      <c r="B43363"/>
    </row>
    <row r="43364" spans="2:2" x14ac:dyDescent="0.25">
      <c r="B43364"/>
    </row>
    <row r="43365" spans="2:2" x14ac:dyDescent="0.25">
      <c r="B43365"/>
    </row>
    <row r="43366" spans="2:2" x14ac:dyDescent="0.25">
      <c r="B43366"/>
    </row>
    <row r="43367" spans="2:2" x14ac:dyDescent="0.25">
      <c r="B43367"/>
    </row>
    <row r="43368" spans="2:2" x14ac:dyDescent="0.25">
      <c r="B43368"/>
    </row>
    <row r="43369" spans="2:2" x14ac:dyDescent="0.25">
      <c r="B43369"/>
    </row>
    <row r="43370" spans="2:2" x14ac:dyDescent="0.25">
      <c r="B43370"/>
    </row>
    <row r="43371" spans="2:2" x14ac:dyDescent="0.25">
      <c r="B43371"/>
    </row>
    <row r="43372" spans="2:2" x14ac:dyDescent="0.25">
      <c r="B43372"/>
    </row>
    <row r="43373" spans="2:2" x14ac:dyDescent="0.25">
      <c r="B43373"/>
    </row>
    <row r="43374" spans="2:2" x14ac:dyDescent="0.25">
      <c r="B43374"/>
    </row>
    <row r="43375" spans="2:2" x14ac:dyDescent="0.25">
      <c r="B43375"/>
    </row>
    <row r="43376" spans="2:2" x14ac:dyDescent="0.25">
      <c r="B43376"/>
    </row>
    <row r="43377" spans="2:2" x14ac:dyDescent="0.25">
      <c r="B43377"/>
    </row>
    <row r="43378" spans="2:2" x14ac:dyDescent="0.25">
      <c r="B43378"/>
    </row>
    <row r="43379" spans="2:2" x14ac:dyDescent="0.25">
      <c r="B43379"/>
    </row>
    <row r="43380" spans="2:2" x14ac:dyDescent="0.25">
      <c r="B43380"/>
    </row>
    <row r="43381" spans="2:2" x14ac:dyDescent="0.25">
      <c r="B43381"/>
    </row>
    <row r="43382" spans="2:2" x14ac:dyDescent="0.25">
      <c r="B43382"/>
    </row>
    <row r="43383" spans="2:2" x14ac:dyDescent="0.25">
      <c r="B43383"/>
    </row>
    <row r="43384" spans="2:2" x14ac:dyDescent="0.25">
      <c r="B43384"/>
    </row>
    <row r="43385" spans="2:2" x14ac:dyDescent="0.25">
      <c r="B43385"/>
    </row>
    <row r="43386" spans="2:2" x14ac:dyDescent="0.25">
      <c r="B43386"/>
    </row>
    <row r="43387" spans="2:2" x14ac:dyDescent="0.25">
      <c r="B43387"/>
    </row>
    <row r="43388" spans="2:2" x14ac:dyDescent="0.25">
      <c r="B43388"/>
    </row>
    <row r="43389" spans="2:2" x14ac:dyDescent="0.25">
      <c r="B43389"/>
    </row>
    <row r="43390" spans="2:2" x14ac:dyDescent="0.25">
      <c r="B43390"/>
    </row>
    <row r="43391" spans="2:2" x14ac:dyDescent="0.25">
      <c r="B43391"/>
    </row>
    <row r="43392" spans="2:2" x14ac:dyDescent="0.25">
      <c r="B43392"/>
    </row>
    <row r="43393" spans="2:2" x14ac:dyDescent="0.25">
      <c r="B43393"/>
    </row>
    <row r="43394" spans="2:2" x14ac:dyDescent="0.25">
      <c r="B43394"/>
    </row>
    <row r="43395" spans="2:2" x14ac:dyDescent="0.25">
      <c r="B43395"/>
    </row>
    <row r="43396" spans="2:2" x14ac:dyDescent="0.25">
      <c r="B43396"/>
    </row>
    <row r="43397" spans="2:2" x14ac:dyDescent="0.25">
      <c r="B43397"/>
    </row>
    <row r="43398" spans="2:2" x14ac:dyDescent="0.25">
      <c r="B43398"/>
    </row>
    <row r="43399" spans="2:2" x14ac:dyDescent="0.25">
      <c r="B43399"/>
    </row>
    <row r="43400" spans="2:2" x14ac:dyDescent="0.25">
      <c r="B43400"/>
    </row>
    <row r="43401" spans="2:2" x14ac:dyDescent="0.25">
      <c r="B43401"/>
    </row>
    <row r="43402" spans="2:2" x14ac:dyDescent="0.25">
      <c r="B43402"/>
    </row>
    <row r="43403" spans="2:2" x14ac:dyDescent="0.25">
      <c r="B43403"/>
    </row>
    <row r="43404" spans="2:2" x14ac:dyDescent="0.25">
      <c r="B43404"/>
    </row>
    <row r="43405" spans="2:2" x14ac:dyDescent="0.25">
      <c r="B43405"/>
    </row>
    <row r="43406" spans="2:2" x14ac:dyDescent="0.25">
      <c r="B43406"/>
    </row>
    <row r="43407" spans="2:2" x14ac:dyDescent="0.25">
      <c r="B43407"/>
    </row>
    <row r="43408" spans="2:2" x14ac:dyDescent="0.25">
      <c r="B43408"/>
    </row>
    <row r="43409" spans="2:2" x14ac:dyDescent="0.25">
      <c r="B43409"/>
    </row>
    <row r="43410" spans="2:2" x14ac:dyDescent="0.25">
      <c r="B43410"/>
    </row>
    <row r="43411" spans="2:2" x14ac:dyDescent="0.25">
      <c r="B43411"/>
    </row>
    <row r="43412" spans="2:2" x14ac:dyDescent="0.25">
      <c r="B43412"/>
    </row>
    <row r="43413" spans="2:2" x14ac:dyDescent="0.25">
      <c r="B43413"/>
    </row>
    <row r="43414" spans="2:2" x14ac:dyDescent="0.25">
      <c r="B43414"/>
    </row>
    <row r="43415" spans="2:2" x14ac:dyDescent="0.25">
      <c r="B43415"/>
    </row>
    <row r="43416" spans="2:2" x14ac:dyDescent="0.25">
      <c r="B43416"/>
    </row>
    <row r="43417" spans="2:2" x14ac:dyDescent="0.25">
      <c r="B43417"/>
    </row>
    <row r="43418" spans="2:2" x14ac:dyDescent="0.25">
      <c r="B43418"/>
    </row>
    <row r="43419" spans="2:2" x14ac:dyDescent="0.25">
      <c r="B43419"/>
    </row>
    <row r="43420" spans="2:2" x14ac:dyDescent="0.25">
      <c r="B43420"/>
    </row>
    <row r="43421" spans="2:2" x14ac:dyDescent="0.25">
      <c r="B43421"/>
    </row>
    <row r="43422" spans="2:2" x14ac:dyDescent="0.25">
      <c r="B43422"/>
    </row>
    <row r="43423" spans="2:2" x14ac:dyDescent="0.25">
      <c r="B43423"/>
    </row>
    <row r="43424" spans="2:2" x14ac:dyDescent="0.25">
      <c r="B43424"/>
    </row>
    <row r="43425" spans="2:2" x14ac:dyDescent="0.25">
      <c r="B43425"/>
    </row>
    <row r="43426" spans="2:2" x14ac:dyDescent="0.25">
      <c r="B43426"/>
    </row>
    <row r="43427" spans="2:2" x14ac:dyDescent="0.25">
      <c r="B43427"/>
    </row>
    <row r="43428" spans="2:2" x14ac:dyDescent="0.25">
      <c r="B43428"/>
    </row>
    <row r="43429" spans="2:2" x14ac:dyDescent="0.25">
      <c r="B43429"/>
    </row>
    <row r="43430" spans="2:2" x14ac:dyDescent="0.25">
      <c r="B43430"/>
    </row>
    <row r="43431" spans="2:2" x14ac:dyDescent="0.25">
      <c r="B43431"/>
    </row>
    <row r="43432" spans="2:2" x14ac:dyDescent="0.25">
      <c r="B43432"/>
    </row>
    <row r="43433" spans="2:2" x14ac:dyDescent="0.25">
      <c r="B43433"/>
    </row>
    <row r="43434" spans="2:2" x14ac:dyDescent="0.25">
      <c r="B43434"/>
    </row>
    <row r="43435" spans="2:2" x14ac:dyDescent="0.25">
      <c r="B43435"/>
    </row>
    <row r="43436" spans="2:2" x14ac:dyDescent="0.25">
      <c r="B43436"/>
    </row>
    <row r="43437" spans="2:2" x14ac:dyDescent="0.25">
      <c r="B43437"/>
    </row>
    <row r="43438" spans="2:2" x14ac:dyDescent="0.25">
      <c r="B43438"/>
    </row>
    <row r="43439" spans="2:2" x14ac:dyDescent="0.25">
      <c r="B43439"/>
    </row>
    <row r="43440" spans="2:2" x14ac:dyDescent="0.25">
      <c r="B43440"/>
    </row>
    <row r="43441" spans="2:2" x14ac:dyDescent="0.25">
      <c r="B43441"/>
    </row>
    <row r="43442" spans="2:2" x14ac:dyDescent="0.25">
      <c r="B43442"/>
    </row>
    <row r="43443" spans="2:2" x14ac:dyDescent="0.25">
      <c r="B43443"/>
    </row>
    <row r="43444" spans="2:2" x14ac:dyDescent="0.25">
      <c r="B43444"/>
    </row>
    <row r="43445" spans="2:2" x14ac:dyDescent="0.25">
      <c r="B43445"/>
    </row>
    <row r="43446" spans="2:2" x14ac:dyDescent="0.25">
      <c r="B43446"/>
    </row>
    <row r="43447" spans="2:2" x14ac:dyDescent="0.25">
      <c r="B43447"/>
    </row>
    <row r="43448" spans="2:2" x14ac:dyDescent="0.25">
      <c r="B43448"/>
    </row>
    <row r="43449" spans="2:2" x14ac:dyDescent="0.25">
      <c r="B43449"/>
    </row>
    <row r="43450" spans="2:2" x14ac:dyDescent="0.25">
      <c r="B43450"/>
    </row>
    <row r="43451" spans="2:2" x14ac:dyDescent="0.25">
      <c r="B43451"/>
    </row>
    <row r="43452" spans="2:2" x14ac:dyDescent="0.25">
      <c r="B43452"/>
    </row>
    <row r="43453" spans="2:2" x14ac:dyDescent="0.25">
      <c r="B43453"/>
    </row>
    <row r="43454" spans="2:2" x14ac:dyDescent="0.25">
      <c r="B43454"/>
    </row>
    <row r="43455" spans="2:2" x14ac:dyDescent="0.25">
      <c r="B43455"/>
    </row>
    <row r="43456" spans="2:2" x14ac:dyDescent="0.25">
      <c r="B43456"/>
    </row>
    <row r="43457" spans="2:2" x14ac:dyDescent="0.25">
      <c r="B43457"/>
    </row>
    <row r="43458" spans="2:2" x14ac:dyDescent="0.25">
      <c r="B43458"/>
    </row>
    <row r="43459" spans="2:2" x14ac:dyDescent="0.25">
      <c r="B43459"/>
    </row>
    <row r="43460" spans="2:2" x14ac:dyDescent="0.25">
      <c r="B43460"/>
    </row>
    <row r="43461" spans="2:2" x14ac:dyDescent="0.25">
      <c r="B43461"/>
    </row>
    <row r="43462" spans="2:2" x14ac:dyDescent="0.25">
      <c r="B43462"/>
    </row>
    <row r="43463" spans="2:2" x14ac:dyDescent="0.25">
      <c r="B43463"/>
    </row>
    <row r="43464" spans="2:2" x14ac:dyDescent="0.25">
      <c r="B43464"/>
    </row>
    <row r="43465" spans="2:2" x14ac:dyDescent="0.25">
      <c r="B43465"/>
    </row>
    <row r="43466" spans="2:2" x14ac:dyDescent="0.25">
      <c r="B43466"/>
    </row>
    <row r="43467" spans="2:2" x14ac:dyDescent="0.25">
      <c r="B43467"/>
    </row>
    <row r="43468" spans="2:2" x14ac:dyDescent="0.25">
      <c r="B43468"/>
    </row>
    <row r="43469" spans="2:2" x14ac:dyDescent="0.25">
      <c r="B43469"/>
    </row>
    <row r="43470" spans="2:2" x14ac:dyDescent="0.25">
      <c r="B43470"/>
    </row>
    <row r="43471" spans="2:2" x14ac:dyDescent="0.25">
      <c r="B43471"/>
    </row>
    <row r="43472" spans="2:2" x14ac:dyDescent="0.25">
      <c r="B43472"/>
    </row>
    <row r="43473" spans="2:2" x14ac:dyDescent="0.25">
      <c r="B43473"/>
    </row>
    <row r="43474" spans="2:2" x14ac:dyDescent="0.25">
      <c r="B43474"/>
    </row>
    <row r="43475" spans="2:2" x14ac:dyDescent="0.25">
      <c r="B43475"/>
    </row>
    <row r="43476" spans="2:2" x14ac:dyDescent="0.25">
      <c r="B43476"/>
    </row>
    <row r="43477" spans="2:2" x14ac:dyDescent="0.25">
      <c r="B43477"/>
    </row>
    <row r="43478" spans="2:2" x14ac:dyDescent="0.25">
      <c r="B43478"/>
    </row>
    <row r="43479" spans="2:2" x14ac:dyDescent="0.25">
      <c r="B43479"/>
    </row>
    <row r="43480" spans="2:2" x14ac:dyDescent="0.25">
      <c r="B43480"/>
    </row>
    <row r="43481" spans="2:2" x14ac:dyDescent="0.25">
      <c r="B43481"/>
    </row>
    <row r="43482" spans="2:2" x14ac:dyDescent="0.25">
      <c r="B43482"/>
    </row>
    <row r="43483" spans="2:2" x14ac:dyDescent="0.25">
      <c r="B43483"/>
    </row>
    <row r="43484" spans="2:2" x14ac:dyDescent="0.25">
      <c r="B43484"/>
    </row>
    <row r="43485" spans="2:2" x14ac:dyDescent="0.25">
      <c r="B43485"/>
    </row>
    <row r="43486" spans="2:2" x14ac:dyDescent="0.25">
      <c r="B43486"/>
    </row>
    <row r="43487" spans="2:2" x14ac:dyDescent="0.25">
      <c r="B43487"/>
    </row>
    <row r="43488" spans="2:2" x14ac:dyDescent="0.25">
      <c r="B43488"/>
    </row>
    <row r="43489" spans="2:2" x14ac:dyDescent="0.25">
      <c r="B43489"/>
    </row>
    <row r="43490" spans="2:2" x14ac:dyDescent="0.25">
      <c r="B43490"/>
    </row>
    <row r="43491" spans="2:2" x14ac:dyDescent="0.25">
      <c r="B43491"/>
    </row>
    <row r="43492" spans="2:2" x14ac:dyDescent="0.25">
      <c r="B43492"/>
    </row>
    <row r="43493" spans="2:2" x14ac:dyDescent="0.25">
      <c r="B43493"/>
    </row>
    <row r="43494" spans="2:2" x14ac:dyDescent="0.25">
      <c r="B43494"/>
    </row>
    <row r="43495" spans="2:2" x14ac:dyDescent="0.25">
      <c r="B43495"/>
    </row>
    <row r="43496" spans="2:2" x14ac:dyDescent="0.25">
      <c r="B43496"/>
    </row>
    <row r="43497" spans="2:2" x14ac:dyDescent="0.25">
      <c r="B43497"/>
    </row>
    <row r="43498" spans="2:2" x14ac:dyDescent="0.25">
      <c r="B43498"/>
    </row>
    <row r="43499" spans="2:2" x14ac:dyDescent="0.25">
      <c r="B43499"/>
    </row>
    <row r="43500" spans="2:2" x14ac:dyDescent="0.25">
      <c r="B43500"/>
    </row>
    <row r="43501" spans="2:2" x14ac:dyDescent="0.25">
      <c r="B43501"/>
    </row>
    <row r="43502" spans="2:2" x14ac:dyDescent="0.25">
      <c r="B43502"/>
    </row>
    <row r="43503" spans="2:2" x14ac:dyDescent="0.25">
      <c r="B43503"/>
    </row>
    <row r="43504" spans="2:2" x14ac:dyDescent="0.25">
      <c r="B43504"/>
    </row>
    <row r="43505" spans="2:2" x14ac:dyDescent="0.25">
      <c r="B43505"/>
    </row>
    <row r="43506" spans="2:2" x14ac:dyDescent="0.25">
      <c r="B43506"/>
    </row>
    <row r="43507" spans="2:2" x14ac:dyDescent="0.25">
      <c r="B43507"/>
    </row>
    <row r="43508" spans="2:2" x14ac:dyDescent="0.25">
      <c r="B43508"/>
    </row>
    <row r="43509" spans="2:2" x14ac:dyDescent="0.25">
      <c r="B43509"/>
    </row>
    <row r="43510" spans="2:2" x14ac:dyDescent="0.25">
      <c r="B43510"/>
    </row>
    <row r="43511" spans="2:2" x14ac:dyDescent="0.25">
      <c r="B43511"/>
    </row>
    <row r="43512" spans="2:2" x14ac:dyDescent="0.25">
      <c r="B43512"/>
    </row>
    <row r="43513" spans="2:2" x14ac:dyDescent="0.25">
      <c r="B43513"/>
    </row>
    <row r="43514" spans="2:2" x14ac:dyDescent="0.25">
      <c r="B43514"/>
    </row>
    <row r="43515" spans="2:2" x14ac:dyDescent="0.25">
      <c r="B43515"/>
    </row>
    <row r="43516" spans="2:2" x14ac:dyDescent="0.25">
      <c r="B43516"/>
    </row>
    <row r="43517" spans="2:2" x14ac:dyDescent="0.25">
      <c r="B43517"/>
    </row>
    <row r="43518" spans="2:2" x14ac:dyDescent="0.25">
      <c r="B43518"/>
    </row>
    <row r="43519" spans="2:2" x14ac:dyDescent="0.25">
      <c r="B43519"/>
    </row>
    <row r="43520" spans="2:2" x14ac:dyDescent="0.25">
      <c r="B43520"/>
    </row>
    <row r="43521" spans="2:2" x14ac:dyDescent="0.25">
      <c r="B43521"/>
    </row>
    <row r="43522" spans="2:2" x14ac:dyDescent="0.25">
      <c r="B43522"/>
    </row>
    <row r="43523" spans="2:2" x14ac:dyDescent="0.25">
      <c r="B43523"/>
    </row>
    <row r="43524" spans="2:2" x14ac:dyDescent="0.25">
      <c r="B43524"/>
    </row>
    <row r="43525" spans="2:2" x14ac:dyDescent="0.25">
      <c r="B43525"/>
    </row>
    <row r="43526" spans="2:2" x14ac:dyDescent="0.25">
      <c r="B43526"/>
    </row>
    <row r="43527" spans="2:2" x14ac:dyDescent="0.25">
      <c r="B43527"/>
    </row>
    <row r="43528" spans="2:2" x14ac:dyDescent="0.25">
      <c r="B43528"/>
    </row>
    <row r="43529" spans="2:2" x14ac:dyDescent="0.25">
      <c r="B43529"/>
    </row>
    <row r="43530" spans="2:2" x14ac:dyDescent="0.25">
      <c r="B43530"/>
    </row>
    <row r="43531" spans="2:2" x14ac:dyDescent="0.25">
      <c r="B43531"/>
    </row>
    <row r="43532" spans="2:2" x14ac:dyDescent="0.25">
      <c r="B43532"/>
    </row>
    <row r="43533" spans="2:2" x14ac:dyDescent="0.25">
      <c r="B43533"/>
    </row>
    <row r="43534" spans="2:2" x14ac:dyDescent="0.25">
      <c r="B43534"/>
    </row>
    <row r="43535" spans="2:2" x14ac:dyDescent="0.25">
      <c r="B43535"/>
    </row>
    <row r="43536" spans="2:2" x14ac:dyDescent="0.25">
      <c r="B43536"/>
    </row>
    <row r="43537" spans="2:2" x14ac:dyDescent="0.25">
      <c r="B43537"/>
    </row>
    <row r="43538" spans="2:2" x14ac:dyDescent="0.25">
      <c r="B43538"/>
    </row>
    <row r="43539" spans="2:2" x14ac:dyDescent="0.25">
      <c r="B43539"/>
    </row>
    <row r="43540" spans="2:2" x14ac:dyDescent="0.25">
      <c r="B43540"/>
    </row>
    <row r="43541" spans="2:2" x14ac:dyDescent="0.25">
      <c r="B43541"/>
    </row>
    <row r="43542" spans="2:2" x14ac:dyDescent="0.25">
      <c r="B43542"/>
    </row>
    <row r="43543" spans="2:2" x14ac:dyDescent="0.25">
      <c r="B43543"/>
    </row>
    <row r="43544" spans="2:2" x14ac:dyDescent="0.25">
      <c r="B43544"/>
    </row>
    <row r="43545" spans="2:2" x14ac:dyDescent="0.25">
      <c r="B43545"/>
    </row>
    <row r="43546" spans="2:2" x14ac:dyDescent="0.25">
      <c r="B43546"/>
    </row>
    <row r="43547" spans="2:2" x14ac:dyDescent="0.25">
      <c r="B43547"/>
    </row>
    <row r="43548" spans="2:2" x14ac:dyDescent="0.25">
      <c r="B43548"/>
    </row>
    <row r="43549" spans="2:2" x14ac:dyDescent="0.25">
      <c r="B43549"/>
    </row>
    <row r="43550" spans="2:2" x14ac:dyDescent="0.25">
      <c r="B43550"/>
    </row>
    <row r="43551" spans="2:2" x14ac:dyDescent="0.25">
      <c r="B43551"/>
    </row>
    <row r="43552" spans="2:2" x14ac:dyDescent="0.25">
      <c r="B43552"/>
    </row>
    <row r="43553" spans="2:2" x14ac:dyDescent="0.25">
      <c r="B43553"/>
    </row>
    <row r="43554" spans="2:2" x14ac:dyDescent="0.25">
      <c r="B43554"/>
    </row>
    <row r="43555" spans="2:2" x14ac:dyDescent="0.25">
      <c r="B43555"/>
    </row>
    <row r="43556" spans="2:2" x14ac:dyDescent="0.25">
      <c r="B43556"/>
    </row>
    <row r="43557" spans="2:2" x14ac:dyDescent="0.25">
      <c r="B43557"/>
    </row>
    <row r="43558" spans="2:2" x14ac:dyDescent="0.25">
      <c r="B43558"/>
    </row>
    <row r="43559" spans="2:2" x14ac:dyDescent="0.25">
      <c r="B43559"/>
    </row>
    <row r="43560" spans="2:2" x14ac:dyDescent="0.25">
      <c r="B43560"/>
    </row>
    <row r="43561" spans="2:2" x14ac:dyDescent="0.25">
      <c r="B43561"/>
    </row>
    <row r="43562" spans="2:2" x14ac:dyDescent="0.25">
      <c r="B43562"/>
    </row>
    <row r="43563" spans="2:2" x14ac:dyDescent="0.25">
      <c r="B43563"/>
    </row>
    <row r="43564" spans="2:2" x14ac:dyDescent="0.25">
      <c r="B43564"/>
    </row>
    <row r="43565" spans="2:2" x14ac:dyDescent="0.25">
      <c r="B43565"/>
    </row>
    <row r="43566" spans="2:2" x14ac:dyDescent="0.25">
      <c r="B43566"/>
    </row>
    <row r="43567" spans="2:2" x14ac:dyDescent="0.25">
      <c r="B43567"/>
    </row>
    <row r="43568" spans="2:2" x14ac:dyDescent="0.25">
      <c r="B43568"/>
    </row>
    <row r="43569" spans="2:2" x14ac:dyDescent="0.25">
      <c r="B43569"/>
    </row>
    <row r="43570" spans="2:2" x14ac:dyDescent="0.25">
      <c r="B43570"/>
    </row>
    <row r="43571" spans="2:2" x14ac:dyDescent="0.25">
      <c r="B43571"/>
    </row>
    <row r="43572" spans="2:2" x14ac:dyDescent="0.25">
      <c r="B43572"/>
    </row>
    <row r="43573" spans="2:2" x14ac:dyDescent="0.25">
      <c r="B43573"/>
    </row>
    <row r="43574" spans="2:2" x14ac:dyDescent="0.25">
      <c r="B43574"/>
    </row>
    <row r="43575" spans="2:2" x14ac:dyDescent="0.25">
      <c r="B43575"/>
    </row>
    <row r="43576" spans="2:2" x14ac:dyDescent="0.25">
      <c r="B43576"/>
    </row>
    <row r="43577" spans="2:2" x14ac:dyDescent="0.25">
      <c r="B43577"/>
    </row>
    <row r="43578" spans="2:2" x14ac:dyDescent="0.25">
      <c r="B43578"/>
    </row>
    <row r="43579" spans="2:2" x14ac:dyDescent="0.25">
      <c r="B43579"/>
    </row>
    <row r="43580" spans="2:2" x14ac:dyDescent="0.25">
      <c r="B43580"/>
    </row>
    <row r="43581" spans="2:2" x14ac:dyDescent="0.25">
      <c r="B43581"/>
    </row>
    <row r="43582" spans="2:2" x14ac:dyDescent="0.25">
      <c r="B43582"/>
    </row>
    <row r="43583" spans="2:2" x14ac:dyDescent="0.25">
      <c r="B43583"/>
    </row>
    <row r="43584" spans="2:2" x14ac:dyDescent="0.25">
      <c r="B43584"/>
    </row>
    <row r="43585" spans="2:2" x14ac:dyDescent="0.25">
      <c r="B43585"/>
    </row>
    <row r="43586" spans="2:2" x14ac:dyDescent="0.25">
      <c r="B43586"/>
    </row>
    <row r="43587" spans="2:2" x14ac:dyDescent="0.25">
      <c r="B43587"/>
    </row>
    <row r="43588" spans="2:2" x14ac:dyDescent="0.25">
      <c r="B43588"/>
    </row>
    <row r="43589" spans="2:2" x14ac:dyDescent="0.25">
      <c r="B43589"/>
    </row>
    <row r="43590" spans="2:2" x14ac:dyDescent="0.25">
      <c r="B43590"/>
    </row>
    <row r="43591" spans="2:2" x14ac:dyDescent="0.25">
      <c r="B43591"/>
    </row>
    <row r="43592" spans="2:2" x14ac:dyDescent="0.25">
      <c r="B43592"/>
    </row>
    <row r="43593" spans="2:2" x14ac:dyDescent="0.25">
      <c r="B43593"/>
    </row>
    <row r="43594" spans="2:2" x14ac:dyDescent="0.25">
      <c r="B43594"/>
    </row>
    <row r="43595" spans="2:2" x14ac:dyDescent="0.25">
      <c r="B43595"/>
    </row>
    <row r="43596" spans="2:2" x14ac:dyDescent="0.25">
      <c r="B43596"/>
    </row>
    <row r="43597" spans="2:2" x14ac:dyDescent="0.25">
      <c r="B43597"/>
    </row>
    <row r="43598" spans="2:2" x14ac:dyDescent="0.25">
      <c r="B43598"/>
    </row>
    <row r="43599" spans="2:2" x14ac:dyDescent="0.25">
      <c r="B43599"/>
    </row>
    <row r="43600" spans="2:2" x14ac:dyDescent="0.25">
      <c r="B43600"/>
    </row>
    <row r="43601" spans="2:2" x14ac:dyDescent="0.25">
      <c r="B43601"/>
    </row>
    <row r="43602" spans="2:2" x14ac:dyDescent="0.25">
      <c r="B43602"/>
    </row>
    <row r="43603" spans="2:2" x14ac:dyDescent="0.25">
      <c r="B43603"/>
    </row>
    <row r="43604" spans="2:2" x14ac:dyDescent="0.25">
      <c r="B43604"/>
    </row>
    <row r="43605" spans="2:2" x14ac:dyDescent="0.25">
      <c r="B43605"/>
    </row>
    <row r="43606" spans="2:2" x14ac:dyDescent="0.25">
      <c r="B43606"/>
    </row>
    <row r="43607" spans="2:2" x14ac:dyDescent="0.25">
      <c r="B43607"/>
    </row>
    <row r="43608" spans="2:2" x14ac:dyDescent="0.25">
      <c r="B43608"/>
    </row>
    <row r="43609" spans="2:2" x14ac:dyDescent="0.25">
      <c r="B43609"/>
    </row>
    <row r="43610" spans="2:2" x14ac:dyDescent="0.25">
      <c r="B43610"/>
    </row>
    <row r="43611" spans="2:2" x14ac:dyDescent="0.25">
      <c r="B43611"/>
    </row>
    <row r="43612" spans="2:2" x14ac:dyDescent="0.25">
      <c r="B43612"/>
    </row>
    <row r="43613" spans="2:2" x14ac:dyDescent="0.25">
      <c r="B43613"/>
    </row>
    <row r="43614" spans="2:2" x14ac:dyDescent="0.25">
      <c r="B43614"/>
    </row>
    <row r="43615" spans="2:2" x14ac:dyDescent="0.25">
      <c r="B43615"/>
    </row>
    <row r="43616" spans="2:2" x14ac:dyDescent="0.25">
      <c r="B43616"/>
    </row>
    <row r="43617" spans="2:2" x14ac:dyDescent="0.25">
      <c r="B43617"/>
    </row>
    <row r="43618" spans="2:2" x14ac:dyDescent="0.25">
      <c r="B43618"/>
    </row>
    <row r="43619" spans="2:2" x14ac:dyDescent="0.25">
      <c r="B43619"/>
    </row>
    <row r="43620" spans="2:2" x14ac:dyDescent="0.25">
      <c r="B43620"/>
    </row>
    <row r="43621" spans="2:2" x14ac:dyDescent="0.25">
      <c r="B43621"/>
    </row>
    <row r="43622" spans="2:2" x14ac:dyDescent="0.25">
      <c r="B43622"/>
    </row>
    <row r="43623" spans="2:2" x14ac:dyDescent="0.25">
      <c r="B43623"/>
    </row>
    <row r="43624" spans="2:2" x14ac:dyDescent="0.25">
      <c r="B43624"/>
    </row>
    <row r="43625" spans="2:2" x14ac:dyDescent="0.25">
      <c r="B43625"/>
    </row>
    <row r="43626" spans="2:2" x14ac:dyDescent="0.25">
      <c r="B43626"/>
    </row>
    <row r="43627" spans="2:2" x14ac:dyDescent="0.25">
      <c r="B43627"/>
    </row>
    <row r="43628" spans="2:2" x14ac:dyDescent="0.25">
      <c r="B43628"/>
    </row>
    <row r="43629" spans="2:2" x14ac:dyDescent="0.25">
      <c r="B43629"/>
    </row>
    <row r="43630" spans="2:2" x14ac:dyDescent="0.25">
      <c r="B43630"/>
    </row>
    <row r="43631" spans="2:2" x14ac:dyDescent="0.25">
      <c r="B43631"/>
    </row>
    <row r="43632" spans="2:2" x14ac:dyDescent="0.25">
      <c r="B43632"/>
    </row>
    <row r="43633" spans="2:2" x14ac:dyDescent="0.25">
      <c r="B43633"/>
    </row>
    <row r="43634" spans="2:2" x14ac:dyDescent="0.25">
      <c r="B43634"/>
    </row>
    <row r="43635" spans="2:2" x14ac:dyDescent="0.25">
      <c r="B43635"/>
    </row>
    <row r="43636" spans="2:2" x14ac:dyDescent="0.25">
      <c r="B43636"/>
    </row>
    <row r="43637" spans="2:2" x14ac:dyDescent="0.25">
      <c r="B43637"/>
    </row>
    <row r="43638" spans="2:2" x14ac:dyDescent="0.25">
      <c r="B43638"/>
    </row>
    <row r="43639" spans="2:2" x14ac:dyDescent="0.25">
      <c r="B43639"/>
    </row>
    <row r="43640" spans="2:2" x14ac:dyDescent="0.25">
      <c r="B43640"/>
    </row>
    <row r="43641" spans="2:2" x14ac:dyDescent="0.25">
      <c r="B43641"/>
    </row>
    <row r="43642" spans="2:2" x14ac:dyDescent="0.25">
      <c r="B43642"/>
    </row>
    <row r="43643" spans="2:2" x14ac:dyDescent="0.25">
      <c r="B43643"/>
    </row>
    <row r="43644" spans="2:2" x14ac:dyDescent="0.25">
      <c r="B43644"/>
    </row>
    <row r="43645" spans="2:2" x14ac:dyDescent="0.25">
      <c r="B43645"/>
    </row>
    <row r="43646" spans="2:2" x14ac:dyDescent="0.25">
      <c r="B43646"/>
    </row>
    <row r="43647" spans="2:2" x14ac:dyDescent="0.25">
      <c r="B43647"/>
    </row>
    <row r="43648" spans="2:2" x14ac:dyDescent="0.25">
      <c r="B43648"/>
    </row>
    <row r="43649" spans="2:2" x14ac:dyDescent="0.25">
      <c r="B43649"/>
    </row>
    <row r="43650" spans="2:2" x14ac:dyDescent="0.25">
      <c r="B43650"/>
    </row>
    <row r="43651" spans="2:2" x14ac:dyDescent="0.25">
      <c r="B43651"/>
    </row>
    <row r="43652" spans="2:2" x14ac:dyDescent="0.25">
      <c r="B43652"/>
    </row>
    <row r="43653" spans="2:2" x14ac:dyDescent="0.25">
      <c r="B43653"/>
    </row>
    <row r="43654" spans="2:2" x14ac:dyDescent="0.25">
      <c r="B43654"/>
    </row>
    <row r="43655" spans="2:2" x14ac:dyDescent="0.25">
      <c r="B43655"/>
    </row>
    <row r="43656" spans="2:2" x14ac:dyDescent="0.25">
      <c r="B43656"/>
    </row>
    <row r="43657" spans="2:2" x14ac:dyDescent="0.25">
      <c r="B43657"/>
    </row>
    <row r="43658" spans="2:2" x14ac:dyDescent="0.25">
      <c r="B43658"/>
    </row>
    <row r="43659" spans="2:2" x14ac:dyDescent="0.25">
      <c r="B43659"/>
    </row>
    <row r="43660" spans="2:2" x14ac:dyDescent="0.25">
      <c r="B43660"/>
    </row>
    <row r="43661" spans="2:2" x14ac:dyDescent="0.25">
      <c r="B43661"/>
    </row>
    <row r="43662" spans="2:2" x14ac:dyDescent="0.25">
      <c r="B43662"/>
    </row>
    <row r="43663" spans="2:2" x14ac:dyDescent="0.25">
      <c r="B43663"/>
    </row>
    <row r="43664" spans="2:2" x14ac:dyDescent="0.25">
      <c r="B43664"/>
    </row>
    <row r="43665" spans="2:2" x14ac:dyDescent="0.25">
      <c r="B43665"/>
    </row>
    <row r="43666" spans="2:2" x14ac:dyDescent="0.25">
      <c r="B43666"/>
    </row>
    <row r="43667" spans="2:2" x14ac:dyDescent="0.25">
      <c r="B43667"/>
    </row>
    <row r="43668" spans="2:2" x14ac:dyDescent="0.25">
      <c r="B43668"/>
    </row>
    <row r="43669" spans="2:2" x14ac:dyDescent="0.25">
      <c r="B43669"/>
    </row>
    <row r="43670" spans="2:2" x14ac:dyDescent="0.25">
      <c r="B43670"/>
    </row>
    <row r="43671" spans="2:2" x14ac:dyDescent="0.25">
      <c r="B43671"/>
    </row>
    <row r="43672" spans="2:2" x14ac:dyDescent="0.25">
      <c r="B43672"/>
    </row>
    <row r="43673" spans="2:2" x14ac:dyDescent="0.25">
      <c r="B43673"/>
    </row>
    <row r="43674" spans="2:2" x14ac:dyDescent="0.25">
      <c r="B43674"/>
    </row>
    <row r="43675" spans="2:2" x14ac:dyDescent="0.25">
      <c r="B43675"/>
    </row>
    <row r="43676" spans="2:2" x14ac:dyDescent="0.25">
      <c r="B43676"/>
    </row>
    <row r="43677" spans="2:2" x14ac:dyDescent="0.25">
      <c r="B43677"/>
    </row>
    <row r="43678" spans="2:2" x14ac:dyDescent="0.25">
      <c r="B43678"/>
    </row>
    <row r="43679" spans="2:2" x14ac:dyDescent="0.25">
      <c r="B43679"/>
    </row>
    <row r="43680" spans="2:2" x14ac:dyDescent="0.25">
      <c r="B43680"/>
    </row>
    <row r="43681" spans="2:2" x14ac:dyDescent="0.25">
      <c r="B43681"/>
    </row>
    <row r="43682" spans="2:2" x14ac:dyDescent="0.25">
      <c r="B43682"/>
    </row>
    <row r="43683" spans="2:2" x14ac:dyDescent="0.25">
      <c r="B43683"/>
    </row>
    <row r="43684" spans="2:2" x14ac:dyDescent="0.25">
      <c r="B43684"/>
    </row>
    <row r="43685" spans="2:2" x14ac:dyDescent="0.25">
      <c r="B43685"/>
    </row>
    <row r="43686" spans="2:2" x14ac:dyDescent="0.25">
      <c r="B43686"/>
    </row>
    <row r="43687" spans="2:2" x14ac:dyDescent="0.25">
      <c r="B43687"/>
    </row>
    <row r="43688" spans="2:2" x14ac:dyDescent="0.25">
      <c r="B43688"/>
    </row>
    <row r="43689" spans="2:2" x14ac:dyDescent="0.25">
      <c r="B43689"/>
    </row>
    <row r="43690" spans="2:2" x14ac:dyDescent="0.25">
      <c r="B43690"/>
    </row>
    <row r="43691" spans="2:2" x14ac:dyDescent="0.25">
      <c r="B43691"/>
    </row>
    <row r="43692" spans="2:2" x14ac:dyDescent="0.25">
      <c r="B43692"/>
    </row>
    <row r="43693" spans="2:2" x14ac:dyDescent="0.25">
      <c r="B43693"/>
    </row>
    <row r="43694" spans="2:2" x14ac:dyDescent="0.25">
      <c r="B43694"/>
    </row>
    <row r="43695" spans="2:2" x14ac:dyDescent="0.25">
      <c r="B43695"/>
    </row>
    <row r="43696" spans="2:2" x14ac:dyDescent="0.25">
      <c r="B43696"/>
    </row>
    <row r="43697" spans="2:2" x14ac:dyDescent="0.25">
      <c r="B43697"/>
    </row>
    <row r="43698" spans="2:2" x14ac:dyDescent="0.25">
      <c r="B43698"/>
    </row>
    <row r="43699" spans="2:2" x14ac:dyDescent="0.25">
      <c r="B43699"/>
    </row>
    <row r="43700" spans="2:2" x14ac:dyDescent="0.25">
      <c r="B43700"/>
    </row>
    <row r="43701" spans="2:2" x14ac:dyDescent="0.25">
      <c r="B43701"/>
    </row>
    <row r="43702" spans="2:2" x14ac:dyDescent="0.25">
      <c r="B43702"/>
    </row>
    <row r="43703" spans="2:2" x14ac:dyDescent="0.25">
      <c r="B43703"/>
    </row>
    <row r="43704" spans="2:2" x14ac:dyDescent="0.25">
      <c r="B43704"/>
    </row>
    <row r="43705" spans="2:2" x14ac:dyDescent="0.25">
      <c r="B43705"/>
    </row>
    <row r="43706" spans="2:2" x14ac:dyDescent="0.25">
      <c r="B43706"/>
    </row>
    <row r="43707" spans="2:2" x14ac:dyDescent="0.25">
      <c r="B43707"/>
    </row>
    <row r="43708" spans="2:2" x14ac:dyDescent="0.25">
      <c r="B43708"/>
    </row>
    <row r="43709" spans="2:2" x14ac:dyDescent="0.25">
      <c r="B43709"/>
    </row>
    <row r="43710" spans="2:2" x14ac:dyDescent="0.25">
      <c r="B43710"/>
    </row>
    <row r="43711" spans="2:2" x14ac:dyDescent="0.25">
      <c r="B43711"/>
    </row>
    <row r="43712" spans="2:2" x14ac:dyDescent="0.25">
      <c r="B43712"/>
    </row>
    <row r="43713" spans="2:2" x14ac:dyDescent="0.25">
      <c r="B43713"/>
    </row>
    <row r="43714" spans="2:2" x14ac:dyDescent="0.25">
      <c r="B43714"/>
    </row>
    <row r="43715" spans="2:2" x14ac:dyDescent="0.25">
      <c r="B43715"/>
    </row>
    <row r="43716" spans="2:2" x14ac:dyDescent="0.25">
      <c r="B43716"/>
    </row>
    <row r="43717" spans="2:2" x14ac:dyDescent="0.25">
      <c r="B43717"/>
    </row>
    <row r="43718" spans="2:2" x14ac:dyDescent="0.25">
      <c r="B43718"/>
    </row>
    <row r="43719" spans="2:2" x14ac:dyDescent="0.25">
      <c r="B43719"/>
    </row>
    <row r="43720" spans="2:2" x14ac:dyDescent="0.25">
      <c r="B43720"/>
    </row>
    <row r="43721" spans="2:2" x14ac:dyDescent="0.25">
      <c r="B43721"/>
    </row>
    <row r="43722" spans="2:2" x14ac:dyDescent="0.25">
      <c r="B43722"/>
    </row>
    <row r="43723" spans="2:2" x14ac:dyDescent="0.25">
      <c r="B43723"/>
    </row>
    <row r="43724" spans="2:2" x14ac:dyDescent="0.25">
      <c r="B43724"/>
    </row>
    <row r="43725" spans="2:2" x14ac:dyDescent="0.25">
      <c r="B43725"/>
    </row>
    <row r="43726" spans="2:2" x14ac:dyDescent="0.25">
      <c r="B43726"/>
    </row>
    <row r="43727" spans="2:2" x14ac:dyDescent="0.25">
      <c r="B43727"/>
    </row>
    <row r="43728" spans="2:2" x14ac:dyDescent="0.25">
      <c r="B43728"/>
    </row>
    <row r="43729" spans="2:2" x14ac:dyDescent="0.25">
      <c r="B43729"/>
    </row>
    <row r="43730" spans="2:2" x14ac:dyDescent="0.25">
      <c r="B43730"/>
    </row>
    <row r="43731" spans="2:2" x14ac:dyDescent="0.25">
      <c r="B43731"/>
    </row>
    <row r="43732" spans="2:2" x14ac:dyDescent="0.25">
      <c r="B43732"/>
    </row>
    <row r="43733" spans="2:2" x14ac:dyDescent="0.25">
      <c r="B43733"/>
    </row>
    <row r="43734" spans="2:2" x14ac:dyDescent="0.25">
      <c r="B43734"/>
    </row>
    <row r="43735" spans="2:2" x14ac:dyDescent="0.25">
      <c r="B43735"/>
    </row>
    <row r="43736" spans="2:2" x14ac:dyDescent="0.25">
      <c r="B43736"/>
    </row>
    <row r="43737" spans="2:2" x14ac:dyDescent="0.25">
      <c r="B43737"/>
    </row>
    <row r="43738" spans="2:2" x14ac:dyDescent="0.25">
      <c r="B43738"/>
    </row>
    <row r="43739" spans="2:2" x14ac:dyDescent="0.25">
      <c r="B43739"/>
    </row>
    <row r="43740" spans="2:2" x14ac:dyDescent="0.25">
      <c r="B43740"/>
    </row>
    <row r="43741" spans="2:2" x14ac:dyDescent="0.25">
      <c r="B43741"/>
    </row>
    <row r="43742" spans="2:2" x14ac:dyDescent="0.25">
      <c r="B43742"/>
    </row>
    <row r="43743" spans="2:2" x14ac:dyDescent="0.25">
      <c r="B43743"/>
    </row>
    <row r="43744" spans="2:2" x14ac:dyDescent="0.25">
      <c r="B43744"/>
    </row>
    <row r="43745" spans="2:2" x14ac:dyDescent="0.25">
      <c r="B43745"/>
    </row>
    <row r="43746" spans="2:2" x14ac:dyDescent="0.25">
      <c r="B43746"/>
    </row>
    <row r="43747" spans="2:2" x14ac:dyDescent="0.25">
      <c r="B43747"/>
    </row>
    <row r="43748" spans="2:2" x14ac:dyDescent="0.25">
      <c r="B43748"/>
    </row>
    <row r="43749" spans="2:2" x14ac:dyDescent="0.25">
      <c r="B43749"/>
    </row>
    <row r="43750" spans="2:2" x14ac:dyDescent="0.25">
      <c r="B43750"/>
    </row>
    <row r="43751" spans="2:2" x14ac:dyDescent="0.25">
      <c r="B43751"/>
    </row>
    <row r="43752" spans="2:2" x14ac:dyDescent="0.25">
      <c r="B43752"/>
    </row>
    <row r="43753" spans="2:2" x14ac:dyDescent="0.25">
      <c r="B43753"/>
    </row>
    <row r="43754" spans="2:2" x14ac:dyDescent="0.25">
      <c r="B43754"/>
    </row>
    <row r="43755" spans="2:2" x14ac:dyDescent="0.25">
      <c r="B43755"/>
    </row>
    <row r="43756" spans="2:2" x14ac:dyDescent="0.25">
      <c r="B43756"/>
    </row>
    <row r="43757" spans="2:2" x14ac:dyDescent="0.25">
      <c r="B43757"/>
    </row>
    <row r="43758" spans="2:2" x14ac:dyDescent="0.25">
      <c r="B43758"/>
    </row>
    <row r="43759" spans="2:2" x14ac:dyDescent="0.25">
      <c r="B43759"/>
    </row>
    <row r="43760" spans="2:2" x14ac:dyDescent="0.25">
      <c r="B43760"/>
    </row>
    <row r="43761" spans="2:2" x14ac:dyDescent="0.25">
      <c r="B43761"/>
    </row>
    <row r="43762" spans="2:2" x14ac:dyDescent="0.25">
      <c r="B43762"/>
    </row>
    <row r="43763" spans="2:2" x14ac:dyDescent="0.25">
      <c r="B43763"/>
    </row>
    <row r="43764" spans="2:2" x14ac:dyDescent="0.25">
      <c r="B43764"/>
    </row>
    <row r="43765" spans="2:2" x14ac:dyDescent="0.25">
      <c r="B43765"/>
    </row>
    <row r="43766" spans="2:2" x14ac:dyDescent="0.25">
      <c r="B43766"/>
    </row>
    <row r="43767" spans="2:2" x14ac:dyDescent="0.25">
      <c r="B43767"/>
    </row>
    <row r="43768" spans="2:2" x14ac:dyDescent="0.25">
      <c r="B43768"/>
    </row>
    <row r="43769" spans="2:2" x14ac:dyDescent="0.25">
      <c r="B43769"/>
    </row>
    <row r="43770" spans="2:2" x14ac:dyDescent="0.25">
      <c r="B43770"/>
    </row>
    <row r="43771" spans="2:2" x14ac:dyDescent="0.25">
      <c r="B43771"/>
    </row>
    <row r="43772" spans="2:2" x14ac:dyDescent="0.25">
      <c r="B43772"/>
    </row>
    <row r="43773" spans="2:2" x14ac:dyDescent="0.25">
      <c r="B43773"/>
    </row>
    <row r="43774" spans="2:2" x14ac:dyDescent="0.25">
      <c r="B43774"/>
    </row>
    <row r="43775" spans="2:2" x14ac:dyDescent="0.25">
      <c r="B43775"/>
    </row>
    <row r="43776" spans="2:2" x14ac:dyDescent="0.25">
      <c r="B43776"/>
    </row>
    <row r="43777" spans="2:2" x14ac:dyDescent="0.25">
      <c r="B43777"/>
    </row>
    <row r="43778" spans="2:2" x14ac:dyDescent="0.25">
      <c r="B43778"/>
    </row>
    <row r="43779" spans="2:2" x14ac:dyDescent="0.25">
      <c r="B43779"/>
    </row>
    <row r="43780" spans="2:2" x14ac:dyDescent="0.25">
      <c r="B43780"/>
    </row>
    <row r="43781" spans="2:2" x14ac:dyDescent="0.25">
      <c r="B43781"/>
    </row>
    <row r="43782" spans="2:2" x14ac:dyDescent="0.25">
      <c r="B43782"/>
    </row>
    <row r="43783" spans="2:2" x14ac:dyDescent="0.25">
      <c r="B43783"/>
    </row>
    <row r="43784" spans="2:2" x14ac:dyDescent="0.25">
      <c r="B43784"/>
    </row>
    <row r="43785" spans="2:2" x14ac:dyDescent="0.25">
      <c r="B43785"/>
    </row>
    <row r="43786" spans="2:2" x14ac:dyDescent="0.25">
      <c r="B43786"/>
    </row>
    <row r="43787" spans="2:2" x14ac:dyDescent="0.25">
      <c r="B43787"/>
    </row>
    <row r="43788" spans="2:2" x14ac:dyDescent="0.25">
      <c r="B43788"/>
    </row>
    <row r="43789" spans="2:2" x14ac:dyDescent="0.25">
      <c r="B43789"/>
    </row>
    <row r="43790" spans="2:2" x14ac:dyDescent="0.25">
      <c r="B43790"/>
    </row>
    <row r="43791" spans="2:2" x14ac:dyDescent="0.25">
      <c r="B43791"/>
    </row>
    <row r="43792" spans="2:2" x14ac:dyDescent="0.25">
      <c r="B43792"/>
    </row>
    <row r="43793" spans="2:2" x14ac:dyDescent="0.25">
      <c r="B43793"/>
    </row>
    <row r="43794" spans="2:2" x14ac:dyDescent="0.25">
      <c r="B43794"/>
    </row>
    <row r="43795" spans="2:2" x14ac:dyDescent="0.25">
      <c r="B43795"/>
    </row>
    <row r="43796" spans="2:2" x14ac:dyDescent="0.25">
      <c r="B43796"/>
    </row>
    <row r="43797" spans="2:2" x14ac:dyDescent="0.25">
      <c r="B43797"/>
    </row>
    <row r="43798" spans="2:2" x14ac:dyDescent="0.25">
      <c r="B43798"/>
    </row>
    <row r="43799" spans="2:2" x14ac:dyDescent="0.25">
      <c r="B43799"/>
    </row>
    <row r="43800" spans="2:2" x14ac:dyDescent="0.25">
      <c r="B43800"/>
    </row>
    <row r="43801" spans="2:2" x14ac:dyDescent="0.25">
      <c r="B43801"/>
    </row>
    <row r="43802" spans="2:2" x14ac:dyDescent="0.25">
      <c r="B43802"/>
    </row>
    <row r="43803" spans="2:2" x14ac:dyDescent="0.25">
      <c r="B43803"/>
    </row>
    <row r="43804" spans="2:2" x14ac:dyDescent="0.25">
      <c r="B43804"/>
    </row>
    <row r="43805" spans="2:2" x14ac:dyDescent="0.25">
      <c r="B43805"/>
    </row>
    <row r="43806" spans="2:2" x14ac:dyDescent="0.25">
      <c r="B43806"/>
    </row>
    <row r="43807" spans="2:2" x14ac:dyDescent="0.25">
      <c r="B43807"/>
    </row>
    <row r="43808" spans="2:2" x14ac:dyDescent="0.25">
      <c r="B43808"/>
    </row>
    <row r="43809" spans="2:2" x14ac:dyDescent="0.25">
      <c r="B43809"/>
    </row>
    <row r="43810" spans="2:2" x14ac:dyDescent="0.25">
      <c r="B43810"/>
    </row>
    <row r="43811" spans="2:2" x14ac:dyDescent="0.25">
      <c r="B43811"/>
    </row>
    <row r="43812" spans="2:2" x14ac:dyDescent="0.25">
      <c r="B43812"/>
    </row>
    <row r="43813" spans="2:2" x14ac:dyDescent="0.25">
      <c r="B43813"/>
    </row>
    <row r="43814" spans="2:2" x14ac:dyDescent="0.25">
      <c r="B43814"/>
    </row>
    <row r="43815" spans="2:2" x14ac:dyDescent="0.25">
      <c r="B43815"/>
    </row>
    <row r="43816" spans="2:2" x14ac:dyDescent="0.25">
      <c r="B43816"/>
    </row>
    <row r="43817" spans="2:2" x14ac:dyDescent="0.25">
      <c r="B43817"/>
    </row>
    <row r="43818" spans="2:2" x14ac:dyDescent="0.25">
      <c r="B43818"/>
    </row>
    <row r="43819" spans="2:2" x14ac:dyDescent="0.25">
      <c r="B43819"/>
    </row>
    <row r="43820" spans="2:2" x14ac:dyDescent="0.25">
      <c r="B43820"/>
    </row>
    <row r="43821" spans="2:2" x14ac:dyDescent="0.25">
      <c r="B43821"/>
    </row>
    <row r="43822" spans="2:2" x14ac:dyDescent="0.25">
      <c r="B43822"/>
    </row>
    <row r="43823" spans="2:2" x14ac:dyDescent="0.25">
      <c r="B43823"/>
    </row>
    <row r="43824" spans="2:2" x14ac:dyDescent="0.25">
      <c r="B43824"/>
    </row>
    <row r="43825" spans="2:2" x14ac:dyDescent="0.25">
      <c r="B43825"/>
    </row>
    <row r="43826" spans="2:2" x14ac:dyDescent="0.25">
      <c r="B43826"/>
    </row>
    <row r="43827" spans="2:2" x14ac:dyDescent="0.25">
      <c r="B43827"/>
    </row>
    <row r="43828" spans="2:2" x14ac:dyDescent="0.25">
      <c r="B43828"/>
    </row>
    <row r="43829" spans="2:2" x14ac:dyDescent="0.25">
      <c r="B43829"/>
    </row>
    <row r="43830" spans="2:2" x14ac:dyDescent="0.25">
      <c r="B43830"/>
    </row>
    <row r="43831" spans="2:2" x14ac:dyDescent="0.25">
      <c r="B43831"/>
    </row>
    <row r="43832" spans="2:2" x14ac:dyDescent="0.25">
      <c r="B43832"/>
    </row>
    <row r="43833" spans="2:2" x14ac:dyDescent="0.25">
      <c r="B43833"/>
    </row>
    <row r="43834" spans="2:2" x14ac:dyDescent="0.25">
      <c r="B43834"/>
    </row>
    <row r="43835" spans="2:2" x14ac:dyDescent="0.25">
      <c r="B43835"/>
    </row>
    <row r="43836" spans="2:2" x14ac:dyDescent="0.25">
      <c r="B43836"/>
    </row>
    <row r="43837" spans="2:2" x14ac:dyDescent="0.25">
      <c r="B43837"/>
    </row>
    <row r="43838" spans="2:2" x14ac:dyDescent="0.25">
      <c r="B43838"/>
    </row>
    <row r="43839" spans="2:2" x14ac:dyDescent="0.25">
      <c r="B43839"/>
    </row>
    <row r="43840" spans="2:2" x14ac:dyDescent="0.25">
      <c r="B43840"/>
    </row>
    <row r="43841" spans="2:2" x14ac:dyDescent="0.25">
      <c r="B43841"/>
    </row>
    <row r="43842" spans="2:2" x14ac:dyDescent="0.25">
      <c r="B43842"/>
    </row>
    <row r="43843" spans="2:2" x14ac:dyDescent="0.25">
      <c r="B43843"/>
    </row>
    <row r="43844" spans="2:2" x14ac:dyDescent="0.25">
      <c r="B43844"/>
    </row>
    <row r="43845" spans="2:2" x14ac:dyDescent="0.25">
      <c r="B43845"/>
    </row>
    <row r="43846" spans="2:2" x14ac:dyDescent="0.25">
      <c r="B43846"/>
    </row>
    <row r="43847" spans="2:2" x14ac:dyDescent="0.25">
      <c r="B43847"/>
    </row>
    <row r="43848" spans="2:2" x14ac:dyDescent="0.25">
      <c r="B43848"/>
    </row>
    <row r="43849" spans="2:2" x14ac:dyDescent="0.25">
      <c r="B43849"/>
    </row>
    <row r="43850" spans="2:2" x14ac:dyDescent="0.25">
      <c r="B43850"/>
    </row>
    <row r="43851" spans="2:2" x14ac:dyDescent="0.25">
      <c r="B43851"/>
    </row>
    <row r="43852" spans="2:2" x14ac:dyDescent="0.25">
      <c r="B43852"/>
    </row>
    <row r="43853" spans="2:2" x14ac:dyDescent="0.25">
      <c r="B43853"/>
    </row>
    <row r="43854" spans="2:2" x14ac:dyDescent="0.25">
      <c r="B43854"/>
    </row>
    <row r="43855" spans="2:2" x14ac:dyDescent="0.25">
      <c r="B43855"/>
    </row>
    <row r="43856" spans="2:2" x14ac:dyDescent="0.25">
      <c r="B43856"/>
    </row>
    <row r="43857" spans="2:2" x14ac:dyDescent="0.25">
      <c r="B43857"/>
    </row>
    <row r="43858" spans="2:2" x14ac:dyDescent="0.25">
      <c r="B43858"/>
    </row>
    <row r="43859" spans="2:2" x14ac:dyDescent="0.25">
      <c r="B43859"/>
    </row>
    <row r="43860" spans="2:2" x14ac:dyDescent="0.25">
      <c r="B43860"/>
    </row>
    <row r="43861" spans="2:2" x14ac:dyDescent="0.25">
      <c r="B43861"/>
    </row>
    <row r="43862" spans="2:2" x14ac:dyDescent="0.25">
      <c r="B43862"/>
    </row>
    <row r="43863" spans="2:2" x14ac:dyDescent="0.25">
      <c r="B43863"/>
    </row>
    <row r="43864" spans="2:2" x14ac:dyDescent="0.25">
      <c r="B43864"/>
    </row>
    <row r="43865" spans="2:2" x14ac:dyDescent="0.25">
      <c r="B43865"/>
    </row>
    <row r="43866" spans="2:2" x14ac:dyDescent="0.25">
      <c r="B43866"/>
    </row>
    <row r="43867" spans="2:2" x14ac:dyDescent="0.25">
      <c r="B43867"/>
    </row>
    <row r="43868" spans="2:2" x14ac:dyDescent="0.25">
      <c r="B43868"/>
    </row>
    <row r="43869" spans="2:2" x14ac:dyDescent="0.25">
      <c r="B43869"/>
    </row>
    <row r="43870" spans="2:2" x14ac:dyDescent="0.25">
      <c r="B43870"/>
    </row>
    <row r="43871" spans="2:2" x14ac:dyDescent="0.25">
      <c r="B43871"/>
    </row>
    <row r="43872" spans="2:2" x14ac:dyDescent="0.25">
      <c r="B43872"/>
    </row>
    <row r="43873" spans="2:2" x14ac:dyDescent="0.25">
      <c r="B43873"/>
    </row>
    <row r="43874" spans="2:2" x14ac:dyDescent="0.25">
      <c r="B43874"/>
    </row>
    <row r="43875" spans="2:2" x14ac:dyDescent="0.25">
      <c r="B43875"/>
    </row>
    <row r="43876" spans="2:2" x14ac:dyDescent="0.25">
      <c r="B43876"/>
    </row>
    <row r="43877" spans="2:2" x14ac:dyDescent="0.25">
      <c r="B43877"/>
    </row>
    <row r="43878" spans="2:2" x14ac:dyDescent="0.25">
      <c r="B43878"/>
    </row>
    <row r="43879" spans="2:2" x14ac:dyDescent="0.25">
      <c r="B43879"/>
    </row>
    <row r="43880" spans="2:2" x14ac:dyDescent="0.25">
      <c r="B43880"/>
    </row>
    <row r="43881" spans="2:2" x14ac:dyDescent="0.25">
      <c r="B43881"/>
    </row>
    <row r="43882" spans="2:2" x14ac:dyDescent="0.25">
      <c r="B43882"/>
    </row>
    <row r="43883" spans="2:2" x14ac:dyDescent="0.25">
      <c r="B43883"/>
    </row>
    <row r="43884" spans="2:2" x14ac:dyDescent="0.25">
      <c r="B43884"/>
    </row>
    <row r="43885" spans="2:2" x14ac:dyDescent="0.25">
      <c r="B43885"/>
    </row>
    <row r="43886" spans="2:2" x14ac:dyDescent="0.25">
      <c r="B43886"/>
    </row>
    <row r="43887" spans="2:2" x14ac:dyDescent="0.25">
      <c r="B43887"/>
    </row>
    <row r="43888" spans="2:2" x14ac:dyDescent="0.25">
      <c r="B43888"/>
    </row>
    <row r="43889" spans="2:2" x14ac:dyDescent="0.25">
      <c r="B43889"/>
    </row>
    <row r="43890" spans="2:2" x14ac:dyDescent="0.25">
      <c r="B43890"/>
    </row>
    <row r="43891" spans="2:2" x14ac:dyDescent="0.25">
      <c r="B43891"/>
    </row>
    <row r="43892" spans="2:2" x14ac:dyDescent="0.25">
      <c r="B43892"/>
    </row>
    <row r="43893" spans="2:2" x14ac:dyDescent="0.25">
      <c r="B43893"/>
    </row>
    <row r="43894" spans="2:2" x14ac:dyDescent="0.25">
      <c r="B43894"/>
    </row>
    <row r="43895" spans="2:2" x14ac:dyDescent="0.25">
      <c r="B43895"/>
    </row>
    <row r="43896" spans="2:2" x14ac:dyDescent="0.25">
      <c r="B43896"/>
    </row>
    <row r="43897" spans="2:2" x14ac:dyDescent="0.25">
      <c r="B43897"/>
    </row>
    <row r="43898" spans="2:2" x14ac:dyDescent="0.25">
      <c r="B43898"/>
    </row>
    <row r="43899" spans="2:2" x14ac:dyDescent="0.25">
      <c r="B43899"/>
    </row>
    <row r="43900" spans="2:2" x14ac:dyDescent="0.25">
      <c r="B43900"/>
    </row>
    <row r="43901" spans="2:2" x14ac:dyDescent="0.25">
      <c r="B43901"/>
    </row>
    <row r="43902" spans="2:2" x14ac:dyDescent="0.25">
      <c r="B43902"/>
    </row>
    <row r="43903" spans="2:2" x14ac:dyDescent="0.25">
      <c r="B43903"/>
    </row>
    <row r="43904" spans="2:2" x14ac:dyDescent="0.25">
      <c r="B43904"/>
    </row>
    <row r="43905" spans="2:2" x14ac:dyDescent="0.25">
      <c r="B43905"/>
    </row>
    <row r="43906" spans="2:2" x14ac:dyDescent="0.25">
      <c r="B43906"/>
    </row>
    <row r="43907" spans="2:2" x14ac:dyDescent="0.25">
      <c r="B43907"/>
    </row>
    <row r="43908" spans="2:2" x14ac:dyDescent="0.25">
      <c r="B43908"/>
    </row>
    <row r="43909" spans="2:2" x14ac:dyDescent="0.25">
      <c r="B43909"/>
    </row>
    <row r="43910" spans="2:2" x14ac:dyDescent="0.25">
      <c r="B43910"/>
    </row>
    <row r="43911" spans="2:2" x14ac:dyDescent="0.25">
      <c r="B43911"/>
    </row>
    <row r="43912" spans="2:2" x14ac:dyDescent="0.25">
      <c r="B43912"/>
    </row>
    <row r="43913" spans="2:2" x14ac:dyDescent="0.25">
      <c r="B43913"/>
    </row>
    <row r="43914" spans="2:2" x14ac:dyDescent="0.25">
      <c r="B43914"/>
    </row>
    <row r="43915" spans="2:2" x14ac:dyDescent="0.25">
      <c r="B43915"/>
    </row>
    <row r="43916" spans="2:2" x14ac:dyDescent="0.25">
      <c r="B43916"/>
    </row>
    <row r="43917" spans="2:2" x14ac:dyDescent="0.25">
      <c r="B43917"/>
    </row>
    <row r="43918" spans="2:2" x14ac:dyDescent="0.25">
      <c r="B43918"/>
    </row>
    <row r="43919" spans="2:2" x14ac:dyDescent="0.25">
      <c r="B43919"/>
    </row>
    <row r="43920" spans="2:2" x14ac:dyDescent="0.25">
      <c r="B43920"/>
    </row>
    <row r="43921" spans="2:2" x14ac:dyDescent="0.25">
      <c r="B43921"/>
    </row>
    <row r="43922" spans="2:2" x14ac:dyDescent="0.25">
      <c r="B43922"/>
    </row>
    <row r="43923" spans="2:2" x14ac:dyDescent="0.25">
      <c r="B43923"/>
    </row>
    <row r="43924" spans="2:2" x14ac:dyDescent="0.25">
      <c r="B43924"/>
    </row>
    <row r="43925" spans="2:2" x14ac:dyDescent="0.25">
      <c r="B43925"/>
    </row>
    <row r="43926" spans="2:2" x14ac:dyDescent="0.25">
      <c r="B43926"/>
    </row>
    <row r="43927" spans="2:2" x14ac:dyDescent="0.25">
      <c r="B43927"/>
    </row>
    <row r="43928" spans="2:2" x14ac:dyDescent="0.25">
      <c r="B43928"/>
    </row>
    <row r="43929" spans="2:2" x14ac:dyDescent="0.25">
      <c r="B43929"/>
    </row>
    <row r="43930" spans="2:2" x14ac:dyDescent="0.25">
      <c r="B43930"/>
    </row>
    <row r="43931" spans="2:2" x14ac:dyDescent="0.25">
      <c r="B43931"/>
    </row>
    <row r="43932" spans="2:2" x14ac:dyDescent="0.25">
      <c r="B43932"/>
    </row>
    <row r="43933" spans="2:2" x14ac:dyDescent="0.25">
      <c r="B43933"/>
    </row>
    <row r="43934" spans="2:2" x14ac:dyDescent="0.25">
      <c r="B43934"/>
    </row>
    <row r="43935" spans="2:2" x14ac:dyDescent="0.25">
      <c r="B43935"/>
    </row>
    <row r="43936" spans="2:2" x14ac:dyDescent="0.25">
      <c r="B43936"/>
    </row>
    <row r="43937" spans="2:2" x14ac:dyDescent="0.25">
      <c r="B43937"/>
    </row>
    <row r="43938" spans="2:2" x14ac:dyDescent="0.25">
      <c r="B43938"/>
    </row>
    <row r="43939" spans="2:2" x14ac:dyDescent="0.25">
      <c r="B43939"/>
    </row>
    <row r="43940" spans="2:2" x14ac:dyDescent="0.25">
      <c r="B43940"/>
    </row>
    <row r="43941" spans="2:2" x14ac:dyDescent="0.25">
      <c r="B43941"/>
    </row>
    <row r="43942" spans="2:2" x14ac:dyDescent="0.25">
      <c r="B43942"/>
    </row>
    <row r="43943" spans="2:2" x14ac:dyDescent="0.25">
      <c r="B43943"/>
    </row>
    <row r="43944" spans="2:2" x14ac:dyDescent="0.25">
      <c r="B43944"/>
    </row>
    <row r="43945" spans="2:2" x14ac:dyDescent="0.25">
      <c r="B43945"/>
    </row>
    <row r="43946" spans="2:2" x14ac:dyDescent="0.25">
      <c r="B43946"/>
    </row>
    <row r="43947" spans="2:2" x14ac:dyDescent="0.25">
      <c r="B43947"/>
    </row>
    <row r="43948" spans="2:2" x14ac:dyDescent="0.25">
      <c r="B43948"/>
    </row>
    <row r="43949" spans="2:2" x14ac:dyDescent="0.25">
      <c r="B43949"/>
    </row>
    <row r="43950" spans="2:2" x14ac:dyDescent="0.25">
      <c r="B43950"/>
    </row>
    <row r="43951" spans="2:2" x14ac:dyDescent="0.25">
      <c r="B43951"/>
    </row>
    <row r="43952" spans="2:2" x14ac:dyDescent="0.25">
      <c r="B43952"/>
    </row>
    <row r="43953" spans="2:2" x14ac:dyDescent="0.25">
      <c r="B43953"/>
    </row>
    <row r="43954" spans="2:2" x14ac:dyDescent="0.25">
      <c r="B43954"/>
    </row>
    <row r="43955" spans="2:2" x14ac:dyDescent="0.25">
      <c r="B43955"/>
    </row>
    <row r="43956" spans="2:2" x14ac:dyDescent="0.25">
      <c r="B43956"/>
    </row>
    <row r="43957" spans="2:2" x14ac:dyDescent="0.25">
      <c r="B43957"/>
    </row>
    <row r="43958" spans="2:2" x14ac:dyDescent="0.25">
      <c r="B43958"/>
    </row>
    <row r="43959" spans="2:2" x14ac:dyDescent="0.25">
      <c r="B43959"/>
    </row>
    <row r="43960" spans="2:2" x14ac:dyDescent="0.25">
      <c r="B43960"/>
    </row>
    <row r="43961" spans="2:2" x14ac:dyDescent="0.25">
      <c r="B43961"/>
    </row>
    <row r="43962" spans="2:2" x14ac:dyDescent="0.25">
      <c r="B43962"/>
    </row>
    <row r="43963" spans="2:2" x14ac:dyDescent="0.25">
      <c r="B43963"/>
    </row>
    <row r="43964" spans="2:2" x14ac:dyDescent="0.25">
      <c r="B43964"/>
    </row>
    <row r="43965" spans="2:2" x14ac:dyDescent="0.25">
      <c r="B43965"/>
    </row>
    <row r="43966" spans="2:2" x14ac:dyDescent="0.25">
      <c r="B43966"/>
    </row>
    <row r="43967" spans="2:2" x14ac:dyDescent="0.25">
      <c r="B43967"/>
    </row>
    <row r="43968" spans="2:2" x14ac:dyDescent="0.25">
      <c r="B43968"/>
    </row>
    <row r="43969" spans="2:2" x14ac:dyDescent="0.25">
      <c r="B43969"/>
    </row>
    <row r="43970" spans="2:2" x14ac:dyDescent="0.25">
      <c r="B43970"/>
    </row>
    <row r="43971" spans="2:2" x14ac:dyDescent="0.25">
      <c r="B43971"/>
    </row>
    <row r="43972" spans="2:2" x14ac:dyDescent="0.25">
      <c r="B43972"/>
    </row>
    <row r="43973" spans="2:2" x14ac:dyDescent="0.25">
      <c r="B43973"/>
    </row>
    <row r="43974" spans="2:2" x14ac:dyDescent="0.25">
      <c r="B43974"/>
    </row>
    <row r="43975" spans="2:2" x14ac:dyDescent="0.25">
      <c r="B43975"/>
    </row>
    <row r="43976" spans="2:2" x14ac:dyDescent="0.25">
      <c r="B43976"/>
    </row>
    <row r="43977" spans="2:2" x14ac:dyDescent="0.25">
      <c r="B43977"/>
    </row>
    <row r="43978" spans="2:2" x14ac:dyDescent="0.25">
      <c r="B43978"/>
    </row>
    <row r="43979" spans="2:2" x14ac:dyDescent="0.25">
      <c r="B43979"/>
    </row>
    <row r="43980" spans="2:2" x14ac:dyDescent="0.25">
      <c r="B43980"/>
    </row>
    <row r="43981" spans="2:2" x14ac:dyDescent="0.25">
      <c r="B43981"/>
    </row>
    <row r="43982" spans="2:2" x14ac:dyDescent="0.25">
      <c r="B43982"/>
    </row>
    <row r="43983" spans="2:2" x14ac:dyDescent="0.25">
      <c r="B43983"/>
    </row>
    <row r="43984" spans="2:2" x14ac:dyDescent="0.25">
      <c r="B43984"/>
    </row>
    <row r="43985" spans="2:2" x14ac:dyDescent="0.25">
      <c r="B43985"/>
    </row>
    <row r="43986" spans="2:2" x14ac:dyDescent="0.25">
      <c r="B43986"/>
    </row>
    <row r="43987" spans="2:2" x14ac:dyDescent="0.25">
      <c r="B43987"/>
    </row>
    <row r="43988" spans="2:2" x14ac:dyDescent="0.25">
      <c r="B43988"/>
    </row>
    <row r="43989" spans="2:2" x14ac:dyDescent="0.25">
      <c r="B43989"/>
    </row>
    <row r="43990" spans="2:2" x14ac:dyDescent="0.25">
      <c r="B43990"/>
    </row>
    <row r="43991" spans="2:2" x14ac:dyDescent="0.25">
      <c r="B43991"/>
    </row>
    <row r="43992" spans="2:2" x14ac:dyDescent="0.25">
      <c r="B43992"/>
    </row>
    <row r="43993" spans="2:2" x14ac:dyDescent="0.25">
      <c r="B43993"/>
    </row>
    <row r="43994" spans="2:2" x14ac:dyDescent="0.25">
      <c r="B43994"/>
    </row>
    <row r="43995" spans="2:2" x14ac:dyDescent="0.25">
      <c r="B43995"/>
    </row>
    <row r="43996" spans="2:2" x14ac:dyDescent="0.25">
      <c r="B43996"/>
    </row>
    <row r="43997" spans="2:2" x14ac:dyDescent="0.25">
      <c r="B43997"/>
    </row>
    <row r="43998" spans="2:2" x14ac:dyDescent="0.25">
      <c r="B43998"/>
    </row>
    <row r="43999" spans="2:2" x14ac:dyDescent="0.25">
      <c r="B43999"/>
    </row>
    <row r="44000" spans="2:2" x14ac:dyDescent="0.25">
      <c r="B44000"/>
    </row>
    <row r="44001" spans="2:2" x14ac:dyDescent="0.25">
      <c r="B44001"/>
    </row>
    <row r="44002" spans="2:2" x14ac:dyDescent="0.25">
      <c r="B44002"/>
    </row>
    <row r="44003" spans="2:2" x14ac:dyDescent="0.25">
      <c r="B44003"/>
    </row>
    <row r="44004" spans="2:2" x14ac:dyDescent="0.25">
      <c r="B44004"/>
    </row>
    <row r="44005" spans="2:2" x14ac:dyDescent="0.25">
      <c r="B44005"/>
    </row>
    <row r="44006" spans="2:2" x14ac:dyDescent="0.25">
      <c r="B44006"/>
    </row>
    <row r="44007" spans="2:2" x14ac:dyDescent="0.25">
      <c r="B44007"/>
    </row>
    <row r="44008" spans="2:2" x14ac:dyDescent="0.25">
      <c r="B44008"/>
    </row>
    <row r="44009" spans="2:2" x14ac:dyDescent="0.25">
      <c r="B44009"/>
    </row>
    <row r="44010" spans="2:2" x14ac:dyDescent="0.25">
      <c r="B44010"/>
    </row>
    <row r="44011" spans="2:2" x14ac:dyDescent="0.25">
      <c r="B44011"/>
    </row>
    <row r="44012" spans="2:2" x14ac:dyDescent="0.25">
      <c r="B44012"/>
    </row>
    <row r="44013" spans="2:2" x14ac:dyDescent="0.25">
      <c r="B44013"/>
    </row>
    <row r="44014" spans="2:2" x14ac:dyDescent="0.25">
      <c r="B44014"/>
    </row>
    <row r="44015" spans="2:2" x14ac:dyDescent="0.25">
      <c r="B44015"/>
    </row>
    <row r="44016" spans="2:2" x14ac:dyDescent="0.25">
      <c r="B44016"/>
    </row>
    <row r="44017" spans="2:2" x14ac:dyDescent="0.25">
      <c r="B44017"/>
    </row>
    <row r="44018" spans="2:2" x14ac:dyDescent="0.25">
      <c r="B44018"/>
    </row>
    <row r="44019" spans="2:2" x14ac:dyDescent="0.25">
      <c r="B44019"/>
    </row>
    <row r="44020" spans="2:2" x14ac:dyDescent="0.25">
      <c r="B44020"/>
    </row>
    <row r="44021" spans="2:2" x14ac:dyDescent="0.25">
      <c r="B44021"/>
    </row>
    <row r="44022" spans="2:2" x14ac:dyDescent="0.25">
      <c r="B44022"/>
    </row>
    <row r="44023" spans="2:2" x14ac:dyDescent="0.25">
      <c r="B44023"/>
    </row>
    <row r="44024" spans="2:2" x14ac:dyDescent="0.25">
      <c r="B44024"/>
    </row>
    <row r="44025" spans="2:2" x14ac:dyDescent="0.25">
      <c r="B44025"/>
    </row>
    <row r="44026" spans="2:2" x14ac:dyDescent="0.25">
      <c r="B44026"/>
    </row>
    <row r="44027" spans="2:2" x14ac:dyDescent="0.25">
      <c r="B44027"/>
    </row>
    <row r="44028" spans="2:2" x14ac:dyDescent="0.25">
      <c r="B44028"/>
    </row>
    <row r="44029" spans="2:2" x14ac:dyDescent="0.25">
      <c r="B44029"/>
    </row>
    <row r="44030" spans="2:2" x14ac:dyDescent="0.25">
      <c r="B44030"/>
    </row>
    <row r="44031" spans="2:2" x14ac:dyDescent="0.25">
      <c r="B44031"/>
    </row>
    <row r="44032" spans="2:2" x14ac:dyDescent="0.25">
      <c r="B44032"/>
    </row>
    <row r="44033" spans="2:2" x14ac:dyDescent="0.25">
      <c r="B44033"/>
    </row>
    <row r="44034" spans="2:2" x14ac:dyDescent="0.25">
      <c r="B44034"/>
    </row>
    <row r="44035" spans="2:2" x14ac:dyDescent="0.25">
      <c r="B44035"/>
    </row>
    <row r="44036" spans="2:2" x14ac:dyDescent="0.25">
      <c r="B44036"/>
    </row>
    <row r="44037" spans="2:2" x14ac:dyDescent="0.25">
      <c r="B44037"/>
    </row>
    <row r="44038" spans="2:2" x14ac:dyDescent="0.25">
      <c r="B44038"/>
    </row>
    <row r="44039" spans="2:2" x14ac:dyDescent="0.25">
      <c r="B44039"/>
    </row>
    <row r="44040" spans="2:2" x14ac:dyDescent="0.25">
      <c r="B44040"/>
    </row>
    <row r="44041" spans="2:2" x14ac:dyDescent="0.25">
      <c r="B44041"/>
    </row>
    <row r="44042" spans="2:2" x14ac:dyDescent="0.25">
      <c r="B44042"/>
    </row>
    <row r="44043" spans="2:2" x14ac:dyDescent="0.25">
      <c r="B44043"/>
    </row>
    <row r="44044" spans="2:2" x14ac:dyDescent="0.25">
      <c r="B44044"/>
    </row>
    <row r="44045" spans="2:2" x14ac:dyDescent="0.25">
      <c r="B44045"/>
    </row>
    <row r="44046" spans="2:2" x14ac:dyDescent="0.25">
      <c r="B44046"/>
    </row>
    <row r="44047" spans="2:2" x14ac:dyDescent="0.25">
      <c r="B44047"/>
    </row>
    <row r="44048" spans="2:2" x14ac:dyDescent="0.25">
      <c r="B44048"/>
    </row>
    <row r="44049" spans="2:2" x14ac:dyDescent="0.25">
      <c r="B44049"/>
    </row>
    <row r="44050" spans="2:2" x14ac:dyDescent="0.25">
      <c r="B44050"/>
    </row>
    <row r="44051" spans="2:2" x14ac:dyDescent="0.25">
      <c r="B44051"/>
    </row>
    <row r="44052" spans="2:2" x14ac:dyDescent="0.25">
      <c r="B44052"/>
    </row>
    <row r="44053" spans="2:2" x14ac:dyDescent="0.25">
      <c r="B44053"/>
    </row>
    <row r="44054" spans="2:2" x14ac:dyDescent="0.25">
      <c r="B44054"/>
    </row>
    <row r="44055" spans="2:2" x14ac:dyDescent="0.25">
      <c r="B44055"/>
    </row>
    <row r="44056" spans="2:2" x14ac:dyDescent="0.25">
      <c r="B44056"/>
    </row>
    <row r="44057" spans="2:2" x14ac:dyDescent="0.25">
      <c r="B44057"/>
    </row>
    <row r="44058" spans="2:2" x14ac:dyDescent="0.25">
      <c r="B44058"/>
    </row>
    <row r="44059" spans="2:2" x14ac:dyDescent="0.25">
      <c r="B44059"/>
    </row>
    <row r="44060" spans="2:2" x14ac:dyDescent="0.25">
      <c r="B44060"/>
    </row>
    <row r="44061" spans="2:2" x14ac:dyDescent="0.25">
      <c r="B44061"/>
    </row>
    <row r="44062" spans="2:2" x14ac:dyDescent="0.25">
      <c r="B44062"/>
    </row>
    <row r="44063" spans="2:2" x14ac:dyDescent="0.25">
      <c r="B44063"/>
    </row>
    <row r="44064" spans="2:2" x14ac:dyDescent="0.25">
      <c r="B44064"/>
    </row>
    <row r="44065" spans="2:2" x14ac:dyDescent="0.25">
      <c r="B44065"/>
    </row>
    <row r="44066" spans="2:2" x14ac:dyDescent="0.25">
      <c r="B44066"/>
    </row>
    <row r="44067" spans="2:2" x14ac:dyDescent="0.25">
      <c r="B44067"/>
    </row>
    <row r="44068" spans="2:2" x14ac:dyDescent="0.25">
      <c r="B44068"/>
    </row>
    <row r="44069" spans="2:2" x14ac:dyDescent="0.25">
      <c r="B44069"/>
    </row>
    <row r="44070" spans="2:2" x14ac:dyDescent="0.25">
      <c r="B44070"/>
    </row>
    <row r="44071" spans="2:2" x14ac:dyDescent="0.25">
      <c r="B44071"/>
    </row>
    <row r="44072" spans="2:2" x14ac:dyDescent="0.25">
      <c r="B44072"/>
    </row>
    <row r="44073" spans="2:2" x14ac:dyDescent="0.25">
      <c r="B44073"/>
    </row>
    <row r="44074" spans="2:2" x14ac:dyDescent="0.25">
      <c r="B44074"/>
    </row>
    <row r="44075" spans="2:2" x14ac:dyDescent="0.25">
      <c r="B44075"/>
    </row>
    <row r="44076" spans="2:2" x14ac:dyDescent="0.25">
      <c r="B44076"/>
    </row>
    <row r="44077" spans="2:2" x14ac:dyDescent="0.25">
      <c r="B44077"/>
    </row>
    <row r="44078" spans="2:2" x14ac:dyDescent="0.25">
      <c r="B44078"/>
    </row>
    <row r="44079" spans="2:2" x14ac:dyDescent="0.25">
      <c r="B44079"/>
    </row>
    <row r="44080" spans="2:2" x14ac:dyDescent="0.25">
      <c r="B44080"/>
    </row>
    <row r="44081" spans="2:2" x14ac:dyDescent="0.25">
      <c r="B44081"/>
    </row>
    <row r="44082" spans="2:2" x14ac:dyDescent="0.25">
      <c r="B44082"/>
    </row>
    <row r="44083" spans="2:2" x14ac:dyDescent="0.25">
      <c r="B44083"/>
    </row>
    <row r="44084" spans="2:2" x14ac:dyDescent="0.25">
      <c r="B44084"/>
    </row>
    <row r="44085" spans="2:2" x14ac:dyDescent="0.25">
      <c r="B44085"/>
    </row>
    <row r="44086" spans="2:2" x14ac:dyDescent="0.25">
      <c r="B44086"/>
    </row>
    <row r="44087" spans="2:2" x14ac:dyDescent="0.25">
      <c r="B44087"/>
    </row>
    <row r="44088" spans="2:2" x14ac:dyDescent="0.25">
      <c r="B44088"/>
    </row>
    <row r="44089" spans="2:2" x14ac:dyDescent="0.25">
      <c r="B44089"/>
    </row>
    <row r="44090" spans="2:2" x14ac:dyDescent="0.25">
      <c r="B44090"/>
    </row>
    <row r="44091" spans="2:2" x14ac:dyDescent="0.25">
      <c r="B44091"/>
    </row>
    <row r="44092" spans="2:2" x14ac:dyDescent="0.25">
      <c r="B44092"/>
    </row>
    <row r="44093" spans="2:2" x14ac:dyDescent="0.25">
      <c r="B44093"/>
    </row>
    <row r="44094" spans="2:2" x14ac:dyDescent="0.25">
      <c r="B44094"/>
    </row>
    <row r="44095" spans="2:2" x14ac:dyDescent="0.25">
      <c r="B44095"/>
    </row>
    <row r="44096" spans="2:2" x14ac:dyDescent="0.25">
      <c r="B44096"/>
    </row>
    <row r="44097" spans="2:2" x14ac:dyDescent="0.25">
      <c r="B44097"/>
    </row>
    <row r="44098" spans="2:2" x14ac:dyDescent="0.25">
      <c r="B44098"/>
    </row>
    <row r="44099" spans="2:2" x14ac:dyDescent="0.25">
      <c r="B44099"/>
    </row>
    <row r="44100" spans="2:2" x14ac:dyDescent="0.25">
      <c r="B44100"/>
    </row>
    <row r="44101" spans="2:2" x14ac:dyDescent="0.25">
      <c r="B44101"/>
    </row>
    <row r="44102" spans="2:2" x14ac:dyDescent="0.25">
      <c r="B44102"/>
    </row>
    <row r="44103" spans="2:2" x14ac:dyDescent="0.25">
      <c r="B44103"/>
    </row>
    <row r="44104" spans="2:2" x14ac:dyDescent="0.25">
      <c r="B44104"/>
    </row>
    <row r="44105" spans="2:2" x14ac:dyDescent="0.25">
      <c r="B44105"/>
    </row>
    <row r="44106" spans="2:2" x14ac:dyDescent="0.25">
      <c r="B44106"/>
    </row>
    <row r="44107" spans="2:2" x14ac:dyDescent="0.25">
      <c r="B44107"/>
    </row>
    <row r="44108" spans="2:2" x14ac:dyDescent="0.25">
      <c r="B44108"/>
    </row>
    <row r="44109" spans="2:2" x14ac:dyDescent="0.25">
      <c r="B44109"/>
    </row>
    <row r="44110" spans="2:2" x14ac:dyDescent="0.25">
      <c r="B44110"/>
    </row>
    <row r="44111" spans="2:2" x14ac:dyDescent="0.25">
      <c r="B44111"/>
    </row>
    <row r="44112" spans="2:2" x14ac:dyDescent="0.25">
      <c r="B44112"/>
    </row>
    <row r="44113" spans="2:2" x14ac:dyDescent="0.25">
      <c r="B44113"/>
    </row>
    <row r="44114" spans="2:2" x14ac:dyDescent="0.25">
      <c r="B44114"/>
    </row>
    <row r="44115" spans="2:2" x14ac:dyDescent="0.25">
      <c r="B44115"/>
    </row>
    <row r="44116" spans="2:2" x14ac:dyDescent="0.25">
      <c r="B44116"/>
    </row>
    <row r="44117" spans="2:2" x14ac:dyDescent="0.25">
      <c r="B44117"/>
    </row>
    <row r="44118" spans="2:2" x14ac:dyDescent="0.25">
      <c r="B44118"/>
    </row>
    <row r="44119" spans="2:2" x14ac:dyDescent="0.25">
      <c r="B44119"/>
    </row>
    <row r="44120" spans="2:2" x14ac:dyDescent="0.25">
      <c r="B44120"/>
    </row>
    <row r="44121" spans="2:2" x14ac:dyDescent="0.25">
      <c r="B44121"/>
    </row>
    <row r="44122" spans="2:2" x14ac:dyDescent="0.25">
      <c r="B44122"/>
    </row>
    <row r="44123" spans="2:2" x14ac:dyDescent="0.25">
      <c r="B44123"/>
    </row>
    <row r="44124" spans="2:2" x14ac:dyDescent="0.25">
      <c r="B44124"/>
    </row>
    <row r="44125" spans="2:2" x14ac:dyDescent="0.25">
      <c r="B44125"/>
    </row>
    <row r="44126" spans="2:2" x14ac:dyDescent="0.25">
      <c r="B44126"/>
    </row>
    <row r="44127" spans="2:2" x14ac:dyDescent="0.25">
      <c r="B44127"/>
    </row>
    <row r="44128" spans="2:2" x14ac:dyDescent="0.25">
      <c r="B44128"/>
    </row>
    <row r="44129" spans="2:2" x14ac:dyDescent="0.25">
      <c r="B44129"/>
    </row>
    <row r="44130" spans="2:2" x14ac:dyDescent="0.25">
      <c r="B44130"/>
    </row>
    <row r="44131" spans="2:2" x14ac:dyDescent="0.25">
      <c r="B44131"/>
    </row>
    <row r="44132" spans="2:2" x14ac:dyDescent="0.25">
      <c r="B44132"/>
    </row>
    <row r="44133" spans="2:2" x14ac:dyDescent="0.25">
      <c r="B44133"/>
    </row>
    <row r="44134" spans="2:2" x14ac:dyDescent="0.25">
      <c r="B44134"/>
    </row>
    <row r="44135" spans="2:2" x14ac:dyDescent="0.25">
      <c r="B44135"/>
    </row>
    <row r="44136" spans="2:2" x14ac:dyDescent="0.25">
      <c r="B44136"/>
    </row>
    <row r="44137" spans="2:2" x14ac:dyDescent="0.25">
      <c r="B44137"/>
    </row>
    <row r="44138" spans="2:2" x14ac:dyDescent="0.25">
      <c r="B44138"/>
    </row>
    <row r="44139" spans="2:2" x14ac:dyDescent="0.25">
      <c r="B44139"/>
    </row>
    <row r="44140" spans="2:2" x14ac:dyDescent="0.25">
      <c r="B44140"/>
    </row>
    <row r="44141" spans="2:2" x14ac:dyDescent="0.25">
      <c r="B44141"/>
    </row>
    <row r="44142" spans="2:2" x14ac:dyDescent="0.25">
      <c r="B44142"/>
    </row>
    <row r="44143" spans="2:2" x14ac:dyDescent="0.25">
      <c r="B44143"/>
    </row>
    <row r="44144" spans="2:2" x14ac:dyDescent="0.25">
      <c r="B44144"/>
    </row>
    <row r="44145" spans="2:2" x14ac:dyDescent="0.25">
      <c r="B44145"/>
    </row>
    <row r="44146" spans="2:2" x14ac:dyDescent="0.25">
      <c r="B44146"/>
    </row>
    <row r="44147" spans="2:2" x14ac:dyDescent="0.25">
      <c r="B44147"/>
    </row>
    <row r="44148" spans="2:2" x14ac:dyDescent="0.25">
      <c r="B44148"/>
    </row>
    <row r="44149" spans="2:2" x14ac:dyDescent="0.25">
      <c r="B44149"/>
    </row>
    <row r="44150" spans="2:2" x14ac:dyDescent="0.25">
      <c r="B44150"/>
    </row>
    <row r="44151" spans="2:2" x14ac:dyDescent="0.25">
      <c r="B44151"/>
    </row>
    <row r="44152" spans="2:2" x14ac:dyDescent="0.25">
      <c r="B44152"/>
    </row>
    <row r="44153" spans="2:2" x14ac:dyDescent="0.25">
      <c r="B44153"/>
    </row>
    <row r="44154" spans="2:2" x14ac:dyDescent="0.25">
      <c r="B44154"/>
    </row>
    <row r="44155" spans="2:2" x14ac:dyDescent="0.25">
      <c r="B44155"/>
    </row>
    <row r="44156" spans="2:2" x14ac:dyDescent="0.25">
      <c r="B44156"/>
    </row>
    <row r="44157" spans="2:2" x14ac:dyDescent="0.25">
      <c r="B44157"/>
    </row>
    <row r="44158" spans="2:2" x14ac:dyDescent="0.25">
      <c r="B44158"/>
    </row>
    <row r="44159" spans="2:2" x14ac:dyDescent="0.25">
      <c r="B44159"/>
    </row>
    <row r="44160" spans="2:2" x14ac:dyDescent="0.25">
      <c r="B44160"/>
    </row>
    <row r="44161" spans="2:2" x14ac:dyDescent="0.25">
      <c r="B44161"/>
    </row>
    <row r="44162" spans="2:2" x14ac:dyDescent="0.25">
      <c r="B44162"/>
    </row>
    <row r="44163" spans="2:2" x14ac:dyDescent="0.25">
      <c r="B44163"/>
    </row>
    <row r="44164" spans="2:2" x14ac:dyDescent="0.25">
      <c r="B44164"/>
    </row>
    <row r="44165" spans="2:2" x14ac:dyDescent="0.25">
      <c r="B44165"/>
    </row>
    <row r="44166" spans="2:2" x14ac:dyDescent="0.25">
      <c r="B44166"/>
    </row>
    <row r="44167" spans="2:2" x14ac:dyDescent="0.25">
      <c r="B44167"/>
    </row>
    <row r="44168" spans="2:2" x14ac:dyDescent="0.25">
      <c r="B44168"/>
    </row>
    <row r="44169" spans="2:2" x14ac:dyDescent="0.25">
      <c r="B44169"/>
    </row>
    <row r="44170" spans="2:2" x14ac:dyDescent="0.25">
      <c r="B44170"/>
    </row>
    <row r="44171" spans="2:2" x14ac:dyDescent="0.25">
      <c r="B44171"/>
    </row>
    <row r="44172" spans="2:2" x14ac:dyDescent="0.25">
      <c r="B44172"/>
    </row>
    <row r="44173" spans="2:2" x14ac:dyDescent="0.25">
      <c r="B44173"/>
    </row>
    <row r="44174" spans="2:2" x14ac:dyDescent="0.25">
      <c r="B44174"/>
    </row>
    <row r="44175" spans="2:2" x14ac:dyDescent="0.25">
      <c r="B44175"/>
    </row>
    <row r="44176" spans="2:2" x14ac:dyDescent="0.25">
      <c r="B44176"/>
    </row>
    <row r="44177" spans="2:2" x14ac:dyDescent="0.25">
      <c r="B44177"/>
    </row>
    <row r="44178" spans="2:2" x14ac:dyDescent="0.25">
      <c r="B44178"/>
    </row>
    <row r="44179" spans="2:2" x14ac:dyDescent="0.25">
      <c r="B44179"/>
    </row>
    <row r="44180" spans="2:2" x14ac:dyDescent="0.25">
      <c r="B44180"/>
    </row>
    <row r="44181" spans="2:2" x14ac:dyDescent="0.25">
      <c r="B44181"/>
    </row>
    <row r="44182" spans="2:2" x14ac:dyDescent="0.25">
      <c r="B44182"/>
    </row>
    <row r="44183" spans="2:2" x14ac:dyDescent="0.25">
      <c r="B44183"/>
    </row>
    <row r="44184" spans="2:2" x14ac:dyDescent="0.25">
      <c r="B44184"/>
    </row>
    <row r="44185" spans="2:2" x14ac:dyDescent="0.25">
      <c r="B44185"/>
    </row>
    <row r="44186" spans="2:2" x14ac:dyDescent="0.25">
      <c r="B44186"/>
    </row>
    <row r="44187" spans="2:2" x14ac:dyDescent="0.25">
      <c r="B44187"/>
    </row>
    <row r="44188" spans="2:2" x14ac:dyDescent="0.25">
      <c r="B44188"/>
    </row>
    <row r="44189" spans="2:2" x14ac:dyDescent="0.25">
      <c r="B44189"/>
    </row>
    <row r="44190" spans="2:2" x14ac:dyDescent="0.25">
      <c r="B44190"/>
    </row>
    <row r="44191" spans="2:2" x14ac:dyDescent="0.25">
      <c r="B44191"/>
    </row>
    <row r="44192" spans="2:2" x14ac:dyDescent="0.25">
      <c r="B44192"/>
    </row>
    <row r="44193" spans="2:2" x14ac:dyDescent="0.25">
      <c r="B44193"/>
    </row>
    <row r="44194" spans="2:2" x14ac:dyDescent="0.25">
      <c r="B44194"/>
    </row>
    <row r="44195" spans="2:2" x14ac:dyDescent="0.25">
      <c r="B44195"/>
    </row>
    <row r="44196" spans="2:2" x14ac:dyDescent="0.25">
      <c r="B44196"/>
    </row>
    <row r="44197" spans="2:2" x14ac:dyDescent="0.25">
      <c r="B44197"/>
    </row>
    <row r="44198" spans="2:2" x14ac:dyDescent="0.25">
      <c r="B44198"/>
    </row>
    <row r="44199" spans="2:2" x14ac:dyDescent="0.25">
      <c r="B44199"/>
    </row>
    <row r="44200" spans="2:2" x14ac:dyDescent="0.25">
      <c r="B44200"/>
    </row>
    <row r="44201" spans="2:2" x14ac:dyDescent="0.25">
      <c r="B44201"/>
    </row>
    <row r="44202" spans="2:2" x14ac:dyDescent="0.25">
      <c r="B44202"/>
    </row>
    <row r="44203" spans="2:2" x14ac:dyDescent="0.25">
      <c r="B44203"/>
    </row>
    <row r="44204" spans="2:2" x14ac:dyDescent="0.25">
      <c r="B44204"/>
    </row>
    <row r="44205" spans="2:2" x14ac:dyDescent="0.25">
      <c r="B44205"/>
    </row>
    <row r="44206" spans="2:2" x14ac:dyDescent="0.25">
      <c r="B44206"/>
    </row>
    <row r="44207" spans="2:2" x14ac:dyDescent="0.25">
      <c r="B44207"/>
    </row>
    <row r="44208" spans="2:2" x14ac:dyDescent="0.25">
      <c r="B44208"/>
    </row>
    <row r="44209" spans="2:2" x14ac:dyDescent="0.25">
      <c r="B44209"/>
    </row>
    <row r="44210" spans="2:2" x14ac:dyDescent="0.25">
      <c r="B44210"/>
    </row>
    <row r="44211" spans="2:2" x14ac:dyDescent="0.25">
      <c r="B44211"/>
    </row>
    <row r="44212" spans="2:2" x14ac:dyDescent="0.25">
      <c r="B44212"/>
    </row>
    <row r="44213" spans="2:2" x14ac:dyDescent="0.25">
      <c r="B44213"/>
    </row>
    <row r="44214" spans="2:2" x14ac:dyDescent="0.25">
      <c r="B44214"/>
    </row>
    <row r="44215" spans="2:2" x14ac:dyDescent="0.25">
      <c r="B44215"/>
    </row>
    <row r="44216" spans="2:2" x14ac:dyDescent="0.25">
      <c r="B44216"/>
    </row>
    <row r="44217" spans="2:2" x14ac:dyDescent="0.25">
      <c r="B44217"/>
    </row>
    <row r="44218" spans="2:2" x14ac:dyDescent="0.25">
      <c r="B44218"/>
    </row>
    <row r="44219" spans="2:2" x14ac:dyDescent="0.25">
      <c r="B44219"/>
    </row>
    <row r="44220" spans="2:2" x14ac:dyDescent="0.25">
      <c r="B44220"/>
    </row>
    <row r="44221" spans="2:2" x14ac:dyDescent="0.25">
      <c r="B44221"/>
    </row>
    <row r="44222" spans="2:2" x14ac:dyDescent="0.25">
      <c r="B44222"/>
    </row>
    <row r="44223" spans="2:2" x14ac:dyDescent="0.25">
      <c r="B44223"/>
    </row>
    <row r="44224" spans="2:2" x14ac:dyDescent="0.25">
      <c r="B44224"/>
    </row>
    <row r="44225" spans="2:2" x14ac:dyDescent="0.25">
      <c r="B44225"/>
    </row>
    <row r="44226" spans="2:2" x14ac:dyDescent="0.25">
      <c r="B44226"/>
    </row>
    <row r="44227" spans="2:2" x14ac:dyDescent="0.25">
      <c r="B44227"/>
    </row>
    <row r="44228" spans="2:2" x14ac:dyDescent="0.25">
      <c r="B44228"/>
    </row>
    <row r="44229" spans="2:2" x14ac:dyDescent="0.25">
      <c r="B44229"/>
    </row>
    <row r="44230" spans="2:2" x14ac:dyDescent="0.25">
      <c r="B44230"/>
    </row>
    <row r="44231" spans="2:2" x14ac:dyDescent="0.25">
      <c r="B44231"/>
    </row>
    <row r="44232" spans="2:2" x14ac:dyDescent="0.25">
      <c r="B44232"/>
    </row>
    <row r="44233" spans="2:2" x14ac:dyDescent="0.25">
      <c r="B44233"/>
    </row>
    <row r="44234" spans="2:2" x14ac:dyDescent="0.25">
      <c r="B44234"/>
    </row>
    <row r="44235" spans="2:2" x14ac:dyDescent="0.25">
      <c r="B44235"/>
    </row>
    <row r="44236" spans="2:2" x14ac:dyDescent="0.25">
      <c r="B44236"/>
    </row>
    <row r="44237" spans="2:2" x14ac:dyDescent="0.25">
      <c r="B44237"/>
    </row>
    <row r="44238" spans="2:2" x14ac:dyDescent="0.25">
      <c r="B44238"/>
    </row>
    <row r="44239" spans="2:2" x14ac:dyDescent="0.25">
      <c r="B44239"/>
    </row>
    <row r="44240" spans="2:2" x14ac:dyDescent="0.25">
      <c r="B44240"/>
    </row>
    <row r="44241" spans="2:2" x14ac:dyDescent="0.25">
      <c r="B44241"/>
    </row>
    <row r="44242" spans="2:2" x14ac:dyDescent="0.25">
      <c r="B44242"/>
    </row>
    <row r="44243" spans="2:2" x14ac:dyDescent="0.25">
      <c r="B44243"/>
    </row>
    <row r="44244" spans="2:2" x14ac:dyDescent="0.25">
      <c r="B44244"/>
    </row>
    <row r="44245" spans="2:2" x14ac:dyDescent="0.25">
      <c r="B44245"/>
    </row>
    <row r="44246" spans="2:2" x14ac:dyDescent="0.25">
      <c r="B44246"/>
    </row>
    <row r="44247" spans="2:2" x14ac:dyDescent="0.25">
      <c r="B44247"/>
    </row>
    <row r="44248" spans="2:2" x14ac:dyDescent="0.25">
      <c r="B44248"/>
    </row>
    <row r="44249" spans="2:2" x14ac:dyDescent="0.25">
      <c r="B44249"/>
    </row>
    <row r="44250" spans="2:2" x14ac:dyDescent="0.25">
      <c r="B44250"/>
    </row>
    <row r="44251" spans="2:2" x14ac:dyDescent="0.25">
      <c r="B44251"/>
    </row>
    <row r="44252" spans="2:2" x14ac:dyDescent="0.25">
      <c r="B44252"/>
    </row>
    <row r="44253" spans="2:2" x14ac:dyDescent="0.25">
      <c r="B44253"/>
    </row>
    <row r="44254" spans="2:2" x14ac:dyDescent="0.25">
      <c r="B44254"/>
    </row>
    <row r="44255" spans="2:2" x14ac:dyDescent="0.25">
      <c r="B44255"/>
    </row>
    <row r="44256" spans="2:2" x14ac:dyDescent="0.25">
      <c r="B44256"/>
    </row>
    <row r="44257" spans="2:2" x14ac:dyDescent="0.25">
      <c r="B44257"/>
    </row>
    <row r="44258" spans="2:2" x14ac:dyDescent="0.25">
      <c r="B44258"/>
    </row>
    <row r="44259" spans="2:2" x14ac:dyDescent="0.25">
      <c r="B44259"/>
    </row>
    <row r="44260" spans="2:2" x14ac:dyDescent="0.25">
      <c r="B44260"/>
    </row>
    <row r="44261" spans="2:2" x14ac:dyDescent="0.25">
      <c r="B44261"/>
    </row>
    <row r="44262" spans="2:2" x14ac:dyDescent="0.25">
      <c r="B44262"/>
    </row>
    <row r="44263" spans="2:2" x14ac:dyDescent="0.25">
      <c r="B44263"/>
    </row>
    <row r="44264" spans="2:2" x14ac:dyDescent="0.25">
      <c r="B44264"/>
    </row>
    <row r="44265" spans="2:2" x14ac:dyDescent="0.25">
      <c r="B44265"/>
    </row>
    <row r="44266" spans="2:2" x14ac:dyDescent="0.25">
      <c r="B44266"/>
    </row>
    <row r="44267" spans="2:2" x14ac:dyDescent="0.25">
      <c r="B44267"/>
    </row>
    <row r="44268" spans="2:2" x14ac:dyDescent="0.25">
      <c r="B44268"/>
    </row>
    <row r="44269" spans="2:2" x14ac:dyDescent="0.25">
      <c r="B44269"/>
    </row>
    <row r="44270" spans="2:2" x14ac:dyDescent="0.25">
      <c r="B44270"/>
    </row>
    <row r="44271" spans="2:2" x14ac:dyDescent="0.25">
      <c r="B44271"/>
    </row>
    <row r="44272" spans="2:2" x14ac:dyDescent="0.25">
      <c r="B44272"/>
    </row>
    <row r="44273" spans="2:2" x14ac:dyDescent="0.25">
      <c r="B44273"/>
    </row>
    <row r="44274" spans="2:2" x14ac:dyDescent="0.25">
      <c r="B44274"/>
    </row>
    <row r="44275" spans="2:2" x14ac:dyDescent="0.25">
      <c r="B44275"/>
    </row>
    <row r="44276" spans="2:2" x14ac:dyDescent="0.25">
      <c r="B44276"/>
    </row>
    <row r="44277" spans="2:2" x14ac:dyDescent="0.25">
      <c r="B44277"/>
    </row>
    <row r="44278" spans="2:2" x14ac:dyDescent="0.25">
      <c r="B44278"/>
    </row>
    <row r="44279" spans="2:2" x14ac:dyDescent="0.25">
      <c r="B44279"/>
    </row>
    <row r="44280" spans="2:2" x14ac:dyDescent="0.25">
      <c r="B44280"/>
    </row>
    <row r="44281" spans="2:2" x14ac:dyDescent="0.25">
      <c r="B44281"/>
    </row>
    <row r="44282" spans="2:2" x14ac:dyDescent="0.25">
      <c r="B44282"/>
    </row>
    <row r="44283" spans="2:2" x14ac:dyDescent="0.25">
      <c r="B44283"/>
    </row>
    <row r="44284" spans="2:2" x14ac:dyDescent="0.25">
      <c r="B44284"/>
    </row>
    <row r="44285" spans="2:2" x14ac:dyDescent="0.25">
      <c r="B44285"/>
    </row>
    <row r="44286" spans="2:2" x14ac:dyDescent="0.25">
      <c r="B44286"/>
    </row>
    <row r="44287" spans="2:2" x14ac:dyDescent="0.25">
      <c r="B44287"/>
    </row>
    <row r="44288" spans="2:2" x14ac:dyDescent="0.25">
      <c r="B44288"/>
    </row>
    <row r="44289" spans="2:2" x14ac:dyDescent="0.25">
      <c r="B44289"/>
    </row>
    <row r="44290" spans="2:2" x14ac:dyDescent="0.25">
      <c r="B44290"/>
    </row>
    <row r="44291" spans="2:2" x14ac:dyDescent="0.25">
      <c r="B44291"/>
    </row>
    <row r="44292" spans="2:2" x14ac:dyDescent="0.25">
      <c r="B44292"/>
    </row>
    <row r="44293" spans="2:2" x14ac:dyDescent="0.25">
      <c r="B44293"/>
    </row>
    <row r="44294" spans="2:2" x14ac:dyDescent="0.25">
      <c r="B44294"/>
    </row>
    <row r="44295" spans="2:2" x14ac:dyDescent="0.25">
      <c r="B44295"/>
    </row>
    <row r="44296" spans="2:2" x14ac:dyDescent="0.25">
      <c r="B44296"/>
    </row>
    <row r="44297" spans="2:2" x14ac:dyDescent="0.25">
      <c r="B44297"/>
    </row>
    <row r="44298" spans="2:2" x14ac:dyDescent="0.25">
      <c r="B44298"/>
    </row>
    <row r="44299" spans="2:2" x14ac:dyDescent="0.25">
      <c r="B44299"/>
    </row>
    <row r="44300" spans="2:2" x14ac:dyDescent="0.25">
      <c r="B44300"/>
    </row>
    <row r="44301" spans="2:2" x14ac:dyDescent="0.25">
      <c r="B44301"/>
    </row>
    <row r="44302" spans="2:2" x14ac:dyDescent="0.25">
      <c r="B44302"/>
    </row>
    <row r="44303" spans="2:2" x14ac:dyDescent="0.25">
      <c r="B44303"/>
    </row>
    <row r="44304" spans="2:2" x14ac:dyDescent="0.25">
      <c r="B44304"/>
    </row>
    <row r="44305" spans="2:2" x14ac:dyDescent="0.25">
      <c r="B44305"/>
    </row>
    <row r="44306" spans="2:2" x14ac:dyDescent="0.25">
      <c r="B44306"/>
    </row>
    <row r="44307" spans="2:2" x14ac:dyDescent="0.25">
      <c r="B44307"/>
    </row>
    <row r="44308" spans="2:2" x14ac:dyDescent="0.25">
      <c r="B44308"/>
    </row>
    <row r="44309" spans="2:2" x14ac:dyDescent="0.25">
      <c r="B44309"/>
    </row>
    <row r="44310" spans="2:2" x14ac:dyDescent="0.25">
      <c r="B44310"/>
    </row>
    <row r="44311" spans="2:2" x14ac:dyDescent="0.25">
      <c r="B44311"/>
    </row>
    <row r="44312" spans="2:2" x14ac:dyDescent="0.25">
      <c r="B44312"/>
    </row>
    <row r="44313" spans="2:2" x14ac:dyDescent="0.25">
      <c r="B44313"/>
    </row>
    <row r="44314" spans="2:2" x14ac:dyDescent="0.25">
      <c r="B44314"/>
    </row>
    <row r="44315" spans="2:2" x14ac:dyDescent="0.25">
      <c r="B44315"/>
    </row>
    <row r="44316" spans="2:2" x14ac:dyDescent="0.25">
      <c r="B44316"/>
    </row>
    <row r="44317" spans="2:2" x14ac:dyDescent="0.25">
      <c r="B44317"/>
    </row>
    <row r="44318" spans="2:2" x14ac:dyDescent="0.25">
      <c r="B44318"/>
    </row>
    <row r="44319" spans="2:2" x14ac:dyDescent="0.25">
      <c r="B44319"/>
    </row>
    <row r="44320" spans="2:2" x14ac:dyDescent="0.25">
      <c r="B44320"/>
    </row>
    <row r="44321" spans="2:2" x14ac:dyDescent="0.25">
      <c r="B44321"/>
    </row>
    <row r="44322" spans="2:2" x14ac:dyDescent="0.25">
      <c r="B44322"/>
    </row>
    <row r="44323" spans="2:2" x14ac:dyDescent="0.25">
      <c r="B44323"/>
    </row>
    <row r="44324" spans="2:2" x14ac:dyDescent="0.25">
      <c r="B44324"/>
    </row>
    <row r="44325" spans="2:2" x14ac:dyDescent="0.25">
      <c r="B44325"/>
    </row>
    <row r="44326" spans="2:2" x14ac:dyDescent="0.25">
      <c r="B44326"/>
    </row>
    <row r="44327" spans="2:2" x14ac:dyDescent="0.25">
      <c r="B44327"/>
    </row>
    <row r="44328" spans="2:2" x14ac:dyDescent="0.25">
      <c r="B44328"/>
    </row>
    <row r="44329" spans="2:2" x14ac:dyDescent="0.25">
      <c r="B44329"/>
    </row>
    <row r="44330" spans="2:2" x14ac:dyDescent="0.25">
      <c r="B44330"/>
    </row>
    <row r="44331" spans="2:2" x14ac:dyDescent="0.25">
      <c r="B44331"/>
    </row>
    <row r="44332" spans="2:2" x14ac:dyDescent="0.25">
      <c r="B44332"/>
    </row>
    <row r="44333" spans="2:2" x14ac:dyDescent="0.25">
      <c r="B44333"/>
    </row>
    <row r="44334" spans="2:2" x14ac:dyDescent="0.25">
      <c r="B44334"/>
    </row>
    <row r="44335" spans="2:2" x14ac:dyDescent="0.25">
      <c r="B44335"/>
    </row>
    <row r="44336" spans="2:2" x14ac:dyDescent="0.25">
      <c r="B44336"/>
    </row>
    <row r="44337" spans="2:2" x14ac:dyDescent="0.25">
      <c r="B44337"/>
    </row>
    <row r="44338" spans="2:2" x14ac:dyDescent="0.25">
      <c r="B44338"/>
    </row>
    <row r="44339" spans="2:2" x14ac:dyDescent="0.25">
      <c r="B44339"/>
    </row>
    <row r="44340" spans="2:2" x14ac:dyDescent="0.25">
      <c r="B44340"/>
    </row>
    <row r="44341" spans="2:2" x14ac:dyDescent="0.25">
      <c r="B44341"/>
    </row>
    <row r="44342" spans="2:2" x14ac:dyDescent="0.25">
      <c r="B44342"/>
    </row>
    <row r="44343" spans="2:2" x14ac:dyDescent="0.25">
      <c r="B44343"/>
    </row>
    <row r="44344" spans="2:2" x14ac:dyDescent="0.25">
      <c r="B44344"/>
    </row>
    <row r="44345" spans="2:2" x14ac:dyDescent="0.25">
      <c r="B44345"/>
    </row>
    <row r="44346" spans="2:2" x14ac:dyDescent="0.25">
      <c r="B44346"/>
    </row>
    <row r="44347" spans="2:2" x14ac:dyDescent="0.25">
      <c r="B44347"/>
    </row>
    <row r="44348" spans="2:2" x14ac:dyDescent="0.25">
      <c r="B44348"/>
    </row>
    <row r="44349" spans="2:2" x14ac:dyDescent="0.25">
      <c r="B44349"/>
    </row>
    <row r="44350" spans="2:2" x14ac:dyDescent="0.25">
      <c r="B44350"/>
    </row>
    <row r="44351" spans="2:2" x14ac:dyDescent="0.25">
      <c r="B44351"/>
    </row>
    <row r="44352" spans="2:2" x14ac:dyDescent="0.25">
      <c r="B44352"/>
    </row>
    <row r="44353" spans="2:2" x14ac:dyDescent="0.25">
      <c r="B44353"/>
    </row>
    <row r="44354" spans="2:2" x14ac:dyDescent="0.25">
      <c r="B44354"/>
    </row>
    <row r="44355" spans="2:2" x14ac:dyDescent="0.25">
      <c r="B44355"/>
    </row>
    <row r="44356" spans="2:2" x14ac:dyDescent="0.25">
      <c r="B44356"/>
    </row>
    <row r="44357" spans="2:2" x14ac:dyDescent="0.25">
      <c r="B44357"/>
    </row>
    <row r="44358" spans="2:2" x14ac:dyDescent="0.25">
      <c r="B44358"/>
    </row>
    <row r="44359" spans="2:2" x14ac:dyDescent="0.25">
      <c r="B44359"/>
    </row>
    <row r="44360" spans="2:2" x14ac:dyDescent="0.25">
      <c r="B44360"/>
    </row>
    <row r="44361" spans="2:2" x14ac:dyDescent="0.25">
      <c r="B44361"/>
    </row>
    <row r="44362" spans="2:2" x14ac:dyDescent="0.25">
      <c r="B44362"/>
    </row>
    <row r="44363" spans="2:2" x14ac:dyDescent="0.25">
      <c r="B44363"/>
    </row>
    <row r="44364" spans="2:2" x14ac:dyDescent="0.25">
      <c r="B44364"/>
    </row>
    <row r="44365" spans="2:2" x14ac:dyDescent="0.25">
      <c r="B44365"/>
    </row>
    <row r="44366" spans="2:2" x14ac:dyDescent="0.25">
      <c r="B44366"/>
    </row>
    <row r="44367" spans="2:2" x14ac:dyDescent="0.25">
      <c r="B44367"/>
    </row>
    <row r="44368" spans="2:2" x14ac:dyDescent="0.25">
      <c r="B44368"/>
    </row>
    <row r="44369" spans="2:2" x14ac:dyDescent="0.25">
      <c r="B44369"/>
    </row>
    <row r="44370" spans="2:2" x14ac:dyDescent="0.25">
      <c r="B44370"/>
    </row>
    <row r="44371" spans="2:2" x14ac:dyDescent="0.25">
      <c r="B44371"/>
    </row>
    <row r="44372" spans="2:2" x14ac:dyDescent="0.25">
      <c r="B44372"/>
    </row>
    <row r="44373" spans="2:2" x14ac:dyDescent="0.25">
      <c r="B44373"/>
    </row>
    <row r="44374" spans="2:2" x14ac:dyDescent="0.25">
      <c r="B44374"/>
    </row>
    <row r="44375" spans="2:2" x14ac:dyDescent="0.25">
      <c r="B44375"/>
    </row>
    <row r="44376" spans="2:2" x14ac:dyDescent="0.25">
      <c r="B44376"/>
    </row>
    <row r="44377" spans="2:2" x14ac:dyDescent="0.25">
      <c r="B44377"/>
    </row>
    <row r="44378" spans="2:2" x14ac:dyDescent="0.25">
      <c r="B44378"/>
    </row>
    <row r="44379" spans="2:2" x14ac:dyDescent="0.25">
      <c r="B44379"/>
    </row>
    <row r="44380" spans="2:2" x14ac:dyDescent="0.25">
      <c r="B44380"/>
    </row>
    <row r="44381" spans="2:2" x14ac:dyDescent="0.25">
      <c r="B44381"/>
    </row>
    <row r="44382" spans="2:2" x14ac:dyDescent="0.25">
      <c r="B44382"/>
    </row>
    <row r="44383" spans="2:2" x14ac:dyDescent="0.25">
      <c r="B44383"/>
    </row>
    <row r="44384" spans="2:2" x14ac:dyDescent="0.25">
      <c r="B44384"/>
    </row>
    <row r="44385" spans="2:2" x14ac:dyDescent="0.25">
      <c r="B44385"/>
    </row>
    <row r="44386" spans="2:2" x14ac:dyDescent="0.25">
      <c r="B44386"/>
    </row>
    <row r="44387" spans="2:2" x14ac:dyDescent="0.25">
      <c r="B44387"/>
    </row>
    <row r="44388" spans="2:2" x14ac:dyDescent="0.25">
      <c r="B44388"/>
    </row>
    <row r="44389" spans="2:2" x14ac:dyDescent="0.25">
      <c r="B44389"/>
    </row>
    <row r="44390" spans="2:2" x14ac:dyDescent="0.25">
      <c r="B44390"/>
    </row>
    <row r="44391" spans="2:2" x14ac:dyDescent="0.25">
      <c r="B44391"/>
    </row>
    <row r="44392" spans="2:2" x14ac:dyDescent="0.25">
      <c r="B44392"/>
    </row>
    <row r="44393" spans="2:2" x14ac:dyDescent="0.25">
      <c r="B44393"/>
    </row>
    <row r="44394" spans="2:2" x14ac:dyDescent="0.25">
      <c r="B44394"/>
    </row>
    <row r="44395" spans="2:2" x14ac:dyDescent="0.25">
      <c r="B44395"/>
    </row>
    <row r="44396" spans="2:2" x14ac:dyDescent="0.25">
      <c r="B44396"/>
    </row>
    <row r="44397" spans="2:2" x14ac:dyDescent="0.25">
      <c r="B44397"/>
    </row>
    <row r="44398" spans="2:2" x14ac:dyDescent="0.25">
      <c r="B44398"/>
    </row>
    <row r="44399" spans="2:2" x14ac:dyDescent="0.25">
      <c r="B44399"/>
    </row>
    <row r="44400" spans="2:2" x14ac:dyDescent="0.25">
      <c r="B44400"/>
    </row>
    <row r="44401" spans="2:2" x14ac:dyDescent="0.25">
      <c r="B44401"/>
    </row>
    <row r="44402" spans="2:2" x14ac:dyDescent="0.25">
      <c r="B44402"/>
    </row>
    <row r="44403" spans="2:2" x14ac:dyDescent="0.25">
      <c r="B44403"/>
    </row>
    <row r="44404" spans="2:2" x14ac:dyDescent="0.25">
      <c r="B44404"/>
    </row>
    <row r="44405" spans="2:2" x14ac:dyDescent="0.25">
      <c r="B44405"/>
    </row>
    <row r="44406" spans="2:2" x14ac:dyDescent="0.25">
      <c r="B44406"/>
    </row>
    <row r="44407" spans="2:2" x14ac:dyDescent="0.25">
      <c r="B44407"/>
    </row>
    <row r="44408" spans="2:2" x14ac:dyDescent="0.25">
      <c r="B44408"/>
    </row>
    <row r="44409" spans="2:2" x14ac:dyDescent="0.25">
      <c r="B44409"/>
    </row>
    <row r="44410" spans="2:2" x14ac:dyDescent="0.25">
      <c r="B44410"/>
    </row>
    <row r="44411" spans="2:2" x14ac:dyDescent="0.25">
      <c r="B44411"/>
    </row>
    <row r="44412" spans="2:2" x14ac:dyDescent="0.25">
      <c r="B44412"/>
    </row>
    <row r="44413" spans="2:2" x14ac:dyDescent="0.25">
      <c r="B44413"/>
    </row>
    <row r="44414" spans="2:2" x14ac:dyDescent="0.25">
      <c r="B44414"/>
    </row>
    <row r="44415" spans="2:2" x14ac:dyDescent="0.25">
      <c r="B44415"/>
    </row>
    <row r="44416" spans="2:2" x14ac:dyDescent="0.25">
      <c r="B44416"/>
    </row>
    <row r="44417" spans="2:2" x14ac:dyDescent="0.25">
      <c r="B44417"/>
    </row>
    <row r="44418" spans="2:2" x14ac:dyDescent="0.25">
      <c r="B44418"/>
    </row>
    <row r="44419" spans="2:2" x14ac:dyDescent="0.25">
      <c r="B44419"/>
    </row>
    <row r="44420" spans="2:2" x14ac:dyDescent="0.25">
      <c r="B44420"/>
    </row>
    <row r="44421" spans="2:2" x14ac:dyDescent="0.25">
      <c r="B44421"/>
    </row>
    <row r="44422" spans="2:2" x14ac:dyDescent="0.25">
      <c r="B44422"/>
    </row>
    <row r="44423" spans="2:2" x14ac:dyDescent="0.25">
      <c r="B44423"/>
    </row>
    <row r="44424" spans="2:2" x14ac:dyDescent="0.25">
      <c r="B44424"/>
    </row>
    <row r="44425" spans="2:2" x14ac:dyDescent="0.25">
      <c r="B44425"/>
    </row>
    <row r="44426" spans="2:2" x14ac:dyDescent="0.25">
      <c r="B44426"/>
    </row>
    <row r="44427" spans="2:2" x14ac:dyDescent="0.25">
      <c r="B44427"/>
    </row>
    <row r="44428" spans="2:2" x14ac:dyDescent="0.25">
      <c r="B44428"/>
    </row>
    <row r="44429" spans="2:2" x14ac:dyDescent="0.25">
      <c r="B44429"/>
    </row>
    <row r="44430" spans="2:2" x14ac:dyDescent="0.25">
      <c r="B44430"/>
    </row>
    <row r="44431" spans="2:2" x14ac:dyDescent="0.25">
      <c r="B44431"/>
    </row>
    <row r="44432" spans="2:2" x14ac:dyDescent="0.25">
      <c r="B44432"/>
    </row>
    <row r="44433" spans="2:2" x14ac:dyDescent="0.25">
      <c r="B44433"/>
    </row>
    <row r="44434" spans="2:2" x14ac:dyDescent="0.25">
      <c r="B44434"/>
    </row>
    <row r="44435" spans="2:2" x14ac:dyDescent="0.25">
      <c r="B44435"/>
    </row>
    <row r="44436" spans="2:2" x14ac:dyDescent="0.25">
      <c r="B44436"/>
    </row>
    <row r="44437" spans="2:2" x14ac:dyDescent="0.25">
      <c r="B44437"/>
    </row>
    <row r="44438" spans="2:2" x14ac:dyDescent="0.25">
      <c r="B44438"/>
    </row>
    <row r="44439" spans="2:2" x14ac:dyDescent="0.25">
      <c r="B44439"/>
    </row>
    <row r="44440" spans="2:2" x14ac:dyDescent="0.25">
      <c r="B44440"/>
    </row>
    <row r="44441" spans="2:2" x14ac:dyDescent="0.25">
      <c r="B44441"/>
    </row>
    <row r="44442" spans="2:2" x14ac:dyDescent="0.25">
      <c r="B44442"/>
    </row>
    <row r="44443" spans="2:2" x14ac:dyDescent="0.25">
      <c r="B44443"/>
    </row>
    <row r="44444" spans="2:2" x14ac:dyDescent="0.25">
      <c r="B44444"/>
    </row>
    <row r="44445" spans="2:2" x14ac:dyDescent="0.25">
      <c r="B44445"/>
    </row>
    <row r="44446" spans="2:2" x14ac:dyDescent="0.25">
      <c r="B44446"/>
    </row>
    <row r="44447" spans="2:2" x14ac:dyDescent="0.25">
      <c r="B44447"/>
    </row>
    <row r="44448" spans="2:2" x14ac:dyDescent="0.25">
      <c r="B44448"/>
    </row>
    <row r="44449" spans="2:2" x14ac:dyDescent="0.25">
      <c r="B44449"/>
    </row>
    <row r="44450" spans="2:2" x14ac:dyDescent="0.25">
      <c r="B44450"/>
    </row>
    <row r="44451" spans="2:2" x14ac:dyDescent="0.25">
      <c r="B44451"/>
    </row>
    <row r="44452" spans="2:2" x14ac:dyDescent="0.25">
      <c r="B44452"/>
    </row>
    <row r="44453" spans="2:2" x14ac:dyDescent="0.25">
      <c r="B44453"/>
    </row>
    <row r="44454" spans="2:2" x14ac:dyDescent="0.25">
      <c r="B44454"/>
    </row>
    <row r="44455" spans="2:2" x14ac:dyDescent="0.25">
      <c r="B44455"/>
    </row>
    <row r="44456" spans="2:2" x14ac:dyDescent="0.25">
      <c r="B44456"/>
    </row>
    <row r="44457" spans="2:2" x14ac:dyDescent="0.25">
      <c r="B44457"/>
    </row>
    <row r="44458" spans="2:2" x14ac:dyDescent="0.25">
      <c r="B44458"/>
    </row>
    <row r="44459" spans="2:2" x14ac:dyDescent="0.25">
      <c r="B44459"/>
    </row>
    <row r="44460" spans="2:2" x14ac:dyDescent="0.25">
      <c r="B44460"/>
    </row>
    <row r="44461" spans="2:2" x14ac:dyDescent="0.25">
      <c r="B44461"/>
    </row>
    <row r="44462" spans="2:2" x14ac:dyDescent="0.25">
      <c r="B44462"/>
    </row>
    <row r="44463" spans="2:2" x14ac:dyDescent="0.25">
      <c r="B44463"/>
    </row>
    <row r="44464" spans="2:2" x14ac:dyDescent="0.25">
      <c r="B44464"/>
    </row>
    <row r="44465" spans="2:2" x14ac:dyDescent="0.25">
      <c r="B44465"/>
    </row>
    <row r="44466" spans="2:2" x14ac:dyDescent="0.25">
      <c r="B44466"/>
    </row>
    <row r="44467" spans="2:2" x14ac:dyDescent="0.25">
      <c r="B44467"/>
    </row>
    <row r="44468" spans="2:2" x14ac:dyDescent="0.25">
      <c r="B44468"/>
    </row>
    <row r="44469" spans="2:2" x14ac:dyDescent="0.25">
      <c r="B44469"/>
    </row>
    <row r="44470" spans="2:2" x14ac:dyDescent="0.25">
      <c r="B44470"/>
    </row>
    <row r="44471" spans="2:2" x14ac:dyDescent="0.25">
      <c r="B44471"/>
    </row>
    <row r="44472" spans="2:2" x14ac:dyDescent="0.25">
      <c r="B44472"/>
    </row>
    <row r="44473" spans="2:2" x14ac:dyDescent="0.25">
      <c r="B44473"/>
    </row>
    <row r="44474" spans="2:2" x14ac:dyDescent="0.25">
      <c r="B44474"/>
    </row>
    <row r="44475" spans="2:2" x14ac:dyDescent="0.25">
      <c r="B44475"/>
    </row>
    <row r="44476" spans="2:2" x14ac:dyDescent="0.25">
      <c r="B44476"/>
    </row>
    <row r="44477" spans="2:2" x14ac:dyDescent="0.25">
      <c r="B44477"/>
    </row>
    <row r="44478" spans="2:2" x14ac:dyDescent="0.25">
      <c r="B44478"/>
    </row>
    <row r="44479" spans="2:2" x14ac:dyDescent="0.25">
      <c r="B44479"/>
    </row>
    <row r="44480" spans="2:2" x14ac:dyDescent="0.25">
      <c r="B44480"/>
    </row>
    <row r="44481" spans="2:2" x14ac:dyDescent="0.25">
      <c r="B44481"/>
    </row>
    <row r="44482" spans="2:2" x14ac:dyDescent="0.25">
      <c r="B44482"/>
    </row>
    <row r="44483" spans="2:2" x14ac:dyDescent="0.25">
      <c r="B44483"/>
    </row>
    <row r="44484" spans="2:2" x14ac:dyDescent="0.25">
      <c r="B44484"/>
    </row>
    <row r="44485" spans="2:2" x14ac:dyDescent="0.25">
      <c r="B44485"/>
    </row>
    <row r="44486" spans="2:2" x14ac:dyDescent="0.25">
      <c r="B44486"/>
    </row>
    <row r="44487" spans="2:2" x14ac:dyDescent="0.25">
      <c r="B44487"/>
    </row>
    <row r="44488" spans="2:2" x14ac:dyDescent="0.25">
      <c r="B44488"/>
    </row>
    <row r="44489" spans="2:2" x14ac:dyDescent="0.25">
      <c r="B44489"/>
    </row>
    <row r="44490" spans="2:2" x14ac:dyDescent="0.25">
      <c r="B44490"/>
    </row>
    <row r="44491" spans="2:2" x14ac:dyDescent="0.25">
      <c r="B44491"/>
    </row>
    <row r="44492" spans="2:2" x14ac:dyDescent="0.25">
      <c r="B44492"/>
    </row>
    <row r="44493" spans="2:2" x14ac:dyDescent="0.25">
      <c r="B44493"/>
    </row>
    <row r="44494" spans="2:2" x14ac:dyDescent="0.25">
      <c r="B44494"/>
    </row>
    <row r="44495" spans="2:2" x14ac:dyDescent="0.25">
      <c r="B44495"/>
    </row>
    <row r="44496" spans="2:2" x14ac:dyDescent="0.25">
      <c r="B44496"/>
    </row>
    <row r="44497" spans="2:2" x14ac:dyDescent="0.25">
      <c r="B44497"/>
    </row>
    <row r="44498" spans="2:2" x14ac:dyDescent="0.25">
      <c r="B44498"/>
    </row>
    <row r="44499" spans="2:2" x14ac:dyDescent="0.25">
      <c r="B44499"/>
    </row>
    <row r="44500" spans="2:2" x14ac:dyDescent="0.25">
      <c r="B44500"/>
    </row>
    <row r="44501" spans="2:2" x14ac:dyDescent="0.25">
      <c r="B44501"/>
    </row>
    <row r="44502" spans="2:2" x14ac:dyDescent="0.25">
      <c r="B44502"/>
    </row>
    <row r="44503" spans="2:2" x14ac:dyDescent="0.25">
      <c r="B44503"/>
    </row>
    <row r="44504" spans="2:2" x14ac:dyDescent="0.25">
      <c r="B44504"/>
    </row>
    <row r="44505" spans="2:2" x14ac:dyDescent="0.25">
      <c r="B44505"/>
    </row>
    <row r="44506" spans="2:2" x14ac:dyDescent="0.25">
      <c r="B44506"/>
    </row>
    <row r="44507" spans="2:2" x14ac:dyDescent="0.25">
      <c r="B44507"/>
    </row>
    <row r="44508" spans="2:2" x14ac:dyDescent="0.25">
      <c r="B44508"/>
    </row>
    <row r="44509" spans="2:2" x14ac:dyDescent="0.25">
      <c r="B44509"/>
    </row>
    <row r="44510" spans="2:2" x14ac:dyDescent="0.25">
      <c r="B44510"/>
    </row>
    <row r="44511" spans="2:2" x14ac:dyDescent="0.25">
      <c r="B44511"/>
    </row>
    <row r="44512" spans="2:2" x14ac:dyDescent="0.25">
      <c r="B44512"/>
    </row>
    <row r="44513" spans="2:2" x14ac:dyDescent="0.25">
      <c r="B44513"/>
    </row>
    <row r="44514" spans="2:2" x14ac:dyDescent="0.25">
      <c r="B44514"/>
    </row>
    <row r="44515" spans="2:2" x14ac:dyDescent="0.25">
      <c r="B44515"/>
    </row>
    <row r="44516" spans="2:2" x14ac:dyDescent="0.25">
      <c r="B44516"/>
    </row>
    <row r="44517" spans="2:2" x14ac:dyDescent="0.25">
      <c r="B44517"/>
    </row>
    <row r="44518" spans="2:2" x14ac:dyDescent="0.25">
      <c r="B44518"/>
    </row>
    <row r="44519" spans="2:2" x14ac:dyDescent="0.25">
      <c r="B44519"/>
    </row>
    <row r="44520" spans="2:2" x14ac:dyDescent="0.25">
      <c r="B44520"/>
    </row>
    <row r="44521" spans="2:2" x14ac:dyDescent="0.25">
      <c r="B44521"/>
    </row>
    <row r="44522" spans="2:2" x14ac:dyDescent="0.25">
      <c r="B44522"/>
    </row>
    <row r="44523" spans="2:2" x14ac:dyDescent="0.25">
      <c r="B44523"/>
    </row>
    <row r="44524" spans="2:2" x14ac:dyDescent="0.25">
      <c r="B44524"/>
    </row>
    <row r="44525" spans="2:2" x14ac:dyDescent="0.25">
      <c r="B44525"/>
    </row>
    <row r="44526" spans="2:2" x14ac:dyDescent="0.25">
      <c r="B44526"/>
    </row>
    <row r="44527" spans="2:2" x14ac:dyDescent="0.25">
      <c r="B44527"/>
    </row>
    <row r="44528" spans="2:2" x14ac:dyDescent="0.25">
      <c r="B44528"/>
    </row>
    <row r="44529" spans="2:2" x14ac:dyDescent="0.25">
      <c r="B44529"/>
    </row>
    <row r="44530" spans="2:2" x14ac:dyDescent="0.25">
      <c r="B44530"/>
    </row>
    <row r="44531" spans="2:2" x14ac:dyDescent="0.25">
      <c r="B44531"/>
    </row>
    <row r="44532" spans="2:2" x14ac:dyDescent="0.25">
      <c r="B44532"/>
    </row>
    <row r="44533" spans="2:2" x14ac:dyDescent="0.25">
      <c r="B44533"/>
    </row>
    <row r="44534" spans="2:2" x14ac:dyDescent="0.25">
      <c r="B44534"/>
    </row>
    <row r="44535" spans="2:2" x14ac:dyDescent="0.25">
      <c r="B44535"/>
    </row>
    <row r="44536" spans="2:2" x14ac:dyDescent="0.25">
      <c r="B44536"/>
    </row>
    <row r="44537" spans="2:2" x14ac:dyDescent="0.25">
      <c r="B44537"/>
    </row>
    <row r="44538" spans="2:2" x14ac:dyDescent="0.25">
      <c r="B44538"/>
    </row>
    <row r="44539" spans="2:2" x14ac:dyDescent="0.25">
      <c r="B44539"/>
    </row>
    <row r="44540" spans="2:2" x14ac:dyDescent="0.25">
      <c r="B44540"/>
    </row>
    <row r="44541" spans="2:2" x14ac:dyDescent="0.25">
      <c r="B44541"/>
    </row>
    <row r="44542" spans="2:2" x14ac:dyDescent="0.25">
      <c r="B44542"/>
    </row>
    <row r="44543" spans="2:2" x14ac:dyDescent="0.25">
      <c r="B44543"/>
    </row>
    <row r="44544" spans="2:2" x14ac:dyDescent="0.25">
      <c r="B44544"/>
    </row>
    <row r="44545" spans="2:2" x14ac:dyDescent="0.25">
      <c r="B44545"/>
    </row>
    <row r="44546" spans="2:2" x14ac:dyDescent="0.25">
      <c r="B44546"/>
    </row>
    <row r="44547" spans="2:2" x14ac:dyDescent="0.25">
      <c r="B44547"/>
    </row>
    <row r="44548" spans="2:2" x14ac:dyDescent="0.25">
      <c r="B44548"/>
    </row>
    <row r="44549" spans="2:2" x14ac:dyDescent="0.25">
      <c r="B44549"/>
    </row>
    <row r="44550" spans="2:2" x14ac:dyDescent="0.25">
      <c r="B44550"/>
    </row>
    <row r="44551" spans="2:2" x14ac:dyDescent="0.25">
      <c r="B44551"/>
    </row>
    <row r="44552" spans="2:2" x14ac:dyDescent="0.25">
      <c r="B44552"/>
    </row>
    <row r="44553" spans="2:2" x14ac:dyDescent="0.25">
      <c r="B44553"/>
    </row>
    <row r="44554" spans="2:2" x14ac:dyDescent="0.25">
      <c r="B44554"/>
    </row>
    <row r="44555" spans="2:2" x14ac:dyDescent="0.25">
      <c r="B44555"/>
    </row>
    <row r="44556" spans="2:2" x14ac:dyDescent="0.25">
      <c r="B44556"/>
    </row>
    <row r="44557" spans="2:2" x14ac:dyDescent="0.25">
      <c r="B44557"/>
    </row>
    <row r="44558" spans="2:2" x14ac:dyDescent="0.25">
      <c r="B44558"/>
    </row>
    <row r="44559" spans="2:2" x14ac:dyDescent="0.25">
      <c r="B44559"/>
    </row>
    <row r="44560" spans="2:2" x14ac:dyDescent="0.25">
      <c r="B44560"/>
    </row>
    <row r="44561" spans="2:2" x14ac:dyDescent="0.25">
      <c r="B44561"/>
    </row>
    <row r="44562" spans="2:2" x14ac:dyDescent="0.25">
      <c r="B44562"/>
    </row>
    <row r="44563" spans="2:2" x14ac:dyDescent="0.25">
      <c r="B44563"/>
    </row>
    <row r="44564" spans="2:2" x14ac:dyDescent="0.25">
      <c r="B44564"/>
    </row>
    <row r="44565" spans="2:2" x14ac:dyDescent="0.25">
      <c r="B44565"/>
    </row>
    <row r="44566" spans="2:2" x14ac:dyDescent="0.25">
      <c r="B44566"/>
    </row>
    <row r="44567" spans="2:2" x14ac:dyDescent="0.25">
      <c r="B44567"/>
    </row>
    <row r="44568" spans="2:2" x14ac:dyDescent="0.25">
      <c r="B44568"/>
    </row>
    <row r="44569" spans="2:2" x14ac:dyDescent="0.25">
      <c r="B44569"/>
    </row>
    <row r="44570" spans="2:2" x14ac:dyDescent="0.25">
      <c r="B44570"/>
    </row>
    <row r="44571" spans="2:2" x14ac:dyDescent="0.25">
      <c r="B44571"/>
    </row>
    <row r="44572" spans="2:2" x14ac:dyDescent="0.25">
      <c r="B44572"/>
    </row>
    <row r="44573" spans="2:2" x14ac:dyDescent="0.25">
      <c r="B44573"/>
    </row>
    <row r="44574" spans="2:2" x14ac:dyDescent="0.25">
      <c r="B44574"/>
    </row>
    <row r="44575" spans="2:2" x14ac:dyDescent="0.25">
      <c r="B44575"/>
    </row>
    <row r="44576" spans="2:2" x14ac:dyDescent="0.25">
      <c r="B44576"/>
    </row>
    <row r="44577" spans="2:2" x14ac:dyDescent="0.25">
      <c r="B44577"/>
    </row>
    <row r="44578" spans="2:2" x14ac:dyDescent="0.25">
      <c r="B44578"/>
    </row>
    <row r="44579" spans="2:2" x14ac:dyDescent="0.25">
      <c r="B44579"/>
    </row>
    <row r="44580" spans="2:2" x14ac:dyDescent="0.25">
      <c r="B44580"/>
    </row>
    <row r="44581" spans="2:2" x14ac:dyDescent="0.25">
      <c r="B44581"/>
    </row>
    <row r="44582" spans="2:2" x14ac:dyDescent="0.25">
      <c r="B44582"/>
    </row>
    <row r="44583" spans="2:2" x14ac:dyDescent="0.25">
      <c r="B44583"/>
    </row>
    <row r="44584" spans="2:2" x14ac:dyDescent="0.25">
      <c r="B44584"/>
    </row>
    <row r="44585" spans="2:2" x14ac:dyDescent="0.25">
      <c r="B44585"/>
    </row>
    <row r="44586" spans="2:2" x14ac:dyDescent="0.25">
      <c r="B44586"/>
    </row>
    <row r="44587" spans="2:2" x14ac:dyDescent="0.25">
      <c r="B44587"/>
    </row>
    <row r="44588" spans="2:2" x14ac:dyDescent="0.25">
      <c r="B44588"/>
    </row>
    <row r="44589" spans="2:2" x14ac:dyDescent="0.25">
      <c r="B44589"/>
    </row>
    <row r="44590" spans="2:2" x14ac:dyDescent="0.25">
      <c r="B44590"/>
    </row>
    <row r="44591" spans="2:2" x14ac:dyDescent="0.25">
      <c r="B44591"/>
    </row>
    <row r="44592" spans="2:2" x14ac:dyDescent="0.25">
      <c r="B44592"/>
    </row>
    <row r="44593" spans="2:2" x14ac:dyDescent="0.25">
      <c r="B44593"/>
    </row>
    <row r="44594" spans="2:2" x14ac:dyDescent="0.25">
      <c r="B44594"/>
    </row>
    <row r="44595" spans="2:2" x14ac:dyDescent="0.25">
      <c r="B44595"/>
    </row>
    <row r="44596" spans="2:2" x14ac:dyDescent="0.25">
      <c r="B44596"/>
    </row>
    <row r="44597" spans="2:2" x14ac:dyDescent="0.25">
      <c r="B44597"/>
    </row>
    <row r="44598" spans="2:2" x14ac:dyDescent="0.25">
      <c r="B44598"/>
    </row>
    <row r="44599" spans="2:2" x14ac:dyDescent="0.25">
      <c r="B44599"/>
    </row>
    <row r="44600" spans="2:2" x14ac:dyDescent="0.25">
      <c r="B44600"/>
    </row>
    <row r="44601" spans="2:2" x14ac:dyDescent="0.25">
      <c r="B44601"/>
    </row>
    <row r="44602" spans="2:2" x14ac:dyDescent="0.25">
      <c r="B44602"/>
    </row>
    <row r="44603" spans="2:2" x14ac:dyDescent="0.25">
      <c r="B44603"/>
    </row>
    <row r="44604" spans="2:2" x14ac:dyDescent="0.25">
      <c r="B44604"/>
    </row>
    <row r="44605" spans="2:2" x14ac:dyDescent="0.25">
      <c r="B44605"/>
    </row>
    <row r="44606" spans="2:2" x14ac:dyDescent="0.25">
      <c r="B44606"/>
    </row>
    <row r="44607" spans="2:2" x14ac:dyDescent="0.25">
      <c r="B44607"/>
    </row>
    <row r="44608" spans="2:2" x14ac:dyDescent="0.25">
      <c r="B44608"/>
    </row>
    <row r="44609" spans="2:2" x14ac:dyDescent="0.25">
      <c r="B44609"/>
    </row>
    <row r="44610" spans="2:2" x14ac:dyDescent="0.25">
      <c r="B44610"/>
    </row>
    <row r="44611" spans="2:2" x14ac:dyDescent="0.25">
      <c r="B44611"/>
    </row>
    <row r="44612" spans="2:2" x14ac:dyDescent="0.25">
      <c r="B44612"/>
    </row>
    <row r="44613" spans="2:2" x14ac:dyDescent="0.25">
      <c r="B44613"/>
    </row>
    <row r="44614" spans="2:2" x14ac:dyDescent="0.25">
      <c r="B44614"/>
    </row>
    <row r="44615" spans="2:2" x14ac:dyDescent="0.25">
      <c r="B44615"/>
    </row>
    <row r="44616" spans="2:2" x14ac:dyDescent="0.25">
      <c r="B44616"/>
    </row>
    <row r="44617" spans="2:2" x14ac:dyDescent="0.25">
      <c r="B44617"/>
    </row>
    <row r="44618" spans="2:2" x14ac:dyDescent="0.25">
      <c r="B44618"/>
    </row>
    <row r="44619" spans="2:2" x14ac:dyDescent="0.25">
      <c r="B44619"/>
    </row>
    <row r="44620" spans="2:2" x14ac:dyDescent="0.25">
      <c r="B44620"/>
    </row>
    <row r="44621" spans="2:2" x14ac:dyDescent="0.25">
      <c r="B44621"/>
    </row>
    <row r="44622" spans="2:2" x14ac:dyDescent="0.25">
      <c r="B44622"/>
    </row>
    <row r="44623" spans="2:2" x14ac:dyDescent="0.25">
      <c r="B44623"/>
    </row>
    <row r="44624" spans="2:2" x14ac:dyDescent="0.25">
      <c r="B44624"/>
    </row>
    <row r="44625" spans="2:2" x14ac:dyDescent="0.25">
      <c r="B44625"/>
    </row>
    <row r="44626" spans="2:2" x14ac:dyDescent="0.25">
      <c r="B44626"/>
    </row>
    <row r="44627" spans="2:2" x14ac:dyDescent="0.25">
      <c r="B44627"/>
    </row>
    <row r="44628" spans="2:2" x14ac:dyDescent="0.25">
      <c r="B44628"/>
    </row>
    <row r="44629" spans="2:2" x14ac:dyDescent="0.25">
      <c r="B44629"/>
    </row>
    <row r="44630" spans="2:2" x14ac:dyDescent="0.25">
      <c r="B44630"/>
    </row>
    <row r="44631" spans="2:2" x14ac:dyDescent="0.25">
      <c r="B44631"/>
    </row>
    <row r="44632" spans="2:2" x14ac:dyDescent="0.25">
      <c r="B44632"/>
    </row>
    <row r="44633" spans="2:2" x14ac:dyDescent="0.25">
      <c r="B44633"/>
    </row>
    <row r="44634" spans="2:2" x14ac:dyDescent="0.25">
      <c r="B44634"/>
    </row>
    <row r="44635" spans="2:2" x14ac:dyDescent="0.25">
      <c r="B44635"/>
    </row>
    <row r="44636" spans="2:2" x14ac:dyDescent="0.25">
      <c r="B44636"/>
    </row>
    <row r="44637" spans="2:2" x14ac:dyDescent="0.25">
      <c r="B44637"/>
    </row>
    <row r="44638" spans="2:2" x14ac:dyDescent="0.25">
      <c r="B44638"/>
    </row>
    <row r="44639" spans="2:2" x14ac:dyDescent="0.25">
      <c r="B44639"/>
    </row>
    <row r="44640" spans="2:2" x14ac:dyDescent="0.25">
      <c r="B44640"/>
    </row>
    <row r="44641" spans="2:2" x14ac:dyDescent="0.25">
      <c r="B44641"/>
    </row>
    <row r="44642" spans="2:2" x14ac:dyDescent="0.25">
      <c r="B44642"/>
    </row>
    <row r="44643" spans="2:2" x14ac:dyDescent="0.25">
      <c r="B44643"/>
    </row>
    <row r="44644" spans="2:2" x14ac:dyDescent="0.25">
      <c r="B44644"/>
    </row>
    <row r="44645" spans="2:2" x14ac:dyDescent="0.25">
      <c r="B44645"/>
    </row>
    <row r="44646" spans="2:2" x14ac:dyDescent="0.25">
      <c r="B44646"/>
    </row>
    <row r="44647" spans="2:2" x14ac:dyDescent="0.25">
      <c r="B44647"/>
    </row>
    <row r="44648" spans="2:2" x14ac:dyDescent="0.25">
      <c r="B44648"/>
    </row>
    <row r="44649" spans="2:2" x14ac:dyDescent="0.25">
      <c r="B44649"/>
    </row>
    <row r="44650" spans="2:2" x14ac:dyDescent="0.25">
      <c r="B44650"/>
    </row>
    <row r="44651" spans="2:2" x14ac:dyDescent="0.25">
      <c r="B44651"/>
    </row>
    <row r="44652" spans="2:2" x14ac:dyDescent="0.25">
      <c r="B44652"/>
    </row>
    <row r="44653" spans="2:2" x14ac:dyDescent="0.25">
      <c r="B44653"/>
    </row>
    <row r="44654" spans="2:2" x14ac:dyDescent="0.25">
      <c r="B44654"/>
    </row>
    <row r="44655" spans="2:2" x14ac:dyDescent="0.25">
      <c r="B44655"/>
    </row>
    <row r="44656" spans="2:2" x14ac:dyDescent="0.25">
      <c r="B44656"/>
    </row>
    <row r="44657" spans="2:2" x14ac:dyDescent="0.25">
      <c r="B44657"/>
    </row>
    <row r="44658" spans="2:2" x14ac:dyDescent="0.25">
      <c r="B44658"/>
    </row>
    <row r="44659" spans="2:2" x14ac:dyDescent="0.25">
      <c r="B44659"/>
    </row>
    <row r="44660" spans="2:2" x14ac:dyDescent="0.25">
      <c r="B44660"/>
    </row>
    <row r="44661" spans="2:2" x14ac:dyDescent="0.25">
      <c r="B44661"/>
    </row>
    <row r="44662" spans="2:2" x14ac:dyDescent="0.25">
      <c r="B44662"/>
    </row>
    <row r="44663" spans="2:2" x14ac:dyDescent="0.25">
      <c r="B44663"/>
    </row>
    <row r="44664" spans="2:2" x14ac:dyDescent="0.25">
      <c r="B44664"/>
    </row>
    <row r="44665" spans="2:2" x14ac:dyDescent="0.25">
      <c r="B44665"/>
    </row>
    <row r="44666" spans="2:2" x14ac:dyDescent="0.25">
      <c r="B44666"/>
    </row>
    <row r="44667" spans="2:2" x14ac:dyDescent="0.25">
      <c r="B44667"/>
    </row>
    <row r="44668" spans="2:2" x14ac:dyDescent="0.25">
      <c r="B44668"/>
    </row>
    <row r="44669" spans="2:2" x14ac:dyDescent="0.25">
      <c r="B44669"/>
    </row>
    <row r="44670" spans="2:2" x14ac:dyDescent="0.25">
      <c r="B44670"/>
    </row>
    <row r="44671" spans="2:2" x14ac:dyDescent="0.25">
      <c r="B44671"/>
    </row>
    <row r="44672" spans="2:2" x14ac:dyDescent="0.25">
      <c r="B44672"/>
    </row>
    <row r="44673" spans="2:2" x14ac:dyDescent="0.25">
      <c r="B44673"/>
    </row>
    <row r="44674" spans="2:2" x14ac:dyDescent="0.25">
      <c r="B44674"/>
    </row>
    <row r="44675" spans="2:2" x14ac:dyDescent="0.25">
      <c r="B44675"/>
    </row>
    <row r="44676" spans="2:2" x14ac:dyDescent="0.25">
      <c r="B44676"/>
    </row>
    <row r="44677" spans="2:2" x14ac:dyDescent="0.25">
      <c r="B44677"/>
    </row>
    <row r="44678" spans="2:2" x14ac:dyDescent="0.25">
      <c r="B44678"/>
    </row>
    <row r="44679" spans="2:2" x14ac:dyDescent="0.25">
      <c r="B44679"/>
    </row>
    <row r="44680" spans="2:2" x14ac:dyDescent="0.25">
      <c r="B44680"/>
    </row>
    <row r="44681" spans="2:2" x14ac:dyDescent="0.25">
      <c r="B44681"/>
    </row>
    <row r="44682" spans="2:2" x14ac:dyDescent="0.25">
      <c r="B44682"/>
    </row>
    <row r="44683" spans="2:2" x14ac:dyDescent="0.25">
      <c r="B44683"/>
    </row>
    <row r="44684" spans="2:2" x14ac:dyDescent="0.25">
      <c r="B44684"/>
    </row>
    <row r="44685" spans="2:2" x14ac:dyDescent="0.25">
      <c r="B44685"/>
    </row>
    <row r="44686" spans="2:2" x14ac:dyDescent="0.25">
      <c r="B44686"/>
    </row>
    <row r="44687" spans="2:2" x14ac:dyDescent="0.25">
      <c r="B44687"/>
    </row>
    <row r="44688" spans="2:2" x14ac:dyDescent="0.25">
      <c r="B44688"/>
    </row>
    <row r="44689" spans="2:2" x14ac:dyDescent="0.25">
      <c r="B44689"/>
    </row>
    <row r="44690" spans="2:2" x14ac:dyDescent="0.25">
      <c r="B44690"/>
    </row>
    <row r="44691" spans="2:2" x14ac:dyDescent="0.25">
      <c r="B44691"/>
    </row>
    <row r="44692" spans="2:2" x14ac:dyDescent="0.25">
      <c r="B44692"/>
    </row>
    <row r="44693" spans="2:2" x14ac:dyDescent="0.25">
      <c r="B44693"/>
    </row>
    <row r="44694" spans="2:2" x14ac:dyDescent="0.25">
      <c r="B44694"/>
    </row>
    <row r="44695" spans="2:2" x14ac:dyDescent="0.25">
      <c r="B44695"/>
    </row>
    <row r="44696" spans="2:2" x14ac:dyDescent="0.25">
      <c r="B44696"/>
    </row>
    <row r="44697" spans="2:2" x14ac:dyDescent="0.25">
      <c r="B44697"/>
    </row>
    <row r="44698" spans="2:2" x14ac:dyDescent="0.25">
      <c r="B44698"/>
    </row>
    <row r="44699" spans="2:2" x14ac:dyDescent="0.25">
      <c r="B44699"/>
    </row>
    <row r="44700" spans="2:2" x14ac:dyDescent="0.25">
      <c r="B44700"/>
    </row>
    <row r="44701" spans="2:2" x14ac:dyDescent="0.25">
      <c r="B44701"/>
    </row>
    <row r="44702" spans="2:2" x14ac:dyDescent="0.25">
      <c r="B44702"/>
    </row>
    <row r="44703" spans="2:2" x14ac:dyDescent="0.25">
      <c r="B44703"/>
    </row>
    <row r="44704" spans="2:2" x14ac:dyDescent="0.25">
      <c r="B44704"/>
    </row>
    <row r="44705" spans="2:2" x14ac:dyDescent="0.25">
      <c r="B44705"/>
    </row>
    <row r="44706" spans="2:2" x14ac:dyDescent="0.25">
      <c r="B44706"/>
    </row>
    <row r="44707" spans="2:2" x14ac:dyDescent="0.25">
      <c r="B44707"/>
    </row>
    <row r="44708" spans="2:2" x14ac:dyDescent="0.25">
      <c r="B44708"/>
    </row>
    <row r="44709" spans="2:2" x14ac:dyDescent="0.25">
      <c r="B44709"/>
    </row>
    <row r="44710" spans="2:2" x14ac:dyDescent="0.25">
      <c r="B44710"/>
    </row>
    <row r="44711" spans="2:2" x14ac:dyDescent="0.25">
      <c r="B44711"/>
    </row>
    <row r="44712" spans="2:2" x14ac:dyDescent="0.25">
      <c r="B44712"/>
    </row>
    <row r="44713" spans="2:2" x14ac:dyDescent="0.25">
      <c r="B44713"/>
    </row>
    <row r="44714" spans="2:2" x14ac:dyDescent="0.25">
      <c r="B44714"/>
    </row>
    <row r="44715" spans="2:2" x14ac:dyDescent="0.25">
      <c r="B44715"/>
    </row>
    <row r="44716" spans="2:2" x14ac:dyDescent="0.25">
      <c r="B44716"/>
    </row>
    <row r="44717" spans="2:2" x14ac:dyDescent="0.25">
      <c r="B44717"/>
    </row>
    <row r="44718" spans="2:2" x14ac:dyDescent="0.25">
      <c r="B44718"/>
    </row>
    <row r="44719" spans="2:2" x14ac:dyDescent="0.25">
      <c r="B44719"/>
    </row>
    <row r="44720" spans="2:2" x14ac:dyDescent="0.25">
      <c r="B44720"/>
    </row>
    <row r="44721" spans="2:2" x14ac:dyDescent="0.25">
      <c r="B44721"/>
    </row>
    <row r="44722" spans="2:2" x14ac:dyDescent="0.25">
      <c r="B44722"/>
    </row>
    <row r="44723" spans="2:2" x14ac:dyDescent="0.25">
      <c r="B44723"/>
    </row>
    <row r="44724" spans="2:2" x14ac:dyDescent="0.25">
      <c r="B44724"/>
    </row>
    <row r="44725" spans="2:2" x14ac:dyDescent="0.25">
      <c r="B44725"/>
    </row>
    <row r="44726" spans="2:2" x14ac:dyDescent="0.25">
      <c r="B44726"/>
    </row>
    <row r="44727" spans="2:2" x14ac:dyDescent="0.25">
      <c r="B44727"/>
    </row>
    <row r="44728" spans="2:2" x14ac:dyDescent="0.25">
      <c r="B44728"/>
    </row>
    <row r="44729" spans="2:2" x14ac:dyDescent="0.25">
      <c r="B44729"/>
    </row>
    <row r="44730" spans="2:2" x14ac:dyDescent="0.25">
      <c r="B44730"/>
    </row>
    <row r="44731" spans="2:2" x14ac:dyDescent="0.25">
      <c r="B44731"/>
    </row>
    <row r="44732" spans="2:2" x14ac:dyDescent="0.25">
      <c r="B44732"/>
    </row>
    <row r="44733" spans="2:2" x14ac:dyDescent="0.25">
      <c r="B44733"/>
    </row>
    <row r="44734" spans="2:2" x14ac:dyDescent="0.25">
      <c r="B44734"/>
    </row>
    <row r="44735" spans="2:2" x14ac:dyDescent="0.25">
      <c r="B44735"/>
    </row>
    <row r="44736" spans="2:2" x14ac:dyDescent="0.25">
      <c r="B44736"/>
    </row>
    <row r="44737" spans="2:2" x14ac:dyDescent="0.25">
      <c r="B44737"/>
    </row>
    <row r="44738" spans="2:2" x14ac:dyDescent="0.25">
      <c r="B44738"/>
    </row>
    <row r="44739" spans="2:2" x14ac:dyDescent="0.25">
      <c r="B44739"/>
    </row>
    <row r="44740" spans="2:2" x14ac:dyDescent="0.25">
      <c r="B44740"/>
    </row>
    <row r="44741" spans="2:2" x14ac:dyDescent="0.25">
      <c r="B44741"/>
    </row>
    <row r="44742" spans="2:2" x14ac:dyDescent="0.25">
      <c r="B44742"/>
    </row>
    <row r="44743" spans="2:2" x14ac:dyDescent="0.25">
      <c r="B44743"/>
    </row>
    <row r="44744" spans="2:2" x14ac:dyDescent="0.25">
      <c r="B44744"/>
    </row>
    <row r="44745" spans="2:2" x14ac:dyDescent="0.25">
      <c r="B44745"/>
    </row>
    <row r="44746" spans="2:2" x14ac:dyDescent="0.25">
      <c r="B44746"/>
    </row>
    <row r="44747" spans="2:2" x14ac:dyDescent="0.25">
      <c r="B44747"/>
    </row>
    <row r="44748" spans="2:2" x14ac:dyDescent="0.25">
      <c r="B44748"/>
    </row>
    <row r="44749" spans="2:2" x14ac:dyDescent="0.25">
      <c r="B44749"/>
    </row>
    <row r="44750" spans="2:2" x14ac:dyDescent="0.25">
      <c r="B44750"/>
    </row>
    <row r="44751" spans="2:2" x14ac:dyDescent="0.25">
      <c r="B44751"/>
    </row>
    <row r="44752" spans="2:2" x14ac:dyDescent="0.25">
      <c r="B44752"/>
    </row>
    <row r="44753" spans="2:2" x14ac:dyDescent="0.25">
      <c r="B44753"/>
    </row>
    <row r="44754" spans="2:2" x14ac:dyDescent="0.25">
      <c r="B44754"/>
    </row>
    <row r="44755" spans="2:2" x14ac:dyDescent="0.25">
      <c r="B44755"/>
    </row>
    <row r="44756" spans="2:2" x14ac:dyDescent="0.25">
      <c r="B44756"/>
    </row>
    <row r="44757" spans="2:2" x14ac:dyDescent="0.25">
      <c r="B44757"/>
    </row>
    <row r="44758" spans="2:2" x14ac:dyDescent="0.25">
      <c r="B44758"/>
    </row>
    <row r="44759" spans="2:2" x14ac:dyDescent="0.25">
      <c r="B44759"/>
    </row>
    <row r="44760" spans="2:2" x14ac:dyDescent="0.25">
      <c r="B44760"/>
    </row>
    <row r="44761" spans="2:2" x14ac:dyDescent="0.25">
      <c r="B44761"/>
    </row>
    <row r="44762" spans="2:2" x14ac:dyDescent="0.25">
      <c r="B44762"/>
    </row>
    <row r="44763" spans="2:2" x14ac:dyDescent="0.25">
      <c r="B44763"/>
    </row>
    <row r="44764" spans="2:2" x14ac:dyDescent="0.25">
      <c r="B44764"/>
    </row>
    <row r="44765" spans="2:2" x14ac:dyDescent="0.25">
      <c r="B44765"/>
    </row>
    <row r="44766" spans="2:2" x14ac:dyDescent="0.25">
      <c r="B44766"/>
    </row>
    <row r="44767" spans="2:2" x14ac:dyDescent="0.25">
      <c r="B44767"/>
    </row>
    <row r="44768" spans="2:2" x14ac:dyDescent="0.25">
      <c r="B44768"/>
    </row>
    <row r="44769" spans="2:2" x14ac:dyDescent="0.25">
      <c r="B44769"/>
    </row>
    <row r="44770" spans="2:2" x14ac:dyDescent="0.25">
      <c r="B44770"/>
    </row>
    <row r="44771" spans="2:2" x14ac:dyDescent="0.25">
      <c r="B44771"/>
    </row>
    <row r="44772" spans="2:2" x14ac:dyDescent="0.25">
      <c r="B44772"/>
    </row>
    <row r="44773" spans="2:2" x14ac:dyDescent="0.25">
      <c r="B44773"/>
    </row>
    <row r="44774" spans="2:2" x14ac:dyDescent="0.25">
      <c r="B44774"/>
    </row>
    <row r="44775" spans="2:2" x14ac:dyDescent="0.25">
      <c r="B44775"/>
    </row>
    <row r="44776" spans="2:2" x14ac:dyDescent="0.25">
      <c r="B44776"/>
    </row>
    <row r="44777" spans="2:2" x14ac:dyDescent="0.25">
      <c r="B44777"/>
    </row>
    <row r="44778" spans="2:2" x14ac:dyDescent="0.25">
      <c r="B44778"/>
    </row>
    <row r="44779" spans="2:2" x14ac:dyDescent="0.25">
      <c r="B44779"/>
    </row>
    <row r="44780" spans="2:2" x14ac:dyDescent="0.25">
      <c r="B44780"/>
    </row>
    <row r="44781" spans="2:2" x14ac:dyDescent="0.25">
      <c r="B44781"/>
    </row>
    <row r="44782" spans="2:2" x14ac:dyDescent="0.25">
      <c r="B44782"/>
    </row>
    <row r="44783" spans="2:2" x14ac:dyDescent="0.25">
      <c r="B44783"/>
    </row>
    <row r="44784" spans="2:2" x14ac:dyDescent="0.25">
      <c r="B44784"/>
    </row>
    <row r="44785" spans="2:2" x14ac:dyDescent="0.25">
      <c r="B44785"/>
    </row>
    <row r="44786" spans="2:2" x14ac:dyDescent="0.25">
      <c r="B44786"/>
    </row>
    <row r="44787" spans="2:2" x14ac:dyDescent="0.25">
      <c r="B44787"/>
    </row>
    <row r="44788" spans="2:2" x14ac:dyDescent="0.25">
      <c r="B44788"/>
    </row>
    <row r="44789" spans="2:2" x14ac:dyDescent="0.25">
      <c r="B44789"/>
    </row>
    <row r="44790" spans="2:2" x14ac:dyDescent="0.25">
      <c r="B44790"/>
    </row>
    <row r="44791" spans="2:2" x14ac:dyDescent="0.25">
      <c r="B44791"/>
    </row>
    <row r="44792" spans="2:2" x14ac:dyDescent="0.25">
      <c r="B44792"/>
    </row>
    <row r="44793" spans="2:2" x14ac:dyDescent="0.25">
      <c r="B44793"/>
    </row>
    <row r="44794" spans="2:2" x14ac:dyDescent="0.25">
      <c r="B44794"/>
    </row>
    <row r="44795" spans="2:2" x14ac:dyDescent="0.25">
      <c r="B44795"/>
    </row>
    <row r="44796" spans="2:2" x14ac:dyDescent="0.25">
      <c r="B44796"/>
    </row>
    <row r="44797" spans="2:2" x14ac:dyDescent="0.25">
      <c r="B44797"/>
    </row>
    <row r="44798" spans="2:2" x14ac:dyDescent="0.25">
      <c r="B44798"/>
    </row>
    <row r="44799" spans="2:2" x14ac:dyDescent="0.25">
      <c r="B44799"/>
    </row>
    <row r="44800" spans="2:2" x14ac:dyDescent="0.25">
      <c r="B44800"/>
    </row>
    <row r="44801" spans="2:2" x14ac:dyDescent="0.25">
      <c r="B44801"/>
    </row>
    <row r="44802" spans="2:2" x14ac:dyDescent="0.25">
      <c r="B44802"/>
    </row>
    <row r="44803" spans="2:2" x14ac:dyDescent="0.25">
      <c r="B44803"/>
    </row>
    <row r="44804" spans="2:2" x14ac:dyDescent="0.25">
      <c r="B44804"/>
    </row>
    <row r="44805" spans="2:2" x14ac:dyDescent="0.25">
      <c r="B44805"/>
    </row>
    <row r="44806" spans="2:2" x14ac:dyDescent="0.25">
      <c r="B44806"/>
    </row>
    <row r="44807" spans="2:2" x14ac:dyDescent="0.25">
      <c r="B44807"/>
    </row>
    <row r="44808" spans="2:2" x14ac:dyDescent="0.25">
      <c r="B44808"/>
    </row>
    <row r="44809" spans="2:2" x14ac:dyDescent="0.25">
      <c r="B44809"/>
    </row>
    <row r="44810" spans="2:2" x14ac:dyDescent="0.25">
      <c r="B44810"/>
    </row>
    <row r="44811" spans="2:2" x14ac:dyDescent="0.25">
      <c r="B44811"/>
    </row>
    <row r="44812" spans="2:2" x14ac:dyDescent="0.25">
      <c r="B44812"/>
    </row>
    <row r="44813" spans="2:2" x14ac:dyDescent="0.25">
      <c r="B44813"/>
    </row>
    <row r="44814" spans="2:2" x14ac:dyDescent="0.25">
      <c r="B44814"/>
    </row>
    <row r="44815" spans="2:2" x14ac:dyDescent="0.25">
      <c r="B44815"/>
    </row>
    <row r="44816" spans="2:2" x14ac:dyDescent="0.25">
      <c r="B44816"/>
    </row>
    <row r="44817" spans="2:2" x14ac:dyDescent="0.25">
      <c r="B44817"/>
    </row>
    <row r="44818" spans="2:2" x14ac:dyDescent="0.25">
      <c r="B44818"/>
    </row>
    <row r="44819" spans="2:2" x14ac:dyDescent="0.25">
      <c r="B44819"/>
    </row>
    <row r="44820" spans="2:2" x14ac:dyDescent="0.25">
      <c r="B44820"/>
    </row>
    <row r="44821" spans="2:2" x14ac:dyDescent="0.25">
      <c r="B44821"/>
    </row>
    <row r="44822" spans="2:2" x14ac:dyDescent="0.25">
      <c r="B44822"/>
    </row>
    <row r="44823" spans="2:2" x14ac:dyDescent="0.25">
      <c r="B44823"/>
    </row>
    <row r="44824" spans="2:2" x14ac:dyDescent="0.25">
      <c r="B44824"/>
    </row>
    <row r="44825" spans="2:2" x14ac:dyDescent="0.25">
      <c r="B44825"/>
    </row>
    <row r="44826" spans="2:2" x14ac:dyDescent="0.25">
      <c r="B44826"/>
    </row>
    <row r="44827" spans="2:2" x14ac:dyDescent="0.25">
      <c r="B44827"/>
    </row>
    <row r="44828" spans="2:2" x14ac:dyDescent="0.25">
      <c r="B44828"/>
    </row>
    <row r="44829" spans="2:2" x14ac:dyDescent="0.25">
      <c r="B44829"/>
    </row>
    <row r="44830" spans="2:2" x14ac:dyDescent="0.25">
      <c r="B44830"/>
    </row>
    <row r="44831" spans="2:2" x14ac:dyDescent="0.25">
      <c r="B44831"/>
    </row>
    <row r="44832" spans="2:2" x14ac:dyDescent="0.25">
      <c r="B44832"/>
    </row>
    <row r="44833" spans="2:2" x14ac:dyDescent="0.25">
      <c r="B44833"/>
    </row>
    <row r="44834" spans="2:2" x14ac:dyDescent="0.25">
      <c r="B44834"/>
    </row>
    <row r="44835" spans="2:2" x14ac:dyDescent="0.25">
      <c r="B44835"/>
    </row>
    <row r="44836" spans="2:2" x14ac:dyDescent="0.25">
      <c r="B44836"/>
    </row>
    <row r="44837" spans="2:2" x14ac:dyDescent="0.25">
      <c r="B44837"/>
    </row>
    <row r="44838" spans="2:2" x14ac:dyDescent="0.25">
      <c r="B44838"/>
    </row>
    <row r="44839" spans="2:2" x14ac:dyDescent="0.25">
      <c r="B44839"/>
    </row>
    <row r="44840" spans="2:2" x14ac:dyDescent="0.25">
      <c r="B44840"/>
    </row>
    <row r="44841" spans="2:2" x14ac:dyDescent="0.25">
      <c r="B44841"/>
    </row>
    <row r="44842" spans="2:2" x14ac:dyDescent="0.25">
      <c r="B44842"/>
    </row>
    <row r="44843" spans="2:2" x14ac:dyDescent="0.25">
      <c r="B44843"/>
    </row>
    <row r="44844" spans="2:2" x14ac:dyDescent="0.25">
      <c r="B44844"/>
    </row>
    <row r="44845" spans="2:2" x14ac:dyDescent="0.25">
      <c r="B44845"/>
    </row>
    <row r="44846" spans="2:2" x14ac:dyDescent="0.25">
      <c r="B44846"/>
    </row>
    <row r="44847" spans="2:2" x14ac:dyDescent="0.25">
      <c r="B44847"/>
    </row>
    <row r="44848" spans="2:2" x14ac:dyDescent="0.25">
      <c r="B44848"/>
    </row>
    <row r="44849" spans="2:2" x14ac:dyDescent="0.25">
      <c r="B44849"/>
    </row>
    <row r="44850" spans="2:2" x14ac:dyDescent="0.25">
      <c r="B44850"/>
    </row>
    <row r="44851" spans="2:2" x14ac:dyDescent="0.25">
      <c r="B44851"/>
    </row>
    <row r="44852" spans="2:2" x14ac:dyDescent="0.25">
      <c r="B44852"/>
    </row>
    <row r="44853" spans="2:2" x14ac:dyDescent="0.25">
      <c r="B44853"/>
    </row>
    <row r="44854" spans="2:2" x14ac:dyDescent="0.25">
      <c r="B44854"/>
    </row>
    <row r="44855" spans="2:2" x14ac:dyDescent="0.25">
      <c r="B44855"/>
    </row>
    <row r="44856" spans="2:2" x14ac:dyDescent="0.25">
      <c r="B44856"/>
    </row>
    <row r="44857" spans="2:2" x14ac:dyDescent="0.25">
      <c r="B44857"/>
    </row>
    <row r="44858" spans="2:2" x14ac:dyDescent="0.25">
      <c r="B44858"/>
    </row>
    <row r="44859" spans="2:2" x14ac:dyDescent="0.25">
      <c r="B44859"/>
    </row>
    <row r="44860" spans="2:2" x14ac:dyDescent="0.25">
      <c r="B44860"/>
    </row>
    <row r="44861" spans="2:2" x14ac:dyDescent="0.25">
      <c r="B44861"/>
    </row>
    <row r="44862" spans="2:2" x14ac:dyDescent="0.25">
      <c r="B44862"/>
    </row>
    <row r="44863" spans="2:2" x14ac:dyDescent="0.25">
      <c r="B44863"/>
    </row>
    <row r="44864" spans="2:2" x14ac:dyDescent="0.25">
      <c r="B44864"/>
    </row>
    <row r="44865" spans="2:2" x14ac:dyDescent="0.25">
      <c r="B44865"/>
    </row>
    <row r="44866" spans="2:2" x14ac:dyDescent="0.25">
      <c r="B44866"/>
    </row>
    <row r="44867" spans="2:2" x14ac:dyDescent="0.25">
      <c r="B44867"/>
    </row>
    <row r="44868" spans="2:2" x14ac:dyDescent="0.25">
      <c r="B44868"/>
    </row>
    <row r="44869" spans="2:2" x14ac:dyDescent="0.25">
      <c r="B44869"/>
    </row>
    <row r="44870" spans="2:2" x14ac:dyDescent="0.25">
      <c r="B44870"/>
    </row>
    <row r="44871" spans="2:2" x14ac:dyDescent="0.25">
      <c r="B44871"/>
    </row>
    <row r="44872" spans="2:2" x14ac:dyDescent="0.25">
      <c r="B44872"/>
    </row>
    <row r="44873" spans="2:2" x14ac:dyDescent="0.25">
      <c r="B44873"/>
    </row>
    <row r="44874" spans="2:2" x14ac:dyDescent="0.25">
      <c r="B44874"/>
    </row>
    <row r="44875" spans="2:2" x14ac:dyDescent="0.25">
      <c r="B44875"/>
    </row>
    <row r="44876" spans="2:2" x14ac:dyDescent="0.25">
      <c r="B44876"/>
    </row>
    <row r="44877" spans="2:2" x14ac:dyDescent="0.25">
      <c r="B44877"/>
    </row>
    <row r="44878" spans="2:2" x14ac:dyDescent="0.25">
      <c r="B44878"/>
    </row>
    <row r="44879" spans="2:2" x14ac:dyDescent="0.25">
      <c r="B44879"/>
    </row>
    <row r="44880" spans="2:2" x14ac:dyDescent="0.25">
      <c r="B44880"/>
    </row>
    <row r="44881" spans="2:2" x14ac:dyDescent="0.25">
      <c r="B44881"/>
    </row>
    <row r="44882" spans="2:2" x14ac:dyDescent="0.25">
      <c r="B44882"/>
    </row>
    <row r="44883" spans="2:2" x14ac:dyDescent="0.25">
      <c r="B44883"/>
    </row>
    <row r="44884" spans="2:2" x14ac:dyDescent="0.25">
      <c r="B44884"/>
    </row>
    <row r="44885" spans="2:2" x14ac:dyDescent="0.25">
      <c r="B44885"/>
    </row>
    <row r="44886" spans="2:2" x14ac:dyDescent="0.25">
      <c r="B44886"/>
    </row>
    <row r="44887" spans="2:2" x14ac:dyDescent="0.25">
      <c r="B44887"/>
    </row>
    <row r="44888" spans="2:2" x14ac:dyDescent="0.25">
      <c r="B44888"/>
    </row>
    <row r="44889" spans="2:2" x14ac:dyDescent="0.25">
      <c r="B44889"/>
    </row>
    <row r="44890" spans="2:2" x14ac:dyDescent="0.25">
      <c r="B44890"/>
    </row>
    <row r="44891" spans="2:2" x14ac:dyDescent="0.25">
      <c r="B44891"/>
    </row>
    <row r="44892" spans="2:2" x14ac:dyDescent="0.25">
      <c r="B44892"/>
    </row>
    <row r="44893" spans="2:2" x14ac:dyDescent="0.25">
      <c r="B44893"/>
    </row>
    <row r="44894" spans="2:2" x14ac:dyDescent="0.25">
      <c r="B44894"/>
    </row>
    <row r="44895" spans="2:2" x14ac:dyDescent="0.25">
      <c r="B44895"/>
    </row>
    <row r="44896" spans="2:2" x14ac:dyDescent="0.25">
      <c r="B44896"/>
    </row>
    <row r="44897" spans="2:2" x14ac:dyDescent="0.25">
      <c r="B44897"/>
    </row>
    <row r="44898" spans="2:2" x14ac:dyDescent="0.25">
      <c r="B44898"/>
    </row>
    <row r="44899" spans="2:2" x14ac:dyDescent="0.25">
      <c r="B44899"/>
    </row>
    <row r="44900" spans="2:2" x14ac:dyDescent="0.25">
      <c r="B44900"/>
    </row>
    <row r="44901" spans="2:2" x14ac:dyDescent="0.25">
      <c r="B44901"/>
    </row>
    <row r="44902" spans="2:2" x14ac:dyDescent="0.25">
      <c r="B44902"/>
    </row>
    <row r="44903" spans="2:2" x14ac:dyDescent="0.25">
      <c r="B44903"/>
    </row>
    <row r="44904" spans="2:2" x14ac:dyDescent="0.25">
      <c r="B44904"/>
    </row>
    <row r="44905" spans="2:2" x14ac:dyDescent="0.25">
      <c r="B44905"/>
    </row>
    <row r="44906" spans="2:2" x14ac:dyDescent="0.25">
      <c r="B44906"/>
    </row>
    <row r="44907" spans="2:2" x14ac:dyDescent="0.25">
      <c r="B44907"/>
    </row>
    <row r="44908" spans="2:2" x14ac:dyDescent="0.25">
      <c r="B44908"/>
    </row>
    <row r="44909" spans="2:2" x14ac:dyDescent="0.25">
      <c r="B44909"/>
    </row>
    <row r="44910" spans="2:2" x14ac:dyDescent="0.25">
      <c r="B44910"/>
    </row>
    <row r="44911" spans="2:2" x14ac:dyDescent="0.25">
      <c r="B44911"/>
    </row>
    <row r="44912" spans="2:2" x14ac:dyDescent="0.25">
      <c r="B44912"/>
    </row>
    <row r="44913" spans="2:2" x14ac:dyDescent="0.25">
      <c r="B44913"/>
    </row>
    <row r="44914" spans="2:2" x14ac:dyDescent="0.25">
      <c r="B44914"/>
    </row>
    <row r="44915" spans="2:2" x14ac:dyDescent="0.25">
      <c r="B44915"/>
    </row>
    <row r="44916" spans="2:2" x14ac:dyDescent="0.25">
      <c r="B44916"/>
    </row>
    <row r="44917" spans="2:2" x14ac:dyDescent="0.25">
      <c r="B44917"/>
    </row>
    <row r="44918" spans="2:2" x14ac:dyDescent="0.25">
      <c r="B44918"/>
    </row>
    <row r="44919" spans="2:2" x14ac:dyDescent="0.25">
      <c r="B44919"/>
    </row>
    <row r="44920" spans="2:2" x14ac:dyDescent="0.25">
      <c r="B44920"/>
    </row>
    <row r="44921" spans="2:2" x14ac:dyDescent="0.25">
      <c r="B44921"/>
    </row>
    <row r="44922" spans="2:2" x14ac:dyDescent="0.25">
      <c r="B44922"/>
    </row>
    <row r="44923" spans="2:2" x14ac:dyDescent="0.25">
      <c r="B44923"/>
    </row>
    <row r="44924" spans="2:2" x14ac:dyDescent="0.25">
      <c r="B44924"/>
    </row>
    <row r="44925" spans="2:2" x14ac:dyDescent="0.25">
      <c r="B44925"/>
    </row>
    <row r="44926" spans="2:2" x14ac:dyDescent="0.25">
      <c r="B44926"/>
    </row>
    <row r="44927" spans="2:2" x14ac:dyDescent="0.25">
      <c r="B44927"/>
    </row>
    <row r="44928" spans="2:2" x14ac:dyDescent="0.25">
      <c r="B44928"/>
    </row>
    <row r="44929" spans="2:2" x14ac:dyDescent="0.25">
      <c r="B44929"/>
    </row>
    <row r="44930" spans="2:2" x14ac:dyDescent="0.25">
      <c r="B44930"/>
    </row>
    <row r="44931" spans="2:2" x14ac:dyDescent="0.25">
      <c r="B44931"/>
    </row>
    <row r="44932" spans="2:2" x14ac:dyDescent="0.25">
      <c r="B44932"/>
    </row>
    <row r="44933" spans="2:2" x14ac:dyDescent="0.25">
      <c r="B44933"/>
    </row>
    <row r="44934" spans="2:2" x14ac:dyDescent="0.25">
      <c r="B44934"/>
    </row>
    <row r="44935" spans="2:2" x14ac:dyDescent="0.25">
      <c r="B44935"/>
    </row>
    <row r="44936" spans="2:2" x14ac:dyDescent="0.25">
      <c r="B44936"/>
    </row>
    <row r="44937" spans="2:2" x14ac:dyDescent="0.25">
      <c r="B44937"/>
    </row>
    <row r="44938" spans="2:2" x14ac:dyDescent="0.25">
      <c r="B44938"/>
    </row>
    <row r="44939" spans="2:2" x14ac:dyDescent="0.25">
      <c r="B44939"/>
    </row>
    <row r="44940" spans="2:2" x14ac:dyDescent="0.25">
      <c r="B44940"/>
    </row>
    <row r="44941" spans="2:2" x14ac:dyDescent="0.25">
      <c r="B44941"/>
    </row>
    <row r="44942" spans="2:2" x14ac:dyDescent="0.25">
      <c r="B44942"/>
    </row>
    <row r="44943" spans="2:2" x14ac:dyDescent="0.25">
      <c r="B44943"/>
    </row>
    <row r="44944" spans="2:2" x14ac:dyDescent="0.25">
      <c r="B44944"/>
    </row>
    <row r="44945" spans="2:2" x14ac:dyDescent="0.25">
      <c r="B44945"/>
    </row>
    <row r="44946" spans="2:2" x14ac:dyDescent="0.25">
      <c r="B44946"/>
    </row>
    <row r="44947" spans="2:2" x14ac:dyDescent="0.25">
      <c r="B44947"/>
    </row>
    <row r="44948" spans="2:2" x14ac:dyDescent="0.25">
      <c r="B44948"/>
    </row>
    <row r="44949" spans="2:2" x14ac:dyDescent="0.25">
      <c r="B44949"/>
    </row>
    <row r="44950" spans="2:2" x14ac:dyDescent="0.25">
      <c r="B44950"/>
    </row>
    <row r="44951" spans="2:2" x14ac:dyDescent="0.25">
      <c r="B44951"/>
    </row>
    <row r="44952" spans="2:2" x14ac:dyDescent="0.25">
      <c r="B44952"/>
    </row>
    <row r="44953" spans="2:2" x14ac:dyDescent="0.25">
      <c r="B44953"/>
    </row>
    <row r="44954" spans="2:2" x14ac:dyDescent="0.25">
      <c r="B44954"/>
    </row>
    <row r="44955" spans="2:2" x14ac:dyDescent="0.25">
      <c r="B44955"/>
    </row>
    <row r="44956" spans="2:2" x14ac:dyDescent="0.25">
      <c r="B44956"/>
    </row>
    <row r="44957" spans="2:2" x14ac:dyDescent="0.25">
      <c r="B44957"/>
    </row>
    <row r="44958" spans="2:2" x14ac:dyDescent="0.25">
      <c r="B44958"/>
    </row>
    <row r="44959" spans="2:2" x14ac:dyDescent="0.25">
      <c r="B44959"/>
    </row>
    <row r="44960" spans="2:2" x14ac:dyDescent="0.25">
      <c r="B44960"/>
    </row>
    <row r="44961" spans="2:2" x14ac:dyDescent="0.25">
      <c r="B44961"/>
    </row>
    <row r="44962" spans="2:2" x14ac:dyDescent="0.25">
      <c r="B44962"/>
    </row>
    <row r="44963" spans="2:2" x14ac:dyDescent="0.25">
      <c r="B44963"/>
    </row>
    <row r="44964" spans="2:2" x14ac:dyDescent="0.25">
      <c r="B44964"/>
    </row>
    <row r="44965" spans="2:2" x14ac:dyDescent="0.25">
      <c r="B44965"/>
    </row>
    <row r="44966" spans="2:2" x14ac:dyDescent="0.25">
      <c r="B44966"/>
    </row>
    <row r="44967" spans="2:2" x14ac:dyDescent="0.25">
      <c r="B44967"/>
    </row>
    <row r="44968" spans="2:2" x14ac:dyDescent="0.25">
      <c r="B44968"/>
    </row>
    <row r="44969" spans="2:2" x14ac:dyDescent="0.25">
      <c r="B44969"/>
    </row>
    <row r="44970" spans="2:2" x14ac:dyDescent="0.25">
      <c r="B44970"/>
    </row>
    <row r="44971" spans="2:2" x14ac:dyDescent="0.25">
      <c r="B44971"/>
    </row>
    <row r="44972" spans="2:2" x14ac:dyDescent="0.25">
      <c r="B44972"/>
    </row>
    <row r="44973" spans="2:2" x14ac:dyDescent="0.25">
      <c r="B44973"/>
    </row>
    <row r="44974" spans="2:2" x14ac:dyDescent="0.25">
      <c r="B44974"/>
    </row>
    <row r="44975" spans="2:2" x14ac:dyDescent="0.25">
      <c r="B44975"/>
    </row>
    <row r="44976" spans="2:2" x14ac:dyDescent="0.25">
      <c r="B44976"/>
    </row>
    <row r="44977" spans="2:2" x14ac:dyDescent="0.25">
      <c r="B44977"/>
    </row>
    <row r="44978" spans="2:2" x14ac:dyDescent="0.25">
      <c r="B44978"/>
    </row>
    <row r="44979" spans="2:2" x14ac:dyDescent="0.25">
      <c r="B44979"/>
    </row>
    <row r="44980" spans="2:2" x14ac:dyDescent="0.25">
      <c r="B44980"/>
    </row>
    <row r="44981" spans="2:2" x14ac:dyDescent="0.25">
      <c r="B44981"/>
    </row>
    <row r="44982" spans="2:2" x14ac:dyDescent="0.25">
      <c r="B44982"/>
    </row>
    <row r="44983" spans="2:2" x14ac:dyDescent="0.25">
      <c r="B44983"/>
    </row>
    <row r="44984" spans="2:2" x14ac:dyDescent="0.25">
      <c r="B44984"/>
    </row>
    <row r="44985" spans="2:2" x14ac:dyDescent="0.25">
      <c r="B44985"/>
    </row>
    <row r="44986" spans="2:2" x14ac:dyDescent="0.25">
      <c r="B44986"/>
    </row>
    <row r="44987" spans="2:2" x14ac:dyDescent="0.25">
      <c r="B44987"/>
    </row>
    <row r="44988" spans="2:2" x14ac:dyDescent="0.25">
      <c r="B44988"/>
    </row>
    <row r="44989" spans="2:2" x14ac:dyDescent="0.25">
      <c r="B44989"/>
    </row>
    <row r="44990" spans="2:2" x14ac:dyDescent="0.25">
      <c r="B44990"/>
    </row>
    <row r="44991" spans="2:2" x14ac:dyDescent="0.25">
      <c r="B44991"/>
    </row>
    <row r="44992" spans="2:2" x14ac:dyDescent="0.25">
      <c r="B44992"/>
    </row>
    <row r="44993" spans="2:2" x14ac:dyDescent="0.25">
      <c r="B44993"/>
    </row>
    <row r="44994" spans="2:2" x14ac:dyDescent="0.25">
      <c r="B44994"/>
    </row>
    <row r="44995" spans="2:2" x14ac:dyDescent="0.25">
      <c r="B44995"/>
    </row>
    <row r="44996" spans="2:2" x14ac:dyDescent="0.25">
      <c r="B44996"/>
    </row>
    <row r="44997" spans="2:2" x14ac:dyDescent="0.25">
      <c r="B44997"/>
    </row>
    <row r="44998" spans="2:2" x14ac:dyDescent="0.25">
      <c r="B44998"/>
    </row>
    <row r="44999" spans="2:2" x14ac:dyDescent="0.25">
      <c r="B44999"/>
    </row>
    <row r="45000" spans="2:2" x14ac:dyDescent="0.25">
      <c r="B45000"/>
    </row>
    <row r="45001" spans="2:2" x14ac:dyDescent="0.25">
      <c r="B45001"/>
    </row>
    <row r="45002" spans="2:2" x14ac:dyDescent="0.25">
      <c r="B45002"/>
    </row>
    <row r="45003" spans="2:2" x14ac:dyDescent="0.25">
      <c r="B45003"/>
    </row>
    <row r="45004" spans="2:2" x14ac:dyDescent="0.25">
      <c r="B45004"/>
    </row>
    <row r="45005" spans="2:2" x14ac:dyDescent="0.25">
      <c r="B45005"/>
    </row>
    <row r="45006" spans="2:2" x14ac:dyDescent="0.25">
      <c r="B45006"/>
    </row>
    <row r="45007" spans="2:2" x14ac:dyDescent="0.25">
      <c r="B45007"/>
    </row>
    <row r="45008" spans="2:2" x14ac:dyDescent="0.25">
      <c r="B45008"/>
    </row>
    <row r="45009" spans="2:2" x14ac:dyDescent="0.25">
      <c r="B45009"/>
    </row>
    <row r="45010" spans="2:2" x14ac:dyDescent="0.25">
      <c r="B45010"/>
    </row>
    <row r="45011" spans="2:2" x14ac:dyDescent="0.25">
      <c r="B45011"/>
    </row>
    <row r="45012" spans="2:2" x14ac:dyDescent="0.25">
      <c r="B45012"/>
    </row>
    <row r="45013" spans="2:2" x14ac:dyDescent="0.25">
      <c r="B45013"/>
    </row>
    <row r="45014" spans="2:2" x14ac:dyDescent="0.25">
      <c r="B45014"/>
    </row>
    <row r="45015" spans="2:2" x14ac:dyDescent="0.25">
      <c r="B45015"/>
    </row>
    <row r="45016" spans="2:2" x14ac:dyDescent="0.25">
      <c r="B45016"/>
    </row>
    <row r="45017" spans="2:2" x14ac:dyDescent="0.25">
      <c r="B45017"/>
    </row>
    <row r="45018" spans="2:2" x14ac:dyDescent="0.25">
      <c r="B45018"/>
    </row>
    <row r="45019" spans="2:2" x14ac:dyDescent="0.25">
      <c r="B45019"/>
    </row>
    <row r="45020" spans="2:2" x14ac:dyDescent="0.25">
      <c r="B45020"/>
    </row>
    <row r="45021" spans="2:2" x14ac:dyDescent="0.25">
      <c r="B45021"/>
    </row>
    <row r="45022" spans="2:2" x14ac:dyDescent="0.25">
      <c r="B45022"/>
    </row>
    <row r="45023" spans="2:2" x14ac:dyDescent="0.25">
      <c r="B45023"/>
    </row>
    <row r="45024" spans="2:2" x14ac:dyDescent="0.25">
      <c r="B45024"/>
    </row>
    <row r="45025" spans="2:2" x14ac:dyDescent="0.25">
      <c r="B45025"/>
    </row>
    <row r="45026" spans="2:2" x14ac:dyDescent="0.25">
      <c r="B45026"/>
    </row>
    <row r="45027" spans="2:2" x14ac:dyDescent="0.25">
      <c r="B45027"/>
    </row>
    <row r="45028" spans="2:2" x14ac:dyDescent="0.25">
      <c r="B45028"/>
    </row>
    <row r="45029" spans="2:2" x14ac:dyDescent="0.25">
      <c r="B45029"/>
    </row>
    <row r="45030" spans="2:2" x14ac:dyDescent="0.25">
      <c r="B45030"/>
    </row>
    <row r="45031" spans="2:2" x14ac:dyDescent="0.25">
      <c r="B45031"/>
    </row>
    <row r="45032" spans="2:2" x14ac:dyDescent="0.25">
      <c r="B45032"/>
    </row>
    <row r="45033" spans="2:2" x14ac:dyDescent="0.25">
      <c r="B45033"/>
    </row>
    <row r="45034" spans="2:2" x14ac:dyDescent="0.25">
      <c r="B45034"/>
    </row>
    <row r="45035" spans="2:2" x14ac:dyDescent="0.25">
      <c r="B45035"/>
    </row>
    <row r="45036" spans="2:2" x14ac:dyDescent="0.25">
      <c r="B45036"/>
    </row>
    <row r="45037" spans="2:2" x14ac:dyDescent="0.25">
      <c r="B45037"/>
    </row>
    <row r="45038" spans="2:2" x14ac:dyDescent="0.25">
      <c r="B45038"/>
    </row>
    <row r="45039" spans="2:2" x14ac:dyDescent="0.25">
      <c r="B45039"/>
    </row>
    <row r="45040" spans="2:2" x14ac:dyDescent="0.25">
      <c r="B45040"/>
    </row>
    <row r="45041" spans="2:2" x14ac:dyDescent="0.25">
      <c r="B45041"/>
    </row>
    <row r="45042" spans="2:2" x14ac:dyDescent="0.25">
      <c r="B45042"/>
    </row>
    <row r="45043" spans="2:2" x14ac:dyDescent="0.25">
      <c r="B45043"/>
    </row>
    <row r="45044" spans="2:2" x14ac:dyDescent="0.25">
      <c r="B45044"/>
    </row>
    <row r="45045" spans="2:2" x14ac:dyDescent="0.25">
      <c r="B45045"/>
    </row>
    <row r="45046" spans="2:2" x14ac:dyDescent="0.25">
      <c r="B45046"/>
    </row>
    <row r="45047" spans="2:2" x14ac:dyDescent="0.25">
      <c r="B45047"/>
    </row>
    <row r="45048" spans="2:2" x14ac:dyDescent="0.25">
      <c r="B45048"/>
    </row>
    <row r="45049" spans="2:2" x14ac:dyDescent="0.25">
      <c r="B45049"/>
    </row>
    <row r="45050" spans="2:2" x14ac:dyDescent="0.25">
      <c r="B45050"/>
    </row>
    <row r="45051" spans="2:2" x14ac:dyDescent="0.25">
      <c r="B45051"/>
    </row>
    <row r="45052" spans="2:2" x14ac:dyDescent="0.25">
      <c r="B45052"/>
    </row>
    <row r="45053" spans="2:2" x14ac:dyDescent="0.25">
      <c r="B45053"/>
    </row>
    <row r="45054" spans="2:2" x14ac:dyDescent="0.25">
      <c r="B45054"/>
    </row>
    <row r="45055" spans="2:2" x14ac:dyDescent="0.25">
      <c r="B45055"/>
    </row>
    <row r="45056" spans="2:2" x14ac:dyDescent="0.25">
      <c r="B45056"/>
    </row>
    <row r="45057" spans="2:2" x14ac:dyDescent="0.25">
      <c r="B45057"/>
    </row>
    <row r="45058" spans="2:2" x14ac:dyDescent="0.25">
      <c r="B45058"/>
    </row>
    <row r="45059" spans="2:2" x14ac:dyDescent="0.25">
      <c r="B45059"/>
    </row>
    <row r="45060" spans="2:2" x14ac:dyDescent="0.25">
      <c r="B45060"/>
    </row>
    <row r="45061" spans="2:2" x14ac:dyDescent="0.25">
      <c r="B45061"/>
    </row>
    <row r="45062" spans="2:2" x14ac:dyDescent="0.25">
      <c r="B45062"/>
    </row>
    <row r="45063" spans="2:2" x14ac:dyDescent="0.25">
      <c r="B45063"/>
    </row>
    <row r="45064" spans="2:2" x14ac:dyDescent="0.25">
      <c r="B45064"/>
    </row>
    <row r="45065" spans="2:2" x14ac:dyDescent="0.25">
      <c r="B45065"/>
    </row>
    <row r="45066" spans="2:2" x14ac:dyDescent="0.25">
      <c r="B45066"/>
    </row>
    <row r="45067" spans="2:2" x14ac:dyDescent="0.25">
      <c r="B45067"/>
    </row>
    <row r="45068" spans="2:2" x14ac:dyDescent="0.25">
      <c r="B45068"/>
    </row>
    <row r="45069" spans="2:2" x14ac:dyDescent="0.25">
      <c r="B45069"/>
    </row>
    <row r="45070" spans="2:2" x14ac:dyDescent="0.25">
      <c r="B45070"/>
    </row>
    <row r="45071" spans="2:2" x14ac:dyDescent="0.25">
      <c r="B45071"/>
    </row>
    <row r="45072" spans="2:2" x14ac:dyDescent="0.25">
      <c r="B45072"/>
    </row>
    <row r="45073" spans="2:2" x14ac:dyDescent="0.25">
      <c r="B45073"/>
    </row>
    <row r="45074" spans="2:2" x14ac:dyDescent="0.25">
      <c r="B45074"/>
    </row>
    <row r="45075" spans="2:2" x14ac:dyDescent="0.25">
      <c r="B45075"/>
    </row>
    <row r="45076" spans="2:2" x14ac:dyDescent="0.25">
      <c r="B45076"/>
    </row>
    <row r="45077" spans="2:2" x14ac:dyDescent="0.25">
      <c r="B45077"/>
    </row>
    <row r="45078" spans="2:2" x14ac:dyDescent="0.25">
      <c r="B45078"/>
    </row>
    <row r="45079" spans="2:2" x14ac:dyDescent="0.25">
      <c r="B45079"/>
    </row>
    <row r="45080" spans="2:2" x14ac:dyDescent="0.25">
      <c r="B45080"/>
    </row>
    <row r="45081" spans="2:2" x14ac:dyDescent="0.25">
      <c r="B45081"/>
    </row>
    <row r="45082" spans="2:2" x14ac:dyDescent="0.25">
      <c r="B45082"/>
    </row>
    <row r="45083" spans="2:2" x14ac:dyDescent="0.25">
      <c r="B45083"/>
    </row>
    <row r="45084" spans="2:2" x14ac:dyDescent="0.25">
      <c r="B45084"/>
    </row>
    <row r="45085" spans="2:2" x14ac:dyDescent="0.25">
      <c r="B45085"/>
    </row>
    <row r="45086" spans="2:2" x14ac:dyDescent="0.25">
      <c r="B45086"/>
    </row>
    <row r="45087" spans="2:2" x14ac:dyDescent="0.25">
      <c r="B45087"/>
    </row>
    <row r="45088" spans="2:2" x14ac:dyDescent="0.25">
      <c r="B45088"/>
    </row>
    <row r="45089" spans="2:2" x14ac:dyDescent="0.25">
      <c r="B45089"/>
    </row>
    <row r="45090" spans="2:2" x14ac:dyDescent="0.25">
      <c r="B45090"/>
    </row>
    <row r="45091" spans="2:2" x14ac:dyDescent="0.25">
      <c r="B45091"/>
    </row>
    <row r="45092" spans="2:2" x14ac:dyDescent="0.25">
      <c r="B45092"/>
    </row>
    <row r="45093" spans="2:2" x14ac:dyDescent="0.25">
      <c r="B45093"/>
    </row>
    <row r="45094" spans="2:2" x14ac:dyDescent="0.25">
      <c r="B45094"/>
    </row>
    <row r="45095" spans="2:2" x14ac:dyDescent="0.25">
      <c r="B45095"/>
    </row>
    <row r="45096" spans="2:2" x14ac:dyDescent="0.25">
      <c r="B45096"/>
    </row>
    <row r="45097" spans="2:2" x14ac:dyDescent="0.25">
      <c r="B45097"/>
    </row>
    <row r="45098" spans="2:2" x14ac:dyDescent="0.25">
      <c r="B45098"/>
    </row>
    <row r="45099" spans="2:2" x14ac:dyDescent="0.25">
      <c r="B45099"/>
    </row>
    <row r="45100" spans="2:2" x14ac:dyDescent="0.25">
      <c r="B45100"/>
    </row>
    <row r="45101" spans="2:2" x14ac:dyDescent="0.25">
      <c r="B45101"/>
    </row>
    <row r="45102" spans="2:2" x14ac:dyDescent="0.25">
      <c r="B45102"/>
    </row>
    <row r="45103" spans="2:2" x14ac:dyDescent="0.25">
      <c r="B45103"/>
    </row>
    <row r="45104" spans="2:2" x14ac:dyDescent="0.25">
      <c r="B45104"/>
    </row>
    <row r="45105" spans="2:2" x14ac:dyDescent="0.25">
      <c r="B45105"/>
    </row>
    <row r="45106" spans="2:2" x14ac:dyDescent="0.25">
      <c r="B45106"/>
    </row>
    <row r="45107" spans="2:2" x14ac:dyDescent="0.25">
      <c r="B45107"/>
    </row>
    <row r="45108" spans="2:2" x14ac:dyDescent="0.25">
      <c r="B45108"/>
    </row>
    <row r="45109" spans="2:2" x14ac:dyDescent="0.25">
      <c r="B45109"/>
    </row>
    <row r="45110" spans="2:2" x14ac:dyDescent="0.25">
      <c r="B45110"/>
    </row>
    <row r="45111" spans="2:2" x14ac:dyDescent="0.25">
      <c r="B45111"/>
    </row>
    <row r="45112" spans="2:2" x14ac:dyDescent="0.25">
      <c r="B45112"/>
    </row>
    <row r="45113" spans="2:2" x14ac:dyDescent="0.25">
      <c r="B45113"/>
    </row>
    <row r="45114" spans="2:2" x14ac:dyDescent="0.25">
      <c r="B45114"/>
    </row>
    <row r="45115" spans="2:2" x14ac:dyDescent="0.25">
      <c r="B45115"/>
    </row>
    <row r="45116" spans="2:2" x14ac:dyDescent="0.25">
      <c r="B45116"/>
    </row>
    <row r="45117" spans="2:2" x14ac:dyDescent="0.25">
      <c r="B45117"/>
    </row>
    <row r="45118" spans="2:2" x14ac:dyDescent="0.25">
      <c r="B45118"/>
    </row>
    <row r="45119" spans="2:2" x14ac:dyDescent="0.25">
      <c r="B45119"/>
    </row>
    <row r="45120" spans="2:2" x14ac:dyDescent="0.25">
      <c r="B45120"/>
    </row>
    <row r="45121" spans="2:2" x14ac:dyDescent="0.25">
      <c r="B45121"/>
    </row>
    <row r="45122" spans="2:2" x14ac:dyDescent="0.25">
      <c r="B45122"/>
    </row>
    <row r="45123" spans="2:2" x14ac:dyDescent="0.25">
      <c r="B45123"/>
    </row>
    <row r="45124" spans="2:2" x14ac:dyDescent="0.25">
      <c r="B45124"/>
    </row>
    <row r="45125" spans="2:2" x14ac:dyDescent="0.25">
      <c r="B45125"/>
    </row>
    <row r="45126" spans="2:2" x14ac:dyDescent="0.25">
      <c r="B45126"/>
    </row>
    <row r="45127" spans="2:2" x14ac:dyDescent="0.25">
      <c r="B45127"/>
    </row>
    <row r="45128" spans="2:2" x14ac:dyDescent="0.25">
      <c r="B45128"/>
    </row>
    <row r="45129" spans="2:2" x14ac:dyDescent="0.25">
      <c r="B45129"/>
    </row>
    <row r="45130" spans="2:2" x14ac:dyDescent="0.25">
      <c r="B45130"/>
    </row>
    <row r="45131" spans="2:2" x14ac:dyDescent="0.25">
      <c r="B45131"/>
    </row>
    <row r="45132" spans="2:2" x14ac:dyDescent="0.25">
      <c r="B45132"/>
    </row>
    <row r="45133" spans="2:2" x14ac:dyDescent="0.25">
      <c r="B45133"/>
    </row>
    <row r="45134" spans="2:2" x14ac:dyDescent="0.25">
      <c r="B45134"/>
    </row>
    <row r="45135" spans="2:2" x14ac:dyDescent="0.25">
      <c r="B45135"/>
    </row>
    <row r="45136" spans="2:2" x14ac:dyDescent="0.25">
      <c r="B45136"/>
    </row>
    <row r="45137" spans="2:2" x14ac:dyDescent="0.25">
      <c r="B45137"/>
    </row>
    <row r="45138" spans="2:2" x14ac:dyDescent="0.25">
      <c r="B45138"/>
    </row>
    <row r="45139" spans="2:2" x14ac:dyDescent="0.25">
      <c r="B45139"/>
    </row>
    <row r="45140" spans="2:2" x14ac:dyDescent="0.25">
      <c r="B45140"/>
    </row>
    <row r="45141" spans="2:2" x14ac:dyDescent="0.25">
      <c r="B45141"/>
    </row>
    <row r="45142" spans="2:2" x14ac:dyDescent="0.25">
      <c r="B45142"/>
    </row>
    <row r="45143" spans="2:2" x14ac:dyDescent="0.25">
      <c r="B45143"/>
    </row>
    <row r="45144" spans="2:2" x14ac:dyDescent="0.25">
      <c r="B45144"/>
    </row>
    <row r="45145" spans="2:2" x14ac:dyDescent="0.25">
      <c r="B45145"/>
    </row>
    <row r="45146" spans="2:2" x14ac:dyDescent="0.25">
      <c r="B45146"/>
    </row>
    <row r="45147" spans="2:2" x14ac:dyDescent="0.25">
      <c r="B45147"/>
    </row>
    <row r="45148" spans="2:2" x14ac:dyDescent="0.25">
      <c r="B45148"/>
    </row>
    <row r="45149" spans="2:2" x14ac:dyDescent="0.25">
      <c r="B45149"/>
    </row>
    <row r="45150" spans="2:2" x14ac:dyDescent="0.25">
      <c r="B45150"/>
    </row>
    <row r="45151" spans="2:2" x14ac:dyDescent="0.25">
      <c r="B45151"/>
    </row>
    <row r="45152" spans="2:2" x14ac:dyDescent="0.25">
      <c r="B45152"/>
    </row>
    <row r="45153" spans="2:2" x14ac:dyDescent="0.25">
      <c r="B45153"/>
    </row>
    <row r="45154" spans="2:2" x14ac:dyDescent="0.25">
      <c r="B45154"/>
    </row>
    <row r="45155" spans="2:2" x14ac:dyDescent="0.25">
      <c r="B45155"/>
    </row>
    <row r="45156" spans="2:2" x14ac:dyDescent="0.25">
      <c r="B45156"/>
    </row>
    <row r="45157" spans="2:2" x14ac:dyDescent="0.25">
      <c r="B45157"/>
    </row>
    <row r="45158" spans="2:2" x14ac:dyDescent="0.25">
      <c r="B45158"/>
    </row>
    <row r="45159" spans="2:2" x14ac:dyDescent="0.25">
      <c r="B45159"/>
    </row>
    <row r="45160" spans="2:2" x14ac:dyDescent="0.25">
      <c r="B45160"/>
    </row>
    <row r="45161" spans="2:2" x14ac:dyDescent="0.25">
      <c r="B45161"/>
    </row>
    <row r="45162" spans="2:2" x14ac:dyDescent="0.25">
      <c r="B45162"/>
    </row>
    <row r="45163" spans="2:2" x14ac:dyDescent="0.25">
      <c r="B45163"/>
    </row>
    <row r="45164" spans="2:2" x14ac:dyDescent="0.25">
      <c r="B45164"/>
    </row>
    <row r="45165" spans="2:2" x14ac:dyDescent="0.25">
      <c r="B45165"/>
    </row>
    <row r="45166" spans="2:2" x14ac:dyDescent="0.25">
      <c r="B45166"/>
    </row>
    <row r="45167" spans="2:2" x14ac:dyDescent="0.25">
      <c r="B45167"/>
    </row>
    <row r="45168" spans="2:2" x14ac:dyDescent="0.25">
      <c r="B45168"/>
    </row>
    <row r="45169" spans="2:2" x14ac:dyDescent="0.25">
      <c r="B45169"/>
    </row>
    <row r="45170" spans="2:2" x14ac:dyDescent="0.25">
      <c r="B45170"/>
    </row>
    <row r="45171" spans="2:2" x14ac:dyDescent="0.25">
      <c r="B45171"/>
    </row>
    <row r="45172" spans="2:2" x14ac:dyDescent="0.25">
      <c r="B45172"/>
    </row>
    <row r="45173" spans="2:2" x14ac:dyDescent="0.25">
      <c r="B45173"/>
    </row>
    <row r="45174" spans="2:2" x14ac:dyDescent="0.25">
      <c r="B45174"/>
    </row>
    <row r="45175" spans="2:2" x14ac:dyDescent="0.25">
      <c r="B45175"/>
    </row>
    <row r="45176" spans="2:2" x14ac:dyDescent="0.25">
      <c r="B45176"/>
    </row>
    <row r="45177" spans="2:2" x14ac:dyDescent="0.25">
      <c r="B45177"/>
    </row>
    <row r="45178" spans="2:2" x14ac:dyDescent="0.25">
      <c r="B45178"/>
    </row>
    <row r="45179" spans="2:2" x14ac:dyDescent="0.25">
      <c r="B45179"/>
    </row>
    <row r="45180" spans="2:2" x14ac:dyDescent="0.25">
      <c r="B45180"/>
    </row>
    <row r="45181" spans="2:2" x14ac:dyDescent="0.25">
      <c r="B45181"/>
    </row>
    <row r="45182" spans="2:2" x14ac:dyDescent="0.25">
      <c r="B45182"/>
    </row>
    <row r="45183" spans="2:2" x14ac:dyDescent="0.25">
      <c r="B45183"/>
    </row>
    <row r="45184" spans="2:2" x14ac:dyDescent="0.25">
      <c r="B45184"/>
    </row>
    <row r="45185" spans="2:2" x14ac:dyDescent="0.25">
      <c r="B45185"/>
    </row>
    <row r="45186" spans="2:2" x14ac:dyDescent="0.25">
      <c r="B45186"/>
    </row>
    <row r="45187" spans="2:2" x14ac:dyDescent="0.25">
      <c r="B45187"/>
    </row>
    <row r="45188" spans="2:2" x14ac:dyDescent="0.25">
      <c r="B45188"/>
    </row>
    <row r="45189" spans="2:2" x14ac:dyDescent="0.25">
      <c r="B45189"/>
    </row>
    <row r="45190" spans="2:2" x14ac:dyDescent="0.25">
      <c r="B45190"/>
    </row>
    <row r="45191" spans="2:2" x14ac:dyDescent="0.25">
      <c r="B45191"/>
    </row>
    <row r="45192" spans="2:2" x14ac:dyDescent="0.25">
      <c r="B45192"/>
    </row>
    <row r="45193" spans="2:2" x14ac:dyDescent="0.25">
      <c r="B45193"/>
    </row>
    <row r="45194" spans="2:2" x14ac:dyDescent="0.25">
      <c r="B45194"/>
    </row>
    <row r="45195" spans="2:2" x14ac:dyDescent="0.25">
      <c r="B45195"/>
    </row>
    <row r="45196" spans="2:2" x14ac:dyDescent="0.25">
      <c r="B45196"/>
    </row>
    <row r="45197" spans="2:2" x14ac:dyDescent="0.25">
      <c r="B45197"/>
    </row>
    <row r="45198" spans="2:2" x14ac:dyDescent="0.25">
      <c r="B45198"/>
    </row>
    <row r="45199" spans="2:2" x14ac:dyDescent="0.25">
      <c r="B45199"/>
    </row>
    <row r="45200" spans="2:2" x14ac:dyDescent="0.25">
      <c r="B45200"/>
    </row>
    <row r="45201" spans="2:2" x14ac:dyDescent="0.25">
      <c r="B45201"/>
    </row>
    <row r="45202" spans="2:2" x14ac:dyDescent="0.25">
      <c r="B45202"/>
    </row>
    <row r="45203" spans="2:2" x14ac:dyDescent="0.25">
      <c r="B45203"/>
    </row>
    <row r="45204" spans="2:2" x14ac:dyDescent="0.25">
      <c r="B45204"/>
    </row>
    <row r="45205" spans="2:2" x14ac:dyDescent="0.25">
      <c r="B45205"/>
    </row>
    <row r="45206" spans="2:2" x14ac:dyDescent="0.25">
      <c r="B45206"/>
    </row>
    <row r="45207" spans="2:2" x14ac:dyDescent="0.25">
      <c r="B45207"/>
    </row>
    <row r="45208" spans="2:2" x14ac:dyDescent="0.25">
      <c r="B45208"/>
    </row>
    <row r="45209" spans="2:2" x14ac:dyDescent="0.25">
      <c r="B45209"/>
    </row>
    <row r="45210" spans="2:2" x14ac:dyDescent="0.25">
      <c r="B45210"/>
    </row>
    <row r="45211" spans="2:2" x14ac:dyDescent="0.25">
      <c r="B45211"/>
    </row>
    <row r="45212" spans="2:2" x14ac:dyDescent="0.25">
      <c r="B45212"/>
    </row>
    <row r="45213" spans="2:2" x14ac:dyDescent="0.25">
      <c r="B45213"/>
    </row>
    <row r="45214" spans="2:2" x14ac:dyDescent="0.25">
      <c r="B45214"/>
    </row>
    <row r="45215" spans="2:2" x14ac:dyDescent="0.25">
      <c r="B45215"/>
    </row>
    <row r="45216" spans="2:2" x14ac:dyDescent="0.25">
      <c r="B45216"/>
    </row>
    <row r="45217" spans="2:2" x14ac:dyDescent="0.25">
      <c r="B45217"/>
    </row>
    <row r="45218" spans="2:2" x14ac:dyDescent="0.25">
      <c r="B45218"/>
    </row>
    <row r="45219" spans="2:2" x14ac:dyDescent="0.25">
      <c r="B45219"/>
    </row>
    <row r="45220" spans="2:2" x14ac:dyDescent="0.25">
      <c r="B45220"/>
    </row>
    <row r="45221" spans="2:2" x14ac:dyDescent="0.25">
      <c r="B45221"/>
    </row>
    <row r="45222" spans="2:2" x14ac:dyDescent="0.25">
      <c r="B45222"/>
    </row>
    <row r="45223" spans="2:2" x14ac:dyDescent="0.25">
      <c r="B45223"/>
    </row>
    <row r="45224" spans="2:2" x14ac:dyDescent="0.25">
      <c r="B45224"/>
    </row>
    <row r="45225" spans="2:2" x14ac:dyDescent="0.25">
      <c r="B45225"/>
    </row>
    <row r="45226" spans="2:2" x14ac:dyDescent="0.25">
      <c r="B45226"/>
    </row>
    <row r="45227" spans="2:2" x14ac:dyDescent="0.25">
      <c r="B45227"/>
    </row>
    <row r="45228" spans="2:2" x14ac:dyDescent="0.25">
      <c r="B45228"/>
    </row>
    <row r="45229" spans="2:2" x14ac:dyDescent="0.25">
      <c r="B45229"/>
    </row>
    <row r="45230" spans="2:2" x14ac:dyDescent="0.25">
      <c r="B45230"/>
    </row>
    <row r="45231" spans="2:2" x14ac:dyDescent="0.25">
      <c r="B45231"/>
    </row>
    <row r="45232" spans="2:2" x14ac:dyDescent="0.25">
      <c r="B45232"/>
    </row>
    <row r="45233" spans="2:2" x14ac:dyDescent="0.25">
      <c r="B45233"/>
    </row>
    <row r="45234" spans="2:2" x14ac:dyDescent="0.25">
      <c r="B45234"/>
    </row>
    <row r="45235" spans="2:2" x14ac:dyDescent="0.25">
      <c r="B45235"/>
    </row>
    <row r="45236" spans="2:2" x14ac:dyDescent="0.25">
      <c r="B45236"/>
    </row>
    <row r="45237" spans="2:2" x14ac:dyDescent="0.25">
      <c r="B45237"/>
    </row>
    <row r="45238" spans="2:2" x14ac:dyDescent="0.25">
      <c r="B45238"/>
    </row>
    <row r="45239" spans="2:2" x14ac:dyDescent="0.25">
      <c r="B45239"/>
    </row>
    <row r="45240" spans="2:2" x14ac:dyDescent="0.25">
      <c r="B45240"/>
    </row>
    <row r="45241" spans="2:2" x14ac:dyDescent="0.25">
      <c r="B45241"/>
    </row>
    <row r="45242" spans="2:2" x14ac:dyDescent="0.25">
      <c r="B45242"/>
    </row>
    <row r="45243" spans="2:2" x14ac:dyDescent="0.25">
      <c r="B45243"/>
    </row>
    <row r="45244" spans="2:2" x14ac:dyDescent="0.25">
      <c r="B45244"/>
    </row>
    <row r="45245" spans="2:2" x14ac:dyDescent="0.25">
      <c r="B45245"/>
    </row>
    <row r="45246" spans="2:2" x14ac:dyDescent="0.25">
      <c r="B45246"/>
    </row>
    <row r="45247" spans="2:2" x14ac:dyDescent="0.25">
      <c r="B45247"/>
    </row>
    <row r="45248" spans="2:2" x14ac:dyDescent="0.25">
      <c r="B45248"/>
    </row>
    <row r="45249" spans="2:2" x14ac:dyDescent="0.25">
      <c r="B45249"/>
    </row>
    <row r="45250" spans="2:2" x14ac:dyDescent="0.25">
      <c r="B45250"/>
    </row>
    <row r="45251" spans="2:2" x14ac:dyDescent="0.25">
      <c r="B45251"/>
    </row>
    <row r="45252" spans="2:2" x14ac:dyDescent="0.25">
      <c r="B45252"/>
    </row>
    <row r="45253" spans="2:2" x14ac:dyDescent="0.25">
      <c r="B45253"/>
    </row>
    <row r="45254" spans="2:2" x14ac:dyDescent="0.25">
      <c r="B45254"/>
    </row>
    <row r="45255" spans="2:2" x14ac:dyDescent="0.25">
      <c r="B45255"/>
    </row>
    <row r="45256" spans="2:2" x14ac:dyDescent="0.25">
      <c r="B45256"/>
    </row>
    <row r="45257" spans="2:2" x14ac:dyDescent="0.25">
      <c r="B45257"/>
    </row>
    <row r="45258" spans="2:2" x14ac:dyDescent="0.25">
      <c r="B45258"/>
    </row>
    <row r="45259" spans="2:2" x14ac:dyDescent="0.25">
      <c r="B45259"/>
    </row>
    <row r="45260" spans="2:2" x14ac:dyDescent="0.25">
      <c r="B45260"/>
    </row>
    <row r="45261" spans="2:2" x14ac:dyDescent="0.25">
      <c r="B45261"/>
    </row>
    <row r="45262" spans="2:2" x14ac:dyDescent="0.25">
      <c r="B45262"/>
    </row>
    <row r="45263" spans="2:2" x14ac:dyDescent="0.25">
      <c r="B45263"/>
    </row>
    <row r="45264" spans="2:2" x14ac:dyDescent="0.25">
      <c r="B45264"/>
    </row>
    <row r="45265" spans="2:2" x14ac:dyDescent="0.25">
      <c r="B45265"/>
    </row>
    <row r="45266" spans="2:2" x14ac:dyDescent="0.25">
      <c r="B45266"/>
    </row>
    <row r="45267" spans="2:2" x14ac:dyDescent="0.25">
      <c r="B45267"/>
    </row>
    <row r="45268" spans="2:2" x14ac:dyDescent="0.25">
      <c r="B45268"/>
    </row>
    <row r="45269" spans="2:2" x14ac:dyDescent="0.25">
      <c r="B45269"/>
    </row>
    <row r="45270" spans="2:2" x14ac:dyDescent="0.25">
      <c r="B45270"/>
    </row>
    <row r="45271" spans="2:2" x14ac:dyDescent="0.25">
      <c r="B45271"/>
    </row>
    <row r="45272" spans="2:2" x14ac:dyDescent="0.25">
      <c r="B45272"/>
    </row>
    <row r="45273" spans="2:2" x14ac:dyDescent="0.25">
      <c r="B45273"/>
    </row>
    <row r="45274" spans="2:2" x14ac:dyDescent="0.25">
      <c r="B45274"/>
    </row>
    <row r="45275" spans="2:2" x14ac:dyDescent="0.25">
      <c r="B45275"/>
    </row>
    <row r="45276" spans="2:2" x14ac:dyDescent="0.25">
      <c r="B45276"/>
    </row>
    <row r="45277" spans="2:2" x14ac:dyDescent="0.25">
      <c r="B45277"/>
    </row>
    <row r="45278" spans="2:2" x14ac:dyDescent="0.25">
      <c r="B45278"/>
    </row>
    <row r="45279" spans="2:2" x14ac:dyDescent="0.25">
      <c r="B45279"/>
    </row>
    <row r="45280" spans="2:2" x14ac:dyDescent="0.25">
      <c r="B45280"/>
    </row>
    <row r="45281" spans="2:2" x14ac:dyDescent="0.25">
      <c r="B45281"/>
    </row>
    <row r="45282" spans="2:2" x14ac:dyDescent="0.25">
      <c r="B45282"/>
    </row>
    <row r="45283" spans="2:2" x14ac:dyDescent="0.25">
      <c r="B45283"/>
    </row>
    <row r="45284" spans="2:2" x14ac:dyDescent="0.25">
      <c r="B45284"/>
    </row>
    <row r="45285" spans="2:2" x14ac:dyDescent="0.25">
      <c r="B45285"/>
    </row>
    <row r="45286" spans="2:2" x14ac:dyDescent="0.25">
      <c r="B45286"/>
    </row>
    <row r="45287" spans="2:2" x14ac:dyDescent="0.25">
      <c r="B45287"/>
    </row>
    <row r="45288" spans="2:2" x14ac:dyDescent="0.25">
      <c r="B45288"/>
    </row>
    <row r="45289" spans="2:2" x14ac:dyDescent="0.25">
      <c r="B45289"/>
    </row>
    <row r="45290" spans="2:2" x14ac:dyDescent="0.25">
      <c r="B45290"/>
    </row>
    <row r="45291" spans="2:2" x14ac:dyDescent="0.25">
      <c r="B45291"/>
    </row>
    <row r="45292" spans="2:2" x14ac:dyDescent="0.25">
      <c r="B45292"/>
    </row>
    <row r="45293" spans="2:2" x14ac:dyDescent="0.25">
      <c r="B45293"/>
    </row>
    <row r="45294" spans="2:2" x14ac:dyDescent="0.25">
      <c r="B45294"/>
    </row>
    <row r="45295" spans="2:2" x14ac:dyDescent="0.25">
      <c r="B45295"/>
    </row>
    <row r="45296" spans="2:2" x14ac:dyDescent="0.25">
      <c r="B45296"/>
    </row>
    <row r="45297" spans="2:2" x14ac:dyDescent="0.25">
      <c r="B45297"/>
    </row>
    <row r="45298" spans="2:2" x14ac:dyDescent="0.25">
      <c r="B45298"/>
    </row>
    <row r="45299" spans="2:2" x14ac:dyDescent="0.25">
      <c r="B45299"/>
    </row>
    <row r="45300" spans="2:2" x14ac:dyDescent="0.25">
      <c r="B45300"/>
    </row>
    <row r="45301" spans="2:2" x14ac:dyDescent="0.25">
      <c r="B45301"/>
    </row>
    <row r="45302" spans="2:2" x14ac:dyDescent="0.25">
      <c r="B45302"/>
    </row>
    <row r="45303" spans="2:2" x14ac:dyDescent="0.25">
      <c r="B45303"/>
    </row>
    <row r="45304" spans="2:2" x14ac:dyDescent="0.25">
      <c r="B45304"/>
    </row>
    <row r="45305" spans="2:2" x14ac:dyDescent="0.25">
      <c r="B45305"/>
    </row>
    <row r="45306" spans="2:2" x14ac:dyDescent="0.25">
      <c r="B45306"/>
    </row>
    <row r="45307" spans="2:2" x14ac:dyDescent="0.25">
      <c r="B45307"/>
    </row>
    <row r="45308" spans="2:2" x14ac:dyDescent="0.25">
      <c r="B45308"/>
    </row>
    <row r="45309" spans="2:2" x14ac:dyDescent="0.25">
      <c r="B45309"/>
    </row>
    <row r="45310" spans="2:2" x14ac:dyDescent="0.25">
      <c r="B45310"/>
    </row>
    <row r="45311" spans="2:2" x14ac:dyDescent="0.25">
      <c r="B45311"/>
    </row>
    <row r="45312" spans="2:2" x14ac:dyDescent="0.25">
      <c r="B45312"/>
    </row>
    <row r="45313" spans="2:2" x14ac:dyDescent="0.25">
      <c r="B45313"/>
    </row>
    <row r="45314" spans="2:2" x14ac:dyDescent="0.25">
      <c r="B45314"/>
    </row>
    <row r="45315" spans="2:2" x14ac:dyDescent="0.25">
      <c r="B45315"/>
    </row>
    <row r="45316" spans="2:2" x14ac:dyDescent="0.25">
      <c r="B45316"/>
    </row>
    <row r="45317" spans="2:2" x14ac:dyDescent="0.25">
      <c r="B45317"/>
    </row>
    <row r="45318" spans="2:2" x14ac:dyDescent="0.25">
      <c r="B45318"/>
    </row>
    <row r="45319" spans="2:2" x14ac:dyDescent="0.25">
      <c r="B45319"/>
    </row>
    <row r="45320" spans="2:2" x14ac:dyDescent="0.25">
      <c r="B45320"/>
    </row>
    <row r="45321" spans="2:2" x14ac:dyDescent="0.25">
      <c r="B45321"/>
    </row>
    <row r="45322" spans="2:2" x14ac:dyDescent="0.25">
      <c r="B45322"/>
    </row>
    <row r="45323" spans="2:2" x14ac:dyDescent="0.25">
      <c r="B45323"/>
    </row>
    <row r="45324" spans="2:2" x14ac:dyDescent="0.25">
      <c r="B45324"/>
    </row>
    <row r="45325" spans="2:2" x14ac:dyDescent="0.25">
      <c r="B45325"/>
    </row>
    <row r="45326" spans="2:2" x14ac:dyDescent="0.25">
      <c r="B45326"/>
    </row>
    <row r="45327" spans="2:2" x14ac:dyDescent="0.25">
      <c r="B45327"/>
    </row>
    <row r="45328" spans="2:2" x14ac:dyDescent="0.25">
      <c r="B45328"/>
    </row>
    <row r="45329" spans="2:2" x14ac:dyDescent="0.25">
      <c r="B45329"/>
    </row>
    <row r="45330" spans="2:2" x14ac:dyDescent="0.25">
      <c r="B45330"/>
    </row>
    <row r="45331" spans="2:2" x14ac:dyDescent="0.25">
      <c r="B45331"/>
    </row>
    <row r="45332" spans="2:2" x14ac:dyDescent="0.25">
      <c r="B45332"/>
    </row>
    <row r="45333" spans="2:2" x14ac:dyDescent="0.25">
      <c r="B45333"/>
    </row>
    <row r="45334" spans="2:2" x14ac:dyDescent="0.25">
      <c r="B45334"/>
    </row>
    <row r="45335" spans="2:2" x14ac:dyDescent="0.25">
      <c r="B45335"/>
    </row>
    <row r="45336" spans="2:2" x14ac:dyDescent="0.25">
      <c r="B45336"/>
    </row>
    <row r="45337" spans="2:2" x14ac:dyDescent="0.25">
      <c r="B45337"/>
    </row>
    <row r="45338" spans="2:2" x14ac:dyDescent="0.25">
      <c r="B45338"/>
    </row>
    <row r="45339" spans="2:2" x14ac:dyDescent="0.25">
      <c r="B45339"/>
    </row>
    <row r="45340" spans="2:2" x14ac:dyDescent="0.25">
      <c r="B45340"/>
    </row>
    <row r="45341" spans="2:2" x14ac:dyDescent="0.25">
      <c r="B45341"/>
    </row>
    <row r="45342" spans="2:2" x14ac:dyDescent="0.25">
      <c r="B45342"/>
    </row>
    <row r="45343" spans="2:2" x14ac:dyDescent="0.25">
      <c r="B45343"/>
    </row>
    <row r="45344" spans="2:2" x14ac:dyDescent="0.25">
      <c r="B45344"/>
    </row>
    <row r="45345" spans="2:2" x14ac:dyDescent="0.25">
      <c r="B45345"/>
    </row>
    <row r="45346" spans="2:2" x14ac:dyDescent="0.25">
      <c r="B45346"/>
    </row>
    <row r="45347" spans="2:2" x14ac:dyDescent="0.25">
      <c r="B45347"/>
    </row>
    <row r="45348" spans="2:2" x14ac:dyDescent="0.25">
      <c r="B45348"/>
    </row>
    <row r="45349" spans="2:2" x14ac:dyDescent="0.25">
      <c r="B45349"/>
    </row>
    <row r="45350" spans="2:2" x14ac:dyDescent="0.25">
      <c r="B45350"/>
    </row>
    <row r="45351" spans="2:2" x14ac:dyDescent="0.25">
      <c r="B45351"/>
    </row>
    <row r="45352" spans="2:2" x14ac:dyDescent="0.25">
      <c r="B45352"/>
    </row>
    <row r="45353" spans="2:2" x14ac:dyDescent="0.25">
      <c r="B45353"/>
    </row>
    <row r="45354" spans="2:2" x14ac:dyDescent="0.25">
      <c r="B45354"/>
    </row>
    <row r="45355" spans="2:2" x14ac:dyDescent="0.25">
      <c r="B45355"/>
    </row>
    <row r="45356" spans="2:2" x14ac:dyDescent="0.25">
      <c r="B45356"/>
    </row>
    <row r="45357" spans="2:2" x14ac:dyDescent="0.25">
      <c r="B45357"/>
    </row>
    <row r="45358" spans="2:2" x14ac:dyDescent="0.25">
      <c r="B45358"/>
    </row>
    <row r="45359" spans="2:2" x14ac:dyDescent="0.25">
      <c r="B45359"/>
    </row>
    <row r="45360" spans="2:2" x14ac:dyDescent="0.25">
      <c r="B45360"/>
    </row>
    <row r="45361" spans="2:2" x14ac:dyDescent="0.25">
      <c r="B45361"/>
    </row>
    <row r="45362" spans="2:2" x14ac:dyDescent="0.25">
      <c r="B45362"/>
    </row>
    <row r="45363" spans="2:2" x14ac:dyDescent="0.25">
      <c r="B45363"/>
    </row>
    <row r="45364" spans="2:2" x14ac:dyDescent="0.25">
      <c r="B45364"/>
    </row>
    <row r="45365" spans="2:2" x14ac:dyDescent="0.25">
      <c r="B45365"/>
    </row>
    <row r="45366" spans="2:2" x14ac:dyDescent="0.25">
      <c r="B45366"/>
    </row>
    <row r="45367" spans="2:2" x14ac:dyDescent="0.25">
      <c r="B45367"/>
    </row>
    <row r="45368" spans="2:2" x14ac:dyDescent="0.25">
      <c r="B45368"/>
    </row>
    <row r="45369" spans="2:2" x14ac:dyDescent="0.25">
      <c r="B45369"/>
    </row>
    <row r="45370" spans="2:2" x14ac:dyDescent="0.25">
      <c r="B45370"/>
    </row>
    <row r="45371" spans="2:2" x14ac:dyDescent="0.25">
      <c r="B45371"/>
    </row>
    <row r="45372" spans="2:2" x14ac:dyDescent="0.25">
      <c r="B45372"/>
    </row>
    <row r="45373" spans="2:2" x14ac:dyDescent="0.25">
      <c r="B45373"/>
    </row>
    <row r="45374" spans="2:2" x14ac:dyDescent="0.25">
      <c r="B45374"/>
    </row>
    <row r="45375" spans="2:2" x14ac:dyDescent="0.25">
      <c r="B45375"/>
    </row>
    <row r="45376" spans="2:2" x14ac:dyDescent="0.25">
      <c r="B45376"/>
    </row>
    <row r="45377" spans="2:2" x14ac:dyDescent="0.25">
      <c r="B45377"/>
    </row>
    <row r="45378" spans="2:2" x14ac:dyDescent="0.25">
      <c r="B45378"/>
    </row>
    <row r="45379" spans="2:2" x14ac:dyDescent="0.25">
      <c r="B45379"/>
    </row>
    <row r="45380" spans="2:2" x14ac:dyDescent="0.25">
      <c r="B45380"/>
    </row>
    <row r="45381" spans="2:2" x14ac:dyDescent="0.25">
      <c r="B45381"/>
    </row>
    <row r="45382" spans="2:2" x14ac:dyDescent="0.25">
      <c r="B45382"/>
    </row>
    <row r="45383" spans="2:2" x14ac:dyDescent="0.25">
      <c r="B45383"/>
    </row>
    <row r="45384" spans="2:2" x14ac:dyDescent="0.25">
      <c r="B45384"/>
    </row>
    <row r="45385" spans="2:2" x14ac:dyDescent="0.25">
      <c r="B45385"/>
    </row>
    <row r="45386" spans="2:2" x14ac:dyDescent="0.25">
      <c r="B45386"/>
    </row>
    <row r="45387" spans="2:2" x14ac:dyDescent="0.25">
      <c r="B45387"/>
    </row>
    <row r="45388" spans="2:2" x14ac:dyDescent="0.25">
      <c r="B45388"/>
    </row>
    <row r="45389" spans="2:2" x14ac:dyDescent="0.25">
      <c r="B45389"/>
    </row>
    <row r="45390" spans="2:2" x14ac:dyDescent="0.25">
      <c r="B45390"/>
    </row>
    <row r="45391" spans="2:2" x14ac:dyDescent="0.25">
      <c r="B45391"/>
    </row>
    <row r="45392" spans="2:2" x14ac:dyDescent="0.25">
      <c r="B45392"/>
    </row>
    <row r="45393" spans="2:2" x14ac:dyDescent="0.25">
      <c r="B45393"/>
    </row>
    <row r="45394" spans="2:2" x14ac:dyDescent="0.25">
      <c r="B45394"/>
    </row>
    <row r="45395" spans="2:2" x14ac:dyDescent="0.25">
      <c r="B45395"/>
    </row>
    <row r="45396" spans="2:2" x14ac:dyDescent="0.25">
      <c r="B45396"/>
    </row>
    <row r="45397" spans="2:2" x14ac:dyDescent="0.25">
      <c r="B45397"/>
    </row>
    <row r="45398" spans="2:2" x14ac:dyDescent="0.25">
      <c r="B45398"/>
    </row>
    <row r="45399" spans="2:2" x14ac:dyDescent="0.25">
      <c r="B45399"/>
    </row>
    <row r="45400" spans="2:2" x14ac:dyDescent="0.25">
      <c r="B45400"/>
    </row>
    <row r="45401" spans="2:2" x14ac:dyDescent="0.25">
      <c r="B45401"/>
    </row>
    <row r="45402" spans="2:2" x14ac:dyDescent="0.25">
      <c r="B45402"/>
    </row>
    <row r="45403" spans="2:2" x14ac:dyDescent="0.25">
      <c r="B45403"/>
    </row>
    <row r="45404" spans="2:2" x14ac:dyDescent="0.25">
      <c r="B45404"/>
    </row>
    <row r="45405" spans="2:2" x14ac:dyDescent="0.25">
      <c r="B45405"/>
    </row>
    <row r="45406" spans="2:2" x14ac:dyDescent="0.25">
      <c r="B45406"/>
    </row>
    <row r="45407" spans="2:2" x14ac:dyDescent="0.25">
      <c r="B45407"/>
    </row>
    <row r="45408" spans="2:2" x14ac:dyDescent="0.25">
      <c r="B45408"/>
    </row>
    <row r="45409" spans="2:2" x14ac:dyDescent="0.25">
      <c r="B45409"/>
    </row>
    <row r="45410" spans="2:2" x14ac:dyDescent="0.25">
      <c r="B45410"/>
    </row>
    <row r="45411" spans="2:2" x14ac:dyDescent="0.25">
      <c r="B45411"/>
    </row>
    <row r="45412" spans="2:2" x14ac:dyDescent="0.25">
      <c r="B45412"/>
    </row>
    <row r="45413" spans="2:2" x14ac:dyDescent="0.25">
      <c r="B45413"/>
    </row>
    <row r="45414" spans="2:2" x14ac:dyDescent="0.25">
      <c r="B45414"/>
    </row>
    <row r="45415" spans="2:2" x14ac:dyDescent="0.25">
      <c r="B45415"/>
    </row>
    <row r="45416" spans="2:2" x14ac:dyDescent="0.25">
      <c r="B45416"/>
    </row>
    <row r="45417" spans="2:2" x14ac:dyDescent="0.25">
      <c r="B45417"/>
    </row>
    <row r="45418" spans="2:2" x14ac:dyDescent="0.25">
      <c r="B45418"/>
    </row>
    <row r="45419" spans="2:2" x14ac:dyDescent="0.25">
      <c r="B45419"/>
    </row>
    <row r="45420" spans="2:2" x14ac:dyDescent="0.25">
      <c r="B45420"/>
    </row>
    <row r="45421" spans="2:2" x14ac:dyDescent="0.25">
      <c r="B45421"/>
    </row>
    <row r="45422" spans="2:2" x14ac:dyDescent="0.25">
      <c r="B45422"/>
    </row>
    <row r="45423" spans="2:2" x14ac:dyDescent="0.25">
      <c r="B45423"/>
    </row>
    <row r="45424" spans="2:2" x14ac:dyDescent="0.25">
      <c r="B45424"/>
    </row>
    <row r="45425" spans="2:2" x14ac:dyDescent="0.25">
      <c r="B45425"/>
    </row>
    <row r="45426" spans="2:2" x14ac:dyDescent="0.25">
      <c r="B45426"/>
    </row>
    <row r="45427" spans="2:2" x14ac:dyDescent="0.25">
      <c r="B45427"/>
    </row>
    <row r="45428" spans="2:2" x14ac:dyDescent="0.25">
      <c r="B45428"/>
    </row>
    <row r="45429" spans="2:2" x14ac:dyDescent="0.25">
      <c r="B45429"/>
    </row>
    <row r="45430" spans="2:2" x14ac:dyDescent="0.25">
      <c r="B45430"/>
    </row>
    <row r="45431" spans="2:2" x14ac:dyDescent="0.25">
      <c r="B45431"/>
    </row>
    <row r="45432" spans="2:2" x14ac:dyDescent="0.25">
      <c r="B45432"/>
    </row>
    <row r="45433" spans="2:2" x14ac:dyDescent="0.25">
      <c r="B45433"/>
    </row>
    <row r="45434" spans="2:2" x14ac:dyDescent="0.25">
      <c r="B45434"/>
    </row>
    <row r="45435" spans="2:2" x14ac:dyDescent="0.25">
      <c r="B45435"/>
    </row>
    <row r="45436" spans="2:2" x14ac:dyDescent="0.25">
      <c r="B45436"/>
    </row>
    <row r="45437" spans="2:2" x14ac:dyDescent="0.25">
      <c r="B45437"/>
    </row>
    <row r="45438" spans="2:2" x14ac:dyDescent="0.25">
      <c r="B45438"/>
    </row>
    <row r="45439" spans="2:2" x14ac:dyDescent="0.25">
      <c r="B45439"/>
    </row>
    <row r="45440" spans="2:2" x14ac:dyDescent="0.25">
      <c r="B45440"/>
    </row>
    <row r="45441" spans="2:2" x14ac:dyDescent="0.25">
      <c r="B45441"/>
    </row>
    <row r="45442" spans="2:2" x14ac:dyDescent="0.25">
      <c r="B45442"/>
    </row>
    <row r="45443" spans="2:2" x14ac:dyDescent="0.25">
      <c r="B45443"/>
    </row>
    <row r="45444" spans="2:2" x14ac:dyDescent="0.25">
      <c r="B45444"/>
    </row>
    <row r="45445" spans="2:2" x14ac:dyDescent="0.25">
      <c r="B45445"/>
    </row>
    <row r="45446" spans="2:2" x14ac:dyDescent="0.25">
      <c r="B45446"/>
    </row>
    <row r="45447" spans="2:2" x14ac:dyDescent="0.25">
      <c r="B45447"/>
    </row>
    <row r="45448" spans="2:2" x14ac:dyDescent="0.25">
      <c r="B45448"/>
    </row>
    <row r="45449" spans="2:2" x14ac:dyDescent="0.25">
      <c r="B45449"/>
    </row>
    <row r="45450" spans="2:2" x14ac:dyDescent="0.25">
      <c r="B45450"/>
    </row>
    <row r="45451" spans="2:2" x14ac:dyDescent="0.25">
      <c r="B45451"/>
    </row>
    <row r="45452" spans="2:2" x14ac:dyDescent="0.25">
      <c r="B45452"/>
    </row>
    <row r="45453" spans="2:2" x14ac:dyDescent="0.25">
      <c r="B45453"/>
    </row>
    <row r="45454" spans="2:2" x14ac:dyDescent="0.25">
      <c r="B45454"/>
    </row>
    <row r="45455" spans="2:2" x14ac:dyDescent="0.25">
      <c r="B45455"/>
    </row>
    <row r="45456" spans="2:2" x14ac:dyDescent="0.25">
      <c r="B45456"/>
    </row>
    <row r="45457" spans="2:2" x14ac:dyDescent="0.25">
      <c r="B45457"/>
    </row>
    <row r="45458" spans="2:2" x14ac:dyDescent="0.25">
      <c r="B45458"/>
    </row>
    <row r="45459" spans="2:2" x14ac:dyDescent="0.25">
      <c r="B45459"/>
    </row>
    <row r="45460" spans="2:2" x14ac:dyDescent="0.25">
      <c r="B45460"/>
    </row>
    <row r="45461" spans="2:2" x14ac:dyDescent="0.25">
      <c r="B45461"/>
    </row>
    <row r="45462" spans="2:2" x14ac:dyDescent="0.25">
      <c r="B45462"/>
    </row>
    <row r="45463" spans="2:2" x14ac:dyDescent="0.25">
      <c r="B45463"/>
    </row>
    <row r="45464" spans="2:2" x14ac:dyDescent="0.25">
      <c r="B45464"/>
    </row>
    <row r="45465" spans="2:2" x14ac:dyDescent="0.25">
      <c r="B45465"/>
    </row>
    <row r="45466" spans="2:2" x14ac:dyDescent="0.25">
      <c r="B45466"/>
    </row>
    <row r="45467" spans="2:2" x14ac:dyDescent="0.25">
      <c r="B45467"/>
    </row>
    <row r="45468" spans="2:2" x14ac:dyDescent="0.25">
      <c r="B45468"/>
    </row>
    <row r="45469" spans="2:2" x14ac:dyDescent="0.25">
      <c r="B45469"/>
    </row>
    <row r="45470" spans="2:2" x14ac:dyDescent="0.25">
      <c r="B45470"/>
    </row>
    <row r="45471" spans="2:2" x14ac:dyDescent="0.25">
      <c r="B45471"/>
    </row>
    <row r="45472" spans="2:2" x14ac:dyDescent="0.25">
      <c r="B45472"/>
    </row>
    <row r="45473" spans="2:2" x14ac:dyDescent="0.25">
      <c r="B45473"/>
    </row>
    <row r="45474" spans="2:2" x14ac:dyDescent="0.25">
      <c r="B45474"/>
    </row>
    <row r="45475" spans="2:2" x14ac:dyDescent="0.25">
      <c r="B45475"/>
    </row>
    <row r="45476" spans="2:2" x14ac:dyDescent="0.25">
      <c r="B45476"/>
    </row>
    <row r="45477" spans="2:2" x14ac:dyDescent="0.25">
      <c r="B45477"/>
    </row>
    <row r="45478" spans="2:2" x14ac:dyDescent="0.25">
      <c r="B45478"/>
    </row>
    <row r="45479" spans="2:2" x14ac:dyDescent="0.25">
      <c r="B45479"/>
    </row>
    <row r="45480" spans="2:2" x14ac:dyDescent="0.25">
      <c r="B45480"/>
    </row>
    <row r="45481" spans="2:2" x14ac:dyDescent="0.25">
      <c r="B45481"/>
    </row>
    <row r="45482" spans="2:2" x14ac:dyDescent="0.25">
      <c r="B45482"/>
    </row>
    <row r="45483" spans="2:2" x14ac:dyDescent="0.25">
      <c r="B45483"/>
    </row>
    <row r="45484" spans="2:2" x14ac:dyDescent="0.25">
      <c r="B45484"/>
    </row>
    <row r="45485" spans="2:2" x14ac:dyDescent="0.25">
      <c r="B45485"/>
    </row>
    <row r="45486" spans="2:2" x14ac:dyDescent="0.25">
      <c r="B45486"/>
    </row>
    <row r="45487" spans="2:2" x14ac:dyDescent="0.25">
      <c r="B45487"/>
    </row>
    <row r="45488" spans="2:2" x14ac:dyDescent="0.25">
      <c r="B45488"/>
    </row>
    <row r="45489" spans="2:2" x14ac:dyDescent="0.25">
      <c r="B45489"/>
    </row>
    <row r="45490" spans="2:2" x14ac:dyDescent="0.25">
      <c r="B45490"/>
    </row>
    <row r="45491" spans="2:2" x14ac:dyDescent="0.25">
      <c r="B45491"/>
    </row>
    <row r="45492" spans="2:2" x14ac:dyDescent="0.25">
      <c r="B45492"/>
    </row>
    <row r="45493" spans="2:2" x14ac:dyDescent="0.25">
      <c r="B45493"/>
    </row>
    <row r="45494" spans="2:2" x14ac:dyDescent="0.25">
      <c r="B45494"/>
    </row>
    <row r="45495" spans="2:2" x14ac:dyDescent="0.25">
      <c r="B45495"/>
    </row>
    <row r="45496" spans="2:2" x14ac:dyDescent="0.25">
      <c r="B45496"/>
    </row>
    <row r="45497" spans="2:2" x14ac:dyDescent="0.25">
      <c r="B45497"/>
    </row>
    <row r="45498" spans="2:2" x14ac:dyDescent="0.25">
      <c r="B45498"/>
    </row>
    <row r="45499" spans="2:2" x14ac:dyDescent="0.25">
      <c r="B45499"/>
    </row>
    <row r="45500" spans="2:2" x14ac:dyDescent="0.25">
      <c r="B45500"/>
    </row>
    <row r="45501" spans="2:2" x14ac:dyDescent="0.25">
      <c r="B45501"/>
    </row>
    <row r="45502" spans="2:2" x14ac:dyDescent="0.25">
      <c r="B45502"/>
    </row>
    <row r="45503" spans="2:2" x14ac:dyDescent="0.25">
      <c r="B45503"/>
    </row>
    <row r="45504" spans="2:2" x14ac:dyDescent="0.25">
      <c r="B45504"/>
    </row>
    <row r="45505" spans="2:2" x14ac:dyDescent="0.25">
      <c r="B45505"/>
    </row>
    <row r="45506" spans="2:2" x14ac:dyDescent="0.25">
      <c r="B45506"/>
    </row>
    <row r="45507" spans="2:2" x14ac:dyDescent="0.25">
      <c r="B45507"/>
    </row>
    <row r="45508" spans="2:2" x14ac:dyDescent="0.25">
      <c r="B45508"/>
    </row>
    <row r="45509" spans="2:2" x14ac:dyDescent="0.25">
      <c r="B45509"/>
    </row>
    <row r="45510" spans="2:2" x14ac:dyDescent="0.25">
      <c r="B45510"/>
    </row>
    <row r="45511" spans="2:2" x14ac:dyDescent="0.25">
      <c r="B45511"/>
    </row>
    <row r="45512" spans="2:2" x14ac:dyDescent="0.25">
      <c r="B45512"/>
    </row>
    <row r="45513" spans="2:2" x14ac:dyDescent="0.25">
      <c r="B45513"/>
    </row>
    <row r="45514" spans="2:2" x14ac:dyDescent="0.25">
      <c r="B45514"/>
    </row>
    <row r="45515" spans="2:2" x14ac:dyDescent="0.25">
      <c r="B45515"/>
    </row>
    <row r="45516" spans="2:2" x14ac:dyDescent="0.25">
      <c r="B45516"/>
    </row>
    <row r="45517" spans="2:2" x14ac:dyDescent="0.25">
      <c r="B45517"/>
    </row>
    <row r="45518" spans="2:2" x14ac:dyDescent="0.25">
      <c r="B45518"/>
    </row>
    <row r="45519" spans="2:2" x14ac:dyDescent="0.25">
      <c r="B45519"/>
    </row>
    <row r="45520" spans="2:2" x14ac:dyDescent="0.25">
      <c r="B45520"/>
    </row>
    <row r="45521" spans="2:2" x14ac:dyDescent="0.25">
      <c r="B45521"/>
    </row>
    <row r="45522" spans="2:2" x14ac:dyDescent="0.25">
      <c r="B45522"/>
    </row>
    <row r="45523" spans="2:2" x14ac:dyDescent="0.25">
      <c r="B45523"/>
    </row>
    <row r="45524" spans="2:2" x14ac:dyDescent="0.25">
      <c r="B45524"/>
    </row>
    <row r="45525" spans="2:2" x14ac:dyDescent="0.25">
      <c r="B45525"/>
    </row>
    <row r="45526" spans="2:2" x14ac:dyDescent="0.25">
      <c r="B45526"/>
    </row>
    <row r="45527" spans="2:2" x14ac:dyDescent="0.25">
      <c r="B45527"/>
    </row>
    <row r="45528" spans="2:2" x14ac:dyDescent="0.25">
      <c r="B45528"/>
    </row>
    <row r="45529" spans="2:2" x14ac:dyDescent="0.25">
      <c r="B45529"/>
    </row>
    <row r="45530" spans="2:2" x14ac:dyDescent="0.25">
      <c r="B45530"/>
    </row>
    <row r="45531" spans="2:2" x14ac:dyDescent="0.25">
      <c r="B45531"/>
    </row>
    <row r="45532" spans="2:2" x14ac:dyDescent="0.25">
      <c r="B45532"/>
    </row>
    <row r="45533" spans="2:2" x14ac:dyDescent="0.25">
      <c r="B45533"/>
    </row>
    <row r="45534" spans="2:2" x14ac:dyDescent="0.25">
      <c r="B45534"/>
    </row>
    <row r="45535" spans="2:2" x14ac:dyDescent="0.25">
      <c r="B45535"/>
    </row>
    <row r="45536" spans="2:2" x14ac:dyDescent="0.25">
      <c r="B45536"/>
    </row>
    <row r="45537" spans="2:2" x14ac:dyDescent="0.25">
      <c r="B45537"/>
    </row>
    <row r="45538" spans="2:2" x14ac:dyDescent="0.25">
      <c r="B45538"/>
    </row>
    <row r="45539" spans="2:2" x14ac:dyDescent="0.25">
      <c r="B45539"/>
    </row>
    <row r="45540" spans="2:2" x14ac:dyDescent="0.25">
      <c r="B45540"/>
    </row>
    <row r="45541" spans="2:2" x14ac:dyDescent="0.25">
      <c r="B45541"/>
    </row>
    <row r="45542" spans="2:2" x14ac:dyDescent="0.25">
      <c r="B45542"/>
    </row>
    <row r="45543" spans="2:2" x14ac:dyDescent="0.25">
      <c r="B45543"/>
    </row>
    <row r="45544" spans="2:2" x14ac:dyDescent="0.25">
      <c r="B45544"/>
    </row>
    <row r="45545" spans="2:2" x14ac:dyDescent="0.25">
      <c r="B45545"/>
    </row>
    <row r="45546" spans="2:2" x14ac:dyDescent="0.25">
      <c r="B45546"/>
    </row>
    <row r="45547" spans="2:2" x14ac:dyDescent="0.25">
      <c r="B45547"/>
    </row>
    <row r="45548" spans="2:2" x14ac:dyDescent="0.25">
      <c r="B45548"/>
    </row>
    <row r="45549" spans="2:2" x14ac:dyDescent="0.25">
      <c r="B45549"/>
    </row>
    <row r="45550" spans="2:2" x14ac:dyDescent="0.25">
      <c r="B45550"/>
    </row>
    <row r="45551" spans="2:2" x14ac:dyDescent="0.25">
      <c r="B45551"/>
    </row>
    <row r="45552" spans="2:2" x14ac:dyDescent="0.25">
      <c r="B45552"/>
    </row>
    <row r="45553" spans="2:2" x14ac:dyDescent="0.25">
      <c r="B45553"/>
    </row>
    <row r="45554" spans="2:2" x14ac:dyDescent="0.25">
      <c r="B45554"/>
    </row>
    <row r="45555" spans="2:2" x14ac:dyDescent="0.25">
      <c r="B45555"/>
    </row>
    <row r="45556" spans="2:2" x14ac:dyDescent="0.25">
      <c r="B45556"/>
    </row>
    <row r="45557" spans="2:2" x14ac:dyDescent="0.25">
      <c r="B45557"/>
    </row>
    <row r="45558" spans="2:2" x14ac:dyDescent="0.25">
      <c r="B45558"/>
    </row>
    <row r="45559" spans="2:2" x14ac:dyDescent="0.25">
      <c r="B45559"/>
    </row>
    <row r="45560" spans="2:2" x14ac:dyDescent="0.25">
      <c r="B45560"/>
    </row>
    <row r="45561" spans="2:2" x14ac:dyDescent="0.25">
      <c r="B45561"/>
    </row>
    <row r="45562" spans="2:2" x14ac:dyDescent="0.25">
      <c r="B45562"/>
    </row>
    <row r="45563" spans="2:2" x14ac:dyDescent="0.25">
      <c r="B45563"/>
    </row>
    <row r="45564" spans="2:2" x14ac:dyDescent="0.25">
      <c r="B45564"/>
    </row>
    <row r="45565" spans="2:2" x14ac:dyDescent="0.25">
      <c r="B45565"/>
    </row>
    <row r="45566" spans="2:2" x14ac:dyDescent="0.25">
      <c r="B45566"/>
    </row>
    <row r="45567" spans="2:2" x14ac:dyDescent="0.25">
      <c r="B45567"/>
    </row>
    <row r="45568" spans="2:2" x14ac:dyDescent="0.25">
      <c r="B45568"/>
    </row>
    <row r="45569" spans="2:2" x14ac:dyDescent="0.25">
      <c r="B45569"/>
    </row>
    <row r="45570" spans="2:2" x14ac:dyDescent="0.25">
      <c r="B45570"/>
    </row>
    <row r="45571" spans="2:2" x14ac:dyDescent="0.25">
      <c r="B45571"/>
    </row>
    <row r="45572" spans="2:2" x14ac:dyDescent="0.25">
      <c r="B45572"/>
    </row>
    <row r="45573" spans="2:2" x14ac:dyDescent="0.25">
      <c r="B45573"/>
    </row>
    <row r="45574" spans="2:2" x14ac:dyDescent="0.25">
      <c r="B45574"/>
    </row>
    <row r="45575" spans="2:2" x14ac:dyDescent="0.25">
      <c r="B45575"/>
    </row>
    <row r="45576" spans="2:2" x14ac:dyDescent="0.25">
      <c r="B45576"/>
    </row>
    <row r="45577" spans="2:2" x14ac:dyDescent="0.25">
      <c r="B45577"/>
    </row>
    <row r="45578" spans="2:2" x14ac:dyDescent="0.25">
      <c r="B45578"/>
    </row>
    <row r="45579" spans="2:2" x14ac:dyDescent="0.25">
      <c r="B45579"/>
    </row>
    <row r="45580" spans="2:2" x14ac:dyDescent="0.25">
      <c r="B45580"/>
    </row>
    <row r="45581" spans="2:2" x14ac:dyDescent="0.25">
      <c r="B45581"/>
    </row>
    <row r="45582" spans="2:2" x14ac:dyDescent="0.25">
      <c r="B45582"/>
    </row>
    <row r="45583" spans="2:2" x14ac:dyDescent="0.25">
      <c r="B45583"/>
    </row>
    <row r="45584" spans="2:2" x14ac:dyDescent="0.25">
      <c r="B45584"/>
    </row>
    <row r="45585" spans="2:2" x14ac:dyDescent="0.25">
      <c r="B45585"/>
    </row>
    <row r="45586" spans="2:2" x14ac:dyDescent="0.25">
      <c r="B45586"/>
    </row>
    <row r="45587" spans="2:2" x14ac:dyDescent="0.25">
      <c r="B45587"/>
    </row>
    <row r="45588" spans="2:2" x14ac:dyDescent="0.25">
      <c r="B45588"/>
    </row>
    <row r="45589" spans="2:2" x14ac:dyDescent="0.25">
      <c r="B45589"/>
    </row>
    <row r="45590" spans="2:2" x14ac:dyDescent="0.25">
      <c r="B45590"/>
    </row>
    <row r="45591" spans="2:2" x14ac:dyDescent="0.25">
      <c r="B45591"/>
    </row>
    <row r="45592" spans="2:2" x14ac:dyDescent="0.25">
      <c r="B45592"/>
    </row>
    <row r="45593" spans="2:2" x14ac:dyDescent="0.25">
      <c r="B45593"/>
    </row>
    <row r="45594" spans="2:2" x14ac:dyDescent="0.25">
      <c r="B45594"/>
    </row>
    <row r="45595" spans="2:2" x14ac:dyDescent="0.25">
      <c r="B45595"/>
    </row>
    <row r="45596" spans="2:2" x14ac:dyDescent="0.25">
      <c r="B45596"/>
    </row>
    <row r="45597" spans="2:2" x14ac:dyDescent="0.25">
      <c r="B45597"/>
    </row>
    <row r="45598" spans="2:2" x14ac:dyDescent="0.25">
      <c r="B45598"/>
    </row>
    <row r="45599" spans="2:2" x14ac:dyDescent="0.25">
      <c r="B45599"/>
    </row>
    <row r="45600" spans="2:2" x14ac:dyDescent="0.25">
      <c r="B45600"/>
    </row>
    <row r="45601" spans="2:2" x14ac:dyDescent="0.25">
      <c r="B45601"/>
    </row>
    <row r="45602" spans="2:2" x14ac:dyDescent="0.25">
      <c r="B45602"/>
    </row>
    <row r="45603" spans="2:2" x14ac:dyDescent="0.25">
      <c r="B45603"/>
    </row>
    <row r="45604" spans="2:2" x14ac:dyDescent="0.25">
      <c r="B45604"/>
    </row>
    <row r="45605" spans="2:2" x14ac:dyDescent="0.25">
      <c r="B45605"/>
    </row>
    <row r="45606" spans="2:2" x14ac:dyDescent="0.25">
      <c r="B45606"/>
    </row>
    <row r="45607" spans="2:2" x14ac:dyDescent="0.25">
      <c r="B45607"/>
    </row>
    <row r="45608" spans="2:2" x14ac:dyDescent="0.25">
      <c r="B45608"/>
    </row>
    <row r="45609" spans="2:2" x14ac:dyDescent="0.25">
      <c r="B45609"/>
    </row>
    <row r="45610" spans="2:2" x14ac:dyDescent="0.25">
      <c r="B45610"/>
    </row>
    <row r="45611" spans="2:2" x14ac:dyDescent="0.25">
      <c r="B45611"/>
    </row>
    <row r="45612" spans="2:2" x14ac:dyDescent="0.25">
      <c r="B45612"/>
    </row>
    <row r="45613" spans="2:2" x14ac:dyDescent="0.25">
      <c r="B45613"/>
    </row>
    <row r="45614" spans="2:2" x14ac:dyDescent="0.25">
      <c r="B45614"/>
    </row>
    <row r="45615" spans="2:2" x14ac:dyDescent="0.25">
      <c r="B45615"/>
    </row>
    <row r="45616" spans="2:2" x14ac:dyDescent="0.25">
      <c r="B45616"/>
    </row>
    <row r="45617" spans="2:2" x14ac:dyDescent="0.25">
      <c r="B45617"/>
    </row>
    <row r="45618" spans="2:2" x14ac:dyDescent="0.25">
      <c r="B45618"/>
    </row>
    <row r="45619" spans="2:2" x14ac:dyDescent="0.25">
      <c r="B45619"/>
    </row>
    <row r="45620" spans="2:2" x14ac:dyDescent="0.25">
      <c r="B45620"/>
    </row>
    <row r="45621" spans="2:2" x14ac:dyDescent="0.25">
      <c r="B45621"/>
    </row>
    <row r="45622" spans="2:2" x14ac:dyDescent="0.25">
      <c r="B45622"/>
    </row>
    <row r="45623" spans="2:2" x14ac:dyDescent="0.25">
      <c r="B45623"/>
    </row>
    <row r="45624" spans="2:2" x14ac:dyDescent="0.25">
      <c r="B45624"/>
    </row>
    <row r="45625" spans="2:2" x14ac:dyDescent="0.25">
      <c r="B45625"/>
    </row>
    <row r="45626" spans="2:2" x14ac:dyDescent="0.25">
      <c r="B45626"/>
    </row>
    <row r="45627" spans="2:2" x14ac:dyDescent="0.25">
      <c r="B45627"/>
    </row>
    <row r="45628" spans="2:2" x14ac:dyDescent="0.25">
      <c r="B45628"/>
    </row>
    <row r="45629" spans="2:2" x14ac:dyDescent="0.25">
      <c r="B45629"/>
    </row>
    <row r="45630" spans="2:2" x14ac:dyDescent="0.25">
      <c r="B45630"/>
    </row>
    <row r="45631" spans="2:2" x14ac:dyDescent="0.25">
      <c r="B45631"/>
    </row>
    <row r="45632" spans="2:2" x14ac:dyDescent="0.25">
      <c r="B45632"/>
    </row>
    <row r="45633" spans="2:2" x14ac:dyDescent="0.25">
      <c r="B45633"/>
    </row>
    <row r="45634" spans="2:2" x14ac:dyDescent="0.25">
      <c r="B45634"/>
    </row>
    <row r="45635" spans="2:2" x14ac:dyDescent="0.25">
      <c r="B45635"/>
    </row>
    <row r="45636" spans="2:2" x14ac:dyDescent="0.25">
      <c r="B45636"/>
    </row>
    <row r="45637" spans="2:2" x14ac:dyDescent="0.25">
      <c r="B45637"/>
    </row>
    <row r="45638" spans="2:2" x14ac:dyDescent="0.25">
      <c r="B45638"/>
    </row>
    <row r="45639" spans="2:2" x14ac:dyDescent="0.25">
      <c r="B45639"/>
    </row>
    <row r="45640" spans="2:2" x14ac:dyDescent="0.25">
      <c r="B45640"/>
    </row>
    <row r="45641" spans="2:2" x14ac:dyDescent="0.25">
      <c r="B45641"/>
    </row>
    <row r="45642" spans="2:2" x14ac:dyDescent="0.25">
      <c r="B45642"/>
    </row>
    <row r="45643" spans="2:2" x14ac:dyDescent="0.25">
      <c r="B45643"/>
    </row>
    <row r="45644" spans="2:2" x14ac:dyDescent="0.25">
      <c r="B45644"/>
    </row>
    <row r="45645" spans="2:2" x14ac:dyDescent="0.25">
      <c r="B45645"/>
    </row>
    <row r="45646" spans="2:2" x14ac:dyDescent="0.25">
      <c r="B45646"/>
    </row>
    <row r="45647" spans="2:2" x14ac:dyDescent="0.25">
      <c r="B45647"/>
    </row>
    <row r="45648" spans="2:2" x14ac:dyDescent="0.25">
      <c r="B45648"/>
    </row>
    <row r="45649" spans="2:2" x14ac:dyDescent="0.25">
      <c r="B45649"/>
    </row>
    <row r="45650" spans="2:2" x14ac:dyDescent="0.25">
      <c r="B45650"/>
    </row>
    <row r="45651" spans="2:2" x14ac:dyDescent="0.25">
      <c r="B45651"/>
    </row>
    <row r="45652" spans="2:2" x14ac:dyDescent="0.25">
      <c r="B45652"/>
    </row>
    <row r="45653" spans="2:2" x14ac:dyDescent="0.25">
      <c r="B45653"/>
    </row>
    <row r="45654" spans="2:2" x14ac:dyDescent="0.25">
      <c r="B45654"/>
    </row>
    <row r="45655" spans="2:2" x14ac:dyDescent="0.25">
      <c r="B45655"/>
    </row>
    <row r="45656" spans="2:2" x14ac:dyDescent="0.25">
      <c r="B45656"/>
    </row>
    <row r="45657" spans="2:2" x14ac:dyDescent="0.25">
      <c r="B45657"/>
    </row>
    <row r="45658" spans="2:2" x14ac:dyDescent="0.25">
      <c r="B45658"/>
    </row>
    <row r="45659" spans="2:2" x14ac:dyDescent="0.25">
      <c r="B45659"/>
    </row>
    <row r="45660" spans="2:2" x14ac:dyDescent="0.25">
      <c r="B45660"/>
    </row>
    <row r="45661" spans="2:2" x14ac:dyDescent="0.25">
      <c r="B45661"/>
    </row>
    <row r="45662" spans="2:2" x14ac:dyDescent="0.25">
      <c r="B45662"/>
    </row>
    <row r="45663" spans="2:2" x14ac:dyDescent="0.25">
      <c r="B45663"/>
    </row>
    <row r="45664" spans="2:2" x14ac:dyDescent="0.25">
      <c r="B45664"/>
    </row>
    <row r="45665" spans="2:2" x14ac:dyDescent="0.25">
      <c r="B45665"/>
    </row>
    <row r="45666" spans="2:2" x14ac:dyDescent="0.25">
      <c r="B45666"/>
    </row>
    <row r="45667" spans="2:2" x14ac:dyDescent="0.25">
      <c r="B45667"/>
    </row>
    <row r="45668" spans="2:2" x14ac:dyDescent="0.25">
      <c r="B45668"/>
    </row>
    <row r="45669" spans="2:2" x14ac:dyDescent="0.25">
      <c r="B45669"/>
    </row>
    <row r="45670" spans="2:2" x14ac:dyDescent="0.25">
      <c r="B45670"/>
    </row>
    <row r="45671" spans="2:2" x14ac:dyDescent="0.25">
      <c r="B45671"/>
    </row>
    <row r="45672" spans="2:2" x14ac:dyDescent="0.25">
      <c r="B45672"/>
    </row>
    <row r="45673" spans="2:2" x14ac:dyDescent="0.25">
      <c r="B45673"/>
    </row>
    <row r="45674" spans="2:2" x14ac:dyDescent="0.25">
      <c r="B45674"/>
    </row>
    <row r="45675" spans="2:2" x14ac:dyDescent="0.25">
      <c r="B45675"/>
    </row>
    <row r="45676" spans="2:2" x14ac:dyDescent="0.25">
      <c r="B45676"/>
    </row>
    <row r="45677" spans="2:2" x14ac:dyDescent="0.25">
      <c r="B45677"/>
    </row>
    <row r="45678" spans="2:2" x14ac:dyDescent="0.25">
      <c r="B45678"/>
    </row>
    <row r="45679" spans="2:2" x14ac:dyDescent="0.25">
      <c r="B45679"/>
    </row>
    <row r="45680" spans="2:2" x14ac:dyDescent="0.25">
      <c r="B45680"/>
    </row>
    <row r="45681" spans="2:2" x14ac:dyDescent="0.25">
      <c r="B45681"/>
    </row>
    <row r="45682" spans="2:2" x14ac:dyDescent="0.25">
      <c r="B45682"/>
    </row>
    <row r="45683" spans="2:2" x14ac:dyDescent="0.25">
      <c r="B45683"/>
    </row>
    <row r="45684" spans="2:2" x14ac:dyDescent="0.25">
      <c r="B45684"/>
    </row>
    <row r="45685" spans="2:2" x14ac:dyDescent="0.25">
      <c r="B45685"/>
    </row>
    <row r="45686" spans="2:2" x14ac:dyDescent="0.25">
      <c r="B45686"/>
    </row>
    <row r="45687" spans="2:2" x14ac:dyDescent="0.25">
      <c r="B45687"/>
    </row>
    <row r="45688" spans="2:2" x14ac:dyDescent="0.25">
      <c r="B45688"/>
    </row>
    <row r="45689" spans="2:2" x14ac:dyDescent="0.25">
      <c r="B45689"/>
    </row>
    <row r="45690" spans="2:2" x14ac:dyDescent="0.25">
      <c r="B45690"/>
    </row>
    <row r="45691" spans="2:2" x14ac:dyDescent="0.25">
      <c r="B45691"/>
    </row>
    <row r="45692" spans="2:2" x14ac:dyDescent="0.25">
      <c r="B45692"/>
    </row>
    <row r="45693" spans="2:2" x14ac:dyDescent="0.25">
      <c r="B45693"/>
    </row>
    <row r="45694" spans="2:2" x14ac:dyDescent="0.25">
      <c r="B45694"/>
    </row>
    <row r="45695" spans="2:2" x14ac:dyDescent="0.25">
      <c r="B45695"/>
    </row>
    <row r="45696" spans="2:2" x14ac:dyDescent="0.25">
      <c r="B45696"/>
    </row>
    <row r="45697" spans="2:2" x14ac:dyDescent="0.25">
      <c r="B45697"/>
    </row>
    <row r="45698" spans="2:2" x14ac:dyDescent="0.25">
      <c r="B45698"/>
    </row>
    <row r="45699" spans="2:2" x14ac:dyDescent="0.25">
      <c r="B45699"/>
    </row>
    <row r="45700" spans="2:2" x14ac:dyDescent="0.25">
      <c r="B45700"/>
    </row>
    <row r="45701" spans="2:2" x14ac:dyDescent="0.25">
      <c r="B45701"/>
    </row>
    <row r="45702" spans="2:2" x14ac:dyDescent="0.25">
      <c r="B45702"/>
    </row>
    <row r="45703" spans="2:2" x14ac:dyDescent="0.25">
      <c r="B45703"/>
    </row>
    <row r="45704" spans="2:2" x14ac:dyDescent="0.25">
      <c r="B45704"/>
    </row>
    <row r="45705" spans="2:2" x14ac:dyDescent="0.25">
      <c r="B45705"/>
    </row>
    <row r="45706" spans="2:2" x14ac:dyDescent="0.25">
      <c r="B45706"/>
    </row>
    <row r="45707" spans="2:2" x14ac:dyDescent="0.25">
      <c r="B45707"/>
    </row>
    <row r="45708" spans="2:2" x14ac:dyDescent="0.25">
      <c r="B45708"/>
    </row>
    <row r="45709" spans="2:2" x14ac:dyDescent="0.25">
      <c r="B45709"/>
    </row>
    <row r="45710" spans="2:2" x14ac:dyDescent="0.25">
      <c r="B45710"/>
    </row>
    <row r="45711" spans="2:2" x14ac:dyDescent="0.25">
      <c r="B45711"/>
    </row>
    <row r="45712" spans="2:2" x14ac:dyDescent="0.25">
      <c r="B45712"/>
    </row>
    <row r="45713" spans="2:2" x14ac:dyDescent="0.25">
      <c r="B45713"/>
    </row>
    <row r="45714" spans="2:2" x14ac:dyDescent="0.25">
      <c r="B45714"/>
    </row>
    <row r="45715" spans="2:2" x14ac:dyDescent="0.25">
      <c r="B45715"/>
    </row>
    <row r="45716" spans="2:2" x14ac:dyDescent="0.25">
      <c r="B45716"/>
    </row>
    <row r="45717" spans="2:2" x14ac:dyDescent="0.25">
      <c r="B45717"/>
    </row>
    <row r="45718" spans="2:2" x14ac:dyDescent="0.25">
      <c r="B45718"/>
    </row>
    <row r="45719" spans="2:2" x14ac:dyDescent="0.25">
      <c r="B45719"/>
    </row>
    <row r="45720" spans="2:2" x14ac:dyDescent="0.25">
      <c r="B45720"/>
    </row>
    <row r="45721" spans="2:2" x14ac:dyDescent="0.25">
      <c r="B45721"/>
    </row>
    <row r="45722" spans="2:2" x14ac:dyDescent="0.25">
      <c r="B45722"/>
    </row>
    <row r="45723" spans="2:2" x14ac:dyDescent="0.25">
      <c r="B45723"/>
    </row>
    <row r="45724" spans="2:2" x14ac:dyDescent="0.25">
      <c r="B45724"/>
    </row>
    <row r="45725" spans="2:2" x14ac:dyDescent="0.25">
      <c r="B45725"/>
    </row>
    <row r="45726" spans="2:2" x14ac:dyDescent="0.25">
      <c r="B45726"/>
    </row>
    <row r="45727" spans="2:2" x14ac:dyDescent="0.25">
      <c r="B45727"/>
    </row>
    <row r="45728" spans="2:2" x14ac:dyDescent="0.25">
      <c r="B45728"/>
    </row>
    <row r="45729" spans="2:2" x14ac:dyDescent="0.25">
      <c r="B45729"/>
    </row>
    <row r="45730" spans="2:2" x14ac:dyDescent="0.25">
      <c r="B45730"/>
    </row>
    <row r="45731" spans="2:2" x14ac:dyDescent="0.25">
      <c r="B45731"/>
    </row>
    <row r="45732" spans="2:2" x14ac:dyDescent="0.25">
      <c r="B45732"/>
    </row>
    <row r="45733" spans="2:2" x14ac:dyDescent="0.25">
      <c r="B45733"/>
    </row>
    <row r="45734" spans="2:2" x14ac:dyDescent="0.25">
      <c r="B45734"/>
    </row>
    <row r="45735" spans="2:2" x14ac:dyDescent="0.25">
      <c r="B45735"/>
    </row>
    <row r="45736" spans="2:2" x14ac:dyDescent="0.25">
      <c r="B45736"/>
    </row>
    <row r="45737" spans="2:2" x14ac:dyDescent="0.25">
      <c r="B45737"/>
    </row>
    <row r="45738" spans="2:2" x14ac:dyDescent="0.25">
      <c r="B45738"/>
    </row>
    <row r="45739" spans="2:2" x14ac:dyDescent="0.25">
      <c r="B45739"/>
    </row>
    <row r="45740" spans="2:2" x14ac:dyDescent="0.25">
      <c r="B45740"/>
    </row>
    <row r="45741" spans="2:2" x14ac:dyDescent="0.25">
      <c r="B45741"/>
    </row>
    <row r="45742" spans="2:2" x14ac:dyDescent="0.25">
      <c r="B45742"/>
    </row>
    <row r="45743" spans="2:2" x14ac:dyDescent="0.25">
      <c r="B45743"/>
    </row>
    <row r="45744" spans="2:2" x14ac:dyDescent="0.25">
      <c r="B45744"/>
    </row>
    <row r="45745" spans="2:2" x14ac:dyDescent="0.25">
      <c r="B45745"/>
    </row>
    <row r="45746" spans="2:2" x14ac:dyDescent="0.25">
      <c r="B45746"/>
    </row>
    <row r="45747" spans="2:2" x14ac:dyDescent="0.25">
      <c r="B45747"/>
    </row>
    <row r="45748" spans="2:2" x14ac:dyDescent="0.25">
      <c r="B45748"/>
    </row>
    <row r="45749" spans="2:2" x14ac:dyDescent="0.25">
      <c r="B45749"/>
    </row>
    <row r="45750" spans="2:2" x14ac:dyDescent="0.25">
      <c r="B45750"/>
    </row>
    <row r="45751" spans="2:2" x14ac:dyDescent="0.25">
      <c r="B45751"/>
    </row>
    <row r="45752" spans="2:2" x14ac:dyDescent="0.25">
      <c r="B45752"/>
    </row>
    <row r="45753" spans="2:2" x14ac:dyDescent="0.25">
      <c r="B45753"/>
    </row>
    <row r="45754" spans="2:2" x14ac:dyDescent="0.25">
      <c r="B45754"/>
    </row>
    <row r="45755" spans="2:2" x14ac:dyDescent="0.25">
      <c r="B45755"/>
    </row>
    <row r="45756" spans="2:2" x14ac:dyDescent="0.25">
      <c r="B45756"/>
    </row>
    <row r="45757" spans="2:2" x14ac:dyDescent="0.25">
      <c r="B45757"/>
    </row>
    <row r="45758" spans="2:2" x14ac:dyDescent="0.25">
      <c r="B45758"/>
    </row>
    <row r="45759" spans="2:2" x14ac:dyDescent="0.25">
      <c r="B45759"/>
    </row>
    <row r="45760" spans="2:2" x14ac:dyDescent="0.25">
      <c r="B45760"/>
    </row>
    <row r="45761" spans="2:2" x14ac:dyDescent="0.25">
      <c r="B45761"/>
    </row>
    <row r="45762" spans="2:2" x14ac:dyDescent="0.25">
      <c r="B45762"/>
    </row>
    <row r="45763" spans="2:2" x14ac:dyDescent="0.25">
      <c r="B45763"/>
    </row>
    <row r="45764" spans="2:2" x14ac:dyDescent="0.25">
      <c r="B45764"/>
    </row>
    <row r="45765" spans="2:2" x14ac:dyDescent="0.25">
      <c r="B45765"/>
    </row>
    <row r="45766" spans="2:2" x14ac:dyDescent="0.25">
      <c r="B45766"/>
    </row>
    <row r="45767" spans="2:2" x14ac:dyDescent="0.25">
      <c r="B45767"/>
    </row>
    <row r="45768" spans="2:2" x14ac:dyDescent="0.25">
      <c r="B45768"/>
    </row>
    <row r="45769" spans="2:2" x14ac:dyDescent="0.25">
      <c r="B45769"/>
    </row>
    <row r="45770" spans="2:2" x14ac:dyDescent="0.25">
      <c r="B45770"/>
    </row>
    <row r="45771" spans="2:2" x14ac:dyDescent="0.25">
      <c r="B45771"/>
    </row>
    <row r="45772" spans="2:2" x14ac:dyDescent="0.25">
      <c r="B45772"/>
    </row>
    <row r="45773" spans="2:2" x14ac:dyDescent="0.25">
      <c r="B45773"/>
    </row>
    <row r="45774" spans="2:2" x14ac:dyDescent="0.25">
      <c r="B45774"/>
    </row>
    <row r="45775" spans="2:2" x14ac:dyDescent="0.25">
      <c r="B45775"/>
    </row>
    <row r="45776" spans="2:2" x14ac:dyDescent="0.25">
      <c r="B45776"/>
    </row>
    <row r="45777" spans="2:2" x14ac:dyDescent="0.25">
      <c r="B45777"/>
    </row>
    <row r="45778" spans="2:2" x14ac:dyDescent="0.25">
      <c r="B45778"/>
    </row>
    <row r="45779" spans="2:2" x14ac:dyDescent="0.25">
      <c r="B45779"/>
    </row>
    <row r="45780" spans="2:2" x14ac:dyDescent="0.25">
      <c r="B45780"/>
    </row>
    <row r="45781" spans="2:2" x14ac:dyDescent="0.25">
      <c r="B45781"/>
    </row>
    <row r="45782" spans="2:2" x14ac:dyDescent="0.25">
      <c r="B45782"/>
    </row>
    <row r="45783" spans="2:2" x14ac:dyDescent="0.25">
      <c r="B45783"/>
    </row>
    <row r="45784" spans="2:2" x14ac:dyDescent="0.25">
      <c r="B45784"/>
    </row>
    <row r="45785" spans="2:2" x14ac:dyDescent="0.25">
      <c r="B45785"/>
    </row>
    <row r="45786" spans="2:2" x14ac:dyDescent="0.25">
      <c r="B45786"/>
    </row>
    <row r="45787" spans="2:2" x14ac:dyDescent="0.25">
      <c r="B45787"/>
    </row>
    <row r="45788" spans="2:2" x14ac:dyDescent="0.25">
      <c r="B45788"/>
    </row>
    <row r="45789" spans="2:2" x14ac:dyDescent="0.25">
      <c r="B45789"/>
    </row>
    <row r="45790" spans="2:2" x14ac:dyDescent="0.25">
      <c r="B45790"/>
    </row>
    <row r="45791" spans="2:2" x14ac:dyDescent="0.25">
      <c r="B45791"/>
    </row>
    <row r="45792" spans="2:2" x14ac:dyDescent="0.25">
      <c r="B45792"/>
    </row>
    <row r="45793" spans="2:2" x14ac:dyDescent="0.25">
      <c r="B45793"/>
    </row>
    <row r="45794" spans="2:2" x14ac:dyDescent="0.25">
      <c r="B45794"/>
    </row>
    <row r="45795" spans="2:2" x14ac:dyDescent="0.25">
      <c r="B45795"/>
    </row>
    <row r="45796" spans="2:2" x14ac:dyDescent="0.25">
      <c r="B45796"/>
    </row>
    <row r="45797" spans="2:2" x14ac:dyDescent="0.25">
      <c r="B45797"/>
    </row>
    <row r="45798" spans="2:2" x14ac:dyDescent="0.25">
      <c r="B45798"/>
    </row>
    <row r="45799" spans="2:2" x14ac:dyDescent="0.25">
      <c r="B45799"/>
    </row>
    <row r="45800" spans="2:2" x14ac:dyDescent="0.25">
      <c r="B45800"/>
    </row>
    <row r="45801" spans="2:2" x14ac:dyDescent="0.25">
      <c r="B45801"/>
    </row>
    <row r="45802" spans="2:2" x14ac:dyDescent="0.25">
      <c r="B45802"/>
    </row>
    <row r="45803" spans="2:2" x14ac:dyDescent="0.25">
      <c r="B45803"/>
    </row>
    <row r="45804" spans="2:2" x14ac:dyDescent="0.25">
      <c r="B45804"/>
    </row>
    <row r="45805" spans="2:2" x14ac:dyDescent="0.25">
      <c r="B45805"/>
    </row>
    <row r="45806" spans="2:2" x14ac:dyDescent="0.25">
      <c r="B45806"/>
    </row>
    <row r="45807" spans="2:2" x14ac:dyDescent="0.25">
      <c r="B45807"/>
    </row>
    <row r="45808" spans="2:2" x14ac:dyDescent="0.25">
      <c r="B45808"/>
    </row>
    <row r="45809" spans="2:2" x14ac:dyDescent="0.25">
      <c r="B45809"/>
    </row>
    <row r="45810" spans="2:2" x14ac:dyDescent="0.25">
      <c r="B45810"/>
    </row>
    <row r="45811" spans="2:2" x14ac:dyDescent="0.25">
      <c r="B45811"/>
    </row>
    <row r="45812" spans="2:2" x14ac:dyDescent="0.25">
      <c r="B45812"/>
    </row>
    <row r="45813" spans="2:2" x14ac:dyDescent="0.25">
      <c r="B45813"/>
    </row>
    <row r="45814" spans="2:2" x14ac:dyDescent="0.25">
      <c r="B45814"/>
    </row>
    <row r="45815" spans="2:2" x14ac:dyDescent="0.25">
      <c r="B45815"/>
    </row>
    <row r="45816" spans="2:2" x14ac:dyDescent="0.25">
      <c r="B45816"/>
    </row>
    <row r="45817" spans="2:2" x14ac:dyDescent="0.25">
      <c r="B45817"/>
    </row>
    <row r="45818" spans="2:2" x14ac:dyDescent="0.25">
      <c r="B45818"/>
    </row>
    <row r="45819" spans="2:2" x14ac:dyDescent="0.25">
      <c r="B45819"/>
    </row>
    <row r="45820" spans="2:2" x14ac:dyDescent="0.25">
      <c r="B45820"/>
    </row>
    <row r="45821" spans="2:2" x14ac:dyDescent="0.25">
      <c r="B45821"/>
    </row>
    <row r="45822" spans="2:2" x14ac:dyDescent="0.25">
      <c r="B45822"/>
    </row>
    <row r="45823" spans="2:2" x14ac:dyDescent="0.25">
      <c r="B45823"/>
    </row>
    <row r="45824" spans="2:2" x14ac:dyDescent="0.25">
      <c r="B45824"/>
    </row>
    <row r="45825" spans="2:2" x14ac:dyDescent="0.25">
      <c r="B45825"/>
    </row>
    <row r="45826" spans="2:2" x14ac:dyDescent="0.25">
      <c r="B45826"/>
    </row>
    <row r="45827" spans="2:2" x14ac:dyDescent="0.25">
      <c r="B45827"/>
    </row>
    <row r="45828" spans="2:2" x14ac:dyDescent="0.25">
      <c r="B45828"/>
    </row>
    <row r="45829" spans="2:2" x14ac:dyDescent="0.25">
      <c r="B45829"/>
    </row>
    <row r="45830" spans="2:2" x14ac:dyDescent="0.25">
      <c r="B45830"/>
    </row>
    <row r="45831" spans="2:2" x14ac:dyDescent="0.25">
      <c r="B45831"/>
    </row>
    <row r="45832" spans="2:2" x14ac:dyDescent="0.25">
      <c r="B45832"/>
    </row>
    <row r="45833" spans="2:2" x14ac:dyDescent="0.25">
      <c r="B45833"/>
    </row>
    <row r="45834" spans="2:2" x14ac:dyDescent="0.25">
      <c r="B45834"/>
    </row>
    <row r="45835" spans="2:2" x14ac:dyDescent="0.25">
      <c r="B45835"/>
    </row>
    <row r="45836" spans="2:2" x14ac:dyDescent="0.25">
      <c r="B45836"/>
    </row>
    <row r="45837" spans="2:2" x14ac:dyDescent="0.25">
      <c r="B45837"/>
    </row>
    <row r="45838" spans="2:2" x14ac:dyDescent="0.25">
      <c r="B45838"/>
    </row>
    <row r="45839" spans="2:2" x14ac:dyDescent="0.25">
      <c r="B45839"/>
    </row>
    <row r="45840" spans="2:2" x14ac:dyDescent="0.25">
      <c r="B45840"/>
    </row>
    <row r="45841" spans="2:2" x14ac:dyDescent="0.25">
      <c r="B45841"/>
    </row>
    <row r="45842" spans="2:2" x14ac:dyDescent="0.25">
      <c r="B45842"/>
    </row>
    <row r="45843" spans="2:2" x14ac:dyDescent="0.25">
      <c r="B45843"/>
    </row>
    <row r="45844" spans="2:2" x14ac:dyDescent="0.25">
      <c r="B45844"/>
    </row>
    <row r="45845" spans="2:2" x14ac:dyDescent="0.25">
      <c r="B45845"/>
    </row>
    <row r="45846" spans="2:2" x14ac:dyDescent="0.25">
      <c r="B45846"/>
    </row>
    <row r="45847" spans="2:2" x14ac:dyDescent="0.25">
      <c r="B45847"/>
    </row>
    <row r="45848" spans="2:2" x14ac:dyDescent="0.25">
      <c r="B45848"/>
    </row>
    <row r="45849" spans="2:2" x14ac:dyDescent="0.25">
      <c r="B45849"/>
    </row>
    <row r="45850" spans="2:2" x14ac:dyDescent="0.25">
      <c r="B45850"/>
    </row>
    <row r="45851" spans="2:2" x14ac:dyDescent="0.25">
      <c r="B45851"/>
    </row>
    <row r="45852" spans="2:2" x14ac:dyDescent="0.25">
      <c r="B45852"/>
    </row>
    <row r="45853" spans="2:2" x14ac:dyDescent="0.25">
      <c r="B45853"/>
    </row>
    <row r="45854" spans="2:2" x14ac:dyDescent="0.25">
      <c r="B45854"/>
    </row>
    <row r="45855" spans="2:2" x14ac:dyDescent="0.25">
      <c r="B45855"/>
    </row>
    <row r="45856" spans="2:2" x14ac:dyDescent="0.25">
      <c r="B45856"/>
    </row>
    <row r="45857" spans="2:2" x14ac:dyDescent="0.25">
      <c r="B45857"/>
    </row>
    <row r="45858" spans="2:2" x14ac:dyDescent="0.25">
      <c r="B45858"/>
    </row>
    <row r="45859" spans="2:2" x14ac:dyDescent="0.25">
      <c r="B45859"/>
    </row>
    <row r="45860" spans="2:2" x14ac:dyDescent="0.25">
      <c r="B45860"/>
    </row>
    <row r="45861" spans="2:2" x14ac:dyDescent="0.25">
      <c r="B45861"/>
    </row>
    <row r="45862" spans="2:2" x14ac:dyDescent="0.25">
      <c r="B45862"/>
    </row>
    <row r="45863" spans="2:2" x14ac:dyDescent="0.25">
      <c r="B45863"/>
    </row>
    <row r="45864" spans="2:2" x14ac:dyDescent="0.25">
      <c r="B45864"/>
    </row>
    <row r="45865" spans="2:2" x14ac:dyDescent="0.25">
      <c r="B45865"/>
    </row>
    <row r="45866" spans="2:2" x14ac:dyDescent="0.25">
      <c r="B45866"/>
    </row>
    <row r="45867" spans="2:2" x14ac:dyDescent="0.25">
      <c r="B45867"/>
    </row>
    <row r="45868" spans="2:2" x14ac:dyDescent="0.25">
      <c r="B45868"/>
    </row>
    <row r="45869" spans="2:2" x14ac:dyDescent="0.25">
      <c r="B45869"/>
    </row>
    <row r="45870" spans="2:2" x14ac:dyDescent="0.25">
      <c r="B45870"/>
    </row>
    <row r="45871" spans="2:2" x14ac:dyDescent="0.25">
      <c r="B45871"/>
    </row>
    <row r="45872" spans="2:2" x14ac:dyDescent="0.25">
      <c r="B45872"/>
    </row>
    <row r="45873" spans="2:2" x14ac:dyDescent="0.25">
      <c r="B45873"/>
    </row>
    <row r="45874" spans="2:2" x14ac:dyDescent="0.25">
      <c r="B45874"/>
    </row>
    <row r="45875" spans="2:2" x14ac:dyDescent="0.25">
      <c r="B45875"/>
    </row>
    <row r="45876" spans="2:2" x14ac:dyDescent="0.25">
      <c r="B45876"/>
    </row>
    <row r="45877" spans="2:2" x14ac:dyDescent="0.25">
      <c r="B45877"/>
    </row>
    <row r="45878" spans="2:2" x14ac:dyDescent="0.25">
      <c r="B45878"/>
    </row>
    <row r="45879" spans="2:2" x14ac:dyDescent="0.25">
      <c r="B45879"/>
    </row>
    <row r="45880" spans="2:2" x14ac:dyDescent="0.25">
      <c r="B45880"/>
    </row>
    <row r="45881" spans="2:2" x14ac:dyDescent="0.25">
      <c r="B45881"/>
    </row>
    <row r="45882" spans="2:2" x14ac:dyDescent="0.25">
      <c r="B45882"/>
    </row>
    <row r="45883" spans="2:2" x14ac:dyDescent="0.25">
      <c r="B45883"/>
    </row>
    <row r="45884" spans="2:2" x14ac:dyDescent="0.25">
      <c r="B45884"/>
    </row>
    <row r="45885" spans="2:2" x14ac:dyDescent="0.25">
      <c r="B45885"/>
    </row>
    <row r="45886" spans="2:2" x14ac:dyDescent="0.25">
      <c r="B45886"/>
    </row>
    <row r="45887" spans="2:2" x14ac:dyDescent="0.25">
      <c r="B45887"/>
    </row>
    <row r="45888" spans="2:2" x14ac:dyDescent="0.25">
      <c r="B45888"/>
    </row>
    <row r="45889" spans="2:2" x14ac:dyDescent="0.25">
      <c r="B45889"/>
    </row>
    <row r="45890" spans="2:2" x14ac:dyDescent="0.25">
      <c r="B45890"/>
    </row>
    <row r="45891" spans="2:2" x14ac:dyDescent="0.25">
      <c r="B45891"/>
    </row>
    <row r="45892" spans="2:2" x14ac:dyDescent="0.25">
      <c r="B45892"/>
    </row>
    <row r="45893" spans="2:2" x14ac:dyDescent="0.25">
      <c r="B45893"/>
    </row>
    <row r="45894" spans="2:2" x14ac:dyDescent="0.25">
      <c r="B45894"/>
    </row>
    <row r="45895" spans="2:2" x14ac:dyDescent="0.25">
      <c r="B45895"/>
    </row>
    <row r="45896" spans="2:2" x14ac:dyDescent="0.25">
      <c r="B45896"/>
    </row>
    <row r="45897" spans="2:2" x14ac:dyDescent="0.25">
      <c r="B45897"/>
    </row>
    <row r="45898" spans="2:2" x14ac:dyDescent="0.25">
      <c r="B45898"/>
    </row>
    <row r="45899" spans="2:2" x14ac:dyDescent="0.25">
      <c r="B45899"/>
    </row>
    <row r="45900" spans="2:2" x14ac:dyDescent="0.25">
      <c r="B45900"/>
    </row>
    <row r="45901" spans="2:2" x14ac:dyDescent="0.25">
      <c r="B45901"/>
    </row>
    <row r="45902" spans="2:2" x14ac:dyDescent="0.25">
      <c r="B45902"/>
    </row>
    <row r="45903" spans="2:2" x14ac:dyDescent="0.25">
      <c r="B45903"/>
    </row>
    <row r="45904" spans="2:2" x14ac:dyDescent="0.25">
      <c r="B45904"/>
    </row>
    <row r="45905" spans="2:2" x14ac:dyDescent="0.25">
      <c r="B45905"/>
    </row>
    <row r="45906" spans="2:2" x14ac:dyDescent="0.25">
      <c r="B45906"/>
    </row>
    <row r="45907" spans="2:2" x14ac:dyDescent="0.25">
      <c r="B45907"/>
    </row>
    <row r="45908" spans="2:2" x14ac:dyDescent="0.25">
      <c r="B45908"/>
    </row>
    <row r="45909" spans="2:2" x14ac:dyDescent="0.25">
      <c r="B45909"/>
    </row>
    <row r="45910" spans="2:2" x14ac:dyDescent="0.25">
      <c r="B45910"/>
    </row>
    <row r="45911" spans="2:2" x14ac:dyDescent="0.25">
      <c r="B45911"/>
    </row>
    <row r="45912" spans="2:2" x14ac:dyDescent="0.25">
      <c r="B45912"/>
    </row>
    <row r="45913" spans="2:2" x14ac:dyDescent="0.25">
      <c r="B45913"/>
    </row>
    <row r="45914" spans="2:2" x14ac:dyDescent="0.25">
      <c r="B45914"/>
    </row>
    <row r="45915" spans="2:2" x14ac:dyDescent="0.25">
      <c r="B45915"/>
    </row>
    <row r="45916" spans="2:2" x14ac:dyDescent="0.25">
      <c r="B45916"/>
    </row>
    <row r="45917" spans="2:2" x14ac:dyDescent="0.25">
      <c r="B45917"/>
    </row>
    <row r="45918" spans="2:2" x14ac:dyDescent="0.25">
      <c r="B45918"/>
    </row>
    <row r="45919" spans="2:2" x14ac:dyDescent="0.25">
      <c r="B45919"/>
    </row>
    <row r="45920" spans="2:2" x14ac:dyDescent="0.25">
      <c r="B45920"/>
    </row>
    <row r="45921" spans="2:2" x14ac:dyDescent="0.25">
      <c r="B45921"/>
    </row>
    <row r="45922" spans="2:2" x14ac:dyDescent="0.25">
      <c r="B45922"/>
    </row>
    <row r="45923" spans="2:2" x14ac:dyDescent="0.25">
      <c r="B45923"/>
    </row>
    <row r="45924" spans="2:2" x14ac:dyDescent="0.25">
      <c r="B45924"/>
    </row>
    <row r="45925" spans="2:2" x14ac:dyDescent="0.25">
      <c r="B45925"/>
    </row>
    <row r="45926" spans="2:2" x14ac:dyDescent="0.25">
      <c r="B45926"/>
    </row>
    <row r="45927" spans="2:2" x14ac:dyDescent="0.25">
      <c r="B45927"/>
    </row>
    <row r="45928" spans="2:2" x14ac:dyDescent="0.25">
      <c r="B45928"/>
    </row>
    <row r="45929" spans="2:2" x14ac:dyDescent="0.25">
      <c r="B45929"/>
    </row>
    <row r="45930" spans="2:2" x14ac:dyDescent="0.25">
      <c r="B45930"/>
    </row>
    <row r="45931" spans="2:2" x14ac:dyDescent="0.25">
      <c r="B45931"/>
    </row>
    <row r="45932" spans="2:2" x14ac:dyDescent="0.25">
      <c r="B45932"/>
    </row>
    <row r="45933" spans="2:2" x14ac:dyDescent="0.25">
      <c r="B45933"/>
    </row>
    <row r="45934" spans="2:2" x14ac:dyDescent="0.25">
      <c r="B45934"/>
    </row>
    <row r="45935" spans="2:2" x14ac:dyDescent="0.25">
      <c r="B45935"/>
    </row>
    <row r="45936" spans="2:2" x14ac:dyDescent="0.25">
      <c r="B45936"/>
    </row>
    <row r="45937" spans="2:2" x14ac:dyDescent="0.25">
      <c r="B45937"/>
    </row>
    <row r="45938" spans="2:2" x14ac:dyDescent="0.25">
      <c r="B45938"/>
    </row>
    <row r="45939" spans="2:2" x14ac:dyDescent="0.25">
      <c r="B45939"/>
    </row>
    <row r="45940" spans="2:2" x14ac:dyDescent="0.25">
      <c r="B45940"/>
    </row>
    <row r="45941" spans="2:2" x14ac:dyDescent="0.25">
      <c r="B45941"/>
    </row>
    <row r="45942" spans="2:2" x14ac:dyDescent="0.25">
      <c r="B45942"/>
    </row>
    <row r="45943" spans="2:2" x14ac:dyDescent="0.25">
      <c r="B45943"/>
    </row>
    <row r="45944" spans="2:2" x14ac:dyDescent="0.25">
      <c r="B45944"/>
    </row>
    <row r="45945" spans="2:2" x14ac:dyDescent="0.25">
      <c r="B45945"/>
    </row>
    <row r="45946" spans="2:2" x14ac:dyDescent="0.25">
      <c r="B45946"/>
    </row>
    <row r="45947" spans="2:2" x14ac:dyDescent="0.25">
      <c r="B45947"/>
    </row>
    <row r="45948" spans="2:2" x14ac:dyDescent="0.25">
      <c r="B45948"/>
    </row>
    <row r="45949" spans="2:2" x14ac:dyDescent="0.25">
      <c r="B45949"/>
    </row>
    <row r="45950" spans="2:2" x14ac:dyDescent="0.25">
      <c r="B45950"/>
    </row>
    <row r="45951" spans="2:2" x14ac:dyDescent="0.25">
      <c r="B45951"/>
    </row>
    <row r="45952" spans="2:2" x14ac:dyDescent="0.25">
      <c r="B45952"/>
    </row>
    <row r="45953" spans="2:2" x14ac:dyDescent="0.25">
      <c r="B45953"/>
    </row>
    <row r="45954" spans="2:2" x14ac:dyDescent="0.25">
      <c r="B45954"/>
    </row>
    <row r="45955" spans="2:2" x14ac:dyDescent="0.25">
      <c r="B45955"/>
    </row>
    <row r="45956" spans="2:2" x14ac:dyDescent="0.25">
      <c r="B45956"/>
    </row>
    <row r="45957" spans="2:2" x14ac:dyDescent="0.25">
      <c r="B45957"/>
    </row>
    <row r="45958" spans="2:2" x14ac:dyDescent="0.25">
      <c r="B45958"/>
    </row>
    <row r="45959" spans="2:2" x14ac:dyDescent="0.25">
      <c r="B45959"/>
    </row>
    <row r="45960" spans="2:2" x14ac:dyDescent="0.25">
      <c r="B45960"/>
    </row>
    <row r="45961" spans="2:2" x14ac:dyDescent="0.25">
      <c r="B45961"/>
    </row>
    <row r="45962" spans="2:2" x14ac:dyDescent="0.25">
      <c r="B45962"/>
    </row>
    <row r="45963" spans="2:2" x14ac:dyDescent="0.25">
      <c r="B45963"/>
    </row>
    <row r="45964" spans="2:2" x14ac:dyDescent="0.25">
      <c r="B45964"/>
    </row>
    <row r="45965" spans="2:2" x14ac:dyDescent="0.25">
      <c r="B45965"/>
    </row>
    <row r="45966" spans="2:2" x14ac:dyDescent="0.25">
      <c r="B45966"/>
    </row>
    <row r="45967" spans="2:2" x14ac:dyDescent="0.25">
      <c r="B45967"/>
    </row>
    <row r="45968" spans="2:2" x14ac:dyDescent="0.25">
      <c r="B45968"/>
    </row>
    <row r="45969" spans="2:2" x14ac:dyDescent="0.25">
      <c r="B45969"/>
    </row>
    <row r="45970" spans="2:2" x14ac:dyDescent="0.25">
      <c r="B45970"/>
    </row>
    <row r="45971" spans="2:2" x14ac:dyDescent="0.25">
      <c r="B45971"/>
    </row>
    <row r="45972" spans="2:2" x14ac:dyDescent="0.25">
      <c r="B45972"/>
    </row>
    <row r="45973" spans="2:2" x14ac:dyDescent="0.25">
      <c r="B45973"/>
    </row>
    <row r="45974" spans="2:2" x14ac:dyDescent="0.25">
      <c r="B45974"/>
    </row>
    <row r="45975" spans="2:2" x14ac:dyDescent="0.25">
      <c r="B45975"/>
    </row>
    <row r="45976" spans="2:2" x14ac:dyDescent="0.25">
      <c r="B45976"/>
    </row>
    <row r="45977" spans="2:2" x14ac:dyDescent="0.25">
      <c r="B45977"/>
    </row>
    <row r="45978" spans="2:2" x14ac:dyDescent="0.25">
      <c r="B45978"/>
    </row>
    <row r="45979" spans="2:2" x14ac:dyDescent="0.25">
      <c r="B45979"/>
    </row>
    <row r="45980" spans="2:2" x14ac:dyDescent="0.25">
      <c r="B45980"/>
    </row>
    <row r="45981" spans="2:2" x14ac:dyDescent="0.25">
      <c r="B45981"/>
    </row>
    <row r="45982" spans="2:2" x14ac:dyDescent="0.25">
      <c r="B45982"/>
    </row>
    <row r="45983" spans="2:2" x14ac:dyDescent="0.25">
      <c r="B45983"/>
    </row>
    <row r="45984" spans="2:2" x14ac:dyDescent="0.25">
      <c r="B45984"/>
    </row>
    <row r="45985" spans="2:2" x14ac:dyDescent="0.25">
      <c r="B45985"/>
    </row>
    <row r="45986" spans="2:2" x14ac:dyDescent="0.25">
      <c r="B45986"/>
    </row>
    <row r="45987" spans="2:2" x14ac:dyDescent="0.25">
      <c r="B45987"/>
    </row>
    <row r="45988" spans="2:2" x14ac:dyDescent="0.25">
      <c r="B45988"/>
    </row>
    <row r="45989" spans="2:2" x14ac:dyDescent="0.25">
      <c r="B45989"/>
    </row>
    <row r="45990" spans="2:2" x14ac:dyDescent="0.25">
      <c r="B45990"/>
    </row>
    <row r="45991" spans="2:2" x14ac:dyDescent="0.25">
      <c r="B45991"/>
    </row>
    <row r="45992" spans="2:2" x14ac:dyDescent="0.25">
      <c r="B45992"/>
    </row>
    <row r="45993" spans="2:2" x14ac:dyDescent="0.25">
      <c r="B45993"/>
    </row>
    <row r="45994" spans="2:2" x14ac:dyDescent="0.25">
      <c r="B45994"/>
    </row>
    <row r="45995" spans="2:2" x14ac:dyDescent="0.25">
      <c r="B45995"/>
    </row>
    <row r="45996" spans="2:2" x14ac:dyDescent="0.25">
      <c r="B45996"/>
    </row>
    <row r="45997" spans="2:2" x14ac:dyDescent="0.25">
      <c r="B45997"/>
    </row>
    <row r="45998" spans="2:2" x14ac:dyDescent="0.25">
      <c r="B45998"/>
    </row>
    <row r="45999" spans="2:2" x14ac:dyDescent="0.25">
      <c r="B45999"/>
    </row>
    <row r="46000" spans="2:2" x14ac:dyDescent="0.25">
      <c r="B46000"/>
    </row>
    <row r="46001" spans="2:2" x14ac:dyDescent="0.25">
      <c r="B46001"/>
    </row>
    <row r="46002" spans="2:2" x14ac:dyDescent="0.25">
      <c r="B46002"/>
    </row>
    <row r="46003" spans="2:2" x14ac:dyDescent="0.25">
      <c r="B46003"/>
    </row>
    <row r="46004" spans="2:2" x14ac:dyDescent="0.25">
      <c r="B46004"/>
    </row>
    <row r="46005" spans="2:2" x14ac:dyDescent="0.25">
      <c r="B46005"/>
    </row>
    <row r="46006" spans="2:2" x14ac:dyDescent="0.25">
      <c r="B46006"/>
    </row>
    <row r="46007" spans="2:2" x14ac:dyDescent="0.25">
      <c r="B46007"/>
    </row>
    <row r="46008" spans="2:2" x14ac:dyDescent="0.25">
      <c r="B46008"/>
    </row>
    <row r="46009" spans="2:2" x14ac:dyDescent="0.25">
      <c r="B46009"/>
    </row>
    <row r="46010" spans="2:2" x14ac:dyDescent="0.25">
      <c r="B46010"/>
    </row>
    <row r="46011" spans="2:2" x14ac:dyDescent="0.25">
      <c r="B46011"/>
    </row>
    <row r="46012" spans="2:2" x14ac:dyDescent="0.25">
      <c r="B46012"/>
    </row>
    <row r="46013" spans="2:2" x14ac:dyDescent="0.25">
      <c r="B46013"/>
    </row>
    <row r="46014" spans="2:2" x14ac:dyDescent="0.25">
      <c r="B46014"/>
    </row>
    <row r="46015" spans="2:2" x14ac:dyDescent="0.25">
      <c r="B46015"/>
    </row>
    <row r="46016" spans="2:2" x14ac:dyDescent="0.25">
      <c r="B46016"/>
    </row>
    <row r="46017" spans="2:2" x14ac:dyDescent="0.25">
      <c r="B46017"/>
    </row>
    <row r="46018" spans="2:2" x14ac:dyDescent="0.25">
      <c r="B46018"/>
    </row>
    <row r="46019" spans="2:2" x14ac:dyDescent="0.25">
      <c r="B46019"/>
    </row>
    <row r="46020" spans="2:2" x14ac:dyDescent="0.25">
      <c r="B46020"/>
    </row>
    <row r="46021" spans="2:2" x14ac:dyDescent="0.25">
      <c r="B46021"/>
    </row>
    <row r="46022" spans="2:2" x14ac:dyDescent="0.25">
      <c r="B46022"/>
    </row>
    <row r="46023" spans="2:2" x14ac:dyDescent="0.25">
      <c r="B46023"/>
    </row>
    <row r="46024" spans="2:2" x14ac:dyDescent="0.25">
      <c r="B46024"/>
    </row>
    <row r="46025" spans="2:2" x14ac:dyDescent="0.25">
      <c r="B46025"/>
    </row>
    <row r="46026" spans="2:2" x14ac:dyDescent="0.25">
      <c r="B46026"/>
    </row>
    <row r="46027" spans="2:2" x14ac:dyDescent="0.25">
      <c r="B46027"/>
    </row>
    <row r="46028" spans="2:2" x14ac:dyDescent="0.25">
      <c r="B46028"/>
    </row>
    <row r="46029" spans="2:2" x14ac:dyDescent="0.25">
      <c r="B46029"/>
    </row>
    <row r="46030" spans="2:2" x14ac:dyDescent="0.25">
      <c r="B46030"/>
    </row>
    <row r="46031" spans="2:2" x14ac:dyDescent="0.25">
      <c r="B46031"/>
    </row>
    <row r="46032" spans="2:2" x14ac:dyDescent="0.25">
      <c r="B46032"/>
    </row>
    <row r="46033" spans="2:2" x14ac:dyDescent="0.25">
      <c r="B46033"/>
    </row>
    <row r="46034" spans="2:2" x14ac:dyDescent="0.25">
      <c r="B46034"/>
    </row>
    <row r="46035" spans="2:2" x14ac:dyDescent="0.25">
      <c r="B46035"/>
    </row>
    <row r="46036" spans="2:2" x14ac:dyDescent="0.25">
      <c r="B46036"/>
    </row>
    <row r="46037" spans="2:2" x14ac:dyDescent="0.25">
      <c r="B46037"/>
    </row>
    <row r="46038" spans="2:2" x14ac:dyDescent="0.25">
      <c r="B46038"/>
    </row>
    <row r="46039" spans="2:2" x14ac:dyDescent="0.25">
      <c r="B46039"/>
    </row>
    <row r="46040" spans="2:2" x14ac:dyDescent="0.25">
      <c r="B46040"/>
    </row>
    <row r="46041" spans="2:2" x14ac:dyDescent="0.25">
      <c r="B46041"/>
    </row>
    <row r="46042" spans="2:2" x14ac:dyDescent="0.25">
      <c r="B46042"/>
    </row>
    <row r="46043" spans="2:2" x14ac:dyDescent="0.25">
      <c r="B46043"/>
    </row>
    <row r="46044" spans="2:2" x14ac:dyDescent="0.25">
      <c r="B46044"/>
    </row>
    <row r="46045" spans="2:2" x14ac:dyDescent="0.25">
      <c r="B46045"/>
    </row>
    <row r="46046" spans="2:2" x14ac:dyDescent="0.25">
      <c r="B46046"/>
    </row>
    <row r="46047" spans="2:2" x14ac:dyDescent="0.25">
      <c r="B46047"/>
    </row>
    <row r="46048" spans="2:2" x14ac:dyDescent="0.25">
      <c r="B46048"/>
    </row>
    <row r="46049" spans="2:2" x14ac:dyDescent="0.25">
      <c r="B46049"/>
    </row>
    <row r="46050" spans="2:2" x14ac:dyDescent="0.25">
      <c r="B46050"/>
    </row>
    <row r="46051" spans="2:2" x14ac:dyDescent="0.25">
      <c r="B46051"/>
    </row>
    <row r="46052" spans="2:2" x14ac:dyDescent="0.25">
      <c r="B46052"/>
    </row>
    <row r="46053" spans="2:2" x14ac:dyDescent="0.25">
      <c r="B46053"/>
    </row>
    <row r="46054" spans="2:2" x14ac:dyDescent="0.25">
      <c r="B46054"/>
    </row>
    <row r="46055" spans="2:2" x14ac:dyDescent="0.25">
      <c r="B46055"/>
    </row>
    <row r="46056" spans="2:2" x14ac:dyDescent="0.25">
      <c r="B46056"/>
    </row>
    <row r="46057" spans="2:2" x14ac:dyDescent="0.25">
      <c r="B46057"/>
    </row>
    <row r="46058" spans="2:2" x14ac:dyDescent="0.25">
      <c r="B46058"/>
    </row>
    <row r="46059" spans="2:2" x14ac:dyDescent="0.25">
      <c r="B46059"/>
    </row>
    <row r="46060" spans="2:2" x14ac:dyDescent="0.25">
      <c r="B46060"/>
    </row>
    <row r="46061" spans="2:2" x14ac:dyDescent="0.25">
      <c r="B46061"/>
    </row>
    <row r="46062" spans="2:2" x14ac:dyDescent="0.25">
      <c r="B46062"/>
    </row>
    <row r="46063" spans="2:2" x14ac:dyDescent="0.25">
      <c r="B46063"/>
    </row>
    <row r="46064" spans="2:2" x14ac:dyDescent="0.25">
      <c r="B46064"/>
    </row>
    <row r="46065" spans="2:2" x14ac:dyDescent="0.25">
      <c r="B46065"/>
    </row>
    <row r="46066" spans="2:2" x14ac:dyDescent="0.25">
      <c r="B46066"/>
    </row>
    <row r="46067" spans="2:2" x14ac:dyDescent="0.25">
      <c r="B46067"/>
    </row>
    <row r="46068" spans="2:2" x14ac:dyDescent="0.25">
      <c r="B46068"/>
    </row>
    <row r="46069" spans="2:2" x14ac:dyDescent="0.25">
      <c r="B46069"/>
    </row>
    <row r="46070" spans="2:2" x14ac:dyDescent="0.25">
      <c r="B46070"/>
    </row>
    <row r="46071" spans="2:2" x14ac:dyDescent="0.25">
      <c r="B46071"/>
    </row>
    <row r="46072" spans="2:2" x14ac:dyDescent="0.25">
      <c r="B46072"/>
    </row>
    <row r="46073" spans="2:2" x14ac:dyDescent="0.25">
      <c r="B46073"/>
    </row>
    <row r="46074" spans="2:2" x14ac:dyDescent="0.25">
      <c r="B46074"/>
    </row>
    <row r="46075" spans="2:2" x14ac:dyDescent="0.25">
      <c r="B46075"/>
    </row>
    <row r="46076" spans="2:2" x14ac:dyDescent="0.25">
      <c r="B46076"/>
    </row>
    <row r="46077" spans="2:2" x14ac:dyDescent="0.25">
      <c r="B46077"/>
    </row>
    <row r="46078" spans="2:2" x14ac:dyDescent="0.25">
      <c r="B46078"/>
    </row>
    <row r="46079" spans="2:2" x14ac:dyDescent="0.25">
      <c r="B46079"/>
    </row>
    <row r="46080" spans="2:2" x14ac:dyDescent="0.25">
      <c r="B46080"/>
    </row>
    <row r="46081" spans="2:2" x14ac:dyDescent="0.25">
      <c r="B46081"/>
    </row>
    <row r="46082" spans="2:2" x14ac:dyDescent="0.25">
      <c r="B46082"/>
    </row>
    <row r="46083" spans="2:2" x14ac:dyDescent="0.25">
      <c r="B46083"/>
    </row>
    <row r="46084" spans="2:2" x14ac:dyDescent="0.25">
      <c r="B46084"/>
    </row>
    <row r="46085" spans="2:2" x14ac:dyDescent="0.25">
      <c r="B46085"/>
    </row>
    <row r="46086" spans="2:2" x14ac:dyDescent="0.25">
      <c r="B46086"/>
    </row>
    <row r="46087" spans="2:2" x14ac:dyDescent="0.25">
      <c r="B46087"/>
    </row>
    <row r="46088" spans="2:2" x14ac:dyDescent="0.25">
      <c r="B46088"/>
    </row>
    <row r="46089" spans="2:2" x14ac:dyDescent="0.25">
      <c r="B46089"/>
    </row>
    <row r="46090" spans="2:2" x14ac:dyDescent="0.25">
      <c r="B46090"/>
    </row>
    <row r="46091" spans="2:2" x14ac:dyDescent="0.25">
      <c r="B46091"/>
    </row>
    <row r="46092" spans="2:2" x14ac:dyDescent="0.25">
      <c r="B46092"/>
    </row>
    <row r="46093" spans="2:2" x14ac:dyDescent="0.25">
      <c r="B46093"/>
    </row>
    <row r="46094" spans="2:2" x14ac:dyDescent="0.25">
      <c r="B46094"/>
    </row>
    <row r="46095" spans="2:2" x14ac:dyDescent="0.25">
      <c r="B46095"/>
    </row>
    <row r="46096" spans="2:2" x14ac:dyDescent="0.25">
      <c r="B46096"/>
    </row>
    <row r="46097" spans="2:2" x14ac:dyDescent="0.25">
      <c r="B46097"/>
    </row>
    <row r="46098" spans="2:2" x14ac:dyDescent="0.25">
      <c r="B46098"/>
    </row>
    <row r="46099" spans="2:2" x14ac:dyDescent="0.25">
      <c r="B46099"/>
    </row>
    <row r="46100" spans="2:2" x14ac:dyDescent="0.25">
      <c r="B46100"/>
    </row>
    <row r="46101" spans="2:2" x14ac:dyDescent="0.25">
      <c r="B46101"/>
    </row>
    <row r="46102" spans="2:2" x14ac:dyDescent="0.25">
      <c r="B46102"/>
    </row>
    <row r="46103" spans="2:2" x14ac:dyDescent="0.25">
      <c r="B46103"/>
    </row>
    <row r="46104" spans="2:2" x14ac:dyDescent="0.25">
      <c r="B46104"/>
    </row>
    <row r="46105" spans="2:2" x14ac:dyDescent="0.25">
      <c r="B46105"/>
    </row>
    <row r="46106" spans="2:2" x14ac:dyDescent="0.25">
      <c r="B46106"/>
    </row>
    <row r="46107" spans="2:2" x14ac:dyDescent="0.25">
      <c r="B46107"/>
    </row>
    <row r="46108" spans="2:2" x14ac:dyDescent="0.25">
      <c r="B46108"/>
    </row>
    <row r="46109" spans="2:2" x14ac:dyDescent="0.25">
      <c r="B46109"/>
    </row>
    <row r="46110" spans="2:2" x14ac:dyDescent="0.25">
      <c r="B46110"/>
    </row>
    <row r="46111" spans="2:2" x14ac:dyDescent="0.25">
      <c r="B46111"/>
    </row>
    <row r="46112" spans="2:2" x14ac:dyDescent="0.25">
      <c r="B46112"/>
    </row>
    <row r="46113" spans="2:2" x14ac:dyDescent="0.25">
      <c r="B46113"/>
    </row>
    <row r="46114" spans="2:2" x14ac:dyDescent="0.25">
      <c r="B46114"/>
    </row>
    <row r="46115" spans="2:2" x14ac:dyDescent="0.25">
      <c r="B46115"/>
    </row>
    <row r="46116" spans="2:2" x14ac:dyDescent="0.25">
      <c r="B46116"/>
    </row>
    <row r="46117" spans="2:2" x14ac:dyDescent="0.25">
      <c r="B46117"/>
    </row>
    <row r="46118" spans="2:2" x14ac:dyDescent="0.25">
      <c r="B46118"/>
    </row>
    <row r="46119" spans="2:2" x14ac:dyDescent="0.25">
      <c r="B46119"/>
    </row>
    <row r="46120" spans="2:2" x14ac:dyDescent="0.25">
      <c r="B46120"/>
    </row>
    <row r="46121" spans="2:2" x14ac:dyDescent="0.25">
      <c r="B46121"/>
    </row>
    <row r="46122" spans="2:2" x14ac:dyDescent="0.25">
      <c r="B46122"/>
    </row>
    <row r="46123" spans="2:2" x14ac:dyDescent="0.25">
      <c r="B46123"/>
    </row>
    <row r="46124" spans="2:2" x14ac:dyDescent="0.25">
      <c r="B46124"/>
    </row>
    <row r="46125" spans="2:2" x14ac:dyDescent="0.25">
      <c r="B46125"/>
    </row>
    <row r="46126" spans="2:2" x14ac:dyDescent="0.25">
      <c r="B46126"/>
    </row>
    <row r="46127" spans="2:2" x14ac:dyDescent="0.25">
      <c r="B46127"/>
    </row>
    <row r="46128" spans="2:2" x14ac:dyDescent="0.25">
      <c r="B46128"/>
    </row>
    <row r="46129" spans="2:2" x14ac:dyDescent="0.25">
      <c r="B46129"/>
    </row>
    <row r="46130" spans="2:2" x14ac:dyDescent="0.25">
      <c r="B46130"/>
    </row>
    <row r="46131" spans="2:2" x14ac:dyDescent="0.25">
      <c r="B46131"/>
    </row>
    <row r="46132" spans="2:2" x14ac:dyDescent="0.25">
      <c r="B46132"/>
    </row>
    <row r="46133" spans="2:2" x14ac:dyDescent="0.25">
      <c r="B46133"/>
    </row>
    <row r="46134" spans="2:2" x14ac:dyDescent="0.25">
      <c r="B46134"/>
    </row>
    <row r="46135" spans="2:2" x14ac:dyDescent="0.25">
      <c r="B46135"/>
    </row>
    <row r="46136" spans="2:2" x14ac:dyDescent="0.25">
      <c r="B46136"/>
    </row>
    <row r="46137" spans="2:2" x14ac:dyDescent="0.25">
      <c r="B46137"/>
    </row>
    <row r="46138" spans="2:2" x14ac:dyDescent="0.25">
      <c r="B46138"/>
    </row>
    <row r="46139" spans="2:2" x14ac:dyDescent="0.25">
      <c r="B46139"/>
    </row>
    <row r="46140" spans="2:2" x14ac:dyDescent="0.25">
      <c r="B46140"/>
    </row>
    <row r="46141" spans="2:2" x14ac:dyDescent="0.25">
      <c r="B46141"/>
    </row>
    <row r="46142" spans="2:2" x14ac:dyDescent="0.25">
      <c r="B46142"/>
    </row>
    <row r="46143" spans="2:2" x14ac:dyDescent="0.25">
      <c r="B46143"/>
    </row>
    <row r="46144" spans="2:2" x14ac:dyDescent="0.25">
      <c r="B46144"/>
    </row>
    <row r="46145" spans="2:2" x14ac:dyDescent="0.25">
      <c r="B46145"/>
    </row>
    <row r="46146" spans="2:2" x14ac:dyDescent="0.25">
      <c r="B46146"/>
    </row>
    <row r="46147" spans="2:2" x14ac:dyDescent="0.25">
      <c r="B46147"/>
    </row>
    <row r="46148" spans="2:2" x14ac:dyDescent="0.25">
      <c r="B46148"/>
    </row>
    <row r="46149" spans="2:2" x14ac:dyDescent="0.25">
      <c r="B46149"/>
    </row>
    <row r="46150" spans="2:2" x14ac:dyDescent="0.25">
      <c r="B46150"/>
    </row>
    <row r="46151" spans="2:2" x14ac:dyDescent="0.25">
      <c r="B46151"/>
    </row>
    <row r="46152" spans="2:2" x14ac:dyDescent="0.25">
      <c r="B46152"/>
    </row>
    <row r="46153" spans="2:2" x14ac:dyDescent="0.25">
      <c r="B46153"/>
    </row>
    <row r="46154" spans="2:2" x14ac:dyDescent="0.25">
      <c r="B46154"/>
    </row>
    <row r="46155" spans="2:2" x14ac:dyDescent="0.25">
      <c r="B46155"/>
    </row>
    <row r="46156" spans="2:2" x14ac:dyDescent="0.25">
      <c r="B46156"/>
    </row>
    <row r="46157" spans="2:2" x14ac:dyDescent="0.25">
      <c r="B46157"/>
    </row>
    <row r="46158" spans="2:2" x14ac:dyDescent="0.25">
      <c r="B46158"/>
    </row>
    <row r="46159" spans="2:2" x14ac:dyDescent="0.25">
      <c r="B46159"/>
    </row>
    <row r="46160" spans="2:2" x14ac:dyDescent="0.25">
      <c r="B46160"/>
    </row>
    <row r="46161" spans="2:2" x14ac:dyDescent="0.25">
      <c r="B46161"/>
    </row>
    <row r="46162" spans="2:2" x14ac:dyDescent="0.25">
      <c r="B46162"/>
    </row>
    <row r="46163" spans="2:2" x14ac:dyDescent="0.25">
      <c r="B46163"/>
    </row>
    <row r="46164" spans="2:2" x14ac:dyDescent="0.25">
      <c r="B46164"/>
    </row>
    <row r="46165" spans="2:2" x14ac:dyDescent="0.25">
      <c r="B46165"/>
    </row>
    <row r="46166" spans="2:2" x14ac:dyDescent="0.25">
      <c r="B46166"/>
    </row>
    <row r="46167" spans="2:2" x14ac:dyDescent="0.25">
      <c r="B46167"/>
    </row>
    <row r="46168" spans="2:2" x14ac:dyDescent="0.25">
      <c r="B46168"/>
    </row>
    <row r="46169" spans="2:2" x14ac:dyDescent="0.25">
      <c r="B46169"/>
    </row>
    <row r="46170" spans="2:2" x14ac:dyDescent="0.25">
      <c r="B46170"/>
    </row>
    <row r="46171" spans="2:2" x14ac:dyDescent="0.25">
      <c r="B46171"/>
    </row>
    <row r="46172" spans="2:2" x14ac:dyDescent="0.25">
      <c r="B46172"/>
    </row>
    <row r="46173" spans="2:2" x14ac:dyDescent="0.25">
      <c r="B46173"/>
    </row>
    <row r="46174" spans="2:2" x14ac:dyDescent="0.25">
      <c r="B46174"/>
    </row>
    <row r="46175" spans="2:2" x14ac:dyDescent="0.25">
      <c r="B46175"/>
    </row>
    <row r="46176" spans="2:2" x14ac:dyDescent="0.25">
      <c r="B46176"/>
    </row>
    <row r="46177" spans="2:2" x14ac:dyDescent="0.25">
      <c r="B46177"/>
    </row>
    <row r="46178" spans="2:2" x14ac:dyDescent="0.25">
      <c r="B46178"/>
    </row>
    <row r="46179" spans="2:2" x14ac:dyDescent="0.25">
      <c r="B46179"/>
    </row>
    <row r="46180" spans="2:2" x14ac:dyDescent="0.25">
      <c r="B46180"/>
    </row>
    <row r="46181" spans="2:2" x14ac:dyDescent="0.25">
      <c r="B46181"/>
    </row>
    <row r="46182" spans="2:2" x14ac:dyDescent="0.25">
      <c r="B46182"/>
    </row>
    <row r="46183" spans="2:2" x14ac:dyDescent="0.25">
      <c r="B46183"/>
    </row>
    <row r="46184" spans="2:2" x14ac:dyDescent="0.25">
      <c r="B46184"/>
    </row>
    <row r="46185" spans="2:2" x14ac:dyDescent="0.25">
      <c r="B46185"/>
    </row>
    <row r="46186" spans="2:2" x14ac:dyDescent="0.25">
      <c r="B46186"/>
    </row>
    <row r="46187" spans="2:2" x14ac:dyDescent="0.25">
      <c r="B46187"/>
    </row>
    <row r="46188" spans="2:2" x14ac:dyDescent="0.25">
      <c r="B46188"/>
    </row>
    <row r="46189" spans="2:2" x14ac:dyDescent="0.25">
      <c r="B46189"/>
    </row>
    <row r="46190" spans="2:2" x14ac:dyDescent="0.25">
      <c r="B46190"/>
    </row>
    <row r="46191" spans="2:2" x14ac:dyDescent="0.25">
      <c r="B46191"/>
    </row>
    <row r="46192" spans="2:2" x14ac:dyDescent="0.25">
      <c r="B46192"/>
    </row>
    <row r="46193" spans="2:2" x14ac:dyDescent="0.25">
      <c r="B46193"/>
    </row>
    <row r="46194" spans="2:2" x14ac:dyDescent="0.25">
      <c r="B46194"/>
    </row>
    <row r="46195" spans="2:2" x14ac:dyDescent="0.25">
      <c r="B46195"/>
    </row>
    <row r="46196" spans="2:2" x14ac:dyDescent="0.25">
      <c r="B46196"/>
    </row>
    <row r="46197" spans="2:2" x14ac:dyDescent="0.25">
      <c r="B46197"/>
    </row>
    <row r="46198" spans="2:2" x14ac:dyDescent="0.25">
      <c r="B46198"/>
    </row>
    <row r="46199" spans="2:2" x14ac:dyDescent="0.25">
      <c r="B46199"/>
    </row>
    <row r="46200" spans="2:2" x14ac:dyDescent="0.25">
      <c r="B46200"/>
    </row>
    <row r="46201" spans="2:2" x14ac:dyDescent="0.25">
      <c r="B46201"/>
    </row>
    <row r="46202" spans="2:2" x14ac:dyDescent="0.25">
      <c r="B46202"/>
    </row>
    <row r="46203" spans="2:2" x14ac:dyDescent="0.25">
      <c r="B46203"/>
    </row>
    <row r="46204" spans="2:2" x14ac:dyDescent="0.25">
      <c r="B46204"/>
    </row>
    <row r="46205" spans="2:2" x14ac:dyDescent="0.25">
      <c r="B46205"/>
    </row>
    <row r="46206" spans="2:2" x14ac:dyDescent="0.25">
      <c r="B46206"/>
    </row>
    <row r="46207" spans="2:2" x14ac:dyDescent="0.25">
      <c r="B46207"/>
    </row>
    <row r="46208" spans="2:2" x14ac:dyDescent="0.25">
      <c r="B46208"/>
    </row>
    <row r="46209" spans="2:2" x14ac:dyDescent="0.25">
      <c r="B46209"/>
    </row>
    <row r="46210" spans="2:2" x14ac:dyDescent="0.25">
      <c r="B46210"/>
    </row>
    <row r="46211" spans="2:2" x14ac:dyDescent="0.25">
      <c r="B46211"/>
    </row>
    <row r="46212" spans="2:2" x14ac:dyDescent="0.25">
      <c r="B46212"/>
    </row>
    <row r="46213" spans="2:2" x14ac:dyDescent="0.25">
      <c r="B46213"/>
    </row>
    <row r="46214" spans="2:2" x14ac:dyDescent="0.25">
      <c r="B46214"/>
    </row>
    <row r="46215" spans="2:2" x14ac:dyDescent="0.25">
      <c r="B46215"/>
    </row>
    <row r="46216" spans="2:2" x14ac:dyDescent="0.25">
      <c r="B46216"/>
    </row>
    <row r="46217" spans="2:2" x14ac:dyDescent="0.25">
      <c r="B46217"/>
    </row>
    <row r="46218" spans="2:2" x14ac:dyDescent="0.25">
      <c r="B46218"/>
    </row>
    <row r="46219" spans="2:2" x14ac:dyDescent="0.25">
      <c r="B46219"/>
    </row>
    <row r="46220" spans="2:2" x14ac:dyDescent="0.25">
      <c r="B46220"/>
    </row>
    <row r="46221" spans="2:2" x14ac:dyDescent="0.25">
      <c r="B46221"/>
    </row>
    <row r="46222" spans="2:2" x14ac:dyDescent="0.25">
      <c r="B46222"/>
    </row>
    <row r="46223" spans="2:2" x14ac:dyDescent="0.25">
      <c r="B46223"/>
    </row>
    <row r="46224" spans="2:2" x14ac:dyDescent="0.25">
      <c r="B46224"/>
    </row>
    <row r="46225" spans="2:2" x14ac:dyDescent="0.25">
      <c r="B46225"/>
    </row>
    <row r="46226" spans="2:2" x14ac:dyDescent="0.25">
      <c r="B46226"/>
    </row>
    <row r="46227" spans="2:2" x14ac:dyDescent="0.25">
      <c r="B46227"/>
    </row>
    <row r="46228" spans="2:2" x14ac:dyDescent="0.25">
      <c r="B46228"/>
    </row>
    <row r="46229" spans="2:2" x14ac:dyDescent="0.25">
      <c r="B46229"/>
    </row>
    <row r="46230" spans="2:2" x14ac:dyDescent="0.25">
      <c r="B46230"/>
    </row>
    <row r="46231" spans="2:2" x14ac:dyDescent="0.25">
      <c r="B46231"/>
    </row>
    <row r="46232" spans="2:2" x14ac:dyDescent="0.25">
      <c r="B46232"/>
    </row>
    <row r="46233" spans="2:2" x14ac:dyDescent="0.25">
      <c r="B46233"/>
    </row>
    <row r="46234" spans="2:2" x14ac:dyDescent="0.25">
      <c r="B46234"/>
    </row>
    <row r="46235" spans="2:2" x14ac:dyDescent="0.25">
      <c r="B46235"/>
    </row>
    <row r="46236" spans="2:2" x14ac:dyDescent="0.25">
      <c r="B46236"/>
    </row>
    <row r="46237" spans="2:2" x14ac:dyDescent="0.25">
      <c r="B46237"/>
    </row>
    <row r="46238" spans="2:2" x14ac:dyDescent="0.25">
      <c r="B46238"/>
    </row>
    <row r="46239" spans="2:2" x14ac:dyDescent="0.25">
      <c r="B46239"/>
    </row>
    <row r="46240" spans="2:2" x14ac:dyDescent="0.25">
      <c r="B46240"/>
    </row>
    <row r="46241" spans="2:2" x14ac:dyDescent="0.25">
      <c r="B46241"/>
    </row>
    <row r="46242" spans="2:2" x14ac:dyDescent="0.25">
      <c r="B46242"/>
    </row>
    <row r="46243" spans="2:2" x14ac:dyDescent="0.25">
      <c r="B46243"/>
    </row>
    <row r="46244" spans="2:2" x14ac:dyDescent="0.25">
      <c r="B46244"/>
    </row>
    <row r="46245" spans="2:2" x14ac:dyDescent="0.25">
      <c r="B46245"/>
    </row>
    <row r="46246" spans="2:2" x14ac:dyDescent="0.25">
      <c r="B46246"/>
    </row>
    <row r="46247" spans="2:2" x14ac:dyDescent="0.25">
      <c r="B46247"/>
    </row>
    <row r="46248" spans="2:2" x14ac:dyDescent="0.25">
      <c r="B46248"/>
    </row>
    <row r="46249" spans="2:2" x14ac:dyDescent="0.25">
      <c r="B46249"/>
    </row>
    <row r="46250" spans="2:2" x14ac:dyDescent="0.25">
      <c r="B46250"/>
    </row>
    <row r="46251" spans="2:2" x14ac:dyDescent="0.25">
      <c r="B46251"/>
    </row>
    <row r="46252" spans="2:2" x14ac:dyDescent="0.25">
      <c r="B46252"/>
    </row>
    <row r="46253" spans="2:2" x14ac:dyDescent="0.25">
      <c r="B46253"/>
    </row>
    <row r="46254" spans="2:2" x14ac:dyDescent="0.25">
      <c r="B46254"/>
    </row>
    <row r="46255" spans="2:2" x14ac:dyDescent="0.25">
      <c r="B46255"/>
    </row>
    <row r="46256" spans="2:2" x14ac:dyDescent="0.25">
      <c r="B46256"/>
    </row>
    <row r="46257" spans="2:2" x14ac:dyDescent="0.25">
      <c r="B46257"/>
    </row>
    <row r="46258" spans="2:2" x14ac:dyDescent="0.25">
      <c r="B46258"/>
    </row>
    <row r="46259" spans="2:2" x14ac:dyDescent="0.25">
      <c r="B46259"/>
    </row>
    <row r="46260" spans="2:2" x14ac:dyDescent="0.25">
      <c r="B46260"/>
    </row>
    <row r="46261" spans="2:2" x14ac:dyDescent="0.25">
      <c r="B46261"/>
    </row>
    <row r="46262" spans="2:2" x14ac:dyDescent="0.25">
      <c r="B46262"/>
    </row>
    <row r="46263" spans="2:2" x14ac:dyDescent="0.25">
      <c r="B46263"/>
    </row>
    <row r="46264" spans="2:2" x14ac:dyDescent="0.25">
      <c r="B46264"/>
    </row>
    <row r="46265" spans="2:2" x14ac:dyDescent="0.25">
      <c r="B46265"/>
    </row>
    <row r="46266" spans="2:2" x14ac:dyDescent="0.25">
      <c r="B46266"/>
    </row>
    <row r="46267" spans="2:2" x14ac:dyDescent="0.25">
      <c r="B46267"/>
    </row>
    <row r="46268" spans="2:2" x14ac:dyDescent="0.25">
      <c r="B46268"/>
    </row>
    <row r="46269" spans="2:2" x14ac:dyDescent="0.25">
      <c r="B46269"/>
    </row>
    <row r="46270" spans="2:2" x14ac:dyDescent="0.25">
      <c r="B46270"/>
    </row>
    <row r="46271" spans="2:2" x14ac:dyDescent="0.25">
      <c r="B46271"/>
    </row>
    <row r="46272" spans="2:2" x14ac:dyDescent="0.25">
      <c r="B46272"/>
    </row>
    <row r="46273" spans="2:2" x14ac:dyDescent="0.25">
      <c r="B46273"/>
    </row>
    <row r="46274" spans="2:2" x14ac:dyDescent="0.25">
      <c r="B46274"/>
    </row>
    <row r="46275" spans="2:2" x14ac:dyDescent="0.25">
      <c r="B46275"/>
    </row>
    <row r="46276" spans="2:2" x14ac:dyDescent="0.25">
      <c r="B46276"/>
    </row>
    <row r="46277" spans="2:2" x14ac:dyDescent="0.25">
      <c r="B46277"/>
    </row>
    <row r="46278" spans="2:2" x14ac:dyDescent="0.25">
      <c r="B46278"/>
    </row>
    <row r="46279" spans="2:2" x14ac:dyDescent="0.25">
      <c r="B46279"/>
    </row>
    <row r="46280" spans="2:2" x14ac:dyDescent="0.25">
      <c r="B46280"/>
    </row>
    <row r="46281" spans="2:2" x14ac:dyDescent="0.25">
      <c r="B46281"/>
    </row>
    <row r="46282" spans="2:2" x14ac:dyDescent="0.25">
      <c r="B46282"/>
    </row>
    <row r="46283" spans="2:2" x14ac:dyDescent="0.25">
      <c r="B46283"/>
    </row>
    <row r="46284" spans="2:2" x14ac:dyDescent="0.25">
      <c r="B46284"/>
    </row>
    <row r="46285" spans="2:2" x14ac:dyDescent="0.25">
      <c r="B46285"/>
    </row>
    <row r="46286" spans="2:2" x14ac:dyDescent="0.25">
      <c r="B46286"/>
    </row>
    <row r="46287" spans="2:2" x14ac:dyDescent="0.25">
      <c r="B46287"/>
    </row>
    <row r="46288" spans="2:2" x14ac:dyDescent="0.25">
      <c r="B46288"/>
    </row>
    <row r="46289" spans="2:2" x14ac:dyDescent="0.25">
      <c r="B46289"/>
    </row>
    <row r="46290" spans="2:2" x14ac:dyDescent="0.25">
      <c r="B46290"/>
    </row>
    <row r="46291" spans="2:2" x14ac:dyDescent="0.25">
      <c r="B46291"/>
    </row>
    <row r="46292" spans="2:2" x14ac:dyDescent="0.25">
      <c r="B46292"/>
    </row>
    <row r="46293" spans="2:2" x14ac:dyDescent="0.25">
      <c r="B46293"/>
    </row>
    <row r="46294" spans="2:2" x14ac:dyDescent="0.25">
      <c r="B46294"/>
    </row>
    <row r="46295" spans="2:2" x14ac:dyDescent="0.25">
      <c r="B46295"/>
    </row>
    <row r="46296" spans="2:2" x14ac:dyDescent="0.25">
      <c r="B46296"/>
    </row>
    <row r="46297" spans="2:2" x14ac:dyDescent="0.25">
      <c r="B46297"/>
    </row>
    <row r="46298" spans="2:2" x14ac:dyDescent="0.25">
      <c r="B46298"/>
    </row>
    <row r="46299" spans="2:2" x14ac:dyDescent="0.25">
      <c r="B46299"/>
    </row>
    <row r="46300" spans="2:2" x14ac:dyDescent="0.25">
      <c r="B46300"/>
    </row>
    <row r="46301" spans="2:2" x14ac:dyDescent="0.25">
      <c r="B46301"/>
    </row>
    <row r="46302" spans="2:2" x14ac:dyDescent="0.25">
      <c r="B46302"/>
    </row>
    <row r="46303" spans="2:2" x14ac:dyDescent="0.25">
      <c r="B46303"/>
    </row>
    <row r="46304" spans="2:2" x14ac:dyDescent="0.25">
      <c r="B46304"/>
    </row>
    <row r="46305" spans="2:2" x14ac:dyDescent="0.25">
      <c r="B46305"/>
    </row>
    <row r="46306" spans="2:2" x14ac:dyDescent="0.25">
      <c r="B46306"/>
    </row>
    <row r="46307" spans="2:2" x14ac:dyDescent="0.25">
      <c r="B46307"/>
    </row>
    <row r="46308" spans="2:2" x14ac:dyDescent="0.25">
      <c r="B46308"/>
    </row>
    <row r="46309" spans="2:2" x14ac:dyDescent="0.25">
      <c r="B46309"/>
    </row>
    <row r="46310" spans="2:2" x14ac:dyDescent="0.25">
      <c r="B46310"/>
    </row>
    <row r="46311" spans="2:2" x14ac:dyDescent="0.25">
      <c r="B46311"/>
    </row>
    <row r="46312" spans="2:2" x14ac:dyDescent="0.25">
      <c r="B46312"/>
    </row>
    <row r="46313" spans="2:2" x14ac:dyDescent="0.25">
      <c r="B46313"/>
    </row>
    <row r="46314" spans="2:2" x14ac:dyDescent="0.25">
      <c r="B46314"/>
    </row>
    <row r="46315" spans="2:2" x14ac:dyDescent="0.25">
      <c r="B46315"/>
    </row>
    <row r="46316" spans="2:2" x14ac:dyDescent="0.25">
      <c r="B46316"/>
    </row>
    <row r="46317" spans="2:2" x14ac:dyDescent="0.25">
      <c r="B46317"/>
    </row>
    <row r="46318" spans="2:2" x14ac:dyDescent="0.25">
      <c r="B46318"/>
    </row>
    <row r="46319" spans="2:2" x14ac:dyDescent="0.25">
      <c r="B46319"/>
    </row>
    <row r="46320" spans="2:2" x14ac:dyDescent="0.25">
      <c r="B46320"/>
    </row>
    <row r="46321" spans="2:2" x14ac:dyDescent="0.25">
      <c r="B46321"/>
    </row>
    <row r="46322" spans="2:2" x14ac:dyDescent="0.25">
      <c r="B46322"/>
    </row>
    <row r="46323" spans="2:2" x14ac:dyDescent="0.25">
      <c r="B46323"/>
    </row>
    <row r="46324" spans="2:2" x14ac:dyDescent="0.25">
      <c r="B46324"/>
    </row>
    <row r="46325" spans="2:2" x14ac:dyDescent="0.25">
      <c r="B46325"/>
    </row>
    <row r="46326" spans="2:2" x14ac:dyDescent="0.25">
      <c r="B46326"/>
    </row>
    <row r="46327" spans="2:2" x14ac:dyDescent="0.25">
      <c r="B46327"/>
    </row>
    <row r="46328" spans="2:2" x14ac:dyDescent="0.25">
      <c r="B46328"/>
    </row>
    <row r="46329" spans="2:2" x14ac:dyDescent="0.25">
      <c r="B46329"/>
    </row>
    <row r="46330" spans="2:2" x14ac:dyDescent="0.25">
      <c r="B46330"/>
    </row>
    <row r="46331" spans="2:2" x14ac:dyDescent="0.25">
      <c r="B46331"/>
    </row>
    <row r="46332" spans="2:2" x14ac:dyDescent="0.25">
      <c r="B46332"/>
    </row>
    <row r="46333" spans="2:2" x14ac:dyDescent="0.25">
      <c r="B46333"/>
    </row>
    <row r="46334" spans="2:2" x14ac:dyDescent="0.25">
      <c r="B46334"/>
    </row>
    <row r="46335" spans="2:2" x14ac:dyDescent="0.25">
      <c r="B46335"/>
    </row>
    <row r="46336" spans="2:2" x14ac:dyDescent="0.25">
      <c r="B46336"/>
    </row>
    <row r="46337" spans="2:2" x14ac:dyDescent="0.25">
      <c r="B46337"/>
    </row>
    <row r="46338" spans="2:2" x14ac:dyDescent="0.25">
      <c r="B46338"/>
    </row>
    <row r="46339" spans="2:2" x14ac:dyDescent="0.25">
      <c r="B46339"/>
    </row>
    <row r="46340" spans="2:2" x14ac:dyDescent="0.25">
      <c r="B46340"/>
    </row>
    <row r="46341" spans="2:2" x14ac:dyDescent="0.25">
      <c r="B46341"/>
    </row>
    <row r="46342" spans="2:2" x14ac:dyDescent="0.25">
      <c r="B46342"/>
    </row>
    <row r="46343" spans="2:2" x14ac:dyDescent="0.25">
      <c r="B46343"/>
    </row>
    <row r="46344" spans="2:2" x14ac:dyDescent="0.25">
      <c r="B46344"/>
    </row>
    <row r="46345" spans="2:2" x14ac:dyDescent="0.25">
      <c r="B46345"/>
    </row>
    <row r="46346" spans="2:2" x14ac:dyDescent="0.25">
      <c r="B46346"/>
    </row>
    <row r="46347" spans="2:2" x14ac:dyDescent="0.25">
      <c r="B46347"/>
    </row>
    <row r="46348" spans="2:2" x14ac:dyDescent="0.25">
      <c r="B46348"/>
    </row>
    <row r="46349" spans="2:2" x14ac:dyDescent="0.25">
      <c r="B46349"/>
    </row>
    <row r="46350" spans="2:2" x14ac:dyDescent="0.25">
      <c r="B46350"/>
    </row>
    <row r="46351" spans="2:2" x14ac:dyDescent="0.25">
      <c r="B46351"/>
    </row>
    <row r="46352" spans="2:2" x14ac:dyDescent="0.25">
      <c r="B46352"/>
    </row>
    <row r="46353" spans="2:2" x14ac:dyDescent="0.25">
      <c r="B46353"/>
    </row>
    <row r="46354" spans="2:2" x14ac:dyDescent="0.25">
      <c r="B46354"/>
    </row>
    <row r="46355" spans="2:2" x14ac:dyDescent="0.25">
      <c r="B46355"/>
    </row>
    <row r="46356" spans="2:2" x14ac:dyDescent="0.25">
      <c r="B46356"/>
    </row>
    <row r="46357" spans="2:2" x14ac:dyDescent="0.25">
      <c r="B46357"/>
    </row>
    <row r="46358" spans="2:2" x14ac:dyDescent="0.25">
      <c r="B46358"/>
    </row>
    <row r="46359" spans="2:2" x14ac:dyDescent="0.25">
      <c r="B46359"/>
    </row>
    <row r="46360" spans="2:2" x14ac:dyDescent="0.25">
      <c r="B46360"/>
    </row>
    <row r="46361" spans="2:2" x14ac:dyDescent="0.25">
      <c r="B46361"/>
    </row>
    <row r="46362" spans="2:2" x14ac:dyDescent="0.25">
      <c r="B46362"/>
    </row>
    <row r="46363" spans="2:2" x14ac:dyDescent="0.25">
      <c r="B46363"/>
    </row>
    <row r="46364" spans="2:2" x14ac:dyDescent="0.25">
      <c r="B46364"/>
    </row>
    <row r="46365" spans="2:2" x14ac:dyDescent="0.25">
      <c r="B46365"/>
    </row>
    <row r="46366" spans="2:2" x14ac:dyDescent="0.25">
      <c r="B46366"/>
    </row>
    <row r="46367" spans="2:2" x14ac:dyDescent="0.25">
      <c r="B46367"/>
    </row>
    <row r="46368" spans="2:2" x14ac:dyDescent="0.25">
      <c r="B46368"/>
    </row>
    <row r="46369" spans="2:2" x14ac:dyDescent="0.25">
      <c r="B46369"/>
    </row>
    <row r="46370" spans="2:2" x14ac:dyDescent="0.25">
      <c r="B46370"/>
    </row>
    <row r="46371" spans="2:2" x14ac:dyDescent="0.25">
      <c r="B46371"/>
    </row>
    <row r="46372" spans="2:2" x14ac:dyDescent="0.25">
      <c r="B46372"/>
    </row>
    <row r="46373" spans="2:2" x14ac:dyDescent="0.25">
      <c r="B46373"/>
    </row>
    <row r="46374" spans="2:2" x14ac:dyDescent="0.25">
      <c r="B46374"/>
    </row>
    <row r="46375" spans="2:2" x14ac:dyDescent="0.25">
      <c r="B46375"/>
    </row>
    <row r="46376" spans="2:2" x14ac:dyDescent="0.25">
      <c r="B46376"/>
    </row>
    <row r="46377" spans="2:2" x14ac:dyDescent="0.25">
      <c r="B46377"/>
    </row>
    <row r="46378" spans="2:2" x14ac:dyDescent="0.25">
      <c r="B46378"/>
    </row>
    <row r="46379" spans="2:2" x14ac:dyDescent="0.25">
      <c r="B46379"/>
    </row>
    <row r="46380" spans="2:2" x14ac:dyDescent="0.25">
      <c r="B46380"/>
    </row>
    <row r="46381" spans="2:2" x14ac:dyDescent="0.25">
      <c r="B46381"/>
    </row>
    <row r="46382" spans="2:2" x14ac:dyDescent="0.25">
      <c r="B46382"/>
    </row>
    <row r="46383" spans="2:2" x14ac:dyDescent="0.25">
      <c r="B46383"/>
    </row>
    <row r="46384" spans="2:2" x14ac:dyDescent="0.25">
      <c r="B46384"/>
    </row>
    <row r="46385" spans="2:2" x14ac:dyDescent="0.25">
      <c r="B46385"/>
    </row>
    <row r="46386" spans="2:2" x14ac:dyDescent="0.25">
      <c r="B46386"/>
    </row>
    <row r="46387" spans="2:2" x14ac:dyDescent="0.25">
      <c r="B46387"/>
    </row>
    <row r="46388" spans="2:2" x14ac:dyDescent="0.25">
      <c r="B46388"/>
    </row>
    <row r="46389" spans="2:2" x14ac:dyDescent="0.25">
      <c r="B46389"/>
    </row>
    <row r="46390" spans="2:2" x14ac:dyDescent="0.25">
      <c r="B46390"/>
    </row>
    <row r="46391" spans="2:2" x14ac:dyDescent="0.25">
      <c r="B46391"/>
    </row>
    <row r="46392" spans="2:2" x14ac:dyDescent="0.25">
      <c r="B46392"/>
    </row>
    <row r="46393" spans="2:2" x14ac:dyDescent="0.25">
      <c r="B46393"/>
    </row>
    <row r="46394" spans="2:2" x14ac:dyDescent="0.25">
      <c r="B46394"/>
    </row>
    <row r="46395" spans="2:2" x14ac:dyDescent="0.25">
      <c r="B46395"/>
    </row>
    <row r="46396" spans="2:2" x14ac:dyDescent="0.25">
      <c r="B46396"/>
    </row>
    <row r="46397" spans="2:2" x14ac:dyDescent="0.25">
      <c r="B46397"/>
    </row>
    <row r="46398" spans="2:2" x14ac:dyDescent="0.25">
      <c r="B46398"/>
    </row>
    <row r="46399" spans="2:2" x14ac:dyDescent="0.25">
      <c r="B46399"/>
    </row>
    <row r="46400" spans="2:2" x14ac:dyDescent="0.25">
      <c r="B46400"/>
    </row>
    <row r="46401" spans="2:2" x14ac:dyDescent="0.25">
      <c r="B46401"/>
    </row>
    <row r="46402" spans="2:2" x14ac:dyDescent="0.25">
      <c r="B46402"/>
    </row>
    <row r="46403" spans="2:2" x14ac:dyDescent="0.25">
      <c r="B46403"/>
    </row>
    <row r="46404" spans="2:2" x14ac:dyDescent="0.25">
      <c r="B46404"/>
    </row>
    <row r="46405" spans="2:2" x14ac:dyDescent="0.25">
      <c r="B46405"/>
    </row>
    <row r="46406" spans="2:2" x14ac:dyDescent="0.25">
      <c r="B46406"/>
    </row>
    <row r="46407" spans="2:2" x14ac:dyDescent="0.25">
      <c r="B46407"/>
    </row>
    <row r="46408" spans="2:2" x14ac:dyDescent="0.25">
      <c r="B46408"/>
    </row>
    <row r="46409" spans="2:2" x14ac:dyDescent="0.25">
      <c r="B46409"/>
    </row>
    <row r="46410" spans="2:2" x14ac:dyDescent="0.25">
      <c r="B46410"/>
    </row>
    <row r="46411" spans="2:2" x14ac:dyDescent="0.25">
      <c r="B46411"/>
    </row>
    <row r="46412" spans="2:2" x14ac:dyDescent="0.25">
      <c r="B46412"/>
    </row>
    <row r="46413" spans="2:2" x14ac:dyDescent="0.25">
      <c r="B46413"/>
    </row>
    <row r="46414" spans="2:2" x14ac:dyDescent="0.25">
      <c r="B46414"/>
    </row>
    <row r="46415" spans="2:2" x14ac:dyDescent="0.25">
      <c r="B46415"/>
    </row>
    <row r="46416" spans="2:2" x14ac:dyDescent="0.25">
      <c r="B46416"/>
    </row>
    <row r="46417" spans="2:2" x14ac:dyDescent="0.25">
      <c r="B46417"/>
    </row>
    <row r="46418" spans="2:2" x14ac:dyDescent="0.25">
      <c r="B46418"/>
    </row>
    <row r="46419" spans="2:2" x14ac:dyDescent="0.25">
      <c r="B46419"/>
    </row>
    <row r="46420" spans="2:2" x14ac:dyDescent="0.25">
      <c r="B46420"/>
    </row>
    <row r="46421" spans="2:2" x14ac:dyDescent="0.25">
      <c r="B46421"/>
    </row>
    <row r="46422" spans="2:2" x14ac:dyDescent="0.25">
      <c r="B46422"/>
    </row>
    <row r="46423" spans="2:2" x14ac:dyDescent="0.25">
      <c r="B46423"/>
    </row>
    <row r="46424" spans="2:2" x14ac:dyDescent="0.25">
      <c r="B46424"/>
    </row>
    <row r="46425" spans="2:2" x14ac:dyDescent="0.25">
      <c r="B46425"/>
    </row>
    <row r="46426" spans="2:2" x14ac:dyDescent="0.25">
      <c r="B46426"/>
    </row>
    <row r="46427" spans="2:2" x14ac:dyDescent="0.25">
      <c r="B46427"/>
    </row>
    <row r="46428" spans="2:2" x14ac:dyDescent="0.25">
      <c r="B46428"/>
    </row>
    <row r="46429" spans="2:2" x14ac:dyDescent="0.25">
      <c r="B46429"/>
    </row>
    <row r="46430" spans="2:2" x14ac:dyDescent="0.25">
      <c r="B46430"/>
    </row>
    <row r="46431" spans="2:2" x14ac:dyDescent="0.25">
      <c r="B46431"/>
    </row>
    <row r="46432" spans="2:2" x14ac:dyDescent="0.25">
      <c r="B46432"/>
    </row>
    <row r="46433" spans="2:2" x14ac:dyDescent="0.25">
      <c r="B46433"/>
    </row>
    <row r="46434" spans="2:2" x14ac:dyDescent="0.25">
      <c r="B46434"/>
    </row>
    <row r="46435" spans="2:2" x14ac:dyDescent="0.25">
      <c r="B46435"/>
    </row>
    <row r="46436" spans="2:2" x14ac:dyDescent="0.25">
      <c r="B46436"/>
    </row>
    <row r="46437" spans="2:2" x14ac:dyDescent="0.25">
      <c r="B46437"/>
    </row>
    <row r="46438" spans="2:2" x14ac:dyDescent="0.25">
      <c r="B46438"/>
    </row>
    <row r="46439" spans="2:2" x14ac:dyDescent="0.25">
      <c r="B46439"/>
    </row>
    <row r="46440" spans="2:2" x14ac:dyDescent="0.25">
      <c r="B46440"/>
    </row>
    <row r="46441" spans="2:2" x14ac:dyDescent="0.25">
      <c r="B46441"/>
    </row>
    <row r="46442" spans="2:2" x14ac:dyDescent="0.25">
      <c r="B46442"/>
    </row>
    <row r="46443" spans="2:2" x14ac:dyDescent="0.25">
      <c r="B46443"/>
    </row>
    <row r="46444" spans="2:2" x14ac:dyDescent="0.25">
      <c r="B46444"/>
    </row>
    <row r="46445" spans="2:2" x14ac:dyDescent="0.25">
      <c r="B46445"/>
    </row>
    <row r="46446" spans="2:2" x14ac:dyDescent="0.25">
      <c r="B46446"/>
    </row>
    <row r="46447" spans="2:2" x14ac:dyDescent="0.25">
      <c r="B46447"/>
    </row>
    <row r="46448" spans="2:2" x14ac:dyDescent="0.25">
      <c r="B46448"/>
    </row>
    <row r="46449" spans="2:2" x14ac:dyDescent="0.25">
      <c r="B46449"/>
    </row>
    <row r="46450" spans="2:2" x14ac:dyDescent="0.25">
      <c r="B46450"/>
    </row>
    <row r="46451" spans="2:2" x14ac:dyDescent="0.25">
      <c r="B46451"/>
    </row>
    <row r="46452" spans="2:2" x14ac:dyDescent="0.25">
      <c r="B46452"/>
    </row>
    <row r="46453" spans="2:2" x14ac:dyDescent="0.25">
      <c r="B46453"/>
    </row>
    <row r="46454" spans="2:2" x14ac:dyDescent="0.25">
      <c r="B46454"/>
    </row>
    <row r="46455" spans="2:2" x14ac:dyDescent="0.25">
      <c r="B46455"/>
    </row>
    <row r="46456" spans="2:2" x14ac:dyDescent="0.25">
      <c r="B46456"/>
    </row>
    <row r="46457" spans="2:2" x14ac:dyDescent="0.25">
      <c r="B46457"/>
    </row>
    <row r="46458" spans="2:2" x14ac:dyDescent="0.25">
      <c r="B46458"/>
    </row>
    <row r="46459" spans="2:2" x14ac:dyDescent="0.25">
      <c r="B46459"/>
    </row>
    <row r="46460" spans="2:2" x14ac:dyDescent="0.25">
      <c r="B46460"/>
    </row>
    <row r="46461" spans="2:2" x14ac:dyDescent="0.25">
      <c r="B46461"/>
    </row>
    <row r="46462" spans="2:2" x14ac:dyDescent="0.25">
      <c r="B46462"/>
    </row>
    <row r="46463" spans="2:2" x14ac:dyDescent="0.25">
      <c r="B46463"/>
    </row>
    <row r="46464" spans="2:2" x14ac:dyDescent="0.25">
      <c r="B46464"/>
    </row>
    <row r="46465" spans="2:2" x14ac:dyDescent="0.25">
      <c r="B46465"/>
    </row>
    <row r="46466" spans="2:2" x14ac:dyDescent="0.25">
      <c r="B46466"/>
    </row>
    <row r="46467" spans="2:2" x14ac:dyDescent="0.25">
      <c r="B46467"/>
    </row>
    <row r="46468" spans="2:2" x14ac:dyDescent="0.25">
      <c r="B46468"/>
    </row>
    <row r="46469" spans="2:2" x14ac:dyDescent="0.25">
      <c r="B46469"/>
    </row>
    <row r="46470" spans="2:2" x14ac:dyDescent="0.25">
      <c r="B46470"/>
    </row>
    <row r="46471" spans="2:2" x14ac:dyDescent="0.25">
      <c r="B46471"/>
    </row>
    <row r="46472" spans="2:2" x14ac:dyDescent="0.25">
      <c r="B46472"/>
    </row>
    <row r="46473" spans="2:2" x14ac:dyDescent="0.25">
      <c r="B46473"/>
    </row>
    <row r="46474" spans="2:2" x14ac:dyDescent="0.25">
      <c r="B46474"/>
    </row>
    <row r="46475" spans="2:2" x14ac:dyDescent="0.25">
      <c r="B46475"/>
    </row>
    <row r="46476" spans="2:2" x14ac:dyDescent="0.25">
      <c r="B46476"/>
    </row>
    <row r="46477" spans="2:2" x14ac:dyDescent="0.25">
      <c r="B46477"/>
    </row>
    <row r="46478" spans="2:2" x14ac:dyDescent="0.25">
      <c r="B46478"/>
    </row>
    <row r="46479" spans="2:2" x14ac:dyDescent="0.25">
      <c r="B46479"/>
    </row>
    <row r="46480" spans="2:2" x14ac:dyDescent="0.25">
      <c r="B46480"/>
    </row>
    <row r="46481" spans="2:2" x14ac:dyDescent="0.25">
      <c r="B46481"/>
    </row>
    <row r="46482" spans="2:2" x14ac:dyDescent="0.25">
      <c r="B46482"/>
    </row>
    <row r="46483" spans="2:2" x14ac:dyDescent="0.25">
      <c r="B46483"/>
    </row>
    <row r="46484" spans="2:2" x14ac:dyDescent="0.25">
      <c r="B46484"/>
    </row>
    <row r="46485" spans="2:2" x14ac:dyDescent="0.25">
      <c r="B46485"/>
    </row>
    <row r="46486" spans="2:2" x14ac:dyDescent="0.25">
      <c r="B46486"/>
    </row>
    <row r="46487" spans="2:2" x14ac:dyDescent="0.25">
      <c r="B46487"/>
    </row>
    <row r="46488" spans="2:2" x14ac:dyDescent="0.25">
      <c r="B46488"/>
    </row>
    <row r="46489" spans="2:2" x14ac:dyDescent="0.25">
      <c r="B46489"/>
    </row>
    <row r="46490" spans="2:2" x14ac:dyDescent="0.25">
      <c r="B46490"/>
    </row>
    <row r="46491" spans="2:2" x14ac:dyDescent="0.25">
      <c r="B46491"/>
    </row>
    <row r="46492" spans="2:2" x14ac:dyDescent="0.25">
      <c r="B46492"/>
    </row>
    <row r="46493" spans="2:2" x14ac:dyDescent="0.25">
      <c r="B46493"/>
    </row>
    <row r="46494" spans="2:2" x14ac:dyDescent="0.25">
      <c r="B46494"/>
    </row>
    <row r="46495" spans="2:2" x14ac:dyDescent="0.25">
      <c r="B46495"/>
    </row>
    <row r="46496" spans="2:2" x14ac:dyDescent="0.25">
      <c r="B46496"/>
    </row>
    <row r="46497" spans="2:2" x14ac:dyDescent="0.25">
      <c r="B46497"/>
    </row>
    <row r="46498" spans="2:2" x14ac:dyDescent="0.25">
      <c r="B46498"/>
    </row>
    <row r="46499" spans="2:2" x14ac:dyDescent="0.25">
      <c r="B46499"/>
    </row>
    <row r="46500" spans="2:2" x14ac:dyDescent="0.25">
      <c r="B46500"/>
    </row>
    <row r="46501" spans="2:2" x14ac:dyDescent="0.25">
      <c r="B46501"/>
    </row>
    <row r="46502" spans="2:2" x14ac:dyDescent="0.25">
      <c r="B46502"/>
    </row>
    <row r="46503" spans="2:2" x14ac:dyDescent="0.25">
      <c r="B46503"/>
    </row>
    <row r="46504" spans="2:2" x14ac:dyDescent="0.25">
      <c r="B46504"/>
    </row>
    <row r="46505" spans="2:2" x14ac:dyDescent="0.25">
      <c r="B46505"/>
    </row>
    <row r="46506" spans="2:2" x14ac:dyDescent="0.25">
      <c r="B46506"/>
    </row>
    <row r="46507" spans="2:2" x14ac:dyDescent="0.25">
      <c r="B46507"/>
    </row>
    <row r="46508" spans="2:2" x14ac:dyDescent="0.25">
      <c r="B46508"/>
    </row>
    <row r="46509" spans="2:2" x14ac:dyDescent="0.25">
      <c r="B46509"/>
    </row>
    <row r="46510" spans="2:2" x14ac:dyDescent="0.25">
      <c r="B46510"/>
    </row>
    <row r="46511" spans="2:2" x14ac:dyDescent="0.25">
      <c r="B46511"/>
    </row>
    <row r="46512" spans="2:2" x14ac:dyDescent="0.25">
      <c r="B46512"/>
    </row>
    <row r="46513" spans="2:2" x14ac:dyDescent="0.25">
      <c r="B46513"/>
    </row>
    <row r="46514" spans="2:2" x14ac:dyDescent="0.25">
      <c r="B46514"/>
    </row>
    <row r="46515" spans="2:2" x14ac:dyDescent="0.25">
      <c r="B46515"/>
    </row>
    <row r="46516" spans="2:2" x14ac:dyDescent="0.25">
      <c r="B46516"/>
    </row>
    <row r="46517" spans="2:2" x14ac:dyDescent="0.25">
      <c r="B46517"/>
    </row>
    <row r="46518" spans="2:2" x14ac:dyDescent="0.25">
      <c r="B46518"/>
    </row>
    <row r="46519" spans="2:2" x14ac:dyDescent="0.25">
      <c r="B46519"/>
    </row>
    <row r="46520" spans="2:2" x14ac:dyDescent="0.25">
      <c r="B46520"/>
    </row>
    <row r="46521" spans="2:2" x14ac:dyDescent="0.25">
      <c r="B46521"/>
    </row>
    <row r="46522" spans="2:2" x14ac:dyDescent="0.25">
      <c r="B46522"/>
    </row>
    <row r="46523" spans="2:2" x14ac:dyDescent="0.25">
      <c r="B46523"/>
    </row>
    <row r="46524" spans="2:2" x14ac:dyDescent="0.25">
      <c r="B46524"/>
    </row>
    <row r="46525" spans="2:2" x14ac:dyDescent="0.25">
      <c r="B46525"/>
    </row>
    <row r="46526" spans="2:2" x14ac:dyDescent="0.25">
      <c r="B46526"/>
    </row>
    <row r="46527" spans="2:2" x14ac:dyDescent="0.25">
      <c r="B46527"/>
    </row>
    <row r="46528" spans="2:2" x14ac:dyDescent="0.25">
      <c r="B46528"/>
    </row>
    <row r="46529" spans="2:2" x14ac:dyDescent="0.25">
      <c r="B46529"/>
    </row>
    <row r="46530" spans="2:2" x14ac:dyDescent="0.25">
      <c r="B46530"/>
    </row>
    <row r="46531" spans="2:2" x14ac:dyDescent="0.25">
      <c r="B46531"/>
    </row>
    <row r="46532" spans="2:2" x14ac:dyDescent="0.25">
      <c r="B46532"/>
    </row>
    <row r="46533" spans="2:2" x14ac:dyDescent="0.25">
      <c r="B46533"/>
    </row>
    <row r="46534" spans="2:2" x14ac:dyDescent="0.25">
      <c r="B46534"/>
    </row>
    <row r="46535" spans="2:2" x14ac:dyDescent="0.25">
      <c r="B46535"/>
    </row>
    <row r="46536" spans="2:2" x14ac:dyDescent="0.25">
      <c r="B46536"/>
    </row>
    <row r="46537" spans="2:2" x14ac:dyDescent="0.25">
      <c r="B46537"/>
    </row>
    <row r="46538" spans="2:2" x14ac:dyDescent="0.25">
      <c r="B46538"/>
    </row>
    <row r="46539" spans="2:2" x14ac:dyDescent="0.25">
      <c r="B46539"/>
    </row>
    <row r="46540" spans="2:2" x14ac:dyDescent="0.25">
      <c r="B46540"/>
    </row>
    <row r="46541" spans="2:2" x14ac:dyDescent="0.25">
      <c r="B46541"/>
    </row>
    <row r="46542" spans="2:2" x14ac:dyDescent="0.25">
      <c r="B46542"/>
    </row>
    <row r="46543" spans="2:2" x14ac:dyDescent="0.25">
      <c r="B46543"/>
    </row>
    <row r="46544" spans="2:2" x14ac:dyDescent="0.25">
      <c r="B46544"/>
    </row>
    <row r="46545" spans="2:2" x14ac:dyDescent="0.25">
      <c r="B46545"/>
    </row>
    <row r="46546" spans="2:2" x14ac:dyDescent="0.25">
      <c r="B46546"/>
    </row>
    <row r="46547" spans="2:2" x14ac:dyDescent="0.25">
      <c r="B46547"/>
    </row>
    <row r="46548" spans="2:2" x14ac:dyDescent="0.25">
      <c r="B46548"/>
    </row>
    <row r="46549" spans="2:2" x14ac:dyDescent="0.25">
      <c r="B46549"/>
    </row>
    <row r="46550" spans="2:2" x14ac:dyDescent="0.25">
      <c r="B46550"/>
    </row>
    <row r="46551" spans="2:2" x14ac:dyDescent="0.25">
      <c r="B46551"/>
    </row>
    <row r="46552" spans="2:2" x14ac:dyDescent="0.25">
      <c r="B46552"/>
    </row>
    <row r="46553" spans="2:2" x14ac:dyDescent="0.25">
      <c r="B46553"/>
    </row>
    <row r="46554" spans="2:2" x14ac:dyDescent="0.25">
      <c r="B46554"/>
    </row>
    <row r="46555" spans="2:2" x14ac:dyDescent="0.25">
      <c r="B46555"/>
    </row>
    <row r="46556" spans="2:2" x14ac:dyDescent="0.25">
      <c r="B46556"/>
    </row>
    <row r="46557" spans="2:2" x14ac:dyDescent="0.25">
      <c r="B46557"/>
    </row>
    <row r="46558" spans="2:2" x14ac:dyDescent="0.25">
      <c r="B46558"/>
    </row>
    <row r="46559" spans="2:2" x14ac:dyDescent="0.25">
      <c r="B46559"/>
    </row>
    <row r="46560" spans="2:2" x14ac:dyDescent="0.25">
      <c r="B46560"/>
    </row>
    <row r="46561" spans="2:2" x14ac:dyDescent="0.25">
      <c r="B46561"/>
    </row>
    <row r="46562" spans="2:2" x14ac:dyDescent="0.25">
      <c r="B46562"/>
    </row>
    <row r="46563" spans="2:2" x14ac:dyDescent="0.25">
      <c r="B46563"/>
    </row>
    <row r="46564" spans="2:2" x14ac:dyDescent="0.25">
      <c r="B46564"/>
    </row>
    <row r="46565" spans="2:2" x14ac:dyDescent="0.25">
      <c r="B46565"/>
    </row>
    <row r="46566" spans="2:2" x14ac:dyDescent="0.25">
      <c r="B46566"/>
    </row>
    <row r="46567" spans="2:2" x14ac:dyDescent="0.25">
      <c r="B46567"/>
    </row>
    <row r="46568" spans="2:2" x14ac:dyDescent="0.25">
      <c r="B46568"/>
    </row>
    <row r="46569" spans="2:2" x14ac:dyDescent="0.25">
      <c r="B46569"/>
    </row>
    <row r="46570" spans="2:2" x14ac:dyDescent="0.25">
      <c r="B46570"/>
    </row>
    <row r="46571" spans="2:2" x14ac:dyDescent="0.25">
      <c r="B46571"/>
    </row>
    <row r="46572" spans="2:2" x14ac:dyDescent="0.25">
      <c r="B46572"/>
    </row>
    <row r="46573" spans="2:2" x14ac:dyDescent="0.25">
      <c r="B46573"/>
    </row>
    <row r="46574" spans="2:2" x14ac:dyDescent="0.25">
      <c r="B46574"/>
    </row>
    <row r="46575" spans="2:2" x14ac:dyDescent="0.25">
      <c r="B46575"/>
    </row>
    <row r="46576" spans="2:2" x14ac:dyDescent="0.25">
      <c r="B46576"/>
    </row>
    <row r="46577" spans="2:2" x14ac:dyDescent="0.25">
      <c r="B46577"/>
    </row>
    <row r="46578" spans="2:2" x14ac:dyDescent="0.25">
      <c r="B46578"/>
    </row>
    <row r="46579" spans="2:2" x14ac:dyDescent="0.25">
      <c r="B46579"/>
    </row>
    <row r="46580" spans="2:2" x14ac:dyDescent="0.25">
      <c r="B46580"/>
    </row>
    <row r="46581" spans="2:2" x14ac:dyDescent="0.25">
      <c r="B46581"/>
    </row>
    <row r="46582" spans="2:2" x14ac:dyDescent="0.25">
      <c r="B46582"/>
    </row>
    <row r="46583" spans="2:2" x14ac:dyDescent="0.25">
      <c r="B46583"/>
    </row>
    <row r="46584" spans="2:2" x14ac:dyDescent="0.25">
      <c r="B46584"/>
    </row>
    <row r="46585" spans="2:2" x14ac:dyDescent="0.25">
      <c r="B46585"/>
    </row>
    <row r="46586" spans="2:2" x14ac:dyDescent="0.25">
      <c r="B46586"/>
    </row>
    <row r="46587" spans="2:2" x14ac:dyDescent="0.25">
      <c r="B46587"/>
    </row>
    <row r="46588" spans="2:2" x14ac:dyDescent="0.25">
      <c r="B46588"/>
    </row>
    <row r="46589" spans="2:2" x14ac:dyDescent="0.25">
      <c r="B46589"/>
    </row>
    <row r="46590" spans="2:2" x14ac:dyDescent="0.25">
      <c r="B46590"/>
    </row>
    <row r="46591" spans="2:2" x14ac:dyDescent="0.25">
      <c r="B46591"/>
    </row>
    <row r="46592" spans="2:2" x14ac:dyDescent="0.25">
      <c r="B46592"/>
    </row>
    <row r="46593" spans="2:2" x14ac:dyDescent="0.25">
      <c r="B46593"/>
    </row>
    <row r="46594" spans="2:2" x14ac:dyDescent="0.25">
      <c r="B46594"/>
    </row>
    <row r="46595" spans="2:2" x14ac:dyDescent="0.25">
      <c r="B46595"/>
    </row>
    <row r="46596" spans="2:2" x14ac:dyDescent="0.25">
      <c r="B46596"/>
    </row>
    <row r="46597" spans="2:2" x14ac:dyDescent="0.25">
      <c r="B46597"/>
    </row>
    <row r="46598" spans="2:2" x14ac:dyDescent="0.25">
      <c r="B46598"/>
    </row>
    <row r="46599" spans="2:2" x14ac:dyDescent="0.25">
      <c r="B46599"/>
    </row>
    <row r="46600" spans="2:2" x14ac:dyDescent="0.25">
      <c r="B46600"/>
    </row>
    <row r="46601" spans="2:2" x14ac:dyDescent="0.25">
      <c r="B46601"/>
    </row>
    <row r="46602" spans="2:2" x14ac:dyDescent="0.25">
      <c r="B46602"/>
    </row>
    <row r="46603" spans="2:2" x14ac:dyDescent="0.25">
      <c r="B46603"/>
    </row>
    <row r="46604" spans="2:2" x14ac:dyDescent="0.25">
      <c r="B46604"/>
    </row>
    <row r="46605" spans="2:2" x14ac:dyDescent="0.25">
      <c r="B46605"/>
    </row>
    <row r="46606" spans="2:2" x14ac:dyDescent="0.25">
      <c r="B46606"/>
    </row>
    <row r="46607" spans="2:2" x14ac:dyDescent="0.25">
      <c r="B46607"/>
    </row>
    <row r="46608" spans="2:2" x14ac:dyDescent="0.25">
      <c r="B46608"/>
    </row>
    <row r="46609" spans="2:2" x14ac:dyDescent="0.25">
      <c r="B46609"/>
    </row>
    <row r="46610" spans="2:2" x14ac:dyDescent="0.25">
      <c r="B46610"/>
    </row>
    <row r="46611" spans="2:2" x14ac:dyDescent="0.25">
      <c r="B46611"/>
    </row>
    <row r="46612" spans="2:2" x14ac:dyDescent="0.25">
      <c r="B46612"/>
    </row>
    <row r="46613" spans="2:2" x14ac:dyDescent="0.25">
      <c r="B46613"/>
    </row>
    <row r="46614" spans="2:2" x14ac:dyDescent="0.25">
      <c r="B46614"/>
    </row>
    <row r="46615" spans="2:2" x14ac:dyDescent="0.25">
      <c r="B46615"/>
    </row>
    <row r="46616" spans="2:2" x14ac:dyDescent="0.25">
      <c r="B46616"/>
    </row>
    <row r="46617" spans="2:2" x14ac:dyDescent="0.25">
      <c r="B46617"/>
    </row>
    <row r="46618" spans="2:2" x14ac:dyDescent="0.25">
      <c r="B46618"/>
    </row>
    <row r="46619" spans="2:2" x14ac:dyDescent="0.25">
      <c r="B46619"/>
    </row>
    <row r="46620" spans="2:2" x14ac:dyDescent="0.25">
      <c r="B46620"/>
    </row>
    <row r="46621" spans="2:2" x14ac:dyDescent="0.25">
      <c r="B46621"/>
    </row>
    <row r="46622" spans="2:2" x14ac:dyDescent="0.25">
      <c r="B46622"/>
    </row>
    <row r="46623" spans="2:2" x14ac:dyDescent="0.25">
      <c r="B46623"/>
    </row>
    <row r="46624" spans="2:2" x14ac:dyDescent="0.25">
      <c r="B46624"/>
    </row>
    <row r="46625" spans="2:2" x14ac:dyDescent="0.25">
      <c r="B46625"/>
    </row>
    <row r="46626" spans="2:2" x14ac:dyDescent="0.25">
      <c r="B46626"/>
    </row>
    <row r="46627" spans="2:2" x14ac:dyDescent="0.25">
      <c r="B46627"/>
    </row>
    <row r="46628" spans="2:2" x14ac:dyDescent="0.25">
      <c r="B46628"/>
    </row>
    <row r="46629" spans="2:2" x14ac:dyDescent="0.25">
      <c r="B46629"/>
    </row>
    <row r="46630" spans="2:2" x14ac:dyDescent="0.25">
      <c r="B46630"/>
    </row>
    <row r="46631" spans="2:2" x14ac:dyDescent="0.25">
      <c r="B46631"/>
    </row>
    <row r="46632" spans="2:2" x14ac:dyDescent="0.25">
      <c r="B46632"/>
    </row>
    <row r="46633" spans="2:2" x14ac:dyDescent="0.25">
      <c r="B46633"/>
    </row>
    <row r="46634" spans="2:2" x14ac:dyDescent="0.25">
      <c r="B46634"/>
    </row>
    <row r="46635" spans="2:2" x14ac:dyDescent="0.25">
      <c r="B46635"/>
    </row>
    <row r="46636" spans="2:2" x14ac:dyDescent="0.25">
      <c r="B46636"/>
    </row>
    <row r="46637" spans="2:2" x14ac:dyDescent="0.25">
      <c r="B46637"/>
    </row>
    <row r="46638" spans="2:2" x14ac:dyDescent="0.25">
      <c r="B46638"/>
    </row>
    <row r="46639" spans="2:2" x14ac:dyDescent="0.25">
      <c r="B46639"/>
    </row>
    <row r="46640" spans="2:2" x14ac:dyDescent="0.25">
      <c r="B46640"/>
    </row>
    <row r="46641" spans="2:2" x14ac:dyDescent="0.25">
      <c r="B46641"/>
    </row>
    <row r="46642" spans="2:2" x14ac:dyDescent="0.25">
      <c r="B46642"/>
    </row>
    <row r="46643" spans="2:2" x14ac:dyDescent="0.25">
      <c r="B46643"/>
    </row>
    <row r="46644" spans="2:2" x14ac:dyDescent="0.25">
      <c r="B46644"/>
    </row>
    <row r="46645" spans="2:2" x14ac:dyDescent="0.25">
      <c r="B46645"/>
    </row>
    <row r="46646" spans="2:2" x14ac:dyDescent="0.25">
      <c r="B46646"/>
    </row>
    <row r="46647" spans="2:2" x14ac:dyDescent="0.25">
      <c r="B46647"/>
    </row>
    <row r="46648" spans="2:2" x14ac:dyDescent="0.25">
      <c r="B46648"/>
    </row>
    <row r="46649" spans="2:2" x14ac:dyDescent="0.25">
      <c r="B46649"/>
    </row>
    <row r="46650" spans="2:2" x14ac:dyDescent="0.25">
      <c r="B46650"/>
    </row>
    <row r="46651" spans="2:2" x14ac:dyDescent="0.25">
      <c r="B46651"/>
    </row>
    <row r="46652" spans="2:2" x14ac:dyDescent="0.25">
      <c r="B46652"/>
    </row>
    <row r="46653" spans="2:2" x14ac:dyDescent="0.25">
      <c r="B46653"/>
    </row>
    <row r="46654" spans="2:2" x14ac:dyDescent="0.25">
      <c r="B46654"/>
    </row>
    <row r="46655" spans="2:2" x14ac:dyDescent="0.25">
      <c r="B46655"/>
    </row>
    <row r="46656" spans="2:2" x14ac:dyDescent="0.25">
      <c r="B46656"/>
    </row>
    <row r="46657" spans="2:2" x14ac:dyDescent="0.25">
      <c r="B46657"/>
    </row>
    <row r="46658" spans="2:2" x14ac:dyDescent="0.25">
      <c r="B46658"/>
    </row>
    <row r="46659" spans="2:2" x14ac:dyDescent="0.25">
      <c r="B46659"/>
    </row>
    <row r="46660" spans="2:2" x14ac:dyDescent="0.25">
      <c r="B46660"/>
    </row>
    <row r="46661" spans="2:2" x14ac:dyDescent="0.25">
      <c r="B46661"/>
    </row>
    <row r="46662" spans="2:2" x14ac:dyDescent="0.25">
      <c r="B46662"/>
    </row>
    <row r="46663" spans="2:2" x14ac:dyDescent="0.25">
      <c r="B46663"/>
    </row>
    <row r="46664" spans="2:2" x14ac:dyDescent="0.25">
      <c r="B46664"/>
    </row>
    <row r="46665" spans="2:2" x14ac:dyDescent="0.25">
      <c r="B46665"/>
    </row>
    <row r="46666" spans="2:2" x14ac:dyDescent="0.25">
      <c r="B46666"/>
    </row>
    <row r="46667" spans="2:2" x14ac:dyDescent="0.25">
      <c r="B46667"/>
    </row>
    <row r="46668" spans="2:2" x14ac:dyDescent="0.25">
      <c r="B46668"/>
    </row>
    <row r="46669" spans="2:2" x14ac:dyDescent="0.25">
      <c r="B46669"/>
    </row>
    <row r="46670" spans="2:2" x14ac:dyDescent="0.25">
      <c r="B46670"/>
    </row>
    <row r="46671" spans="2:2" x14ac:dyDescent="0.25">
      <c r="B46671"/>
    </row>
    <row r="46672" spans="2:2" x14ac:dyDescent="0.25">
      <c r="B46672"/>
    </row>
    <row r="46673" spans="2:2" x14ac:dyDescent="0.25">
      <c r="B46673"/>
    </row>
    <row r="46674" spans="2:2" x14ac:dyDescent="0.25">
      <c r="B46674"/>
    </row>
    <row r="46675" spans="2:2" x14ac:dyDescent="0.25">
      <c r="B46675"/>
    </row>
    <row r="46676" spans="2:2" x14ac:dyDescent="0.25">
      <c r="B46676"/>
    </row>
    <row r="46677" spans="2:2" x14ac:dyDescent="0.25">
      <c r="B46677"/>
    </row>
    <row r="46678" spans="2:2" x14ac:dyDescent="0.25">
      <c r="B46678"/>
    </row>
    <row r="46679" spans="2:2" x14ac:dyDescent="0.25">
      <c r="B46679"/>
    </row>
    <row r="46680" spans="2:2" x14ac:dyDescent="0.25">
      <c r="B46680"/>
    </row>
    <row r="46681" spans="2:2" x14ac:dyDescent="0.25">
      <c r="B46681"/>
    </row>
    <row r="46682" spans="2:2" x14ac:dyDescent="0.25">
      <c r="B46682"/>
    </row>
    <row r="46683" spans="2:2" x14ac:dyDescent="0.25">
      <c r="B46683"/>
    </row>
    <row r="46684" spans="2:2" x14ac:dyDescent="0.25">
      <c r="B46684"/>
    </row>
    <row r="46685" spans="2:2" x14ac:dyDescent="0.25">
      <c r="B46685"/>
    </row>
    <row r="46686" spans="2:2" x14ac:dyDescent="0.25">
      <c r="B46686"/>
    </row>
    <row r="46687" spans="2:2" x14ac:dyDescent="0.25">
      <c r="B46687"/>
    </row>
    <row r="46688" spans="2:2" x14ac:dyDescent="0.25">
      <c r="B46688"/>
    </row>
    <row r="46689" spans="2:2" x14ac:dyDescent="0.25">
      <c r="B46689"/>
    </row>
    <row r="46690" spans="2:2" x14ac:dyDescent="0.25">
      <c r="B46690"/>
    </row>
    <row r="46691" spans="2:2" x14ac:dyDescent="0.25">
      <c r="B46691"/>
    </row>
    <row r="46692" spans="2:2" x14ac:dyDescent="0.25">
      <c r="B46692"/>
    </row>
    <row r="46693" spans="2:2" x14ac:dyDescent="0.25">
      <c r="B46693"/>
    </row>
    <row r="46694" spans="2:2" x14ac:dyDescent="0.25">
      <c r="B46694"/>
    </row>
    <row r="46695" spans="2:2" x14ac:dyDescent="0.25">
      <c r="B46695"/>
    </row>
    <row r="46696" spans="2:2" x14ac:dyDescent="0.25">
      <c r="B46696"/>
    </row>
    <row r="46697" spans="2:2" x14ac:dyDescent="0.25">
      <c r="B46697"/>
    </row>
    <row r="46698" spans="2:2" x14ac:dyDescent="0.25">
      <c r="B46698"/>
    </row>
    <row r="46699" spans="2:2" x14ac:dyDescent="0.25">
      <c r="B46699"/>
    </row>
    <row r="46700" spans="2:2" x14ac:dyDescent="0.25">
      <c r="B46700"/>
    </row>
    <row r="46701" spans="2:2" x14ac:dyDescent="0.25">
      <c r="B46701"/>
    </row>
    <row r="46702" spans="2:2" x14ac:dyDescent="0.25">
      <c r="B46702"/>
    </row>
    <row r="46703" spans="2:2" x14ac:dyDescent="0.25">
      <c r="B46703"/>
    </row>
    <row r="46704" spans="2:2" x14ac:dyDescent="0.25">
      <c r="B46704"/>
    </row>
    <row r="46705" spans="2:2" x14ac:dyDescent="0.25">
      <c r="B46705"/>
    </row>
    <row r="46706" spans="2:2" x14ac:dyDescent="0.25">
      <c r="B46706"/>
    </row>
    <row r="46707" spans="2:2" x14ac:dyDescent="0.25">
      <c r="B46707"/>
    </row>
    <row r="46708" spans="2:2" x14ac:dyDescent="0.25">
      <c r="B46708"/>
    </row>
    <row r="46709" spans="2:2" x14ac:dyDescent="0.25">
      <c r="B46709"/>
    </row>
    <row r="46710" spans="2:2" x14ac:dyDescent="0.25">
      <c r="B46710"/>
    </row>
    <row r="46711" spans="2:2" x14ac:dyDescent="0.25">
      <c r="B46711"/>
    </row>
    <row r="46712" spans="2:2" x14ac:dyDescent="0.25">
      <c r="B46712"/>
    </row>
    <row r="46713" spans="2:2" x14ac:dyDescent="0.25">
      <c r="B46713"/>
    </row>
    <row r="46714" spans="2:2" x14ac:dyDescent="0.25">
      <c r="B46714"/>
    </row>
    <row r="46715" spans="2:2" x14ac:dyDescent="0.25">
      <c r="B46715"/>
    </row>
    <row r="46716" spans="2:2" x14ac:dyDescent="0.25">
      <c r="B46716"/>
    </row>
    <row r="46717" spans="2:2" x14ac:dyDescent="0.25">
      <c r="B46717"/>
    </row>
    <row r="46718" spans="2:2" x14ac:dyDescent="0.25">
      <c r="B46718"/>
    </row>
    <row r="46719" spans="2:2" x14ac:dyDescent="0.25">
      <c r="B46719"/>
    </row>
    <row r="46720" spans="2:2" x14ac:dyDescent="0.25">
      <c r="B46720"/>
    </row>
    <row r="46721" spans="2:2" x14ac:dyDescent="0.25">
      <c r="B46721"/>
    </row>
    <row r="46722" spans="2:2" x14ac:dyDescent="0.25">
      <c r="B46722"/>
    </row>
    <row r="46723" spans="2:2" x14ac:dyDescent="0.25">
      <c r="B46723"/>
    </row>
    <row r="46724" spans="2:2" x14ac:dyDescent="0.25">
      <c r="B46724"/>
    </row>
    <row r="46725" spans="2:2" x14ac:dyDescent="0.25">
      <c r="B46725"/>
    </row>
    <row r="46726" spans="2:2" x14ac:dyDescent="0.25">
      <c r="B46726"/>
    </row>
    <row r="46727" spans="2:2" x14ac:dyDescent="0.25">
      <c r="B46727"/>
    </row>
    <row r="46728" spans="2:2" x14ac:dyDescent="0.25">
      <c r="B46728"/>
    </row>
    <row r="46729" spans="2:2" x14ac:dyDescent="0.25">
      <c r="B46729"/>
    </row>
    <row r="46730" spans="2:2" x14ac:dyDescent="0.25">
      <c r="B46730"/>
    </row>
    <row r="46731" spans="2:2" x14ac:dyDescent="0.25">
      <c r="B46731"/>
    </row>
    <row r="46732" spans="2:2" x14ac:dyDescent="0.25">
      <c r="B46732"/>
    </row>
    <row r="46733" spans="2:2" x14ac:dyDescent="0.25">
      <c r="B46733"/>
    </row>
    <row r="46734" spans="2:2" x14ac:dyDescent="0.25">
      <c r="B46734"/>
    </row>
    <row r="46735" spans="2:2" x14ac:dyDescent="0.25">
      <c r="B46735"/>
    </row>
    <row r="46736" spans="2:2" x14ac:dyDescent="0.25">
      <c r="B46736"/>
    </row>
    <row r="46737" spans="2:2" x14ac:dyDescent="0.25">
      <c r="B46737"/>
    </row>
    <row r="46738" spans="2:2" x14ac:dyDescent="0.25">
      <c r="B46738"/>
    </row>
    <row r="46739" spans="2:2" x14ac:dyDescent="0.25">
      <c r="B46739"/>
    </row>
    <row r="46740" spans="2:2" x14ac:dyDescent="0.25">
      <c r="B46740"/>
    </row>
    <row r="46741" spans="2:2" x14ac:dyDescent="0.25">
      <c r="B46741"/>
    </row>
    <row r="46742" spans="2:2" x14ac:dyDescent="0.25">
      <c r="B46742"/>
    </row>
    <row r="46743" spans="2:2" x14ac:dyDescent="0.25">
      <c r="B46743"/>
    </row>
    <row r="46744" spans="2:2" x14ac:dyDescent="0.25">
      <c r="B46744"/>
    </row>
    <row r="46745" spans="2:2" x14ac:dyDescent="0.25">
      <c r="B46745"/>
    </row>
    <row r="46746" spans="2:2" x14ac:dyDescent="0.25">
      <c r="B46746"/>
    </row>
    <row r="46747" spans="2:2" x14ac:dyDescent="0.25">
      <c r="B46747"/>
    </row>
    <row r="46748" spans="2:2" x14ac:dyDescent="0.25">
      <c r="B46748"/>
    </row>
    <row r="46749" spans="2:2" x14ac:dyDescent="0.25">
      <c r="B46749"/>
    </row>
    <row r="46750" spans="2:2" x14ac:dyDescent="0.25">
      <c r="B46750"/>
    </row>
    <row r="46751" spans="2:2" x14ac:dyDescent="0.25">
      <c r="B46751"/>
    </row>
    <row r="46752" spans="2:2" x14ac:dyDescent="0.25">
      <c r="B46752"/>
    </row>
    <row r="46753" spans="2:2" x14ac:dyDescent="0.25">
      <c r="B46753"/>
    </row>
    <row r="46754" spans="2:2" x14ac:dyDescent="0.25">
      <c r="B46754"/>
    </row>
    <row r="46755" spans="2:2" x14ac:dyDescent="0.25">
      <c r="B46755"/>
    </row>
    <row r="46756" spans="2:2" x14ac:dyDescent="0.25">
      <c r="B46756"/>
    </row>
    <row r="46757" spans="2:2" x14ac:dyDescent="0.25">
      <c r="B46757"/>
    </row>
    <row r="46758" spans="2:2" x14ac:dyDescent="0.25">
      <c r="B46758"/>
    </row>
    <row r="46759" spans="2:2" x14ac:dyDescent="0.25">
      <c r="B46759"/>
    </row>
    <row r="46760" spans="2:2" x14ac:dyDescent="0.25">
      <c r="B46760"/>
    </row>
    <row r="46761" spans="2:2" x14ac:dyDescent="0.25">
      <c r="B46761"/>
    </row>
    <row r="46762" spans="2:2" x14ac:dyDescent="0.25">
      <c r="B46762"/>
    </row>
    <row r="46763" spans="2:2" x14ac:dyDescent="0.25">
      <c r="B46763"/>
    </row>
    <row r="46764" spans="2:2" x14ac:dyDescent="0.25">
      <c r="B46764"/>
    </row>
    <row r="46765" spans="2:2" x14ac:dyDescent="0.25">
      <c r="B46765"/>
    </row>
    <row r="46766" spans="2:2" x14ac:dyDescent="0.25">
      <c r="B46766"/>
    </row>
    <row r="46767" spans="2:2" x14ac:dyDescent="0.25">
      <c r="B46767"/>
    </row>
    <row r="46768" spans="2:2" x14ac:dyDescent="0.25">
      <c r="B46768"/>
    </row>
    <row r="46769" spans="2:2" x14ac:dyDescent="0.25">
      <c r="B46769"/>
    </row>
    <row r="46770" spans="2:2" x14ac:dyDescent="0.25">
      <c r="B46770"/>
    </row>
    <row r="46771" spans="2:2" x14ac:dyDescent="0.25">
      <c r="B46771"/>
    </row>
    <row r="46772" spans="2:2" x14ac:dyDescent="0.25">
      <c r="B46772"/>
    </row>
    <row r="46773" spans="2:2" x14ac:dyDescent="0.25">
      <c r="B46773"/>
    </row>
    <row r="46774" spans="2:2" x14ac:dyDescent="0.25">
      <c r="B46774"/>
    </row>
    <row r="46775" spans="2:2" x14ac:dyDescent="0.25">
      <c r="B46775"/>
    </row>
    <row r="46776" spans="2:2" x14ac:dyDescent="0.25">
      <c r="B46776"/>
    </row>
    <row r="46777" spans="2:2" x14ac:dyDescent="0.25">
      <c r="B46777"/>
    </row>
    <row r="46778" spans="2:2" x14ac:dyDescent="0.25">
      <c r="B46778"/>
    </row>
    <row r="46779" spans="2:2" x14ac:dyDescent="0.25">
      <c r="B46779"/>
    </row>
    <row r="46780" spans="2:2" x14ac:dyDescent="0.25">
      <c r="B46780"/>
    </row>
    <row r="46781" spans="2:2" x14ac:dyDescent="0.25">
      <c r="B46781"/>
    </row>
    <row r="46782" spans="2:2" x14ac:dyDescent="0.25">
      <c r="B46782"/>
    </row>
    <row r="46783" spans="2:2" x14ac:dyDescent="0.25">
      <c r="B46783"/>
    </row>
    <row r="46784" spans="2:2" x14ac:dyDescent="0.25">
      <c r="B46784"/>
    </row>
    <row r="46785" spans="2:2" x14ac:dyDescent="0.25">
      <c r="B46785"/>
    </row>
    <row r="46786" spans="2:2" x14ac:dyDescent="0.25">
      <c r="B46786"/>
    </row>
    <row r="46787" spans="2:2" x14ac:dyDescent="0.25">
      <c r="B46787"/>
    </row>
    <row r="46788" spans="2:2" x14ac:dyDescent="0.25">
      <c r="B46788"/>
    </row>
    <row r="46789" spans="2:2" x14ac:dyDescent="0.25">
      <c r="B46789"/>
    </row>
    <row r="46790" spans="2:2" x14ac:dyDescent="0.25">
      <c r="B46790"/>
    </row>
    <row r="46791" spans="2:2" x14ac:dyDescent="0.25">
      <c r="B46791"/>
    </row>
    <row r="46792" spans="2:2" x14ac:dyDescent="0.25">
      <c r="B46792"/>
    </row>
    <row r="46793" spans="2:2" x14ac:dyDescent="0.25">
      <c r="B46793"/>
    </row>
    <row r="46794" spans="2:2" x14ac:dyDescent="0.25">
      <c r="B46794"/>
    </row>
    <row r="46795" spans="2:2" x14ac:dyDescent="0.25">
      <c r="B46795"/>
    </row>
    <row r="46796" spans="2:2" x14ac:dyDescent="0.25">
      <c r="B46796"/>
    </row>
    <row r="46797" spans="2:2" x14ac:dyDescent="0.25">
      <c r="B46797"/>
    </row>
    <row r="46798" spans="2:2" x14ac:dyDescent="0.25">
      <c r="B46798"/>
    </row>
    <row r="46799" spans="2:2" x14ac:dyDescent="0.25">
      <c r="B46799"/>
    </row>
    <row r="46800" spans="2:2" x14ac:dyDescent="0.25">
      <c r="B46800"/>
    </row>
    <row r="46801" spans="2:2" x14ac:dyDescent="0.25">
      <c r="B46801"/>
    </row>
    <row r="46802" spans="2:2" x14ac:dyDescent="0.25">
      <c r="B46802"/>
    </row>
    <row r="46803" spans="2:2" x14ac:dyDescent="0.25">
      <c r="B46803"/>
    </row>
    <row r="46804" spans="2:2" x14ac:dyDescent="0.25">
      <c r="B46804"/>
    </row>
    <row r="46805" spans="2:2" x14ac:dyDescent="0.25">
      <c r="B46805"/>
    </row>
    <row r="46806" spans="2:2" x14ac:dyDescent="0.25">
      <c r="B46806"/>
    </row>
    <row r="46807" spans="2:2" x14ac:dyDescent="0.25">
      <c r="B46807"/>
    </row>
    <row r="46808" spans="2:2" x14ac:dyDescent="0.25">
      <c r="B46808"/>
    </row>
    <row r="46809" spans="2:2" x14ac:dyDescent="0.25">
      <c r="B46809"/>
    </row>
    <row r="46810" spans="2:2" x14ac:dyDescent="0.25">
      <c r="B46810"/>
    </row>
    <row r="46811" spans="2:2" x14ac:dyDescent="0.25">
      <c r="B46811"/>
    </row>
    <row r="46812" spans="2:2" x14ac:dyDescent="0.25">
      <c r="B46812"/>
    </row>
    <row r="46813" spans="2:2" x14ac:dyDescent="0.25">
      <c r="B46813"/>
    </row>
    <row r="46814" spans="2:2" x14ac:dyDescent="0.25">
      <c r="B46814"/>
    </row>
    <row r="46815" spans="2:2" x14ac:dyDescent="0.25">
      <c r="B46815"/>
    </row>
    <row r="46816" spans="2:2" x14ac:dyDescent="0.25">
      <c r="B46816"/>
    </row>
    <row r="46817" spans="2:2" x14ac:dyDescent="0.25">
      <c r="B46817"/>
    </row>
    <row r="46818" spans="2:2" x14ac:dyDescent="0.25">
      <c r="B46818"/>
    </row>
    <row r="46819" spans="2:2" x14ac:dyDescent="0.25">
      <c r="B46819"/>
    </row>
    <row r="46820" spans="2:2" x14ac:dyDescent="0.25">
      <c r="B46820"/>
    </row>
    <row r="46821" spans="2:2" x14ac:dyDescent="0.25">
      <c r="B46821"/>
    </row>
    <row r="46822" spans="2:2" x14ac:dyDescent="0.25">
      <c r="B46822"/>
    </row>
    <row r="46823" spans="2:2" x14ac:dyDescent="0.25">
      <c r="B46823"/>
    </row>
    <row r="46824" spans="2:2" x14ac:dyDescent="0.25">
      <c r="B46824"/>
    </row>
    <row r="46825" spans="2:2" x14ac:dyDescent="0.25">
      <c r="B46825"/>
    </row>
    <row r="46826" spans="2:2" x14ac:dyDescent="0.25">
      <c r="B46826"/>
    </row>
    <row r="46827" spans="2:2" x14ac:dyDescent="0.25">
      <c r="B46827"/>
    </row>
    <row r="46828" spans="2:2" x14ac:dyDescent="0.25">
      <c r="B46828"/>
    </row>
    <row r="46829" spans="2:2" x14ac:dyDescent="0.25">
      <c r="B46829"/>
    </row>
    <row r="46830" spans="2:2" x14ac:dyDescent="0.25">
      <c r="B46830"/>
    </row>
    <row r="46831" spans="2:2" x14ac:dyDescent="0.25">
      <c r="B46831"/>
    </row>
    <row r="46832" spans="2:2" x14ac:dyDescent="0.25">
      <c r="B46832"/>
    </row>
    <row r="46833" spans="2:2" x14ac:dyDescent="0.25">
      <c r="B46833"/>
    </row>
    <row r="46834" spans="2:2" x14ac:dyDescent="0.25">
      <c r="B46834"/>
    </row>
    <row r="46835" spans="2:2" x14ac:dyDescent="0.25">
      <c r="B46835"/>
    </row>
    <row r="46836" spans="2:2" x14ac:dyDescent="0.25">
      <c r="B46836"/>
    </row>
    <row r="46837" spans="2:2" x14ac:dyDescent="0.25">
      <c r="B46837"/>
    </row>
    <row r="46838" spans="2:2" x14ac:dyDescent="0.25">
      <c r="B46838"/>
    </row>
    <row r="46839" spans="2:2" x14ac:dyDescent="0.25">
      <c r="B46839"/>
    </row>
    <row r="46840" spans="2:2" x14ac:dyDescent="0.25">
      <c r="B46840"/>
    </row>
    <row r="46841" spans="2:2" x14ac:dyDescent="0.25">
      <c r="B46841"/>
    </row>
    <row r="46842" spans="2:2" x14ac:dyDescent="0.25">
      <c r="B46842"/>
    </row>
    <row r="46843" spans="2:2" x14ac:dyDescent="0.25">
      <c r="B46843"/>
    </row>
    <row r="46844" spans="2:2" x14ac:dyDescent="0.25">
      <c r="B46844"/>
    </row>
    <row r="46845" spans="2:2" x14ac:dyDescent="0.25">
      <c r="B46845"/>
    </row>
    <row r="46846" spans="2:2" x14ac:dyDescent="0.25">
      <c r="B46846"/>
    </row>
    <row r="46847" spans="2:2" x14ac:dyDescent="0.25">
      <c r="B46847"/>
    </row>
    <row r="46848" spans="2:2" x14ac:dyDescent="0.25">
      <c r="B46848"/>
    </row>
    <row r="46849" spans="2:2" x14ac:dyDescent="0.25">
      <c r="B46849"/>
    </row>
    <row r="46850" spans="2:2" x14ac:dyDescent="0.25">
      <c r="B46850"/>
    </row>
    <row r="46851" spans="2:2" x14ac:dyDescent="0.25">
      <c r="B46851"/>
    </row>
    <row r="46852" spans="2:2" x14ac:dyDescent="0.25">
      <c r="B46852"/>
    </row>
    <row r="46853" spans="2:2" x14ac:dyDescent="0.25">
      <c r="B46853"/>
    </row>
    <row r="46854" spans="2:2" x14ac:dyDescent="0.25">
      <c r="B46854"/>
    </row>
    <row r="46855" spans="2:2" x14ac:dyDescent="0.25">
      <c r="B46855"/>
    </row>
    <row r="46856" spans="2:2" x14ac:dyDescent="0.25">
      <c r="B46856"/>
    </row>
    <row r="46857" spans="2:2" x14ac:dyDescent="0.25">
      <c r="B46857"/>
    </row>
    <row r="46858" spans="2:2" x14ac:dyDescent="0.25">
      <c r="B46858"/>
    </row>
    <row r="46859" spans="2:2" x14ac:dyDescent="0.25">
      <c r="B46859"/>
    </row>
    <row r="46860" spans="2:2" x14ac:dyDescent="0.25">
      <c r="B46860"/>
    </row>
    <row r="46861" spans="2:2" x14ac:dyDescent="0.25">
      <c r="B46861"/>
    </row>
    <row r="46862" spans="2:2" x14ac:dyDescent="0.25">
      <c r="B46862"/>
    </row>
    <row r="46863" spans="2:2" x14ac:dyDescent="0.25">
      <c r="B46863"/>
    </row>
    <row r="46864" spans="2:2" x14ac:dyDescent="0.25">
      <c r="B46864"/>
    </row>
    <row r="46865" spans="2:2" x14ac:dyDescent="0.25">
      <c r="B46865"/>
    </row>
    <row r="46866" spans="2:2" x14ac:dyDescent="0.25">
      <c r="B46866"/>
    </row>
    <row r="46867" spans="2:2" x14ac:dyDescent="0.25">
      <c r="B46867"/>
    </row>
    <row r="46868" spans="2:2" x14ac:dyDescent="0.25">
      <c r="B46868"/>
    </row>
    <row r="46869" spans="2:2" x14ac:dyDescent="0.25">
      <c r="B46869"/>
    </row>
    <row r="46870" spans="2:2" x14ac:dyDescent="0.25">
      <c r="B46870"/>
    </row>
    <row r="46871" spans="2:2" x14ac:dyDescent="0.25">
      <c r="B46871"/>
    </row>
    <row r="46872" spans="2:2" x14ac:dyDescent="0.25">
      <c r="B46872"/>
    </row>
    <row r="46873" spans="2:2" x14ac:dyDescent="0.25">
      <c r="B46873"/>
    </row>
    <row r="46874" spans="2:2" x14ac:dyDescent="0.25">
      <c r="B46874"/>
    </row>
    <row r="46875" spans="2:2" x14ac:dyDescent="0.25">
      <c r="B46875"/>
    </row>
    <row r="46876" spans="2:2" x14ac:dyDescent="0.25">
      <c r="B46876"/>
    </row>
    <row r="46877" spans="2:2" x14ac:dyDescent="0.25">
      <c r="B46877"/>
    </row>
    <row r="46878" spans="2:2" x14ac:dyDescent="0.25">
      <c r="B46878"/>
    </row>
    <row r="46879" spans="2:2" x14ac:dyDescent="0.25">
      <c r="B46879"/>
    </row>
    <row r="46880" spans="2:2" x14ac:dyDescent="0.25">
      <c r="B46880"/>
    </row>
    <row r="46881" spans="2:2" x14ac:dyDescent="0.25">
      <c r="B46881"/>
    </row>
    <row r="46882" spans="2:2" x14ac:dyDescent="0.25">
      <c r="B46882"/>
    </row>
    <row r="46883" spans="2:2" x14ac:dyDescent="0.25">
      <c r="B46883"/>
    </row>
    <row r="46884" spans="2:2" x14ac:dyDescent="0.25">
      <c r="B46884"/>
    </row>
    <row r="46885" spans="2:2" x14ac:dyDescent="0.25">
      <c r="B46885"/>
    </row>
    <row r="46886" spans="2:2" x14ac:dyDescent="0.25">
      <c r="B46886"/>
    </row>
    <row r="46887" spans="2:2" x14ac:dyDescent="0.25">
      <c r="B46887"/>
    </row>
    <row r="46888" spans="2:2" x14ac:dyDescent="0.25">
      <c r="B46888"/>
    </row>
    <row r="46889" spans="2:2" x14ac:dyDescent="0.25">
      <c r="B46889"/>
    </row>
    <row r="46890" spans="2:2" x14ac:dyDescent="0.25">
      <c r="B46890"/>
    </row>
    <row r="46891" spans="2:2" x14ac:dyDescent="0.25">
      <c r="B46891"/>
    </row>
    <row r="46892" spans="2:2" x14ac:dyDescent="0.25">
      <c r="B46892"/>
    </row>
    <row r="46893" spans="2:2" x14ac:dyDescent="0.25">
      <c r="B46893"/>
    </row>
    <row r="46894" spans="2:2" x14ac:dyDescent="0.25">
      <c r="B46894"/>
    </row>
    <row r="46895" spans="2:2" x14ac:dyDescent="0.25">
      <c r="B46895"/>
    </row>
    <row r="46896" spans="2:2" x14ac:dyDescent="0.25">
      <c r="B46896"/>
    </row>
    <row r="46897" spans="2:2" x14ac:dyDescent="0.25">
      <c r="B46897"/>
    </row>
    <row r="46898" spans="2:2" x14ac:dyDescent="0.25">
      <c r="B46898"/>
    </row>
    <row r="46899" spans="2:2" x14ac:dyDescent="0.25">
      <c r="B46899"/>
    </row>
    <row r="46900" spans="2:2" x14ac:dyDescent="0.25">
      <c r="B46900"/>
    </row>
    <row r="46901" spans="2:2" x14ac:dyDescent="0.25">
      <c r="B46901"/>
    </row>
    <row r="46902" spans="2:2" x14ac:dyDescent="0.25">
      <c r="B46902"/>
    </row>
    <row r="46903" spans="2:2" x14ac:dyDescent="0.25">
      <c r="B46903"/>
    </row>
    <row r="46904" spans="2:2" x14ac:dyDescent="0.25">
      <c r="B46904"/>
    </row>
    <row r="46905" spans="2:2" x14ac:dyDescent="0.25">
      <c r="B46905"/>
    </row>
    <row r="46906" spans="2:2" x14ac:dyDescent="0.25">
      <c r="B46906"/>
    </row>
    <row r="46907" spans="2:2" x14ac:dyDescent="0.25">
      <c r="B46907"/>
    </row>
    <row r="46908" spans="2:2" x14ac:dyDescent="0.25">
      <c r="B46908"/>
    </row>
    <row r="46909" spans="2:2" x14ac:dyDescent="0.25">
      <c r="B46909"/>
    </row>
    <row r="46910" spans="2:2" x14ac:dyDescent="0.25">
      <c r="B46910"/>
    </row>
    <row r="46911" spans="2:2" x14ac:dyDescent="0.25">
      <c r="B46911"/>
    </row>
    <row r="46912" spans="2:2" x14ac:dyDescent="0.25">
      <c r="B46912"/>
    </row>
    <row r="46913" spans="2:2" x14ac:dyDescent="0.25">
      <c r="B46913"/>
    </row>
    <row r="46914" spans="2:2" x14ac:dyDescent="0.25">
      <c r="B46914"/>
    </row>
    <row r="46915" spans="2:2" x14ac:dyDescent="0.25">
      <c r="B46915"/>
    </row>
    <row r="46916" spans="2:2" x14ac:dyDescent="0.25">
      <c r="B46916"/>
    </row>
    <row r="46917" spans="2:2" x14ac:dyDescent="0.25">
      <c r="B46917"/>
    </row>
    <row r="46918" spans="2:2" x14ac:dyDescent="0.25">
      <c r="B46918"/>
    </row>
    <row r="46919" spans="2:2" x14ac:dyDescent="0.25">
      <c r="B46919"/>
    </row>
    <row r="46920" spans="2:2" x14ac:dyDescent="0.25">
      <c r="B46920"/>
    </row>
    <row r="46921" spans="2:2" x14ac:dyDescent="0.25">
      <c r="B46921"/>
    </row>
    <row r="46922" spans="2:2" x14ac:dyDescent="0.25">
      <c r="B46922"/>
    </row>
    <row r="46923" spans="2:2" x14ac:dyDescent="0.25">
      <c r="B46923"/>
    </row>
    <row r="46924" spans="2:2" x14ac:dyDescent="0.25">
      <c r="B46924"/>
    </row>
    <row r="46925" spans="2:2" x14ac:dyDescent="0.25">
      <c r="B46925"/>
    </row>
    <row r="46926" spans="2:2" x14ac:dyDescent="0.25">
      <c r="B46926"/>
    </row>
    <row r="46927" spans="2:2" x14ac:dyDescent="0.25">
      <c r="B46927"/>
    </row>
    <row r="46928" spans="2:2" x14ac:dyDescent="0.25">
      <c r="B46928"/>
    </row>
    <row r="46929" spans="2:2" x14ac:dyDescent="0.25">
      <c r="B46929"/>
    </row>
    <row r="46930" spans="2:2" x14ac:dyDescent="0.25">
      <c r="B46930"/>
    </row>
    <row r="46931" spans="2:2" x14ac:dyDescent="0.25">
      <c r="B46931"/>
    </row>
    <row r="46932" spans="2:2" x14ac:dyDescent="0.25">
      <c r="B46932"/>
    </row>
    <row r="46933" spans="2:2" x14ac:dyDescent="0.25">
      <c r="B46933"/>
    </row>
    <row r="46934" spans="2:2" x14ac:dyDescent="0.25">
      <c r="B46934"/>
    </row>
    <row r="46935" spans="2:2" x14ac:dyDescent="0.25">
      <c r="B46935"/>
    </row>
    <row r="46936" spans="2:2" x14ac:dyDescent="0.25">
      <c r="B46936"/>
    </row>
    <row r="46937" spans="2:2" x14ac:dyDescent="0.25">
      <c r="B46937"/>
    </row>
    <row r="46938" spans="2:2" x14ac:dyDescent="0.25">
      <c r="B46938"/>
    </row>
    <row r="46939" spans="2:2" x14ac:dyDescent="0.25">
      <c r="B46939"/>
    </row>
    <row r="46940" spans="2:2" x14ac:dyDescent="0.25">
      <c r="B46940"/>
    </row>
    <row r="46941" spans="2:2" x14ac:dyDescent="0.25">
      <c r="B46941"/>
    </row>
    <row r="46942" spans="2:2" x14ac:dyDescent="0.25">
      <c r="B46942"/>
    </row>
    <row r="46943" spans="2:2" x14ac:dyDescent="0.25">
      <c r="B46943"/>
    </row>
    <row r="46944" spans="2:2" x14ac:dyDescent="0.25">
      <c r="B46944"/>
    </row>
    <row r="46945" spans="2:2" x14ac:dyDescent="0.25">
      <c r="B46945"/>
    </row>
    <row r="46946" spans="2:2" x14ac:dyDescent="0.25">
      <c r="B46946"/>
    </row>
    <row r="46947" spans="2:2" x14ac:dyDescent="0.25">
      <c r="B46947"/>
    </row>
    <row r="46948" spans="2:2" x14ac:dyDescent="0.25">
      <c r="B46948"/>
    </row>
    <row r="46949" spans="2:2" x14ac:dyDescent="0.25">
      <c r="B46949"/>
    </row>
    <row r="46950" spans="2:2" x14ac:dyDescent="0.25">
      <c r="B46950"/>
    </row>
    <row r="46951" spans="2:2" x14ac:dyDescent="0.25">
      <c r="B46951"/>
    </row>
    <row r="46952" spans="2:2" x14ac:dyDescent="0.25">
      <c r="B46952"/>
    </row>
    <row r="46953" spans="2:2" x14ac:dyDescent="0.25">
      <c r="B46953"/>
    </row>
    <row r="46954" spans="2:2" x14ac:dyDescent="0.25">
      <c r="B46954"/>
    </row>
    <row r="46955" spans="2:2" x14ac:dyDescent="0.25">
      <c r="B46955"/>
    </row>
    <row r="46956" spans="2:2" x14ac:dyDescent="0.25">
      <c r="B46956"/>
    </row>
    <row r="46957" spans="2:2" x14ac:dyDescent="0.25">
      <c r="B46957"/>
    </row>
    <row r="46958" spans="2:2" x14ac:dyDescent="0.25">
      <c r="B46958"/>
    </row>
    <row r="46959" spans="2:2" x14ac:dyDescent="0.25">
      <c r="B46959"/>
    </row>
    <row r="46960" spans="2:2" x14ac:dyDescent="0.25">
      <c r="B46960"/>
    </row>
    <row r="46961" spans="2:2" x14ac:dyDescent="0.25">
      <c r="B46961"/>
    </row>
    <row r="46962" spans="2:2" x14ac:dyDescent="0.25">
      <c r="B46962"/>
    </row>
    <row r="46963" spans="2:2" x14ac:dyDescent="0.25">
      <c r="B46963"/>
    </row>
    <row r="46964" spans="2:2" x14ac:dyDescent="0.25">
      <c r="B46964"/>
    </row>
    <row r="46965" spans="2:2" x14ac:dyDescent="0.25">
      <c r="B46965"/>
    </row>
    <row r="46966" spans="2:2" x14ac:dyDescent="0.25">
      <c r="B46966"/>
    </row>
    <row r="46967" spans="2:2" x14ac:dyDescent="0.25">
      <c r="B46967"/>
    </row>
    <row r="46968" spans="2:2" x14ac:dyDescent="0.25">
      <c r="B46968"/>
    </row>
    <row r="46969" spans="2:2" x14ac:dyDescent="0.25">
      <c r="B46969"/>
    </row>
    <row r="46970" spans="2:2" x14ac:dyDescent="0.25">
      <c r="B46970"/>
    </row>
    <row r="46971" spans="2:2" x14ac:dyDescent="0.25">
      <c r="B46971"/>
    </row>
    <row r="46972" spans="2:2" x14ac:dyDescent="0.25">
      <c r="B46972"/>
    </row>
    <row r="46973" spans="2:2" x14ac:dyDescent="0.25">
      <c r="B46973"/>
    </row>
    <row r="46974" spans="2:2" x14ac:dyDescent="0.25">
      <c r="B46974"/>
    </row>
    <row r="46975" spans="2:2" x14ac:dyDescent="0.25">
      <c r="B46975"/>
    </row>
    <row r="46976" spans="2:2" x14ac:dyDescent="0.25">
      <c r="B46976"/>
    </row>
    <row r="46977" spans="2:2" x14ac:dyDescent="0.25">
      <c r="B46977"/>
    </row>
    <row r="46978" spans="2:2" x14ac:dyDescent="0.25">
      <c r="B46978"/>
    </row>
    <row r="46979" spans="2:2" x14ac:dyDescent="0.25">
      <c r="B46979"/>
    </row>
    <row r="46980" spans="2:2" x14ac:dyDescent="0.25">
      <c r="B46980"/>
    </row>
    <row r="46981" spans="2:2" x14ac:dyDescent="0.25">
      <c r="B46981"/>
    </row>
    <row r="46982" spans="2:2" x14ac:dyDescent="0.25">
      <c r="B46982"/>
    </row>
    <row r="46983" spans="2:2" x14ac:dyDescent="0.25">
      <c r="B46983"/>
    </row>
    <row r="46984" spans="2:2" x14ac:dyDescent="0.25">
      <c r="B46984"/>
    </row>
    <row r="46985" spans="2:2" x14ac:dyDescent="0.25">
      <c r="B46985"/>
    </row>
    <row r="46986" spans="2:2" x14ac:dyDescent="0.25">
      <c r="B46986"/>
    </row>
    <row r="46987" spans="2:2" x14ac:dyDescent="0.25">
      <c r="B46987"/>
    </row>
    <row r="46988" spans="2:2" x14ac:dyDescent="0.25">
      <c r="B46988"/>
    </row>
    <row r="46989" spans="2:2" x14ac:dyDescent="0.25">
      <c r="B46989"/>
    </row>
    <row r="46990" spans="2:2" x14ac:dyDescent="0.25">
      <c r="B46990"/>
    </row>
    <row r="46991" spans="2:2" x14ac:dyDescent="0.25">
      <c r="B46991"/>
    </row>
    <row r="46992" spans="2:2" x14ac:dyDescent="0.25">
      <c r="B46992"/>
    </row>
    <row r="46993" spans="2:2" x14ac:dyDescent="0.25">
      <c r="B46993"/>
    </row>
    <row r="46994" spans="2:2" x14ac:dyDescent="0.25">
      <c r="B46994"/>
    </row>
    <row r="46995" spans="2:2" x14ac:dyDescent="0.25">
      <c r="B46995"/>
    </row>
    <row r="46996" spans="2:2" x14ac:dyDescent="0.25">
      <c r="B46996"/>
    </row>
    <row r="46997" spans="2:2" x14ac:dyDescent="0.25">
      <c r="B46997"/>
    </row>
    <row r="46998" spans="2:2" x14ac:dyDescent="0.25">
      <c r="B46998"/>
    </row>
    <row r="46999" spans="2:2" x14ac:dyDescent="0.25">
      <c r="B46999"/>
    </row>
    <row r="47000" spans="2:2" x14ac:dyDescent="0.25">
      <c r="B47000"/>
    </row>
    <row r="47001" spans="2:2" x14ac:dyDescent="0.25">
      <c r="B47001"/>
    </row>
    <row r="47002" spans="2:2" x14ac:dyDescent="0.25">
      <c r="B47002"/>
    </row>
    <row r="47003" spans="2:2" x14ac:dyDescent="0.25">
      <c r="B47003"/>
    </row>
    <row r="47004" spans="2:2" x14ac:dyDescent="0.25">
      <c r="B47004"/>
    </row>
    <row r="47005" spans="2:2" x14ac:dyDescent="0.25">
      <c r="B47005"/>
    </row>
    <row r="47006" spans="2:2" x14ac:dyDescent="0.25">
      <c r="B47006"/>
    </row>
    <row r="47007" spans="2:2" x14ac:dyDescent="0.25">
      <c r="B47007"/>
    </row>
    <row r="47008" spans="2:2" x14ac:dyDescent="0.25">
      <c r="B47008"/>
    </row>
    <row r="47009" spans="2:2" x14ac:dyDescent="0.25">
      <c r="B47009"/>
    </row>
    <row r="47010" spans="2:2" x14ac:dyDescent="0.25">
      <c r="B47010"/>
    </row>
    <row r="47011" spans="2:2" x14ac:dyDescent="0.25">
      <c r="B47011"/>
    </row>
    <row r="47012" spans="2:2" x14ac:dyDescent="0.25">
      <c r="B47012"/>
    </row>
    <row r="47013" spans="2:2" x14ac:dyDescent="0.25">
      <c r="B47013"/>
    </row>
    <row r="47014" spans="2:2" x14ac:dyDescent="0.25">
      <c r="B47014"/>
    </row>
    <row r="47015" spans="2:2" x14ac:dyDescent="0.25">
      <c r="B47015"/>
    </row>
    <row r="47016" spans="2:2" x14ac:dyDescent="0.25">
      <c r="B47016"/>
    </row>
    <row r="47017" spans="2:2" x14ac:dyDescent="0.25">
      <c r="B47017"/>
    </row>
    <row r="47018" spans="2:2" x14ac:dyDescent="0.25">
      <c r="B47018"/>
    </row>
    <row r="47019" spans="2:2" x14ac:dyDescent="0.25">
      <c r="B47019"/>
    </row>
    <row r="47020" spans="2:2" x14ac:dyDescent="0.25">
      <c r="B47020"/>
    </row>
    <row r="47021" spans="2:2" x14ac:dyDescent="0.25">
      <c r="B47021"/>
    </row>
    <row r="47022" spans="2:2" x14ac:dyDescent="0.25">
      <c r="B47022"/>
    </row>
    <row r="47023" spans="2:2" x14ac:dyDescent="0.25">
      <c r="B47023"/>
    </row>
    <row r="47024" spans="2:2" x14ac:dyDescent="0.25">
      <c r="B47024"/>
    </row>
    <row r="47025" spans="2:2" x14ac:dyDescent="0.25">
      <c r="B47025"/>
    </row>
    <row r="47026" spans="2:2" x14ac:dyDescent="0.25">
      <c r="B47026"/>
    </row>
    <row r="47027" spans="2:2" x14ac:dyDescent="0.25">
      <c r="B47027"/>
    </row>
    <row r="47028" spans="2:2" x14ac:dyDescent="0.25">
      <c r="B47028"/>
    </row>
    <row r="47029" spans="2:2" x14ac:dyDescent="0.25">
      <c r="B47029"/>
    </row>
    <row r="47030" spans="2:2" x14ac:dyDescent="0.25">
      <c r="B47030"/>
    </row>
    <row r="47031" spans="2:2" x14ac:dyDescent="0.25">
      <c r="B47031"/>
    </row>
    <row r="47032" spans="2:2" x14ac:dyDescent="0.25">
      <c r="B47032"/>
    </row>
    <row r="47033" spans="2:2" x14ac:dyDescent="0.25">
      <c r="B47033"/>
    </row>
    <row r="47034" spans="2:2" x14ac:dyDescent="0.25">
      <c r="B47034"/>
    </row>
    <row r="47035" spans="2:2" x14ac:dyDescent="0.25">
      <c r="B47035"/>
    </row>
    <row r="47036" spans="2:2" x14ac:dyDescent="0.25">
      <c r="B47036"/>
    </row>
    <row r="47037" spans="2:2" x14ac:dyDescent="0.25">
      <c r="B47037"/>
    </row>
    <row r="47038" spans="2:2" x14ac:dyDescent="0.25">
      <c r="B47038"/>
    </row>
    <row r="47039" spans="2:2" x14ac:dyDescent="0.25">
      <c r="B47039"/>
    </row>
    <row r="47040" spans="2:2" x14ac:dyDescent="0.25">
      <c r="B47040"/>
    </row>
    <row r="47041" spans="2:2" x14ac:dyDescent="0.25">
      <c r="B47041"/>
    </row>
    <row r="47042" spans="2:2" x14ac:dyDescent="0.25">
      <c r="B47042"/>
    </row>
    <row r="47043" spans="2:2" x14ac:dyDescent="0.25">
      <c r="B47043"/>
    </row>
    <row r="47044" spans="2:2" x14ac:dyDescent="0.25">
      <c r="B47044"/>
    </row>
    <row r="47045" spans="2:2" x14ac:dyDescent="0.25">
      <c r="B47045"/>
    </row>
    <row r="47046" spans="2:2" x14ac:dyDescent="0.25">
      <c r="B47046"/>
    </row>
    <row r="47047" spans="2:2" x14ac:dyDescent="0.25">
      <c r="B47047"/>
    </row>
    <row r="47048" spans="2:2" x14ac:dyDescent="0.25">
      <c r="B47048"/>
    </row>
    <row r="47049" spans="2:2" x14ac:dyDescent="0.25">
      <c r="B47049"/>
    </row>
    <row r="47050" spans="2:2" x14ac:dyDescent="0.25">
      <c r="B47050"/>
    </row>
    <row r="47051" spans="2:2" x14ac:dyDescent="0.25">
      <c r="B47051"/>
    </row>
    <row r="47052" spans="2:2" x14ac:dyDescent="0.25">
      <c r="B47052"/>
    </row>
    <row r="47053" spans="2:2" x14ac:dyDescent="0.25">
      <c r="B47053"/>
    </row>
    <row r="47054" spans="2:2" x14ac:dyDescent="0.25">
      <c r="B47054"/>
    </row>
    <row r="47055" spans="2:2" x14ac:dyDescent="0.25">
      <c r="B47055"/>
    </row>
    <row r="47056" spans="2:2" x14ac:dyDescent="0.25">
      <c r="B47056"/>
    </row>
    <row r="47057" spans="2:2" x14ac:dyDescent="0.25">
      <c r="B47057"/>
    </row>
    <row r="47058" spans="2:2" x14ac:dyDescent="0.25">
      <c r="B47058"/>
    </row>
    <row r="47059" spans="2:2" x14ac:dyDescent="0.25">
      <c r="B47059"/>
    </row>
    <row r="47060" spans="2:2" x14ac:dyDescent="0.25">
      <c r="B47060"/>
    </row>
    <row r="47061" spans="2:2" x14ac:dyDescent="0.25">
      <c r="B47061"/>
    </row>
    <row r="47062" spans="2:2" x14ac:dyDescent="0.25">
      <c r="B47062"/>
    </row>
    <row r="47063" spans="2:2" x14ac:dyDescent="0.25">
      <c r="B47063"/>
    </row>
    <row r="47064" spans="2:2" x14ac:dyDescent="0.25">
      <c r="B47064"/>
    </row>
    <row r="47065" spans="2:2" x14ac:dyDescent="0.25">
      <c r="B47065"/>
    </row>
    <row r="47066" spans="2:2" x14ac:dyDescent="0.25">
      <c r="B47066"/>
    </row>
    <row r="47067" spans="2:2" x14ac:dyDescent="0.25">
      <c r="B47067"/>
    </row>
    <row r="47068" spans="2:2" x14ac:dyDescent="0.25">
      <c r="B47068"/>
    </row>
    <row r="47069" spans="2:2" x14ac:dyDescent="0.25">
      <c r="B47069"/>
    </row>
    <row r="47070" spans="2:2" x14ac:dyDescent="0.25">
      <c r="B47070"/>
    </row>
    <row r="47071" spans="2:2" x14ac:dyDescent="0.25">
      <c r="B47071"/>
    </row>
    <row r="47072" spans="2:2" x14ac:dyDescent="0.25">
      <c r="B47072"/>
    </row>
    <row r="47073" spans="2:2" x14ac:dyDescent="0.25">
      <c r="B47073"/>
    </row>
    <row r="47074" spans="2:2" x14ac:dyDescent="0.25">
      <c r="B47074"/>
    </row>
    <row r="47075" spans="2:2" x14ac:dyDescent="0.25">
      <c r="B47075"/>
    </row>
    <row r="47076" spans="2:2" x14ac:dyDescent="0.25">
      <c r="B47076"/>
    </row>
    <row r="47077" spans="2:2" x14ac:dyDescent="0.25">
      <c r="B47077"/>
    </row>
    <row r="47078" spans="2:2" x14ac:dyDescent="0.25">
      <c r="B47078"/>
    </row>
    <row r="47079" spans="2:2" x14ac:dyDescent="0.25">
      <c r="B47079"/>
    </row>
    <row r="47080" spans="2:2" x14ac:dyDescent="0.25">
      <c r="B47080"/>
    </row>
    <row r="47081" spans="2:2" x14ac:dyDescent="0.25">
      <c r="B47081"/>
    </row>
    <row r="47082" spans="2:2" x14ac:dyDescent="0.25">
      <c r="B47082"/>
    </row>
    <row r="47083" spans="2:2" x14ac:dyDescent="0.25">
      <c r="B47083"/>
    </row>
    <row r="47084" spans="2:2" x14ac:dyDescent="0.25">
      <c r="B47084"/>
    </row>
    <row r="47085" spans="2:2" x14ac:dyDescent="0.25">
      <c r="B47085"/>
    </row>
    <row r="47086" spans="2:2" x14ac:dyDescent="0.25">
      <c r="B47086"/>
    </row>
    <row r="47087" spans="2:2" x14ac:dyDescent="0.25">
      <c r="B47087"/>
    </row>
    <row r="47088" spans="2:2" x14ac:dyDescent="0.25">
      <c r="B47088"/>
    </row>
    <row r="47089" spans="2:2" x14ac:dyDescent="0.25">
      <c r="B47089"/>
    </row>
    <row r="47090" spans="2:2" x14ac:dyDescent="0.25">
      <c r="B47090"/>
    </row>
    <row r="47091" spans="2:2" x14ac:dyDescent="0.25">
      <c r="B47091"/>
    </row>
    <row r="47092" spans="2:2" x14ac:dyDescent="0.25">
      <c r="B47092"/>
    </row>
    <row r="47093" spans="2:2" x14ac:dyDescent="0.25">
      <c r="B47093"/>
    </row>
    <row r="47094" spans="2:2" x14ac:dyDescent="0.25">
      <c r="B47094"/>
    </row>
    <row r="47095" spans="2:2" x14ac:dyDescent="0.25">
      <c r="B47095"/>
    </row>
    <row r="47096" spans="2:2" x14ac:dyDescent="0.25">
      <c r="B47096"/>
    </row>
    <row r="47097" spans="2:2" x14ac:dyDescent="0.25">
      <c r="B47097"/>
    </row>
    <row r="47098" spans="2:2" x14ac:dyDescent="0.25">
      <c r="B47098"/>
    </row>
    <row r="47099" spans="2:2" x14ac:dyDescent="0.25">
      <c r="B47099"/>
    </row>
    <row r="47100" spans="2:2" x14ac:dyDescent="0.25">
      <c r="B47100"/>
    </row>
    <row r="47101" spans="2:2" x14ac:dyDescent="0.25">
      <c r="B47101"/>
    </row>
    <row r="47102" spans="2:2" x14ac:dyDescent="0.25">
      <c r="B47102"/>
    </row>
    <row r="47103" spans="2:2" x14ac:dyDescent="0.25">
      <c r="B47103"/>
    </row>
    <row r="47104" spans="2:2" x14ac:dyDescent="0.25">
      <c r="B47104"/>
    </row>
    <row r="47105" spans="2:2" x14ac:dyDescent="0.25">
      <c r="B47105"/>
    </row>
    <row r="47106" spans="2:2" x14ac:dyDescent="0.25">
      <c r="B47106"/>
    </row>
    <row r="47107" spans="2:2" x14ac:dyDescent="0.25">
      <c r="B47107"/>
    </row>
    <row r="47108" spans="2:2" x14ac:dyDescent="0.25">
      <c r="B47108"/>
    </row>
    <row r="47109" spans="2:2" x14ac:dyDescent="0.25">
      <c r="B47109"/>
    </row>
    <row r="47110" spans="2:2" x14ac:dyDescent="0.25">
      <c r="B47110"/>
    </row>
    <row r="47111" spans="2:2" x14ac:dyDescent="0.25">
      <c r="B47111"/>
    </row>
    <row r="47112" spans="2:2" x14ac:dyDescent="0.25">
      <c r="B47112"/>
    </row>
    <row r="47113" spans="2:2" x14ac:dyDescent="0.25">
      <c r="B47113"/>
    </row>
    <row r="47114" spans="2:2" x14ac:dyDescent="0.25">
      <c r="B47114"/>
    </row>
    <row r="47115" spans="2:2" x14ac:dyDescent="0.25">
      <c r="B47115"/>
    </row>
    <row r="47116" spans="2:2" x14ac:dyDescent="0.25">
      <c r="B47116"/>
    </row>
    <row r="47117" spans="2:2" x14ac:dyDescent="0.25">
      <c r="B47117"/>
    </row>
    <row r="47118" spans="2:2" x14ac:dyDescent="0.25">
      <c r="B47118"/>
    </row>
    <row r="47119" spans="2:2" x14ac:dyDescent="0.25">
      <c r="B47119"/>
    </row>
    <row r="47120" spans="2:2" x14ac:dyDescent="0.25">
      <c r="B47120"/>
    </row>
    <row r="47121" spans="2:2" x14ac:dyDescent="0.25">
      <c r="B47121"/>
    </row>
    <row r="47122" spans="2:2" x14ac:dyDescent="0.25">
      <c r="B47122"/>
    </row>
    <row r="47123" spans="2:2" x14ac:dyDescent="0.25">
      <c r="B47123"/>
    </row>
    <row r="47124" spans="2:2" x14ac:dyDescent="0.25">
      <c r="B47124"/>
    </row>
    <row r="47125" spans="2:2" x14ac:dyDescent="0.25">
      <c r="B47125"/>
    </row>
    <row r="47126" spans="2:2" x14ac:dyDescent="0.25">
      <c r="B47126"/>
    </row>
    <row r="47127" spans="2:2" x14ac:dyDescent="0.25">
      <c r="B47127"/>
    </row>
    <row r="47128" spans="2:2" x14ac:dyDescent="0.25">
      <c r="B47128"/>
    </row>
    <row r="47129" spans="2:2" x14ac:dyDescent="0.25">
      <c r="B47129"/>
    </row>
    <row r="47130" spans="2:2" x14ac:dyDescent="0.25">
      <c r="B47130"/>
    </row>
    <row r="47131" spans="2:2" x14ac:dyDescent="0.25">
      <c r="B47131"/>
    </row>
    <row r="47132" spans="2:2" x14ac:dyDescent="0.25">
      <c r="B47132"/>
    </row>
    <row r="47133" spans="2:2" x14ac:dyDescent="0.25">
      <c r="B47133"/>
    </row>
    <row r="47134" spans="2:2" x14ac:dyDescent="0.25">
      <c r="B47134"/>
    </row>
    <row r="47135" spans="2:2" x14ac:dyDescent="0.25">
      <c r="B47135"/>
    </row>
    <row r="47136" spans="2:2" x14ac:dyDescent="0.25">
      <c r="B47136"/>
    </row>
    <row r="47137" spans="2:2" x14ac:dyDescent="0.25">
      <c r="B47137"/>
    </row>
    <row r="47138" spans="2:2" x14ac:dyDescent="0.25">
      <c r="B47138"/>
    </row>
    <row r="47139" spans="2:2" x14ac:dyDescent="0.25">
      <c r="B47139"/>
    </row>
    <row r="47140" spans="2:2" x14ac:dyDescent="0.25">
      <c r="B47140"/>
    </row>
    <row r="47141" spans="2:2" x14ac:dyDescent="0.25">
      <c r="B47141"/>
    </row>
    <row r="47142" spans="2:2" x14ac:dyDescent="0.25">
      <c r="B47142"/>
    </row>
    <row r="47143" spans="2:2" x14ac:dyDescent="0.25">
      <c r="B47143"/>
    </row>
    <row r="47144" spans="2:2" x14ac:dyDescent="0.25">
      <c r="B47144"/>
    </row>
    <row r="47145" spans="2:2" x14ac:dyDescent="0.25">
      <c r="B47145"/>
    </row>
    <row r="47146" spans="2:2" x14ac:dyDescent="0.25">
      <c r="B47146"/>
    </row>
    <row r="47147" spans="2:2" x14ac:dyDescent="0.25">
      <c r="B47147"/>
    </row>
    <row r="47148" spans="2:2" x14ac:dyDescent="0.25">
      <c r="B47148"/>
    </row>
    <row r="47149" spans="2:2" x14ac:dyDescent="0.25">
      <c r="B47149"/>
    </row>
    <row r="47150" spans="2:2" x14ac:dyDescent="0.25">
      <c r="B47150"/>
    </row>
    <row r="47151" spans="2:2" x14ac:dyDescent="0.25">
      <c r="B47151"/>
    </row>
    <row r="47152" spans="2:2" x14ac:dyDescent="0.25">
      <c r="B47152"/>
    </row>
    <row r="47153" spans="2:2" x14ac:dyDescent="0.25">
      <c r="B47153"/>
    </row>
    <row r="47154" spans="2:2" x14ac:dyDescent="0.25">
      <c r="B47154"/>
    </row>
    <row r="47155" spans="2:2" x14ac:dyDescent="0.25">
      <c r="B47155"/>
    </row>
    <row r="47156" spans="2:2" x14ac:dyDescent="0.25">
      <c r="B47156"/>
    </row>
    <row r="47157" spans="2:2" x14ac:dyDescent="0.25">
      <c r="B47157"/>
    </row>
    <row r="47158" spans="2:2" x14ac:dyDescent="0.25">
      <c r="B47158"/>
    </row>
    <row r="47159" spans="2:2" x14ac:dyDescent="0.25">
      <c r="B47159"/>
    </row>
    <row r="47160" spans="2:2" x14ac:dyDescent="0.25">
      <c r="B47160"/>
    </row>
    <row r="47161" spans="2:2" x14ac:dyDescent="0.25">
      <c r="B47161"/>
    </row>
    <row r="47162" spans="2:2" x14ac:dyDescent="0.25">
      <c r="B47162"/>
    </row>
    <row r="47163" spans="2:2" x14ac:dyDescent="0.25">
      <c r="B47163"/>
    </row>
    <row r="47164" spans="2:2" x14ac:dyDescent="0.25">
      <c r="B47164"/>
    </row>
    <row r="47165" spans="2:2" x14ac:dyDescent="0.25">
      <c r="B47165"/>
    </row>
    <row r="47166" spans="2:2" x14ac:dyDescent="0.25">
      <c r="B47166"/>
    </row>
    <row r="47167" spans="2:2" x14ac:dyDescent="0.25">
      <c r="B47167"/>
    </row>
    <row r="47168" spans="2:2" x14ac:dyDescent="0.25">
      <c r="B47168"/>
    </row>
    <row r="47169" spans="2:2" x14ac:dyDescent="0.25">
      <c r="B47169"/>
    </row>
    <row r="47170" spans="2:2" x14ac:dyDescent="0.25">
      <c r="B47170"/>
    </row>
    <row r="47171" spans="2:2" x14ac:dyDescent="0.25">
      <c r="B47171"/>
    </row>
    <row r="47172" spans="2:2" x14ac:dyDescent="0.25">
      <c r="B47172"/>
    </row>
    <row r="47173" spans="2:2" x14ac:dyDescent="0.25">
      <c r="B47173"/>
    </row>
    <row r="47174" spans="2:2" x14ac:dyDescent="0.25">
      <c r="B47174"/>
    </row>
    <row r="47175" spans="2:2" x14ac:dyDescent="0.25">
      <c r="B47175"/>
    </row>
    <row r="47176" spans="2:2" x14ac:dyDescent="0.25">
      <c r="B47176"/>
    </row>
    <row r="47177" spans="2:2" x14ac:dyDescent="0.25">
      <c r="B47177"/>
    </row>
    <row r="47178" spans="2:2" x14ac:dyDescent="0.25">
      <c r="B47178"/>
    </row>
    <row r="47179" spans="2:2" x14ac:dyDescent="0.25">
      <c r="B47179"/>
    </row>
    <row r="47180" spans="2:2" x14ac:dyDescent="0.25">
      <c r="B47180"/>
    </row>
    <row r="47181" spans="2:2" x14ac:dyDescent="0.25">
      <c r="B47181"/>
    </row>
    <row r="47182" spans="2:2" x14ac:dyDescent="0.25">
      <c r="B47182"/>
    </row>
    <row r="47183" spans="2:2" x14ac:dyDescent="0.25">
      <c r="B47183"/>
    </row>
    <row r="47184" spans="2:2" x14ac:dyDescent="0.25">
      <c r="B47184"/>
    </row>
    <row r="47185" spans="2:2" x14ac:dyDescent="0.25">
      <c r="B47185"/>
    </row>
    <row r="47186" spans="2:2" x14ac:dyDescent="0.25">
      <c r="B47186"/>
    </row>
    <row r="47187" spans="2:2" x14ac:dyDescent="0.25">
      <c r="B47187"/>
    </row>
    <row r="47188" spans="2:2" x14ac:dyDescent="0.25">
      <c r="B47188"/>
    </row>
    <row r="47189" spans="2:2" x14ac:dyDescent="0.25">
      <c r="B47189"/>
    </row>
    <row r="47190" spans="2:2" x14ac:dyDescent="0.25">
      <c r="B47190"/>
    </row>
    <row r="47191" spans="2:2" x14ac:dyDescent="0.25">
      <c r="B47191"/>
    </row>
    <row r="47192" spans="2:2" x14ac:dyDescent="0.25">
      <c r="B47192"/>
    </row>
    <row r="47193" spans="2:2" x14ac:dyDescent="0.25">
      <c r="B47193"/>
    </row>
    <row r="47194" spans="2:2" x14ac:dyDescent="0.25">
      <c r="B47194"/>
    </row>
    <row r="47195" spans="2:2" x14ac:dyDescent="0.25">
      <c r="B47195"/>
    </row>
    <row r="47196" spans="2:2" x14ac:dyDescent="0.25">
      <c r="B47196"/>
    </row>
    <row r="47197" spans="2:2" x14ac:dyDescent="0.25">
      <c r="B47197"/>
    </row>
    <row r="47198" spans="2:2" x14ac:dyDescent="0.25">
      <c r="B47198"/>
    </row>
    <row r="47199" spans="2:2" x14ac:dyDescent="0.25">
      <c r="B47199"/>
    </row>
    <row r="47200" spans="2:2" x14ac:dyDescent="0.25">
      <c r="B47200"/>
    </row>
    <row r="47201" spans="2:2" x14ac:dyDescent="0.25">
      <c r="B47201"/>
    </row>
    <row r="47202" spans="2:2" x14ac:dyDescent="0.25">
      <c r="B47202"/>
    </row>
    <row r="47203" spans="2:2" x14ac:dyDescent="0.25">
      <c r="B47203"/>
    </row>
    <row r="47204" spans="2:2" x14ac:dyDescent="0.25">
      <c r="B47204"/>
    </row>
    <row r="47205" spans="2:2" x14ac:dyDescent="0.25">
      <c r="B47205"/>
    </row>
    <row r="47206" spans="2:2" x14ac:dyDescent="0.25">
      <c r="B47206"/>
    </row>
    <row r="47207" spans="2:2" x14ac:dyDescent="0.25">
      <c r="B47207"/>
    </row>
    <row r="47208" spans="2:2" x14ac:dyDescent="0.25">
      <c r="B47208"/>
    </row>
    <row r="47209" spans="2:2" x14ac:dyDescent="0.25">
      <c r="B47209"/>
    </row>
    <row r="47210" spans="2:2" x14ac:dyDescent="0.25">
      <c r="B47210"/>
    </row>
    <row r="47211" spans="2:2" x14ac:dyDescent="0.25">
      <c r="B47211"/>
    </row>
    <row r="47212" spans="2:2" x14ac:dyDescent="0.25">
      <c r="B47212"/>
    </row>
    <row r="47213" spans="2:2" x14ac:dyDescent="0.25">
      <c r="B47213"/>
    </row>
    <row r="47214" spans="2:2" x14ac:dyDescent="0.25">
      <c r="B47214"/>
    </row>
    <row r="47215" spans="2:2" x14ac:dyDescent="0.25">
      <c r="B47215"/>
    </row>
    <row r="47216" spans="2:2" x14ac:dyDescent="0.25">
      <c r="B47216"/>
    </row>
    <row r="47217" spans="2:2" x14ac:dyDescent="0.25">
      <c r="B47217"/>
    </row>
    <row r="47218" spans="2:2" x14ac:dyDescent="0.25">
      <c r="B47218"/>
    </row>
    <row r="47219" spans="2:2" x14ac:dyDescent="0.25">
      <c r="B47219"/>
    </row>
    <row r="47220" spans="2:2" x14ac:dyDescent="0.25">
      <c r="B47220"/>
    </row>
    <row r="47221" spans="2:2" x14ac:dyDescent="0.25">
      <c r="B47221"/>
    </row>
    <row r="47222" spans="2:2" x14ac:dyDescent="0.25">
      <c r="B47222"/>
    </row>
    <row r="47223" spans="2:2" x14ac:dyDescent="0.25">
      <c r="B47223"/>
    </row>
    <row r="47224" spans="2:2" x14ac:dyDescent="0.25">
      <c r="B47224"/>
    </row>
    <row r="47225" spans="2:2" x14ac:dyDescent="0.25">
      <c r="B47225"/>
    </row>
    <row r="47226" spans="2:2" x14ac:dyDescent="0.25">
      <c r="B47226"/>
    </row>
    <row r="47227" spans="2:2" x14ac:dyDescent="0.25">
      <c r="B47227"/>
    </row>
    <row r="47228" spans="2:2" x14ac:dyDescent="0.25">
      <c r="B47228"/>
    </row>
    <row r="47229" spans="2:2" x14ac:dyDescent="0.25">
      <c r="B47229"/>
    </row>
    <row r="47230" spans="2:2" x14ac:dyDescent="0.25">
      <c r="B47230"/>
    </row>
    <row r="47231" spans="2:2" x14ac:dyDescent="0.25">
      <c r="B47231"/>
    </row>
    <row r="47232" spans="2:2" x14ac:dyDescent="0.25">
      <c r="B47232"/>
    </row>
    <row r="47233" spans="2:2" x14ac:dyDescent="0.25">
      <c r="B47233"/>
    </row>
    <row r="47234" spans="2:2" x14ac:dyDescent="0.25">
      <c r="B47234"/>
    </row>
    <row r="47235" spans="2:2" x14ac:dyDescent="0.25">
      <c r="B47235"/>
    </row>
    <row r="47236" spans="2:2" x14ac:dyDescent="0.25">
      <c r="B47236"/>
    </row>
    <row r="47237" spans="2:2" x14ac:dyDescent="0.25">
      <c r="B47237"/>
    </row>
    <row r="47238" spans="2:2" x14ac:dyDescent="0.25">
      <c r="B47238"/>
    </row>
    <row r="47239" spans="2:2" x14ac:dyDescent="0.25">
      <c r="B47239"/>
    </row>
    <row r="47240" spans="2:2" x14ac:dyDescent="0.25">
      <c r="B47240"/>
    </row>
    <row r="47241" spans="2:2" x14ac:dyDescent="0.25">
      <c r="B47241"/>
    </row>
    <row r="47242" spans="2:2" x14ac:dyDescent="0.25">
      <c r="B47242"/>
    </row>
    <row r="47243" spans="2:2" x14ac:dyDescent="0.25">
      <c r="B47243"/>
    </row>
    <row r="47244" spans="2:2" x14ac:dyDescent="0.25">
      <c r="B47244"/>
    </row>
    <row r="47245" spans="2:2" x14ac:dyDescent="0.25">
      <c r="B47245"/>
    </row>
    <row r="47246" spans="2:2" x14ac:dyDescent="0.25">
      <c r="B47246"/>
    </row>
    <row r="47247" spans="2:2" x14ac:dyDescent="0.25">
      <c r="B47247"/>
    </row>
    <row r="47248" spans="2:2" x14ac:dyDescent="0.25">
      <c r="B47248"/>
    </row>
    <row r="47249" spans="2:2" x14ac:dyDescent="0.25">
      <c r="B47249"/>
    </row>
    <row r="47250" spans="2:2" x14ac:dyDescent="0.25">
      <c r="B47250"/>
    </row>
    <row r="47251" spans="2:2" x14ac:dyDescent="0.25">
      <c r="B47251"/>
    </row>
    <row r="47252" spans="2:2" x14ac:dyDescent="0.25">
      <c r="B47252"/>
    </row>
    <row r="47253" spans="2:2" x14ac:dyDescent="0.25">
      <c r="B47253"/>
    </row>
    <row r="47254" spans="2:2" x14ac:dyDescent="0.25">
      <c r="B47254"/>
    </row>
    <row r="47255" spans="2:2" x14ac:dyDescent="0.25">
      <c r="B47255"/>
    </row>
    <row r="47256" spans="2:2" x14ac:dyDescent="0.25">
      <c r="B47256"/>
    </row>
    <row r="47257" spans="2:2" x14ac:dyDescent="0.25">
      <c r="B47257"/>
    </row>
    <row r="47258" spans="2:2" x14ac:dyDescent="0.25">
      <c r="B47258"/>
    </row>
    <row r="47259" spans="2:2" x14ac:dyDescent="0.25">
      <c r="B47259"/>
    </row>
    <row r="47260" spans="2:2" x14ac:dyDescent="0.25">
      <c r="B47260"/>
    </row>
    <row r="47261" spans="2:2" x14ac:dyDescent="0.25">
      <c r="B47261"/>
    </row>
    <row r="47262" spans="2:2" x14ac:dyDescent="0.25">
      <c r="B47262"/>
    </row>
    <row r="47263" spans="2:2" x14ac:dyDescent="0.25">
      <c r="B47263"/>
    </row>
    <row r="47264" spans="2:2" x14ac:dyDescent="0.25">
      <c r="B47264"/>
    </row>
    <row r="47265" spans="2:2" x14ac:dyDescent="0.25">
      <c r="B47265"/>
    </row>
    <row r="47266" spans="2:2" x14ac:dyDescent="0.25">
      <c r="B47266"/>
    </row>
    <row r="47267" spans="2:2" x14ac:dyDescent="0.25">
      <c r="B47267"/>
    </row>
    <row r="47268" spans="2:2" x14ac:dyDescent="0.25">
      <c r="B47268"/>
    </row>
    <row r="47269" spans="2:2" x14ac:dyDescent="0.25">
      <c r="B47269"/>
    </row>
    <row r="47270" spans="2:2" x14ac:dyDescent="0.25">
      <c r="B47270"/>
    </row>
    <row r="47271" spans="2:2" x14ac:dyDescent="0.25">
      <c r="B47271"/>
    </row>
    <row r="47272" spans="2:2" x14ac:dyDescent="0.25">
      <c r="B47272"/>
    </row>
    <row r="47273" spans="2:2" x14ac:dyDescent="0.25">
      <c r="B47273"/>
    </row>
    <row r="47274" spans="2:2" x14ac:dyDescent="0.25">
      <c r="B47274"/>
    </row>
    <row r="47275" spans="2:2" x14ac:dyDescent="0.25">
      <c r="B47275"/>
    </row>
    <row r="47276" spans="2:2" x14ac:dyDescent="0.25">
      <c r="B47276"/>
    </row>
    <row r="47277" spans="2:2" x14ac:dyDescent="0.25">
      <c r="B47277"/>
    </row>
    <row r="47278" spans="2:2" x14ac:dyDescent="0.25">
      <c r="B47278"/>
    </row>
    <row r="47279" spans="2:2" x14ac:dyDescent="0.25">
      <c r="B47279"/>
    </row>
    <row r="47280" spans="2:2" x14ac:dyDescent="0.25">
      <c r="B47280"/>
    </row>
    <row r="47281" spans="2:2" x14ac:dyDescent="0.25">
      <c r="B47281"/>
    </row>
    <row r="47282" spans="2:2" x14ac:dyDescent="0.25">
      <c r="B47282"/>
    </row>
    <row r="47283" spans="2:2" x14ac:dyDescent="0.25">
      <c r="B47283"/>
    </row>
    <row r="47284" spans="2:2" x14ac:dyDescent="0.25">
      <c r="B47284"/>
    </row>
    <row r="47285" spans="2:2" x14ac:dyDescent="0.25">
      <c r="B47285"/>
    </row>
    <row r="47286" spans="2:2" x14ac:dyDescent="0.25">
      <c r="B47286"/>
    </row>
    <row r="47287" spans="2:2" x14ac:dyDescent="0.25">
      <c r="B47287"/>
    </row>
    <row r="47288" spans="2:2" x14ac:dyDescent="0.25">
      <c r="B47288"/>
    </row>
    <row r="47289" spans="2:2" x14ac:dyDescent="0.25">
      <c r="B47289"/>
    </row>
    <row r="47290" spans="2:2" x14ac:dyDescent="0.25">
      <c r="B47290"/>
    </row>
    <row r="47291" spans="2:2" x14ac:dyDescent="0.25">
      <c r="B47291"/>
    </row>
    <row r="47292" spans="2:2" x14ac:dyDescent="0.25">
      <c r="B47292"/>
    </row>
    <row r="47293" spans="2:2" x14ac:dyDescent="0.25">
      <c r="B47293"/>
    </row>
    <row r="47294" spans="2:2" x14ac:dyDescent="0.25">
      <c r="B47294"/>
    </row>
    <row r="47295" spans="2:2" x14ac:dyDescent="0.25">
      <c r="B47295"/>
    </row>
    <row r="47296" spans="2:2" x14ac:dyDescent="0.25">
      <c r="B47296"/>
    </row>
    <row r="47297" spans="2:2" x14ac:dyDescent="0.25">
      <c r="B47297"/>
    </row>
    <row r="47298" spans="2:2" x14ac:dyDescent="0.25">
      <c r="B47298"/>
    </row>
    <row r="47299" spans="2:2" x14ac:dyDescent="0.25">
      <c r="B47299"/>
    </row>
    <row r="47300" spans="2:2" x14ac:dyDescent="0.25">
      <c r="B47300"/>
    </row>
    <row r="47301" spans="2:2" x14ac:dyDescent="0.25">
      <c r="B47301"/>
    </row>
    <row r="47302" spans="2:2" x14ac:dyDescent="0.25">
      <c r="B47302"/>
    </row>
    <row r="47303" spans="2:2" x14ac:dyDescent="0.25">
      <c r="B47303"/>
    </row>
    <row r="47304" spans="2:2" x14ac:dyDescent="0.25">
      <c r="B47304"/>
    </row>
    <row r="47305" spans="2:2" x14ac:dyDescent="0.25">
      <c r="B47305"/>
    </row>
    <row r="47306" spans="2:2" x14ac:dyDescent="0.25">
      <c r="B47306"/>
    </row>
    <row r="47307" spans="2:2" x14ac:dyDescent="0.25">
      <c r="B47307"/>
    </row>
    <row r="47308" spans="2:2" x14ac:dyDescent="0.25">
      <c r="B47308"/>
    </row>
    <row r="47309" spans="2:2" x14ac:dyDescent="0.25">
      <c r="B47309"/>
    </row>
    <row r="47310" spans="2:2" x14ac:dyDescent="0.25">
      <c r="B47310"/>
    </row>
    <row r="47311" spans="2:2" x14ac:dyDescent="0.25">
      <c r="B47311"/>
    </row>
    <row r="47312" spans="2:2" x14ac:dyDescent="0.25">
      <c r="B47312"/>
    </row>
    <row r="47313" spans="2:2" x14ac:dyDescent="0.25">
      <c r="B47313"/>
    </row>
    <row r="47314" spans="2:2" x14ac:dyDescent="0.25">
      <c r="B47314"/>
    </row>
    <row r="47315" spans="2:2" x14ac:dyDescent="0.25">
      <c r="B47315"/>
    </row>
    <row r="47316" spans="2:2" x14ac:dyDescent="0.25">
      <c r="B47316"/>
    </row>
    <row r="47317" spans="2:2" x14ac:dyDescent="0.25">
      <c r="B47317"/>
    </row>
    <row r="47318" spans="2:2" x14ac:dyDescent="0.25">
      <c r="B47318"/>
    </row>
    <row r="47319" spans="2:2" x14ac:dyDescent="0.25">
      <c r="B47319"/>
    </row>
    <row r="47320" spans="2:2" x14ac:dyDescent="0.25">
      <c r="B47320"/>
    </row>
    <row r="47321" spans="2:2" x14ac:dyDescent="0.25">
      <c r="B47321"/>
    </row>
    <row r="47322" spans="2:2" x14ac:dyDescent="0.25">
      <c r="B47322"/>
    </row>
    <row r="47323" spans="2:2" x14ac:dyDescent="0.25">
      <c r="B47323"/>
    </row>
    <row r="47324" spans="2:2" x14ac:dyDescent="0.25">
      <c r="B47324"/>
    </row>
    <row r="47325" spans="2:2" x14ac:dyDescent="0.25">
      <c r="B47325"/>
    </row>
    <row r="47326" spans="2:2" x14ac:dyDescent="0.25">
      <c r="B47326"/>
    </row>
    <row r="47327" spans="2:2" x14ac:dyDescent="0.25">
      <c r="B47327"/>
    </row>
    <row r="47328" spans="2:2" x14ac:dyDescent="0.25">
      <c r="B47328"/>
    </row>
    <row r="47329" spans="2:2" x14ac:dyDescent="0.25">
      <c r="B47329"/>
    </row>
    <row r="47330" spans="2:2" x14ac:dyDescent="0.25">
      <c r="B47330"/>
    </row>
    <row r="47331" spans="2:2" x14ac:dyDescent="0.25">
      <c r="B47331"/>
    </row>
    <row r="47332" spans="2:2" x14ac:dyDescent="0.25">
      <c r="B47332"/>
    </row>
    <row r="47333" spans="2:2" x14ac:dyDescent="0.25">
      <c r="B47333"/>
    </row>
    <row r="47334" spans="2:2" x14ac:dyDescent="0.25">
      <c r="B47334"/>
    </row>
    <row r="47335" spans="2:2" x14ac:dyDescent="0.25">
      <c r="B47335"/>
    </row>
    <row r="47336" spans="2:2" x14ac:dyDescent="0.25">
      <c r="B47336"/>
    </row>
    <row r="47337" spans="2:2" x14ac:dyDescent="0.25">
      <c r="B47337"/>
    </row>
    <row r="47338" spans="2:2" x14ac:dyDescent="0.25">
      <c r="B47338"/>
    </row>
    <row r="47339" spans="2:2" x14ac:dyDescent="0.25">
      <c r="B47339"/>
    </row>
    <row r="47340" spans="2:2" x14ac:dyDescent="0.25">
      <c r="B47340"/>
    </row>
    <row r="47341" spans="2:2" x14ac:dyDescent="0.25">
      <c r="B47341"/>
    </row>
    <row r="47342" spans="2:2" x14ac:dyDescent="0.25">
      <c r="B47342"/>
    </row>
    <row r="47343" spans="2:2" x14ac:dyDescent="0.25">
      <c r="B47343"/>
    </row>
    <row r="47344" spans="2:2" x14ac:dyDescent="0.25">
      <c r="B47344"/>
    </row>
    <row r="47345" spans="2:2" x14ac:dyDescent="0.25">
      <c r="B47345"/>
    </row>
    <row r="47346" spans="2:2" x14ac:dyDescent="0.25">
      <c r="B47346"/>
    </row>
    <row r="47347" spans="2:2" x14ac:dyDescent="0.25">
      <c r="B47347"/>
    </row>
    <row r="47348" spans="2:2" x14ac:dyDescent="0.25">
      <c r="B47348"/>
    </row>
    <row r="47349" spans="2:2" x14ac:dyDescent="0.25">
      <c r="B47349"/>
    </row>
    <row r="47350" spans="2:2" x14ac:dyDescent="0.25">
      <c r="B47350"/>
    </row>
    <row r="47351" spans="2:2" x14ac:dyDescent="0.25">
      <c r="B47351"/>
    </row>
    <row r="47352" spans="2:2" x14ac:dyDescent="0.25">
      <c r="B47352"/>
    </row>
    <row r="47353" spans="2:2" x14ac:dyDescent="0.25">
      <c r="B47353"/>
    </row>
    <row r="47354" spans="2:2" x14ac:dyDescent="0.25">
      <c r="B47354"/>
    </row>
    <row r="47355" spans="2:2" x14ac:dyDescent="0.25">
      <c r="B47355"/>
    </row>
    <row r="47356" spans="2:2" x14ac:dyDescent="0.25">
      <c r="B47356"/>
    </row>
    <row r="47357" spans="2:2" x14ac:dyDescent="0.25">
      <c r="B47357"/>
    </row>
    <row r="47358" spans="2:2" x14ac:dyDescent="0.25">
      <c r="B47358"/>
    </row>
    <row r="47359" spans="2:2" x14ac:dyDescent="0.25">
      <c r="B47359"/>
    </row>
    <row r="47360" spans="2:2" x14ac:dyDescent="0.25">
      <c r="B47360"/>
    </row>
    <row r="47361" spans="2:2" x14ac:dyDescent="0.25">
      <c r="B47361"/>
    </row>
    <row r="47362" spans="2:2" x14ac:dyDescent="0.25">
      <c r="B47362"/>
    </row>
    <row r="47363" spans="2:2" x14ac:dyDescent="0.25">
      <c r="B47363"/>
    </row>
    <row r="47364" spans="2:2" x14ac:dyDescent="0.25">
      <c r="B47364"/>
    </row>
    <row r="47365" spans="2:2" x14ac:dyDescent="0.25">
      <c r="B47365"/>
    </row>
    <row r="47366" spans="2:2" x14ac:dyDescent="0.25">
      <c r="B47366"/>
    </row>
    <row r="47367" spans="2:2" x14ac:dyDescent="0.25">
      <c r="B47367"/>
    </row>
    <row r="47368" spans="2:2" x14ac:dyDescent="0.25">
      <c r="B47368"/>
    </row>
    <row r="47369" spans="2:2" x14ac:dyDescent="0.25">
      <c r="B47369"/>
    </row>
    <row r="47370" spans="2:2" x14ac:dyDescent="0.25">
      <c r="B47370"/>
    </row>
    <row r="47371" spans="2:2" x14ac:dyDescent="0.25">
      <c r="B47371"/>
    </row>
    <row r="47372" spans="2:2" x14ac:dyDescent="0.25">
      <c r="B47372"/>
    </row>
    <row r="47373" spans="2:2" x14ac:dyDescent="0.25">
      <c r="B47373"/>
    </row>
    <row r="47374" spans="2:2" x14ac:dyDescent="0.25">
      <c r="B47374"/>
    </row>
    <row r="47375" spans="2:2" x14ac:dyDescent="0.25">
      <c r="B47375"/>
    </row>
    <row r="47376" spans="2:2" x14ac:dyDescent="0.25">
      <c r="B47376"/>
    </row>
    <row r="47377" spans="2:2" x14ac:dyDescent="0.25">
      <c r="B47377"/>
    </row>
    <row r="47378" spans="2:2" x14ac:dyDescent="0.25">
      <c r="B47378"/>
    </row>
    <row r="47379" spans="2:2" x14ac:dyDescent="0.25">
      <c r="B47379"/>
    </row>
    <row r="47380" spans="2:2" x14ac:dyDescent="0.25">
      <c r="B47380"/>
    </row>
    <row r="47381" spans="2:2" x14ac:dyDescent="0.25">
      <c r="B47381"/>
    </row>
    <row r="47382" spans="2:2" x14ac:dyDescent="0.25">
      <c r="B47382"/>
    </row>
    <row r="47383" spans="2:2" x14ac:dyDescent="0.25">
      <c r="B47383"/>
    </row>
    <row r="47384" spans="2:2" x14ac:dyDescent="0.25">
      <c r="B47384"/>
    </row>
    <row r="47385" spans="2:2" x14ac:dyDescent="0.25">
      <c r="B47385"/>
    </row>
    <row r="47386" spans="2:2" x14ac:dyDescent="0.25">
      <c r="B47386"/>
    </row>
    <row r="47387" spans="2:2" x14ac:dyDescent="0.25">
      <c r="B47387"/>
    </row>
    <row r="47388" spans="2:2" x14ac:dyDescent="0.25">
      <c r="B47388"/>
    </row>
    <row r="47389" spans="2:2" x14ac:dyDescent="0.25">
      <c r="B47389"/>
    </row>
    <row r="47390" spans="2:2" x14ac:dyDescent="0.25">
      <c r="B47390"/>
    </row>
    <row r="47391" spans="2:2" x14ac:dyDescent="0.25">
      <c r="B47391"/>
    </row>
    <row r="47392" spans="2:2" x14ac:dyDescent="0.25">
      <c r="B47392"/>
    </row>
    <row r="47393" spans="2:2" x14ac:dyDescent="0.25">
      <c r="B47393"/>
    </row>
    <row r="47394" spans="2:2" x14ac:dyDescent="0.25">
      <c r="B47394"/>
    </row>
    <row r="47395" spans="2:2" x14ac:dyDescent="0.25">
      <c r="B47395"/>
    </row>
    <row r="47396" spans="2:2" x14ac:dyDescent="0.25">
      <c r="B47396"/>
    </row>
    <row r="47397" spans="2:2" x14ac:dyDescent="0.25">
      <c r="B47397"/>
    </row>
    <row r="47398" spans="2:2" x14ac:dyDescent="0.25">
      <c r="B47398"/>
    </row>
    <row r="47399" spans="2:2" x14ac:dyDescent="0.25">
      <c r="B47399"/>
    </row>
    <row r="47400" spans="2:2" x14ac:dyDescent="0.25">
      <c r="B47400"/>
    </row>
    <row r="47401" spans="2:2" x14ac:dyDescent="0.25">
      <c r="B47401"/>
    </row>
    <row r="47402" spans="2:2" x14ac:dyDescent="0.25">
      <c r="B47402"/>
    </row>
    <row r="47403" spans="2:2" x14ac:dyDescent="0.25">
      <c r="B47403"/>
    </row>
    <row r="47404" spans="2:2" x14ac:dyDescent="0.25">
      <c r="B47404"/>
    </row>
    <row r="47405" spans="2:2" x14ac:dyDescent="0.25">
      <c r="B47405"/>
    </row>
    <row r="47406" spans="2:2" x14ac:dyDescent="0.25">
      <c r="B47406"/>
    </row>
    <row r="47407" spans="2:2" x14ac:dyDescent="0.25">
      <c r="B47407"/>
    </row>
    <row r="47408" spans="2:2" x14ac:dyDescent="0.25">
      <c r="B47408"/>
    </row>
    <row r="47409" spans="2:2" x14ac:dyDescent="0.25">
      <c r="B47409"/>
    </row>
    <row r="47410" spans="2:2" x14ac:dyDescent="0.25">
      <c r="B47410"/>
    </row>
    <row r="47411" spans="2:2" x14ac:dyDescent="0.25">
      <c r="B47411"/>
    </row>
    <row r="47412" spans="2:2" x14ac:dyDescent="0.25">
      <c r="B47412"/>
    </row>
    <row r="47413" spans="2:2" x14ac:dyDescent="0.25">
      <c r="B47413"/>
    </row>
    <row r="47414" spans="2:2" x14ac:dyDescent="0.25">
      <c r="B47414"/>
    </row>
    <row r="47415" spans="2:2" x14ac:dyDescent="0.25">
      <c r="B47415"/>
    </row>
    <row r="47416" spans="2:2" x14ac:dyDescent="0.25">
      <c r="B47416"/>
    </row>
    <row r="47417" spans="2:2" x14ac:dyDescent="0.25">
      <c r="B47417"/>
    </row>
    <row r="47418" spans="2:2" x14ac:dyDescent="0.25">
      <c r="B47418"/>
    </row>
    <row r="47419" spans="2:2" x14ac:dyDescent="0.25">
      <c r="B47419"/>
    </row>
    <row r="47420" spans="2:2" x14ac:dyDescent="0.25">
      <c r="B47420"/>
    </row>
    <row r="47421" spans="2:2" x14ac:dyDescent="0.25">
      <c r="B47421"/>
    </row>
    <row r="47422" spans="2:2" x14ac:dyDescent="0.25">
      <c r="B47422"/>
    </row>
    <row r="47423" spans="2:2" x14ac:dyDescent="0.25">
      <c r="B47423"/>
    </row>
    <row r="47424" spans="2:2" x14ac:dyDescent="0.25">
      <c r="B47424"/>
    </row>
    <row r="47425" spans="2:2" x14ac:dyDescent="0.25">
      <c r="B47425"/>
    </row>
    <row r="47426" spans="2:2" x14ac:dyDescent="0.25">
      <c r="B47426"/>
    </row>
    <row r="47427" spans="2:2" x14ac:dyDescent="0.25">
      <c r="B47427"/>
    </row>
    <row r="47428" spans="2:2" x14ac:dyDescent="0.25">
      <c r="B47428"/>
    </row>
    <row r="47429" spans="2:2" x14ac:dyDescent="0.25">
      <c r="B47429"/>
    </row>
    <row r="47430" spans="2:2" x14ac:dyDescent="0.25">
      <c r="B47430"/>
    </row>
    <row r="47431" spans="2:2" x14ac:dyDescent="0.25">
      <c r="B47431"/>
    </row>
    <row r="47432" spans="2:2" x14ac:dyDescent="0.25">
      <c r="B47432"/>
    </row>
    <row r="47433" spans="2:2" x14ac:dyDescent="0.25">
      <c r="B47433"/>
    </row>
    <row r="47434" spans="2:2" x14ac:dyDescent="0.25">
      <c r="B47434"/>
    </row>
    <row r="47435" spans="2:2" x14ac:dyDescent="0.25">
      <c r="B47435"/>
    </row>
    <row r="47436" spans="2:2" x14ac:dyDescent="0.25">
      <c r="B47436"/>
    </row>
    <row r="47437" spans="2:2" x14ac:dyDescent="0.25">
      <c r="B47437"/>
    </row>
    <row r="47438" spans="2:2" x14ac:dyDescent="0.25">
      <c r="B47438"/>
    </row>
    <row r="47439" spans="2:2" x14ac:dyDescent="0.25">
      <c r="B47439"/>
    </row>
    <row r="47440" spans="2:2" x14ac:dyDescent="0.25">
      <c r="B47440"/>
    </row>
    <row r="47441" spans="2:2" x14ac:dyDescent="0.25">
      <c r="B47441"/>
    </row>
    <row r="47442" spans="2:2" x14ac:dyDescent="0.25">
      <c r="B47442"/>
    </row>
    <row r="47443" spans="2:2" x14ac:dyDescent="0.25">
      <c r="B47443"/>
    </row>
    <row r="47444" spans="2:2" x14ac:dyDescent="0.25">
      <c r="B47444"/>
    </row>
    <row r="47445" spans="2:2" x14ac:dyDescent="0.25">
      <c r="B47445"/>
    </row>
    <row r="47446" spans="2:2" x14ac:dyDescent="0.25">
      <c r="B47446"/>
    </row>
    <row r="47447" spans="2:2" x14ac:dyDescent="0.25">
      <c r="B47447"/>
    </row>
    <row r="47448" spans="2:2" x14ac:dyDescent="0.25">
      <c r="B47448"/>
    </row>
    <row r="47449" spans="2:2" x14ac:dyDescent="0.25">
      <c r="B47449"/>
    </row>
    <row r="47450" spans="2:2" x14ac:dyDescent="0.25">
      <c r="B47450"/>
    </row>
    <row r="47451" spans="2:2" x14ac:dyDescent="0.25">
      <c r="B47451"/>
    </row>
    <row r="47452" spans="2:2" x14ac:dyDescent="0.25">
      <c r="B47452"/>
    </row>
    <row r="47453" spans="2:2" x14ac:dyDescent="0.25">
      <c r="B47453"/>
    </row>
    <row r="47454" spans="2:2" x14ac:dyDescent="0.25">
      <c r="B47454"/>
    </row>
    <row r="47455" spans="2:2" x14ac:dyDescent="0.25">
      <c r="B47455"/>
    </row>
    <row r="47456" spans="2:2" x14ac:dyDescent="0.25">
      <c r="B47456"/>
    </row>
    <row r="47457" spans="2:2" x14ac:dyDescent="0.25">
      <c r="B47457"/>
    </row>
    <row r="47458" spans="2:2" x14ac:dyDescent="0.25">
      <c r="B47458"/>
    </row>
    <row r="47459" spans="2:2" x14ac:dyDescent="0.25">
      <c r="B47459"/>
    </row>
    <row r="47460" spans="2:2" x14ac:dyDescent="0.25">
      <c r="B47460"/>
    </row>
    <row r="47461" spans="2:2" x14ac:dyDescent="0.25">
      <c r="B47461"/>
    </row>
    <row r="47462" spans="2:2" x14ac:dyDescent="0.25">
      <c r="B47462"/>
    </row>
    <row r="47463" spans="2:2" x14ac:dyDescent="0.25">
      <c r="B47463"/>
    </row>
    <row r="47464" spans="2:2" x14ac:dyDescent="0.25">
      <c r="B47464"/>
    </row>
    <row r="47465" spans="2:2" x14ac:dyDescent="0.25">
      <c r="B47465"/>
    </row>
    <row r="47466" spans="2:2" x14ac:dyDescent="0.25">
      <c r="B47466"/>
    </row>
    <row r="47467" spans="2:2" x14ac:dyDescent="0.25">
      <c r="B47467"/>
    </row>
    <row r="47468" spans="2:2" x14ac:dyDescent="0.25">
      <c r="B47468"/>
    </row>
    <row r="47469" spans="2:2" x14ac:dyDescent="0.25">
      <c r="B47469"/>
    </row>
    <row r="47470" spans="2:2" x14ac:dyDescent="0.25">
      <c r="B47470"/>
    </row>
    <row r="47471" spans="2:2" x14ac:dyDescent="0.25">
      <c r="B47471"/>
    </row>
    <row r="47472" spans="2:2" x14ac:dyDescent="0.25">
      <c r="B47472"/>
    </row>
    <row r="47473" spans="2:2" x14ac:dyDescent="0.25">
      <c r="B47473"/>
    </row>
    <row r="47474" spans="2:2" x14ac:dyDescent="0.25">
      <c r="B47474"/>
    </row>
    <row r="47475" spans="2:2" x14ac:dyDescent="0.25">
      <c r="B47475"/>
    </row>
    <row r="47476" spans="2:2" x14ac:dyDescent="0.25">
      <c r="B47476"/>
    </row>
    <row r="47477" spans="2:2" x14ac:dyDescent="0.25">
      <c r="B47477"/>
    </row>
    <row r="47478" spans="2:2" x14ac:dyDescent="0.25">
      <c r="B47478"/>
    </row>
    <row r="47479" spans="2:2" x14ac:dyDescent="0.25">
      <c r="B47479"/>
    </row>
    <row r="47480" spans="2:2" x14ac:dyDescent="0.25">
      <c r="B47480"/>
    </row>
    <row r="47481" spans="2:2" x14ac:dyDescent="0.25">
      <c r="B47481"/>
    </row>
    <row r="47482" spans="2:2" x14ac:dyDescent="0.25">
      <c r="B47482"/>
    </row>
    <row r="47483" spans="2:2" x14ac:dyDescent="0.25">
      <c r="B47483"/>
    </row>
    <row r="47484" spans="2:2" x14ac:dyDescent="0.25">
      <c r="B47484"/>
    </row>
    <row r="47485" spans="2:2" x14ac:dyDescent="0.25">
      <c r="B47485"/>
    </row>
    <row r="47486" spans="2:2" x14ac:dyDescent="0.25">
      <c r="B47486"/>
    </row>
    <row r="47487" spans="2:2" x14ac:dyDescent="0.25">
      <c r="B47487"/>
    </row>
    <row r="47488" spans="2:2" x14ac:dyDescent="0.25">
      <c r="B47488"/>
    </row>
    <row r="47489" spans="2:2" x14ac:dyDescent="0.25">
      <c r="B47489"/>
    </row>
    <row r="47490" spans="2:2" x14ac:dyDescent="0.25">
      <c r="B47490"/>
    </row>
    <row r="47491" spans="2:2" x14ac:dyDescent="0.25">
      <c r="B47491"/>
    </row>
    <row r="47492" spans="2:2" x14ac:dyDescent="0.25">
      <c r="B47492"/>
    </row>
    <row r="47493" spans="2:2" x14ac:dyDescent="0.25">
      <c r="B47493"/>
    </row>
    <row r="47494" spans="2:2" x14ac:dyDescent="0.25">
      <c r="B47494"/>
    </row>
    <row r="47495" spans="2:2" x14ac:dyDescent="0.25">
      <c r="B47495"/>
    </row>
    <row r="47496" spans="2:2" x14ac:dyDescent="0.25">
      <c r="B47496"/>
    </row>
    <row r="47497" spans="2:2" x14ac:dyDescent="0.25">
      <c r="B47497"/>
    </row>
    <row r="47498" spans="2:2" x14ac:dyDescent="0.25">
      <c r="B47498"/>
    </row>
    <row r="47499" spans="2:2" x14ac:dyDescent="0.25">
      <c r="B47499"/>
    </row>
    <row r="47500" spans="2:2" x14ac:dyDescent="0.25">
      <c r="B47500"/>
    </row>
    <row r="47501" spans="2:2" x14ac:dyDescent="0.25">
      <c r="B47501"/>
    </row>
    <row r="47502" spans="2:2" x14ac:dyDescent="0.25">
      <c r="B47502"/>
    </row>
    <row r="47503" spans="2:2" x14ac:dyDescent="0.25">
      <c r="B47503"/>
    </row>
    <row r="47504" spans="2:2" x14ac:dyDescent="0.25">
      <c r="B47504"/>
    </row>
    <row r="47505" spans="2:2" x14ac:dyDescent="0.25">
      <c r="B47505"/>
    </row>
    <row r="47506" spans="2:2" x14ac:dyDescent="0.25">
      <c r="B47506"/>
    </row>
    <row r="47507" spans="2:2" x14ac:dyDescent="0.25">
      <c r="B47507"/>
    </row>
    <row r="47508" spans="2:2" x14ac:dyDescent="0.25">
      <c r="B47508"/>
    </row>
    <row r="47509" spans="2:2" x14ac:dyDescent="0.25">
      <c r="B47509"/>
    </row>
    <row r="47510" spans="2:2" x14ac:dyDescent="0.25">
      <c r="B47510"/>
    </row>
    <row r="47511" spans="2:2" x14ac:dyDescent="0.25">
      <c r="B47511"/>
    </row>
    <row r="47512" spans="2:2" x14ac:dyDescent="0.25">
      <c r="B47512"/>
    </row>
    <row r="47513" spans="2:2" x14ac:dyDescent="0.25">
      <c r="B47513"/>
    </row>
    <row r="47514" spans="2:2" x14ac:dyDescent="0.25">
      <c r="B47514"/>
    </row>
    <row r="47515" spans="2:2" x14ac:dyDescent="0.25">
      <c r="B47515"/>
    </row>
    <row r="47516" spans="2:2" x14ac:dyDescent="0.25">
      <c r="B47516"/>
    </row>
    <row r="47517" spans="2:2" x14ac:dyDescent="0.25">
      <c r="B47517"/>
    </row>
    <row r="47518" spans="2:2" x14ac:dyDescent="0.25">
      <c r="B47518"/>
    </row>
    <row r="47519" spans="2:2" x14ac:dyDescent="0.25">
      <c r="B47519"/>
    </row>
    <row r="47520" spans="2:2" x14ac:dyDescent="0.25">
      <c r="B47520"/>
    </row>
    <row r="47521" spans="2:2" x14ac:dyDescent="0.25">
      <c r="B47521"/>
    </row>
    <row r="47522" spans="2:2" x14ac:dyDescent="0.25">
      <c r="B47522"/>
    </row>
    <row r="47523" spans="2:2" x14ac:dyDescent="0.25">
      <c r="B47523"/>
    </row>
    <row r="47524" spans="2:2" x14ac:dyDescent="0.25">
      <c r="B47524"/>
    </row>
    <row r="47525" spans="2:2" x14ac:dyDescent="0.25">
      <c r="B47525"/>
    </row>
    <row r="47526" spans="2:2" x14ac:dyDescent="0.25">
      <c r="B47526"/>
    </row>
    <row r="47527" spans="2:2" x14ac:dyDescent="0.25">
      <c r="B47527"/>
    </row>
    <row r="47528" spans="2:2" x14ac:dyDescent="0.25">
      <c r="B47528"/>
    </row>
    <row r="47529" spans="2:2" x14ac:dyDescent="0.25">
      <c r="B47529"/>
    </row>
    <row r="47530" spans="2:2" x14ac:dyDescent="0.25">
      <c r="B47530"/>
    </row>
    <row r="47531" spans="2:2" x14ac:dyDescent="0.25">
      <c r="B47531"/>
    </row>
    <row r="47532" spans="2:2" x14ac:dyDescent="0.25">
      <c r="B47532"/>
    </row>
    <row r="47533" spans="2:2" x14ac:dyDescent="0.25">
      <c r="B47533"/>
    </row>
    <row r="47534" spans="2:2" x14ac:dyDescent="0.25">
      <c r="B47534"/>
    </row>
    <row r="47535" spans="2:2" x14ac:dyDescent="0.25">
      <c r="B47535"/>
    </row>
    <row r="47536" spans="2:2" x14ac:dyDescent="0.25">
      <c r="B47536"/>
    </row>
    <row r="47537" spans="2:2" x14ac:dyDescent="0.25">
      <c r="B47537"/>
    </row>
    <row r="47538" spans="2:2" x14ac:dyDescent="0.25">
      <c r="B47538"/>
    </row>
    <row r="47539" spans="2:2" x14ac:dyDescent="0.25">
      <c r="B47539"/>
    </row>
    <row r="47540" spans="2:2" x14ac:dyDescent="0.25">
      <c r="B47540"/>
    </row>
    <row r="47541" spans="2:2" x14ac:dyDescent="0.25">
      <c r="B47541"/>
    </row>
    <row r="47542" spans="2:2" x14ac:dyDescent="0.25">
      <c r="B47542"/>
    </row>
    <row r="47543" spans="2:2" x14ac:dyDescent="0.25">
      <c r="B47543"/>
    </row>
    <row r="47544" spans="2:2" x14ac:dyDescent="0.25">
      <c r="B47544"/>
    </row>
    <row r="47545" spans="2:2" x14ac:dyDescent="0.25">
      <c r="B47545"/>
    </row>
    <row r="47546" spans="2:2" x14ac:dyDescent="0.25">
      <c r="B47546"/>
    </row>
    <row r="47547" spans="2:2" x14ac:dyDescent="0.25">
      <c r="B47547"/>
    </row>
    <row r="47548" spans="2:2" x14ac:dyDescent="0.25">
      <c r="B47548"/>
    </row>
    <row r="47549" spans="2:2" x14ac:dyDescent="0.25">
      <c r="B47549"/>
    </row>
    <row r="47550" spans="2:2" x14ac:dyDescent="0.25">
      <c r="B47550"/>
    </row>
    <row r="47551" spans="2:2" x14ac:dyDescent="0.25">
      <c r="B47551"/>
    </row>
    <row r="47552" spans="2:2" x14ac:dyDescent="0.25">
      <c r="B47552"/>
    </row>
    <row r="47553" spans="2:2" x14ac:dyDescent="0.25">
      <c r="B47553"/>
    </row>
    <row r="47554" spans="2:2" x14ac:dyDescent="0.25">
      <c r="B47554"/>
    </row>
    <row r="47555" spans="2:2" x14ac:dyDescent="0.25">
      <c r="B47555"/>
    </row>
    <row r="47556" spans="2:2" x14ac:dyDescent="0.25">
      <c r="B47556"/>
    </row>
    <row r="47557" spans="2:2" x14ac:dyDescent="0.25">
      <c r="B47557"/>
    </row>
    <row r="47558" spans="2:2" x14ac:dyDescent="0.25">
      <c r="B47558"/>
    </row>
    <row r="47559" spans="2:2" x14ac:dyDescent="0.25">
      <c r="B47559"/>
    </row>
    <row r="47560" spans="2:2" x14ac:dyDescent="0.25">
      <c r="B47560"/>
    </row>
    <row r="47561" spans="2:2" x14ac:dyDescent="0.25">
      <c r="B47561"/>
    </row>
    <row r="47562" spans="2:2" x14ac:dyDescent="0.25">
      <c r="B47562"/>
    </row>
    <row r="47563" spans="2:2" x14ac:dyDescent="0.25">
      <c r="B47563"/>
    </row>
    <row r="47564" spans="2:2" x14ac:dyDescent="0.25">
      <c r="B47564"/>
    </row>
    <row r="47565" spans="2:2" x14ac:dyDescent="0.25">
      <c r="B47565"/>
    </row>
    <row r="47566" spans="2:2" x14ac:dyDescent="0.25">
      <c r="B47566"/>
    </row>
    <row r="47567" spans="2:2" x14ac:dyDescent="0.25">
      <c r="B47567"/>
    </row>
    <row r="47568" spans="2:2" x14ac:dyDescent="0.25">
      <c r="B47568"/>
    </row>
    <row r="47569" spans="2:2" x14ac:dyDescent="0.25">
      <c r="B47569"/>
    </row>
    <row r="47570" spans="2:2" x14ac:dyDescent="0.25">
      <c r="B47570"/>
    </row>
    <row r="47571" spans="2:2" x14ac:dyDescent="0.25">
      <c r="B47571"/>
    </row>
    <row r="47572" spans="2:2" x14ac:dyDescent="0.25">
      <c r="B47572"/>
    </row>
    <row r="47573" spans="2:2" x14ac:dyDescent="0.25">
      <c r="B47573"/>
    </row>
    <row r="47574" spans="2:2" x14ac:dyDescent="0.25">
      <c r="B47574"/>
    </row>
    <row r="47575" spans="2:2" x14ac:dyDescent="0.25">
      <c r="B47575"/>
    </row>
    <row r="47576" spans="2:2" x14ac:dyDescent="0.25">
      <c r="B47576"/>
    </row>
    <row r="47577" spans="2:2" x14ac:dyDescent="0.25">
      <c r="B47577"/>
    </row>
    <row r="47578" spans="2:2" x14ac:dyDescent="0.25">
      <c r="B47578"/>
    </row>
    <row r="47579" spans="2:2" x14ac:dyDescent="0.25">
      <c r="B47579"/>
    </row>
    <row r="47580" spans="2:2" x14ac:dyDescent="0.25">
      <c r="B47580"/>
    </row>
    <row r="47581" spans="2:2" x14ac:dyDescent="0.25">
      <c r="B47581"/>
    </row>
    <row r="47582" spans="2:2" x14ac:dyDescent="0.25">
      <c r="B47582"/>
    </row>
    <row r="47583" spans="2:2" x14ac:dyDescent="0.25">
      <c r="B47583"/>
    </row>
    <row r="47584" spans="2:2" x14ac:dyDescent="0.25">
      <c r="B47584"/>
    </row>
    <row r="47585" spans="2:2" x14ac:dyDescent="0.25">
      <c r="B47585"/>
    </row>
    <row r="47586" spans="2:2" x14ac:dyDescent="0.25">
      <c r="B47586"/>
    </row>
    <row r="47587" spans="2:2" x14ac:dyDescent="0.25">
      <c r="B47587"/>
    </row>
    <row r="47588" spans="2:2" x14ac:dyDescent="0.25">
      <c r="B47588"/>
    </row>
    <row r="47589" spans="2:2" x14ac:dyDescent="0.25">
      <c r="B47589"/>
    </row>
    <row r="47590" spans="2:2" x14ac:dyDescent="0.25">
      <c r="B47590"/>
    </row>
    <row r="47591" spans="2:2" x14ac:dyDescent="0.25">
      <c r="B47591"/>
    </row>
    <row r="47592" spans="2:2" x14ac:dyDescent="0.25">
      <c r="B47592"/>
    </row>
    <row r="47593" spans="2:2" x14ac:dyDescent="0.25">
      <c r="B47593"/>
    </row>
    <row r="47594" spans="2:2" x14ac:dyDescent="0.25">
      <c r="B47594"/>
    </row>
    <row r="47595" spans="2:2" x14ac:dyDescent="0.25">
      <c r="B47595"/>
    </row>
    <row r="47596" spans="2:2" x14ac:dyDescent="0.25">
      <c r="B47596"/>
    </row>
    <row r="47597" spans="2:2" x14ac:dyDescent="0.25">
      <c r="B47597"/>
    </row>
    <row r="47598" spans="2:2" x14ac:dyDescent="0.25">
      <c r="B47598"/>
    </row>
    <row r="47599" spans="2:2" x14ac:dyDescent="0.25">
      <c r="B47599"/>
    </row>
    <row r="47600" spans="2:2" x14ac:dyDescent="0.25">
      <c r="B47600"/>
    </row>
    <row r="47601" spans="2:2" x14ac:dyDescent="0.25">
      <c r="B47601"/>
    </row>
    <row r="47602" spans="2:2" x14ac:dyDescent="0.25">
      <c r="B47602"/>
    </row>
    <row r="47603" spans="2:2" x14ac:dyDescent="0.25">
      <c r="B47603"/>
    </row>
    <row r="47604" spans="2:2" x14ac:dyDescent="0.25">
      <c r="B47604"/>
    </row>
    <row r="47605" spans="2:2" x14ac:dyDescent="0.25">
      <c r="B47605"/>
    </row>
    <row r="47606" spans="2:2" x14ac:dyDescent="0.25">
      <c r="B47606"/>
    </row>
    <row r="47607" spans="2:2" x14ac:dyDescent="0.25">
      <c r="B47607"/>
    </row>
    <row r="47608" spans="2:2" x14ac:dyDescent="0.25">
      <c r="B47608"/>
    </row>
    <row r="47609" spans="2:2" x14ac:dyDescent="0.25">
      <c r="B47609"/>
    </row>
    <row r="47610" spans="2:2" x14ac:dyDescent="0.25">
      <c r="B47610"/>
    </row>
    <row r="47611" spans="2:2" x14ac:dyDescent="0.25">
      <c r="B47611"/>
    </row>
    <row r="47612" spans="2:2" x14ac:dyDescent="0.25">
      <c r="B47612"/>
    </row>
    <row r="47613" spans="2:2" x14ac:dyDescent="0.25">
      <c r="B47613"/>
    </row>
    <row r="47614" spans="2:2" x14ac:dyDescent="0.25">
      <c r="B47614"/>
    </row>
    <row r="47615" spans="2:2" x14ac:dyDescent="0.25">
      <c r="B47615"/>
    </row>
    <row r="47616" spans="2:2" x14ac:dyDescent="0.25">
      <c r="B47616"/>
    </row>
    <row r="47617" spans="2:2" x14ac:dyDescent="0.25">
      <c r="B47617"/>
    </row>
    <row r="47618" spans="2:2" x14ac:dyDescent="0.25">
      <c r="B47618"/>
    </row>
    <row r="47619" spans="2:2" x14ac:dyDescent="0.25">
      <c r="B47619"/>
    </row>
    <row r="47620" spans="2:2" x14ac:dyDescent="0.25">
      <c r="B47620"/>
    </row>
    <row r="47621" spans="2:2" x14ac:dyDescent="0.25">
      <c r="B47621"/>
    </row>
    <row r="47622" spans="2:2" x14ac:dyDescent="0.25">
      <c r="B47622"/>
    </row>
    <row r="47623" spans="2:2" x14ac:dyDescent="0.25">
      <c r="B47623"/>
    </row>
    <row r="47624" spans="2:2" x14ac:dyDescent="0.25">
      <c r="B47624"/>
    </row>
    <row r="47625" spans="2:2" x14ac:dyDescent="0.25">
      <c r="B47625"/>
    </row>
    <row r="47626" spans="2:2" x14ac:dyDescent="0.25">
      <c r="B47626"/>
    </row>
    <row r="47627" spans="2:2" x14ac:dyDescent="0.25">
      <c r="B47627"/>
    </row>
    <row r="47628" spans="2:2" x14ac:dyDescent="0.25">
      <c r="B47628"/>
    </row>
    <row r="47629" spans="2:2" x14ac:dyDescent="0.25">
      <c r="B47629"/>
    </row>
    <row r="47630" spans="2:2" x14ac:dyDescent="0.25">
      <c r="B47630"/>
    </row>
    <row r="47631" spans="2:2" x14ac:dyDescent="0.25">
      <c r="B47631"/>
    </row>
    <row r="47632" spans="2:2" x14ac:dyDescent="0.25">
      <c r="B47632"/>
    </row>
    <row r="47633" spans="2:2" x14ac:dyDescent="0.25">
      <c r="B47633"/>
    </row>
    <row r="47634" spans="2:2" x14ac:dyDescent="0.25">
      <c r="B47634"/>
    </row>
    <row r="47635" spans="2:2" x14ac:dyDescent="0.25">
      <c r="B47635"/>
    </row>
    <row r="47636" spans="2:2" x14ac:dyDescent="0.25">
      <c r="B47636"/>
    </row>
    <row r="47637" spans="2:2" x14ac:dyDescent="0.25">
      <c r="B47637"/>
    </row>
    <row r="47638" spans="2:2" x14ac:dyDescent="0.25">
      <c r="B47638"/>
    </row>
    <row r="47639" spans="2:2" x14ac:dyDescent="0.25">
      <c r="B47639"/>
    </row>
    <row r="47640" spans="2:2" x14ac:dyDescent="0.25">
      <c r="B47640"/>
    </row>
    <row r="47641" spans="2:2" x14ac:dyDescent="0.25">
      <c r="B47641"/>
    </row>
    <row r="47642" spans="2:2" x14ac:dyDescent="0.25">
      <c r="B47642"/>
    </row>
    <row r="47643" spans="2:2" x14ac:dyDescent="0.25">
      <c r="B47643"/>
    </row>
    <row r="47644" spans="2:2" x14ac:dyDescent="0.25">
      <c r="B47644"/>
    </row>
    <row r="47645" spans="2:2" x14ac:dyDescent="0.25">
      <c r="B47645"/>
    </row>
    <row r="47646" spans="2:2" x14ac:dyDescent="0.25">
      <c r="B47646"/>
    </row>
    <row r="47647" spans="2:2" x14ac:dyDescent="0.25">
      <c r="B47647"/>
    </row>
    <row r="47648" spans="2:2" x14ac:dyDescent="0.25">
      <c r="B47648"/>
    </row>
    <row r="47649" spans="2:2" x14ac:dyDescent="0.25">
      <c r="B47649"/>
    </row>
    <row r="47650" spans="2:2" x14ac:dyDescent="0.25">
      <c r="B47650"/>
    </row>
    <row r="47651" spans="2:2" x14ac:dyDescent="0.25">
      <c r="B47651"/>
    </row>
    <row r="47652" spans="2:2" x14ac:dyDescent="0.25">
      <c r="B47652"/>
    </row>
    <row r="47653" spans="2:2" x14ac:dyDescent="0.25">
      <c r="B47653"/>
    </row>
    <row r="47654" spans="2:2" x14ac:dyDescent="0.25">
      <c r="B47654"/>
    </row>
    <row r="47655" spans="2:2" x14ac:dyDescent="0.25">
      <c r="B47655"/>
    </row>
    <row r="47656" spans="2:2" x14ac:dyDescent="0.25">
      <c r="B47656"/>
    </row>
    <row r="47657" spans="2:2" x14ac:dyDescent="0.25">
      <c r="B47657"/>
    </row>
    <row r="47658" spans="2:2" x14ac:dyDescent="0.25">
      <c r="B47658"/>
    </row>
    <row r="47659" spans="2:2" x14ac:dyDescent="0.25">
      <c r="B47659"/>
    </row>
    <row r="47660" spans="2:2" x14ac:dyDescent="0.25">
      <c r="B47660"/>
    </row>
    <row r="47661" spans="2:2" x14ac:dyDescent="0.25">
      <c r="B47661"/>
    </row>
    <row r="47662" spans="2:2" x14ac:dyDescent="0.25">
      <c r="B47662"/>
    </row>
    <row r="47663" spans="2:2" x14ac:dyDescent="0.25">
      <c r="B47663"/>
    </row>
    <row r="47664" spans="2:2" x14ac:dyDescent="0.25">
      <c r="B47664"/>
    </row>
    <row r="47665" spans="2:2" x14ac:dyDescent="0.25">
      <c r="B47665"/>
    </row>
    <row r="47666" spans="2:2" x14ac:dyDescent="0.25">
      <c r="B47666"/>
    </row>
    <row r="47667" spans="2:2" x14ac:dyDescent="0.25">
      <c r="B47667"/>
    </row>
    <row r="47668" spans="2:2" x14ac:dyDescent="0.25">
      <c r="B47668"/>
    </row>
    <row r="47669" spans="2:2" x14ac:dyDescent="0.25">
      <c r="B47669"/>
    </row>
    <row r="47670" spans="2:2" x14ac:dyDescent="0.25">
      <c r="B47670"/>
    </row>
    <row r="47671" spans="2:2" x14ac:dyDescent="0.25">
      <c r="B47671"/>
    </row>
    <row r="47672" spans="2:2" x14ac:dyDescent="0.25">
      <c r="B47672"/>
    </row>
    <row r="47673" spans="2:2" x14ac:dyDescent="0.25">
      <c r="B47673"/>
    </row>
    <row r="47674" spans="2:2" x14ac:dyDescent="0.25">
      <c r="B47674"/>
    </row>
    <row r="47675" spans="2:2" x14ac:dyDescent="0.25">
      <c r="B47675"/>
    </row>
    <row r="47676" spans="2:2" x14ac:dyDescent="0.25">
      <c r="B47676"/>
    </row>
    <row r="47677" spans="2:2" x14ac:dyDescent="0.25">
      <c r="B47677"/>
    </row>
    <row r="47678" spans="2:2" x14ac:dyDescent="0.25">
      <c r="B47678"/>
    </row>
    <row r="47679" spans="2:2" x14ac:dyDescent="0.25">
      <c r="B47679"/>
    </row>
    <row r="47680" spans="2:2" x14ac:dyDescent="0.25">
      <c r="B47680"/>
    </row>
    <row r="47681" spans="2:2" x14ac:dyDescent="0.25">
      <c r="B47681"/>
    </row>
    <row r="47682" spans="2:2" x14ac:dyDescent="0.25">
      <c r="B47682"/>
    </row>
    <row r="47683" spans="2:2" x14ac:dyDescent="0.25">
      <c r="B47683"/>
    </row>
    <row r="47684" spans="2:2" x14ac:dyDescent="0.25">
      <c r="B47684"/>
    </row>
    <row r="47685" spans="2:2" x14ac:dyDescent="0.25">
      <c r="B47685"/>
    </row>
    <row r="47686" spans="2:2" x14ac:dyDescent="0.25">
      <c r="B47686"/>
    </row>
    <row r="47687" spans="2:2" x14ac:dyDescent="0.25">
      <c r="B47687"/>
    </row>
    <row r="47688" spans="2:2" x14ac:dyDescent="0.25">
      <c r="B47688"/>
    </row>
    <row r="47689" spans="2:2" x14ac:dyDescent="0.25">
      <c r="B47689"/>
    </row>
    <row r="47690" spans="2:2" x14ac:dyDescent="0.25">
      <c r="B47690"/>
    </row>
    <row r="47691" spans="2:2" x14ac:dyDescent="0.25">
      <c r="B47691"/>
    </row>
    <row r="47692" spans="2:2" x14ac:dyDescent="0.25">
      <c r="B47692"/>
    </row>
    <row r="47693" spans="2:2" x14ac:dyDescent="0.25">
      <c r="B47693"/>
    </row>
    <row r="47694" spans="2:2" x14ac:dyDescent="0.25">
      <c r="B47694"/>
    </row>
    <row r="47695" spans="2:2" x14ac:dyDescent="0.25">
      <c r="B47695"/>
    </row>
    <row r="47696" spans="2:2" x14ac:dyDescent="0.25">
      <c r="B47696"/>
    </row>
    <row r="47697" spans="2:2" x14ac:dyDescent="0.25">
      <c r="B47697"/>
    </row>
    <row r="47698" spans="2:2" x14ac:dyDescent="0.25">
      <c r="B47698"/>
    </row>
    <row r="47699" spans="2:2" x14ac:dyDescent="0.25">
      <c r="B47699"/>
    </row>
    <row r="47700" spans="2:2" x14ac:dyDescent="0.25">
      <c r="B47700"/>
    </row>
    <row r="47701" spans="2:2" x14ac:dyDescent="0.25">
      <c r="B47701"/>
    </row>
    <row r="47702" spans="2:2" x14ac:dyDescent="0.25">
      <c r="B47702"/>
    </row>
    <row r="47703" spans="2:2" x14ac:dyDescent="0.25">
      <c r="B47703"/>
    </row>
    <row r="47704" spans="2:2" x14ac:dyDescent="0.25">
      <c r="B47704"/>
    </row>
    <row r="47705" spans="2:2" x14ac:dyDescent="0.25">
      <c r="B47705"/>
    </row>
    <row r="47706" spans="2:2" x14ac:dyDescent="0.25">
      <c r="B47706"/>
    </row>
    <row r="47707" spans="2:2" x14ac:dyDescent="0.25">
      <c r="B47707"/>
    </row>
    <row r="47708" spans="2:2" x14ac:dyDescent="0.25">
      <c r="B47708"/>
    </row>
    <row r="47709" spans="2:2" x14ac:dyDescent="0.25">
      <c r="B47709"/>
    </row>
    <row r="47710" spans="2:2" x14ac:dyDescent="0.25">
      <c r="B47710"/>
    </row>
    <row r="47711" spans="2:2" x14ac:dyDescent="0.25">
      <c r="B47711"/>
    </row>
    <row r="47712" spans="2:2" x14ac:dyDescent="0.25">
      <c r="B47712"/>
    </row>
    <row r="47713" spans="2:2" x14ac:dyDescent="0.25">
      <c r="B47713"/>
    </row>
    <row r="47714" spans="2:2" x14ac:dyDescent="0.25">
      <c r="B47714"/>
    </row>
    <row r="47715" spans="2:2" x14ac:dyDescent="0.25">
      <c r="B47715"/>
    </row>
    <row r="47716" spans="2:2" x14ac:dyDescent="0.25">
      <c r="B47716"/>
    </row>
    <row r="47717" spans="2:2" x14ac:dyDescent="0.25">
      <c r="B47717"/>
    </row>
    <row r="47718" spans="2:2" x14ac:dyDescent="0.25">
      <c r="B47718"/>
    </row>
    <row r="47719" spans="2:2" x14ac:dyDescent="0.25">
      <c r="B47719"/>
    </row>
    <row r="47720" spans="2:2" x14ac:dyDescent="0.25">
      <c r="B47720"/>
    </row>
    <row r="47721" spans="2:2" x14ac:dyDescent="0.25">
      <c r="B47721"/>
    </row>
    <row r="47722" spans="2:2" x14ac:dyDescent="0.25">
      <c r="B47722"/>
    </row>
    <row r="47723" spans="2:2" x14ac:dyDescent="0.25">
      <c r="B47723"/>
    </row>
    <row r="47724" spans="2:2" x14ac:dyDescent="0.25">
      <c r="B47724"/>
    </row>
    <row r="47725" spans="2:2" x14ac:dyDescent="0.25">
      <c r="B47725"/>
    </row>
    <row r="47726" spans="2:2" x14ac:dyDescent="0.25">
      <c r="B47726"/>
    </row>
    <row r="47727" spans="2:2" x14ac:dyDescent="0.25">
      <c r="B47727"/>
    </row>
    <row r="47728" spans="2:2" x14ac:dyDescent="0.25">
      <c r="B47728"/>
    </row>
    <row r="47729" spans="2:2" x14ac:dyDescent="0.25">
      <c r="B47729"/>
    </row>
    <row r="47730" spans="2:2" x14ac:dyDescent="0.25">
      <c r="B47730"/>
    </row>
    <row r="47731" spans="2:2" x14ac:dyDescent="0.25">
      <c r="B47731"/>
    </row>
    <row r="47732" spans="2:2" x14ac:dyDescent="0.25">
      <c r="B47732"/>
    </row>
    <row r="47733" spans="2:2" x14ac:dyDescent="0.25">
      <c r="B47733"/>
    </row>
    <row r="47734" spans="2:2" x14ac:dyDescent="0.25">
      <c r="B47734"/>
    </row>
    <row r="47735" spans="2:2" x14ac:dyDescent="0.25">
      <c r="B47735"/>
    </row>
    <row r="47736" spans="2:2" x14ac:dyDescent="0.25">
      <c r="B47736"/>
    </row>
    <row r="47737" spans="2:2" x14ac:dyDescent="0.25">
      <c r="B47737"/>
    </row>
    <row r="47738" spans="2:2" x14ac:dyDescent="0.25">
      <c r="B47738"/>
    </row>
    <row r="47739" spans="2:2" x14ac:dyDescent="0.25">
      <c r="B47739"/>
    </row>
    <row r="47740" spans="2:2" x14ac:dyDescent="0.25">
      <c r="B47740"/>
    </row>
    <row r="47741" spans="2:2" x14ac:dyDescent="0.25">
      <c r="B47741"/>
    </row>
    <row r="47742" spans="2:2" x14ac:dyDescent="0.25">
      <c r="B47742"/>
    </row>
    <row r="47743" spans="2:2" x14ac:dyDescent="0.25">
      <c r="B47743"/>
    </row>
    <row r="47744" spans="2:2" x14ac:dyDescent="0.25">
      <c r="B47744"/>
    </row>
    <row r="47745" spans="2:2" x14ac:dyDescent="0.25">
      <c r="B47745"/>
    </row>
    <row r="47746" spans="2:2" x14ac:dyDescent="0.25">
      <c r="B47746"/>
    </row>
    <row r="47747" spans="2:2" x14ac:dyDescent="0.25">
      <c r="B47747"/>
    </row>
    <row r="47748" spans="2:2" x14ac:dyDescent="0.25">
      <c r="B47748"/>
    </row>
    <row r="47749" spans="2:2" x14ac:dyDescent="0.25">
      <c r="B47749"/>
    </row>
    <row r="47750" spans="2:2" x14ac:dyDescent="0.25">
      <c r="B47750"/>
    </row>
    <row r="47751" spans="2:2" x14ac:dyDescent="0.25">
      <c r="B47751"/>
    </row>
    <row r="47752" spans="2:2" x14ac:dyDescent="0.25">
      <c r="B47752"/>
    </row>
    <row r="47753" spans="2:2" x14ac:dyDescent="0.25">
      <c r="B47753"/>
    </row>
    <row r="47754" spans="2:2" x14ac:dyDescent="0.25">
      <c r="B47754"/>
    </row>
    <row r="47755" spans="2:2" x14ac:dyDescent="0.25">
      <c r="B47755"/>
    </row>
    <row r="47756" spans="2:2" x14ac:dyDescent="0.25">
      <c r="B47756"/>
    </row>
    <row r="47757" spans="2:2" x14ac:dyDescent="0.25">
      <c r="B47757"/>
    </row>
    <row r="47758" spans="2:2" x14ac:dyDescent="0.25">
      <c r="B47758"/>
    </row>
    <row r="47759" spans="2:2" x14ac:dyDescent="0.25">
      <c r="B47759"/>
    </row>
    <row r="47760" spans="2:2" x14ac:dyDescent="0.25">
      <c r="B47760"/>
    </row>
    <row r="47761" spans="2:2" x14ac:dyDescent="0.25">
      <c r="B47761"/>
    </row>
    <row r="47762" spans="2:2" x14ac:dyDescent="0.25">
      <c r="B47762"/>
    </row>
    <row r="47763" spans="2:2" x14ac:dyDescent="0.25">
      <c r="B47763"/>
    </row>
    <row r="47764" spans="2:2" x14ac:dyDescent="0.25">
      <c r="B47764"/>
    </row>
    <row r="47765" spans="2:2" x14ac:dyDescent="0.25">
      <c r="B47765"/>
    </row>
    <row r="47766" spans="2:2" x14ac:dyDescent="0.25">
      <c r="B47766"/>
    </row>
    <row r="47767" spans="2:2" x14ac:dyDescent="0.25">
      <c r="B47767"/>
    </row>
    <row r="47768" spans="2:2" x14ac:dyDescent="0.25">
      <c r="B47768"/>
    </row>
    <row r="47769" spans="2:2" x14ac:dyDescent="0.25">
      <c r="B47769"/>
    </row>
    <row r="47770" spans="2:2" x14ac:dyDescent="0.25">
      <c r="B47770"/>
    </row>
    <row r="47771" spans="2:2" x14ac:dyDescent="0.25">
      <c r="B47771"/>
    </row>
    <row r="47772" spans="2:2" x14ac:dyDescent="0.25">
      <c r="B47772"/>
    </row>
    <row r="47773" spans="2:2" x14ac:dyDescent="0.25">
      <c r="B47773"/>
    </row>
    <row r="47774" spans="2:2" x14ac:dyDescent="0.25">
      <c r="B47774"/>
    </row>
    <row r="47775" spans="2:2" x14ac:dyDescent="0.25">
      <c r="B47775"/>
    </row>
    <row r="47776" spans="2:2" x14ac:dyDescent="0.25">
      <c r="B47776"/>
    </row>
    <row r="47777" spans="2:2" x14ac:dyDescent="0.25">
      <c r="B47777"/>
    </row>
    <row r="47778" spans="2:2" x14ac:dyDescent="0.25">
      <c r="B47778"/>
    </row>
    <row r="47779" spans="2:2" x14ac:dyDescent="0.25">
      <c r="B47779"/>
    </row>
    <row r="47780" spans="2:2" x14ac:dyDescent="0.25">
      <c r="B47780"/>
    </row>
    <row r="47781" spans="2:2" x14ac:dyDescent="0.25">
      <c r="B47781"/>
    </row>
    <row r="47782" spans="2:2" x14ac:dyDescent="0.25">
      <c r="B47782"/>
    </row>
    <row r="47783" spans="2:2" x14ac:dyDescent="0.25">
      <c r="B47783"/>
    </row>
    <row r="47784" spans="2:2" x14ac:dyDescent="0.25">
      <c r="B47784"/>
    </row>
    <row r="47785" spans="2:2" x14ac:dyDescent="0.25">
      <c r="B47785"/>
    </row>
    <row r="47786" spans="2:2" x14ac:dyDescent="0.25">
      <c r="B47786"/>
    </row>
    <row r="47787" spans="2:2" x14ac:dyDescent="0.25">
      <c r="B47787"/>
    </row>
    <row r="47788" spans="2:2" x14ac:dyDescent="0.25">
      <c r="B47788"/>
    </row>
    <row r="47789" spans="2:2" x14ac:dyDescent="0.25">
      <c r="B47789"/>
    </row>
    <row r="47790" spans="2:2" x14ac:dyDescent="0.25">
      <c r="B47790"/>
    </row>
    <row r="47791" spans="2:2" x14ac:dyDescent="0.25">
      <c r="B47791"/>
    </row>
    <row r="47792" spans="2:2" x14ac:dyDescent="0.25">
      <c r="B47792"/>
    </row>
    <row r="47793" spans="2:2" x14ac:dyDescent="0.25">
      <c r="B47793"/>
    </row>
    <row r="47794" spans="2:2" x14ac:dyDescent="0.25">
      <c r="B47794"/>
    </row>
    <row r="47795" spans="2:2" x14ac:dyDescent="0.25">
      <c r="B47795"/>
    </row>
    <row r="47796" spans="2:2" x14ac:dyDescent="0.25">
      <c r="B47796"/>
    </row>
    <row r="47797" spans="2:2" x14ac:dyDescent="0.25">
      <c r="B47797"/>
    </row>
    <row r="47798" spans="2:2" x14ac:dyDescent="0.25">
      <c r="B47798"/>
    </row>
    <row r="47799" spans="2:2" x14ac:dyDescent="0.25">
      <c r="B47799"/>
    </row>
    <row r="47800" spans="2:2" x14ac:dyDescent="0.25">
      <c r="B47800"/>
    </row>
    <row r="47801" spans="2:2" x14ac:dyDescent="0.25">
      <c r="B47801"/>
    </row>
    <row r="47802" spans="2:2" x14ac:dyDescent="0.25">
      <c r="B47802"/>
    </row>
    <row r="47803" spans="2:2" x14ac:dyDescent="0.25">
      <c r="B47803"/>
    </row>
    <row r="47804" spans="2:2" x14ac:dyDescent="0.25">
      <c r="B47804"/>
    </row>
    <row r="47805" spans="2:2" x14ac:dyDescent="0.25">
      <c r="B47805"/>
    </row>
    <row r="47806" spans="2:2" x14ac:dyDescent="0.25">
      <c r="B47806"/>
    </row>
    <row r="47807" spans="2:2" x14ac:dyDescent="0.25">
      <c r="B47807"/>
    </row>
    <row r="47808" spans="2:2" x14ac:dyDescent="0.25">
      <c r="B47808"/>
    </row>
    <row r="47809" spans="2:2" x14ac:dyDescent="0.25">
      <c r="B47809"/>
    </row>
    <row r="47810" spans="2:2" x14ac:dyDescent="0.25">
      <c r="B47810"/>
    </row>
    <row r="47811" spans="2:2" x14ac:dyDescent="0.25">
      <c r="B47811"/>
    </row>
    <row r="47812" spans="2:2" x14ac:dyDescent="0.25">
      <c r="B47812"/>
    </row>
    <row r="47813" spans="2:2" x14ac:dyDescent="0.25">
      <c r="B47813"/>
    </row>
    <row r="47814" spans="2:2" x14ac:dyDescent="0.25">
      <c r="B47814"/>
    </row>
    <row r="47815" spans="2:2" x14ac:dyDescent="0.25">
      <c r="B47815"/>
    </row>
    <row r="47816" spans="2:2" x14ac:dyDescent="0.25">
      <c r="B47816"/>
    </row>
    <row r="47817" spans="2:2" x14ac:dyDescent="0.25">
      <c r="B47817"/>
    </row>
    <row r="47818" spans="2:2" x14ac:dyDescent="0.25">
      <c r="B47818"/>
    </row>
    <row r="47819" spans="2:2" x14ac:dyDescent="0.25">
      <c r="B47819"/>
    </row>
    <row r="47820" spans="2:2" x14ac:dyDescent="0.25">
      <c r="B47820"/>
    </row>
    <row r="47821" spans="2:2" x14ac:dyDescent="0.25">
      <c r="B47821"/>
    </row>
    <row r="47822" spans="2:2" x14ac:dyDescent="0.25">
      <c r="B47822"/>
    </row>
    <row r="47823" spans="2:2" x14ac:dyDescent="0.25">
      <c r="B47823"/>
    </row>
    <row r="47824" spans="2:2" x14ac:dyDescent="0.25">
      <c r="B47824"/>
    </row>
    <row r="47825" spans="2:2" x14ac:dyDescent="0.25">
      <c r="B47825"/>
    </row>
    <row r="47826" spans="2:2" x14ac:dyDescent="0.25">
      <c r="B47826"/>
    </row>
    <row r="47827" spans="2:2" x14ac:dyDescent="0.25">
      <c r="B47827"/>
    </row>
    <row r="47828" spans="2:2" x14ac:dyDescent="0.25">
      <c r="B47828"/>
    </row>
    <row r="47829" spans="2:2" x14ac:dyDescent="0.25">
      <c r="B47829"/>
    </row>
    <row r="47830" spans="2:2" x14ac:dyDescent="0.25">
      <c r="B47830"/>
    </row>
    <row r="47831" spans="2:2" x14ac:dyDescent="0.25">
      <c r="B47831"/>
    </row>
    <row r="47832" spans="2:2" x14ac:dyDescent="0.25">
      <c r="B47832"/>
    </row>
    <row r="47833" spans="2:2" x14ac:dyDescent="0.25">
      <c r="B47833"/>
    </row>
    <row r="47834" spans="2:2" x14ac:dyDescent="0.25">
      <c r="B47834"/>
    </row>
    <row r="47835" spans="2:2" x14ac:dyDescent="0.25">
      <c r="B47835"/>
    </row>
    <row r="47836" spans="2:2" x14ac:dyDescent="0.25">
      <c r="B47836"/>
    </row>
    <row r="47837" spans="2:2" x14ac:dyDescent="0.25">
      <c r="B47837"/>
    </row>
    <row r="47838" spans="2:2" x14ac:dyDescent="0.25">
      <c r="B47838"/>
    </row>
    <row r="47839" spans="2:2" x14ac:dyDescent="0.25">
      <c r="B47839"/>
    </row>
    <row r="47840" spans="2:2" x14ac:dyDescent="0.25">
      <c r="B47840"/>
    </row>
    <row r="47841" spans="2:2" x14ac:dyDescent="0.25">
      <c r="B47841"/>
    </row>
    <row r="47842" spans="2:2" x14ac:dyDescent="0.25">
      <c r="B47842"/>
    </row>
    <row r="47843" spans="2:2" x14ac:dyDescent="0.25">
      <c r="B47843"/>
    </row>
    <row r="47844" spans="2:2" x14ac:dyDescent="0.25">
      <c r="B47844"/>
    </row>
    <row r="47845" spans="2:2" x14ac:dyDescent="0.25">
      <c r="B47845"/>
    </row>
    <row r="47846" spans="2:2" x14ac:dyDescent="0.25">
      <c r="B47846"/>
    </row>
    <row r="47847" spans="2:2" x14ac:dyDescent="0.25">
      <c r="B47847"/>
    </row>
    <row r="47848" spans="2:2" x14ac:dyDescent="0.25">
      <c r="B47848"/>
    </row>
    <row r="47849" spans="2:2" x14ac:dyDescent="0.25">
      <c r="B47849"/>
    </row>
    <row r="47850" spans="2:2" x14ac:dyDescent="0.25">
      <c r="B47850"/>
    </row>
    <row r="47851" spans="2:2" x14ac:dyDescent="0.25">
      <c r="B47851"/>
    </row>
    <row r="47852" spans="2:2" x14ac:dyDescent="0.25">
      <c r="B47852"/>
    </row>
    <row r="47853" spans="2:2" x14ac:dyDescent="0.25">
      <c r="B47853"/>
    </row>
    <row r="47854" spans="2:2" x14ac:dyDescent="0.25">
      <c r="B47854"/>
    </row>
    <row r="47855" spans="2:2" x14ac:dyDescent="0.25">
      <c r="B47855"/>
    </row>
    <row r="47856" spans="2:2" x14ac:dyDescent="0.25">
      <c r="B47856"/>
    </row>
    <row r="47857" spans="2:2" x14ac:dyDescent="0.25">
      <c r="B47857"/>
    </row>
    <row r="47858" spans="2:2" x14ac:dyDescent="0.25">
      <c r="B47858"/>
    </row>
    <row r="47859" spans="2:2" x14ac:dyDescent="0.25">
      <c r="B47859"/>
    </row>
    <row r="47860" spans="2:2" x14ac:dyDescent="0.25">
      <c r="B47860"/>
    </row>
    <row r="47861" spans="2:2" x14ac:dyDescent="0.25">
      <c r="B47861"/>
    </row>
    <row r="47862" spans="2:2" x14ac:dyDescent="0.25">
      <c r="B47862"/>
    </row>
    <row r="47863" spans="2:2" x14ac:dyDescent="0.25">
      <c r="B47863"/>
    </row>
    <row r="47864" spans="2:2" x14ac:dyDescent="0.25">
      <c r="B47864"/>
    </row>
    <row r="47865" spans="2:2" x14ac:dyDescent="0.25">
      <c r="B47865"/>
    </row>
    <row r="47866" spans="2:2" x14ac:dyDescent="0.25">
      <c r="B47866"/>
    </row>
    <row r="47867" spans="2:2" x14ac:dyDescent="0.25">
      <c r="B47867"/>
    </row>
    <row r="47868" spans="2:2" x14ac:dyDescent="0.25">
      <c r="B47868"/>
    </row>
    <row r="47869" spans="2:2" x14ac:dyDescent="0.25">
      <c r="B47869"/>
    </row>
    <row r="47870" spans="2:2" x14ac:dyDescent="0.25">
      <c r="B47870"/>
    </row>
    <row r="47871" spans="2:2" x14ac:dyDescent="0.25">
      <c r="B47871"/>
    </row>
    <row r="47872" spans="2:2" x14ac:dyDescent="0.25">
      <c r="B47872"/>
    </row>
    <row r="47873" spans="2:2" x14ac:dyDescent="0.25">
      <c r="B47873"/>
    </row>
    <row r="47874" spans="2:2" x14ac:dyDescent="0.25">
      <c r="B47874"/>
    </row>
    <row r="47875" spans="2:2" x14ac:dyDescent="0.25">
      <c r="B47875"/>
    </row>
    <row r="47876" spans="2:2" x14ac:dyDescent="0.25">
      <c r="B47876"/>
    </row>
    <row r="47877" spans="2:2" x14ac:dyDescent="0.25">
      <c r="B47877"/>
    </row>
    <row r="47878" spans="2:2" x14ac:dyDescent="0.25">
      <c r="B47878"/>
    </row>
    <row r="47879" spans="2:2" x14ac:dyDescent="0.25">
      <c r="B47879"/>
    </row>
    <row r="47880" spans="2:2" x14ac:dyDescent="0.25">
      <c r="B47880"/>
    </row>
    <row r="47881" spans="2:2" x14ac:dyDescent="0.25">
      <c r="B47881"/>
    </row>
    <row r="47882" spans="2:2" x14ac:dyDescent="0.25">
      <c r="B47882"/>
    </row>
    <row r="47883" spans="2:2" x14ac:dyDescent="0.25">
      <c r="B47883"/>
    </row>
    <row r="47884" spans="2:2" x14ac:dyDescent="0.25">
      <c r="B47884"/>
    </row>
    <row r="47885" spans="2:2" x14ac:dyDescent="0.25">
      <c r="B47885"/>
    </row>
    <row r="47886" spans="2:2" x14ac:dyDescent="0.25">
      <c r="B47886"/>
    </row>
    <row r="47887" spans="2:2" x14ac:dyDescent="0.25">
      <c r="B47887"/>
    </row>
    <row r="47888" spans="2:2" x14ac:dyDescent="0.25">
      <c r="B47888"/>
    </row>
    <row r="47889" spans="2:2" x14ac:dyDescent="0.25">
      <c r="B47889"/>
    </row>
    <row r="47890" spans="2:2" x14ac:dyDescent="0.25">
      <c r="B47890"/>
    </row>
    <row r="47891" spans="2:2" x14ac:dyDescent="0.25">
      <c r="B47891"/>
    </row>
    <row r="47892" spans="2:2" x14ac:dyDescent="0.25">
      <c r="B47892"/>
    </row>
    <row r="47893" spans="2:2" x14ac:dyDescent="0.25">
      <c r="B47893"/>
    </row>
    <row r="47894" spans="2:2" x14ac:dyDescent="0.25">
      <c r="B47894"/>
    </row>
    <row r="47895" spans="2:2" x14ac:dyDescent="0.25">
      <c r="B47895"/>
    </row>
    <row r="47896" spans="2:2" x14ac:dyDescent="0.25">
      <c r="B47896"/>
    </row>
    <row r="47897" spans="2:2" x14ac:dyDescent="0.25">
      <c r="B47897"/>
    </row>
    <row r="47898" spans="2:2" x14ac:dyDescent="0.25">
      <c r="B47898"/>
    </row>
    <row r="47899" spans="2:2" x14ac:dyDescent="0.25">
      <c r="B47899"/>
    </row>
    <row r="47900" spans="2:2" x14ac:dyDescent="0.25">
      <c r="B47900"/>
    </row>
    <row r="47901" spans="2:2" x14ac:dyDescent="0.25">
      <c r="B47901"/>
    </row>
    <row r="47902" spans="2:2" x14ac:dyDescent="0.25">
      <c r="B47902"/>
    </row>
    <row r="47903" spans="2:2" x14ac:dyDescent="0.25">
      <c r="B47903"/>
    </row>
    <row r="47904" spans="2:2" x14ac:dyDescent="0.25">
      <c r="B47904"/>
    </row>
    <row r="47905" spans="2:2" x14ac:dyDescent="0.25">
      <c r="B47905"/>
    </row>
    <row r="47906" spans="2:2" x14ac:dyDescent="0.25">
      <c r="B47906"/>
    </row>
    <row r="47907" spans="2:2" x14ac:dyDescent="0.25">
      <c r="B47907"/>
    </row>
    <row r="47908" spans="2:2" x14ac:dyDescent="0.25">
      <c r="B47908"/>
    </row>
    <row r="47909" spans="2:2" x14ac:dyDescent="0.25">
      <c r="B47909"/>
    </row>
    <row r="47910" spans="2:2" x14ac:dyDescent="0.25">
      <c r="B47910"/>
    </row>
    <row r="47911" spans="2:2" x14ac:dyDescent="0.25">
      <c r="B47911"/>
    </row>
    <row r="47912" spans="2:2" x14ac:dyDescent="0.25">
      <c r="B47912"/>
    </row>
    <row r="47913" spans="2:2" x14ac:dyDescent="0.25">
      <c r="B47913"/>
    </row>
    <row r="47914" spans="2:2" x14ac:dyDescent="0.25">
      <c r="B47914"/>
    </row>
    <row r="47915" spans="2:2" x14ac:dyDescent="0.25">
      <c r="B47915"/>
    </row>
    <row r="47916" spans="2:2" x14ac:dyDescent="0.25">
      <c r="B47916"/>
    </row>
    <row r="47917" spans="2:2" x14ac:dyDescent="0.25">
      <c r="B47917"/>
    </row>
    <row r="47918" spans="2:2" x14ac:dyDescent="0.25">
      <c r="B47918"/>
    </row>
    <row r="47919" spans="2:2" x14ac:dyDescent="0.25">
      <c r="B47919"/>
    </row>
    <row r="47920" spans="2:2" x14ac:dyDescent="0.25">
      <c r="B47920"/>
    </row>
    <row r="47921" spans="2:2" x14ac:dyDescent="0.25">
      <c r="B47921"/>
    </row>
    <row r="47922" spans="2:2" x14ac:dyDescent="0.25">
      <c r="B47922"/>
    </row>
    <row r="47923" spans="2:2" x14ac:dyDescent="0.25">
      <c r="B47923"/>
    </row>
    <row r="47924" spans="2:2" x14ac:dyDescent="0.25">
      <c r="B47924"/>
    </row>
    <row r="47925" spans="2:2" x14ac:dyDescent="0.25">
      <c r="B47925"/>
    </row>
    <row r="47926" spans="2:2" x14ac:dyDescent="0.25">
      <c r="B47926"/>
    </row>
    <row r="47927" spans="2:2" x14ac:dyDescent="0.25">
      <c r="B47927"/>
    </row>
    <row r="47928" spans="2:2" x14ac:dyDescent="0.25">
      <c r="B47928"/>
    </row>
    <row r="47929" spans="2:2" x14ac:dyDescent="0.25">
      <c r="B47929"/>
    </row>
    <row r="47930" spans="2:2" x14ac:dyDescent="0.25">
      <c r="B47930"/>
    </row>
    <row r="47931" spans="2:2" x14ac:dyDescent="0.25">
      <c r="B47931"/>
    </row>
    <row r="47932" spans="2:2" x14ac:dyDescent="0.25">
      <c r="B47932"/>
    </row>
    <row r="47933" spans="2:2" x14ac:dyDescent="0.25">
      <c r="B47933"/>
    </row>
    <row r="47934" spans="2:2" x14ac:dyDescent="0.25">
      <c r="B47934"/>
    </row>
    <row r="47935" spans="2:2" x14ac:dyDescent="0.25">
      <c r="B47935"/>
    </row>
    <row r="47936" spans="2:2" x14ac:dyDescent="0.25">
      <c r="B47936"/>
    </row>
    <row r="47937" spans="2:2" x14ac:dyDescent="0.25">
      <c r="B47937"/>
    </row>
    <row r="47938" spans="2:2" x14ac:dyDescent="0.25">
      <c r="B47938"/>
    </row>
    <row r="47939" spans="2:2" x14ac:dyDescent="0.25">
      <c r="B47939"/>
    </row>
    <row r="47940" spans="2:2" x14ac:dyDescent="0.25">
      <c r="B47940"/>
    </row>
    <row r="47941" spans="2:2" x14ac:dyDescent="0.25">
      <c r="B47941"/>
    </row>
    <row r="47942" spans="2:2" x14ac:dyDescent="0.25">
      <c r="B47942"/>
    </row>
    <row r="47943" spans="2:2" x14ac:dyDescent="0.25">
      <c r="B47943"/>
    </row>
    <row r="47944" spans="2:2" x14ac:dyDescent="0.25">
      <c r="B47944"/>
    </row>
    <row r="47945" spans="2:2" x14ac:dyDescent="0.25">
      <c r="B47945"/>
    </row>
    <row r="47946" spans="2:2" x14ac:dyDescent="0.25">
      <c r="B47946"/>
    </row>
    <row r="47947" spans="2:2" x14ac:dyDescent="0.25">
      <c r="B47947"/>
    </row>
    <row r="47948" spans="2:2" x14ac:dyDescent="0.25">
      <c r="B47948"/>
    </row>
    <row r="47949" spans="2:2" x14ac:dyDescent="0.25">
      <c r="B47949"/>
    </row>
    <row r="47950" spans="2:2" x14ac:dyDescent="0.25">
      <c r="B47950"/>
    </row>
    <row r="47951" spans="2:2" x14ac:dyDescent="0.25">
      <c r="B47951"/>
    </row>
    <row r="47952" spans="2:2" x14ac:dyDescent="0.25">
      <c r="B47952"/>
    </row>
    <row r="47953" spans="2:2" x14ac:dyDescent="0.25">
      <c r="B47953"/>
    </row>
    <row r="47954" spans="2:2" x14ac:dyDescent="0.25">
      <c r="B47954"/>
    </row>
    <row r="47955" spans="2:2" x14ac:dyDescent="0.25">
      <c r="B47955"/>
    </row>
    <row r="47956" spans="2:2" x14ac:dyDescent="0.25">
      <c r="B47956"/>
    </row>
    <row r="47957" spans="2:2" x14ac:dyDescent="0.25">
      <c r="B47957"/>
    </row>
    <row r="47958" spans="2:2" x14ac:dyDescent="0.25">
      <c r="B47958"/>
    </row>
    <row r="47959" spans="2:2" x14ac:dyDescent="0.25">
      <c r="B47959"/>
    </row>
    <row r="47960" spans="2:2" x14ac:dyDescent="0.25">
      <c r="B47960"/>
    </row>
    <row r="47961" spans="2:2" x14ac:dyDescent="0.25">
      <c r="B47961"/>
    </row>
    <row r="47962" spans="2:2" x14ac:dyDescent="0.25">
      <c r="B47962"/>
    </row>
    <row r="47963" spans="2:2" x14ac:dyDescent="0.25">
      <c r="B47963"/>
    </row>
    <row r="47964" spans="2:2" x14ac:dyDescent="0.25">
      <c r="B47964"/>
    </row>
    <row r="47965" spans="2:2" x14ac:dyDescent="0.25">
      <c r="B47965"/>
    </row>
    <row r="47966" spans="2:2" x14ac:dyDescent="0.25">
      <c r="B47966"/>
    </row>
    <row r="47967" spans="2:2" x14ac:dyDescent="0.25">
      <c r="B47967"/>
    </row>
    <row r="47968" spans="2:2" x14ac:dyDescent="0.25">
      <c r="B47968"/>
    </row>
    <row r="47969" spans="2:2" x14ac:dyDescent="0.25">
      <c r="B47969"/>
    </row>
    <row r="47970" spans="2:2" x14ac:dyDescent="0.25">
      <c r="B47970"/>
    </row>
    <row r="47971" spans="2:2" x14ac:dyDescent="0.25">
      <c r="B47971"/>
    </row>
    <row r="47972" spans="2:2" x14ac:dyDescent="0.25">
      <c r="B47972"/>
    </row>
    <row r="47973" spans="2:2" x14ac:dyDescent="0.25">
      <c r="B47973"/>
    </row>
    <row r="47974" spans="2:2" x14ac:dyDescent="0.25">
      <c r="B47974"/>
    </row>
    <row r="47975" spans="2:2" x14ac:dyDescent="0.25">
      <c r="B47975"/>
    </row>
    <row r="47976" spans="2:2" x14ac:dyDescent="0.25">
      <c r="B47976"/>
    </row>
    <row r="47977" spans="2:2" x14ac:dyDescent="0.25">
      <c r="B47977"/>
    </row>
    <row r="47978" spans="2:2" x14ac:dyDescent="0.25">
      <c r="B47978"/>
    </row>
    <row r="47979" spans="2:2" x14ac:dyDescent="0.25">
      <c r="B47979"/>
    </row>
    <row r="47980" spans="2:2" x14ac:dyDescent="0.25">
      <c r="B47980"/>
    </row>
    <row r="47981" spans="2:2" x14ac:dyDescent="0.25">
      <c r="B47981"/>
    </row>
    <row r="47982" spans="2:2" x14ac:dyDescent="0.25">
      <c r="B47982"/>
    </row>
    <row r="47983" spans="2:2" x14ac:dyDescent="0.25">
      <c r="B47983"/>
    </row>
    <row r="47984" spans="2:2" x14ac:dyDescent="0.25">
      <c r="B47984"/>
    </row>
    <row r="47985" spans="2:2" x14ac:dyDescent="0.25">
      <c r="B47985"/>
    </row>
    <row r="47986" spans="2:2" x14ac:dyDescent="0.25">
      <c r="B47986"/>
    </row>
    <row r="47987" spans="2:2" x14ac:dyDescent="0.25">
      <c r="B47987"/>
    </row>
    <row r="47988" spans="2:2" x14ac:dyDescent="0.25">
      <c r="B47988"/>
    </row>
    <row r="47989" spans="2:2" x14ac:dyDescent="0.25">
      <c r="B47989"/>
    </row>
    <row r="47990" spans="2:2" x14ac:dyDescent="0.25">
      <c r="B47990"/>
    </row>
    <row r="47991" spans="2:2" x14ac:dyDescent="0.25">
      <c r="B47991"/>
    </row>
    <row r="47992" spans="2:2" x14ac:dyDescent="0.25">
      <c r="B47992"/>
    </row>
    <row r="47993" spans="2:2" x14ac:dyDescent="0.25">
      <c r="B47993"/>
    </row>
    <row r="47994" spans="2:2" x14ac:dyDescent="0.25">
      <c r="B47994"/>
    </row>
    <row r="47995" spans="2:2" x14ac:dyDescent="0.25">
      <c r="B47995"/>
    </row>
    <row r="47996" spans="2:2" x14ac:dyDescent="0.25">
      <c r="B47996"/>
    </row>
    <row r="47997" spans="2:2" x14ac:dyDescent="0.25">
      <c r="B47997"/>
    </row>
    <row r="47998" spans="2:2" x14ac:dyDescent="0.25">
      <c r="B47998"/>
    </row>
    <row r="47999" spans="2:2" x14ac:dyDescent="0.25">
      <c r="B47999"/>
    </row>
    <row r="48000" spans="2:2" x14ac:dyDescent="0.25">
      <c r="B48000"/>
    </row>
    <row r="48001" spans="2:2" x14ac:dyDescent="0.25">
      <c r="B48001"/>
    </row>
    <row r="48002" spans="2:2" x14ac:dyDescent="0.25">
      <c r="B48002"/>
    </row>
    <row r="48003" spans="2:2" x14ac:dyDescent="0.25">
      <c r="B48003"/>
    </row>
    <row r="48004" spans="2:2" x14ac:dyDescent="0.25">
      <c r="B48004"/>
    </row>
    <row r="48005" spans="2:2" x14ac:dyDescent="0.25">
      <c r="B48005"/>
    </row>
    <row r="48006" spans="2:2" x14ac:dyDescent="0.25">
      <c r="B48006"/>
    </row>
    <row r="48007" spans="2:2" x14ac:dyDescent="0.25">
      <c r="B48007"/>
    </row>
    <row r="48008" spans="2:2" x14ac:dyDescent="0.25">
      <c r="B48008"/>
    </row>
    <row r="48009" spans="2:2" x14ac:dyDescent="0.25">
      <c r="B48009"/>
    </row>
    <row r="48010" spans="2:2" x14ac:dyDescent="0.25">
      <c r="B48010"/>
    </row>
    <row r="48011" spans="2:2" x14ac:dyDescent="0.25">
      <c r="B48011"/>
    </row>
    <row r="48012" spans="2:2" x14ac:dyDescent="0.25">
      <c r="B48012"/>
    </row>
    <row r="48013" spans="2:2" x14ac:dyDescent="0.25">
      <c r="B48013"/>
    </row>
    <row r="48014" spans="2:2" x14ac:dyDescent="0.25">
      <c r="B48014"/>
    </row>
    <row r="48015" spans="2:2" x14ac:dyDescent="0.25">
      <c r="B48015"/>
    </row>
    <row r="48016" spans="2:2" x14ac:dyDescent="0.25">
      <c r="B48016"/>
    </row>
    <row r="48017" spans="2:2" x14ac:dyDescent="0.25">
      <c r="B48017"/>
    </row>
    <row r="48018" spans="2:2" x14ac:dyDescent="0.25">
      <c r="B48018"/>
    </row>
    <row r="48019" spans="2:2" x14ac:dyDescent="0.25">
      <c r="B48019"/>
    </row>
    <row r="48020" spans="2:2" x14ac:dyDescent="0.25">
      <c r="B48020"/>
    </row>
    <row r="48021" spans="2:2" x14ac:dyDescent="0.25">
      <c r="B48021"/>
    </row>
    <row r="48022" spans="2:2" x14ac:dyDescent="0.25">
      <c r="B48022"/>
    </row>
    <row r="48023" spans="2:2" x14ac:dyDescent="0.25">
      <c r="B48023"/>
    </row>
    <row r="48024" spans="2:2" x14ac:dyDescent="0.25">
      <c r="B48024"/>
    </row>
    <row r="48025" spans="2:2" x14ac:dyDescent="0.25">
      <c r="B48025"/>
    </row>
    <row r="48026" spans="2:2" x14ac:dyDescent="0.25">
      <c r="B48026"/>
    </row>
    <row r="48027" spans="2:2" x14ac:dyDescent="0.25">
      <c r="B48027"/>
    </row>
    <row r="48028" spans="2:2" x14ac:dyDescent="0.25">
      <c r="B48028"/>
    </row>
    <row r="48029" spans="2:2" x14ac:dyDescent="0.25">
      <c r="B48029"/>
    </row>
    <row r="48030" spans="2:2" x14ac:dyDescent="0.25">
      <c r="B48030"/>
    </row>
    <row r="48031" spans="2:2" x14ac:dyDescent="0.25">
      <c r="B48031"/>
    </row>
    <row r="48032" spans="2:2" x14ac:dyDescent="0.25">
      <c r="B48032"/>
    </row>
    <row r="48033" spans="2:2" x14ac:dyDescent="0.25">
      <c r="B48033"/>
    </row>
    <row r="48034" spans="2:2" x14ac:dyDescent="0.25">
      <c r="B48034"/>
    </row>
    <row r="48035" spans="2:2" x14ac:dyDescent="0.25">
      <c r="B48035"/>
    </row>
    <row r="48036" spans="2:2" x14ac:dyDescent="0.25">
      <c r="B48036"/>
    </row>
    <row r="48037" spans="2:2" x14ac:dyDescent="0.25">
      <c r="B48037"/>
    </row>
    <row r="48038" spans="2:2" x14ac:dyDescent="0.25">
      <c r="B48038"/>
    </row>
    <row r="48039" spans="2:2" x14ac:dyDescent="0.25">
      <c r="B48039"/>
    </row>
    <row r="48040" spans="2:2" x14ac:dyDescent="0.25">
      <c r="B48040"/>
    </row>
    <row r="48041" spans="2:2" x14ac:dyDescent="0.25">
      <c r="B48041"/>
    </row>
    <row r="48042" spans="2:2" x14ac:dyDescent="0.25">
      <c r="B48042"/>
    </row>
    <row r="48043" spans="2:2" x14ac:dyDescent="0.25">
      <c r="B48043"/>
    </row>
    <row r="48044" spans="2:2" x14ac:dyDescent="0.25">
      <c r="B48044"/>
    </row>
    <row r="48045" spans="2:2" x14ac:dyDescent="0.25">
      <c r="B48045"/>
    </row>
    <row r="48046" spans="2:2" x14ac:dyDescent="0.25">
      <c r="B48046"/>
    </row>
    <row r="48047" spans="2:2" x14ac:dyDescent="0.25">
      <c r="B48047"/>
    </row>
    <row r="48048" spans="2:2" x14ac:dyDescent="0.25">
      <c r="B48048"/>
    </row>
    <row r="48049" spans="2:2" x14ac:dyDescent="0.25">
      <c r="B48049"/>
    </row>
    <row r="48050" spans="2:2" x14ac:dyDescent="0.25">
      <c r="B48050"/>
    </row>
    <row r="48051" spans="2:2" x14ac:dyDescent="0.25">
      <c r="B48051"/>
    </row>
    <row r="48052" spans="2:2" x14ac:dyDescent="0.25">
      <c r="B48052"/>
    </row>
    <row r="48053" spans="2:2" x14ac:dyDescent="0.25">
      <c r="B48053"/>
    </row>
    <row r="48054" spans="2:2" x14ac:dyDescent="0.25">
      <c r="B48054"/>
    </row>
    <row r="48055" spans="2:2" x14ac:dyDescent="0.25">
      <c r="B48055"/>
    </row>
    <row r="48056" spans="2:2" x14ac:dyDescent="0.25">
      <c r="B48056"/>
    </row>
    <row r="48057" spans="2:2" x14ac:dyDescent="0.25">
      <c r="B48057"/>
    </row>
    <row r="48058" spans="2:2" x14ac:dyDescent="0.25">
      <c r="B48058"/>
    </row>
    <row r="48059" spans="2:2" x14ac:dyDescent="0.25">
      <c r="B48059"/>
    </row>
    <row r="48060" spans="2:2" x14ac:dyDescent="0.25">
      <c r="B48060"/>
    </row>
    <row r="48061" spans="2:2" x14ac:dyDescent="0.25">
      <c r="B48061"/>
    </row>
    <row r="48062" spans="2:2" x14ac:dyDescent="0.25">
      <c r="B48062"/>
    </row>
    <row r="48063" spans="2:2" x14ac:dyDescent="0.25">
      <c r="B48063"/>
    </row>
    <row r="48064" spans="2:2" x14ac:dyDescent="0.25">
      <c r="B48064"/>
    </row>
    <row r="48065" spans="2:2" x14ac:dyDescent="0.25">
      <c r="B48065"/>
    </row>
    <row r="48066" spans="2:2" x14ac:dyDescent="0.25">
      <c r="B48066"/>
    </row>
    <row r="48067" spans="2:2" x14ac:dyDescent="0.25">
      <c r="B48067"/>
    </row>
    <row r="48068" spans="2:2" x14ac:dyDescent="0.25">
      <c r="B48068"/>
    </row>
    <row r="48069" spans="2:2" x14ac:dyDescent="0.25">
      <c r="B48069"/>
    </row>
    <row r="48070" spans="2:2" x14ac:dyDescent="0.25">
      <c r="B48070"/>
    </row>
    <row r="48071" spans="2:2" x14ac:dyDescent="0.25">
      <c r="B48071"/>
    </row>
    <row r="48072" spans="2:2" x14ac:dyDescent="0.25">
      <c r="B48072"/>
    </row>
    <row r="48073" spans="2:2" x14ac:dyDescent="0.25">
      <c r="B48073"/>
    </row>
    <row r="48074" spans="2:2" x14ac:dyDescent="0.25">
      <c r="B48074"/>
    </row>
    <row r="48075" spans="2:2" x14ac:dyDescent="0.25">
      <c r="B48075"/>
    </row>
    <row r="48076" spans="2:2" x14ac:dyDescent="0.25">
      <c r="B48076"/>
    </row>
    <row r="48077" spans="2:2" x14ac:dyDescent="0.25">
      <c r="B48077"/>
    </row>
    <row r="48078" spans="2:2" x14ac:dyDescent="0.25">
      <c r="B48078"/>
    </row>
    <row r="48079" spans="2:2" x14ac:dyDescent="0.25">
      <c r="B48079"/>
    </row>
    <row r="48080" spans="2:2" x14ac:dyDescent="0.25">
      <c r="B48080"/>
    </row>
    <row r="48081" spans="2:2" x14ac:dyDescent="0.25">
      <c r="B48081"/>
    </row>
    <row r="48082" spans="2:2" x14ac:dyDescent="0.25">
      <c r="B48082"/>
    </row>
    <row r="48083" spans="2:2" x14ac:dyDescent="0.25">
      <c r="B48083"/>
    </row>
    <row r="48084" spans="2:2" x14ac:dyDescent="0.25">
      <c r="B48084"/>
    </row>
    <row r="48085" spans="2:2" x14ac:dyDescent="0.25">
      <c r="B48085"/>
    </row>
    <row r="48086" spans="2:2" x14ac:dyDescent="0.25">
      <c r="B48086"/>
    </row>
    <row r="48087" spans="2:2" x14ac:dyDescent="0.25">
      <c r="B48087"/>
    </row>
    <row r="48088" spans="2:2" x14ac:dyDescent="0.25">
      <c r="B48088"/>
    </row>
    <row r="48089" spans="2:2" x14ac:dyDescent="0.25">
      <c r="B48089"/>
    </row>
    <row r="48090" spans="2:2" x14ac:dyDescent="0.25">
      <c r="B48090"/>
    </row>
    <row r="48091" spans="2:2" x14ac:dyDescent="0.25">
      <c r="B48091"/>
    </row>
    <row r="48092" spans="2:2" x14ac:dyDescent="0.25">
      <c r="B48092"/>
    </row>
    <row r="48093" spans="2:2" x14ac:dyDescent="0.25">
      <c r="B48093"/>
    </row>
    <row r="48094" spans="2:2" x14ac:dyDescent="0.25">
      <c r="B48094"/>
    </row>
    <row r="48095" spans="2:2" x14ac:dyDescent="0.25">
      <c r="B48095"/>
    </row>
    <row r="48096" spans="2:2" x14ac:dyDescent="0.25">
      <c r="B48096"/>
    </row>
    <row r="48097" spans="2:2" x14ac:dyDescent="0.25">
      <c r="B48097"/>
    </row>
    <row r="48098" spans="2:2" x14ac:dyDescent="0.25">
      <c r="B48098"/>
    </row>
    <row r="48099" spans="2:2" x14ac:dyDescent="0.25">
      <c r="B48099"/>
    </row>
    <row r="48100" spans="2:2" x14ac:dyDescent="0.25">
      <c r="B48100"/>
    </row>
    <row r="48101" spans="2:2" x14ac:dyDescent="0.25">
      <c r="B48101"/>
    </row>
    <row r="48102" spans="2:2" x14ac:dyDescent="0.25">
      <c r="B48102"/>
    </row>
    <row r="48103" spans="2:2" x14ac:dyDescent="0.25">
      <c r="B48103"/>
    </row>
    <row r="48104" spans="2:2" x14ac:dyDescent="0.25">
      <c r="B48104"/>
    </row>
    <row r="48105" spans="2:2" x14ac:dyDescent="0.25">
      <c r="B48105"/>
    </row>
    <row r="48106" spans="2:2" x14ac:dyDescent="0.25">
      <c r="B48106"/>
    </row>
    <row r="48107" spans="2:2" x14ac:dyDescent="0.25">
      <c r="B48107"/>
    </row>
    <row r="48108" spans="2:2" x14ac:dyDescent="0.25">
      <c r="B48108"/>
    </row>
    <row r="48109" spans="2:2" x14ac:dyDescent="0.25">
      <c r="B48109"/>
    </row>
    <row r="48110" spans="2:2" x14ac:dyDescent="0.25">
      <c r="B48110"/>
    </row>
    <row r="48111" spans="2:2" x14ac:dyDescent="0.25">
      <c r="B48111"/>
    </row>
    <row r="48112" spans="2:2" x14ac:dyDescent="0.25">
      <c r="B48112"/>
    </row>
    <row r="48113" spans="2:2" x14ac:dyDescent="0.25">
      <c r="B48113"/>
    </row>
    <row r="48114" spans="2:2" x14ac:dyDescent="0.25">
      <c r="B48114"/>
    </row>
    <row r="48115" spans="2:2" x14ac:dyDescent="0.25">
      <c r="B48115"/>
    </row>
    <row r="48116" spans="2:2" x14ac:dyDescent="0.25">
      <c r="B48116"/>
    </row>
    <row r="48117" spans="2:2" x14ac:dyDescent="0.25">
      <c r="B48117"/>
    </row>
    <row r="48118" spans="2:2" x14ac:dyDescent="0.25">
      <c r="B48118"/>
    </row>
    <row r="48119" spans="2:2" x14ac:dyDescent="0.25">
      <c r="B48119"/>
    </row>
    <row r="48120" spans="2:2" x14ac:dyDescent="0.25">
      <c r="B48120"/>
    </row>
    <row r="48121" spans="2:2" x14ac:dyDescent="0.25">
      <c r="B48121"/>
    </row>
    <row r="48122" spans="2:2" x14ac:dyDescent="0.25">
      <c r="B48122"/>
    </row>
    <row r="48123" spans="2:2" x14ac:dyDescent="0.25">
      <c r="B48123"/>
    </row>
    <row r="48124" spans="2:2" x14ac:dyDescent="0.25">
      <c r="B48124"/>
    </row>
    <row r="48125" spans="2:2" x14ac:dyDescent="0.25">
      <c r="B48125"/>
    </row>
    <row r="48126" spans="2:2" x14ac:dyDescent="0.25">
      <c r="B48126"/>
    </row>
    <row r="48127" spans="2:2" x14ac:dyDescent="0.25">
      <c r="B48127"/>
    </row>
    <row r="48128" spans="2:2" x14ac:dyDescent="0.25">
      <c r="B48128"/>
    </row>
    <row r="48129" spans="2:2" x14ac:dyDescent="0.25">
      <c r="B48129"/>
    </row>
    <row r="48130" spans="2:2" x14ac:dyDescent="0.25">
      <c r="B48130"/>
    </row>
    <row r="48131" spans="2:2" x14ac:dyDescent="0.25">
      <c r="B48131"/>
    </row>
    <row r="48132" spans="2:2" x14ac:dyDescent="0.25">
      <c r="B48132"/>
    </row>
    <row r="48133" spans="2:2" x14ac:dyDescent="0.25">
      <c r="B48133"/>
    </row>
    <row r="48134" spans="2:2" x14ac:dyDescent="0.25">
      <c r="B48134"/>
    </row>
    <row r="48135" spans="2:2" x14ac:dyDescent="0.25">
      <c r="B48135"/>
    </row>
    <row r="48136" spans="2:2" x14ac:dyDescent="0.25">
      <c r="B48136"/>
    </row>
    <row r="48137" spans="2:2" x14ac:dyDescent="0.25">
      <c r="B48137"/>
    </row>
    <row r="48138" spans="2:2" x14ac:dyDescent="0.25">
      <c r="B48138"/>
    </row>
    <row r="48139" spans="2:2" x14ac:dyDescent="0.25">
      <c r="B48139"/>
    </row>
    <row r="48140" spans="2:2" x14ac:dyDescent="0.25">
      <c r="B48140"/>
    </row>
    <row r="48141" spans="2:2" x14ac:dyDescent="0.25">
      <c r="B48141"/>
    </row>
    <row r="48142" spans="2:2" x14ac:dyDescent="0.25">
      <c r="B48142"/>
    </row>
    <row r="48143" spans="2:2" x14ac:dyDescent="0.25">
      <c r="B48143"/>
    </row>
    <row r="48144" spans="2:2" x14ac:dyDescent="0.25">
      <c r="B48144"/>
    </row>
    <row r="48145" spans="2:2" x14ac:dyDescent="0.25">
      <c r="B48145"/>
    </row>
    <row r="48146" spans="2:2" x14ac:dyDescent="0.25">
      <c r="B48146"/>
    </row>
    <row r="48147" spans="2:2" x14ac:dyDescent="0.25">
      <c r="B48147"/>
    </row>
    <row r="48148" spans="2:2" x14ac:dyDescent="0.25">
      <c r="B48148"/>
    </row>
    <row r="48149" spans="2:2" x14ac:dyDescent="0.25">
      <c r="B48149"/>
    </row>
    <row r="48150" spans="2:2" x14ac:dyDescent="0.25">
      <c r="B48150"/>
    </row>
    <row r="48151" spans="2:2" x14ac:dyDescent="0.25">
      <c r="B48151"/>
    </row>
    <row r="48152" spans="2:2" x14ac:dyDescent="0.25">
      <c r="B48152"/>
    </row>
    <row r="48153" spans="2:2" x14ac:dyDescent="0.25">
      <c r="B48153"/>
    </row>
    <row r="48154" spans="2:2" x14ac:dyDescent="0.25">
      <c r="B48154"/>
    </row>
    <row r="48155" spans="2:2" x14ac:dyDescent="0.25">
      <c r="B48155"/>
    </row>
    <row r="48156" spans="2:2" x14ac:dyDescent="0.25">
      <c r="B48156"/>
    </row>
    <row r="48157" spans="2:2" x14ac:dyDescent="0.25">
      <c r="B48157"/>
    </row>
    <row r="48158" spans="2:2" x14ac:dyDescent="0.25">
      <c r="B48158"/>
    </row>
    <row r="48159" spans="2:2" x14ac:dyDescent="0.25">
      <c r="B48159"/>
    </row>
    <row r="48160" spans="2:2" x14ac:dyDescent="0.25">
      <c r="B48160"/>
    </row>
    <row r="48161" spans="2:2" x14ac:dyDescent="0.25">
      <c r="B48161"/>
    </row>
    <row r="48162" spans="2:2" x14ac:dyDescent="0.25">
      <c r="B48162"/>
    </row>
    <row r="48163" spans="2:2" x14ac:dyDescent="0.25">
      <c r="B48163"/>
    </row>
    <row r="48164" spans="2:2" x14ac:dyDescent="0.25">
      <c r="B48164"/>
    </row>
    <row r="48165" spans="2:2" x14ac:dyDescent="0.25">
      <c r="B48165"/>
    </row>
    <row r="48166" spans="2:2" x14ac:dyDescent="0.25">
      <c r="B48166"/>
    </row>
    <row r="48167" spans="2:2" x14ac:dyDescent="0.25">
      <c r="B48167"/>
    </row>
    <row r="48168" spans="2:2" x14ac:dyDescent="0.25">
      <c r="B48168"/>
    </row>
    <row r="48169" spans="2:2" x14ac:dyDescent="0.25">
      <c r="B48169"/>
    </row>
    <row r="48170" spans="2:2" x14ac:dyDescent="0.25">
      <c r="B48170"/>
    </row>
    <row r="48171" spans="2:2" x14ac:dyDescent="0.25">
      <c r="B48171"/>
    </row>
    <row r="48172" spans="2:2" x14ac:dyDescent="0.25">
      <c r="B48172"/>
    </row>
    <row r="48173" spans="2:2" x14ac:dyDescent="0.25">
      <c r="B48173"/>
    </row>
    <row r="48174" spans="2:2" x14ac:dyDescent="0.25">
      <c r="B48174"/>
    </row>
    <row r="48175" spans="2:2" x14ac:dyDescent="0.25">
      <c r="B48175"/>
    </row>
    <row r="48176" spans="2:2" x14ac:dyDescent="0.25">
      <c r="B48176"/>
    </row>
    <row r="48177" spans="2:2" x14ac:dyDescent="0.25">
      <c r="B48177"/>
    </row>
    <row r="48178" spans="2:2" x14ac:dyDescent="0.25">
      <c r="B48178"/>
    </row>
    <row r="48179" spans="2:2" x14ac:dyDescent="0.25">
      <c r="B48179"/>
    </row>
    <row r="48180" spans="2:2" x14ac:dyDescent="0.25">
      <c r="B48180"/>
    </row>
    <row r="48181" spans="2:2" x14ac:dyDescent="0.25">
      <c r="B48181"/>
    </row>
    <row r="48182" spans="2:2" x14ac:dyDescent="0.25">
      <c r="B48182"/>
    </row>
    <row r="48183" spans="2:2" x14ac:dyDescent="0.25">
      <c r="B48183"/>
    </row>
    <row r="48184" spans="2:2" x14ac:dyDescent="0.25">
      <c r="B48184"/>
    </row>
    <row r="48185" spans="2:2" x14ac:dyDescent="0.25">
      <c r="B48185"/>
    </row>
    <row r="48186" spans="2:2" x14ac:dyDescent="0.25">
      <c r="B48186"/>
    </row>
    <row r="48187" spans="2:2" x14ac:dyDescent="0.25">
      <c r="B48187"/>
    </row>
    <row r="48188" spans="2:2" x14ac:dyDescent="0.25">
      <c r="B48188"/>
    </row>
    <row r="48189" spans="2:2" x14ac:dyDescent="0.25">
      <c r="B48189"/>
    </row>
    <row r="48190" spans="2:2" x14ac:dyDescent="0.25">
      <c r="B48190"/>
    </row>
    <row r="48191" spans="2:2" x14ac:dyDescent="0.25">
      <c r="B48191"/>
    </row>
    <row r="48192" spans="2:2" x14ac:dyDescent="0.25">
      <c r="B48192"/>
    </row>
    <row r="48193" spans="2:2" x14ac:dyDescent="0.25">
      <c r="B48193"/>
    </row>
    <row r="48194" spans="2:2" x14ac:dyDescent="0.25">
      <c r="B48194"/>
    </row>
    <row r="48195" spans="2:2" x14ac:dyDescent="0.25">
      <c r="B48195"/>
    </row>
    <row r="48196" spans="2:2" x14ac:dyDescent="0.25">
      <c r="B48196"/>
    </row>
    <row r="48197" spans="2:2" x14ac:dyDescent="0.25">
      <c r="B48197"/>
    </row>
    <row r="48198" spans="2:2" x14ac:dyDescent="0.25">
      <c r="B48198"/>
    </row>
    <row r="48199" spans="2:2" x14ac:dyDescent="0.25">
      <c r="B48199"/>
    </row>
    <row r="48200" spans="2:2" x14ac:dyDescent="0.25">
      <c r="B48200"/>
    </row>
    <row r="48201" spans="2:2" x14ac:dyDescent="0.25">
      <c r="B48201"/>
    </row>
    <row r="48202" spans="2:2" x14ac:dyDescent="0.25">
      <c r="B48202"/>
    </row>
    <row r="48203" spans="2:2" x14ac:dyDescent="0.25">
      <c r="B48203"/>
    </row>
    <row r="48204" spans="2:2" x14ac:dyDescent="0.25">
      <c r="B48204"/>
    </row>
    <row r="48205" spans="2:2" x14ac:dyDescent="0.25">
      <c r="B48205"/>
    </row>
    <row r="48206" spans="2:2" x14ac:dyDescent="0.25">
      <c r="B48206"/>
    </row>
    <row r="48207" spans="2:2" x14ac:dyDescent="0.25">
      <c r="B48207"/>
    </row>
    <row r="48208" spans="2:2" x14ac:dyDescent="0.25">
      <c r="B48208"/>
    </row>
    <row r="48209" spans="2:2" x14ac:dyDescent="0.25">
      <c r="B48209"/>
    </row>
    <row r="48210" spans="2:2" x14ac:dyDescent="0.25">
      <c r="B48210"/>
    </row>
    <row r="48211" spans="2:2" x14ac:dyDescent="0.25">
      <c r="B48211"/>
    </row>
    <row r="48212" spans="2:2" x14ac:dyDescent="0.25">
      <c r="B48212"/>
    </row>
    <row r="48213" spans="2:2" x14ac:dyDescent="0.25">
      <c r="B48213"/>
    </row>
    <row r="48214" spans="2:2" x14ac:dyDescent="0.25">
      <c r="B48214"/>
    </row>
    <row r="48215" spans="2:2" x14ac:dyDescent="0.25">
      <c r="B48215"/>
    </row>
    <row r="48216" spans="2:2" x14ac:dyDescent="0.25">
      <c r="B48216"/>
    </row>
    <row r="48217" spans="2:2" x14ac:dyDescent="0.25">
      <c r="B48217"/>
    </row>
    <row r="48218" spans="2:2" x14ac:dyDescent="0.25">
      <c r="B48218"/>
    </row>
    <row r="48219" spans="2:2" x14ac:dyDescent="0.25">
      <c r="B48219"/>
    </row>
    <row r="48220" spans="2:2" x14ac:dyDescent="0.25">
      <c r="B48220"/>
    </row>
    <row r="48221" spans="2:2" x14ac:dyDescent="0.25">
      <c r="B48221"/>
    </row>
    <row r="48222" spans="2:2" x14ac:dyDescent="0.25">
      <c r="B48222"/>
    </row>
    <row r="48223" spans="2:2" x14ac:dyDescent="0.25">
      <c r="B48223"/>
    </row>
    <row r="48224" spans="2:2" x14ac:dyDescent="0.25">
      <c r="B48224"/>
    </row>
    <row r="48225" spans="2:2" x14ac:dyDescent="0.25">
      <c r="B48225"/>
    </row>
    <row r="48226" spans="2:2" x14ac:dyDescent="0.25">
      <c r="B48226"/>
    </row>
    <row r="48227" spans="2:2" x14ac:dyDescent="0.25">
      <c r="B48227"/>
    </row>
    <row r="48228" spans="2:2" x14ac:dyDescent="0.25">
      <c r="B48228"/>
    </row>
    <row r="48229" spans="2:2" x14ac:dyDescent="0.25">
      <c r="B48229"/>
    </row>
    <row r="48230" spans="2:2" x14ac:dyDescent="0.25">
      <c r="B48230"/>
    </row>
    <row r="48231" spans="2:2" x14ac:dyDescent="0.25">
      <c r="B48231"/>
    </row>
    <row r="48232" spans="2:2" x14ac:dyDescent="0.25">
      <c r="B48232"/>
    </row>
    <row r="48233" spans="2:2" x14ac:dyDescent="0.25">
      <c r="B48233"/>
    </row>
    <row r="48234" spans="2:2" x14ac:dyDescent="0.25">
      <c r="B48234"/>
    </row>
    <row r="48235" spans="2:2" x14ac:dyDescent="0.25">
      <c r="B48235"/>
    </row>
    <row r="48236" spans="2:2" x14ac:dyDescent="0.25">
      <c r="B48236"/>
    </row>
    <row r="48237" spans="2:2" x14ac:dyDescent="0.25">
      <c r="B48237"/>
    </row>
    <row r="48238" spans="2:2" x14ac:dyDescent="0.25">
      <c r="B48238"/>
    </row>
    <row r="48239" spans="2:2" x14ac:dyDescent="0.25">
      <c r="B48239"/>
    </row>
    <row r="48240" spans="2:2" x14ac:dyDescent="0.25">
      <c r="B48240"/>
    </row>
    <row r="48241" spans="2:2" x14ac:dyDescent="0.25">
      <c r="B48241"/>
    </row>
    <row r="48242" spans="2:2" x14ac:dyDescent="0.25">
      <c r="B48242"/>
    </row>
    <row r="48243" spans="2:2" x14ac:dyDescent="0.25">
      <c r="B48243"/>
    </row>
    <row r="48244" spans="2:2" x14ac:dyDescent="0.25">
      <c r="B48244"/>
    </row>
    <row r="48245" spans="2:2" x14ac:dyDescent="0.25">
      <c r="B48245"/>
    </row>
    <row r="48246" spans="2:2" x14ac:dyDescent="0.25">
      <c r="B48246"/>
    </row>
    <row r="48247" spans="2:2" x14ac:dyDescent="0.25">
      <c r="B48247"/>
    </row>
    <row r="48248" spans="2:2" x14ac:dyDescent="0.25">
      <c r="B48248"/>
    </row>
    <row r="48249" spans="2:2" x14ac:dyDescent="0.25">
      <c r="B48249"/>
    </row>
    <row r="48250" spans="2:2" x14ac:dyDescent="0.25">
      <c r="B48250"/>
    </row>
    <row r="48251" spans="2:2" x14ac:dyDescent="0.25">
      <c r="B48251"/>
    </row>
    <row r="48252" spans="2:2" x14ac:dyDescent="0.25">
      <c r="B48252"/>
    </row>
    <row r="48253" spans="2:2" x14ac:dyDescent="0.25">
      <c r="B48253"/>
    </row>
    <row r="48254" spans="2:2" x14ac:dyDescent="0.25">
      <c r="B48254"/>
    </row>
    <row r="48255" spans="2:2" x14ac:dyDescent="0.25">
      <c r="B48255"/>
    </row>
    <row r="48256" spans="2:2" x14ac:dyDescent="0.25">
      <c r="B48256"/>
    </row>
    <row r="48257" spans="2:2" x14ac:dyDescent="0.25">
      <c r="B48257"/>
    </row>
    <row r="48258" spans="2:2" x14ac:dyDescent="0.25">
      <c r="B48258"/>
    </row>
    <row r="48259" spans="2:2" x14ac:dyDescent="0.25">
      <c r="B48259"/>
    </row>
    <row r="48260" spans="2:2" x14ac:dyDescent="0.25">
      <c r="B48260"/>
    </row>
    <row r="48261" spans="2:2" x14ac:dyDescent="0.25">
      <c r="B48261"/>
    </row>
    <row r="48262" spans="2:2" x14ac:dyDescent="0.25">
      <c r="B48262"/>
    </row>
    <row r="48263" spans="2:2" x14ac:dyDescent="0.25">
      <c r="B48263"/>
    </row>
    <row r="48264" spans="2:2" x14ac:dyDescent="0.25">
      <c r="B48264"/>
    </row>
    <row r="48265" spans="2:2" x14ac:dyDescent="0.25">
      <c r="B48265"/>
    </row>
    <row r="48266" spans="2:2" x14ac:dyDescent="0.25">
      <c r="B48266"/>
    </row>
    <row r="48267" spans="2:2" x14ac:dyDescent="0.25">
      <c r="B48267"/>
    </row>
    <row r="48268" spans="2:2" x14ac:dyDescent="0.25">
      <c r="B48268"/>
    </row>
    <row r="48269" spans="2:2" x14ac:dyDescent="0.25">
      <c r="B48269"/>
    </row>
    <row r="48270" spans="2:2" x14ac:dyDescent="0.25">
      <c r="B48270"/>
    </row>
    <row r="48271" spans="2:2" x14ac:dyDescent="0.25">
      <c r="B48271"/>
    </row>
    <row r="48272" spans="2:2" x14ac:dyDescent="0.25">
      <c r="B48272"/>
    </row>
    <row r="48273" spans="2:2" x14ac:dyDescent="0.25">
      <c r="B48273"/>
    </row>
    <row r="48274" spans="2:2" x14ac:dyDescent="0.25">
      <c r="B48274"/>
    </row>
    <row r="48275" spans="2:2" x14ac:dyDescent="0.25">
      <c r="B48275"/>
    </row>
    <row r="48276" spans="2:2" x14ac:dyDescent="0.25">
      <c r="B48276"/>
    </row>
    <row r="48277" spans="2:2" x14ac:dyDescent="0.25">
      <c r="B48277"/>
    </row>
    <row r="48278" spans="2:2" x14ac:dyDescent="0.25">
      <c r="B48278"/>
    </row>
    <row r="48279" spans="2:2" x14ac:dyDescent="0.25">
      <c r="B48279"/>
    </row>
    <row r="48280" spans="2:2" x14ac:dyDescent="0.25">
      <c r="B48280"/>
    </row>
    <row r="48281" spans="2:2" x14ac:dyDescent="0.25">
      <c r="B48281"/>
    </row>
    <row r="48282" spans="2:2" x14ac:dyDescent="0.25">
      <c r="B48282"/>
    </row>
    <row r="48283" spans="2:2" x14ac:dyDescent="0.25">
      <c r="B48283"/>
    </row>
    <row r="48284" spans="2:2" x14ac:dyDescent="0.25">
      <c r="B48284"/>
    </row>
    <row r="48285" spans="2:2" x14ac:dyDescent="0.25">
      <c r="B48285"/>
    </row>
    <row r="48286" spans="2:2" x14ac:dyDescent="0.25">
      <c r="B48286"/>
    </row>
    <row r="48287" spans="2:2" x14ac:dyDescent="0.25">
      <c r="B48287"/>
    </row>
    <row r="48288" spans="2:2" x14ac:dyDescent="0.25">
      <c r="B48288"/>
    </row>
    <row r="48289" spans="2:2" x14ac:dyDescent="0.25">
      <c r="B48289"/>
    </row>
    <row r="48290" spans="2:2" x14ac:dyDescent="0.25">
      <c r="B48290"/>
    </row>
    <row r="48291" spans="2:2" x14ac:dyDescent="0.25">
      <c r="B48291"/>
    </row>
    <row r="48292" spans="2:2" x14ac:dyDescent="0.25">
      <c r="B48292"/>
    </row>
    <row r="48293" spans="2:2" x14ac:dyDescent="0.25">
      <c r="B48293"/>
    </row>
    <row r="48294" spans="2:2" x14ac:dyDescent="0.25">
      <c r="B48294"/>
    </row>
    <row r="48295" spans="2:2" x14ac:dyDescent="0.25">
      <c r="B48295"/>
    </row>
    <row r="48296" spans="2:2" x14ac:dyDescent="0.25">
      <c r="B48296"/>
    </row>
    <row r="48297" spans="2:2" x14ac:dyDescent="0.25">
      <c r="B48297"/>
    </row>
    <row r="48298" spans="2:2" x14ac:dyDescent="0.25">
      <c r="B48298"/>
    </row>
    <row r="48299" spans="2:2" x14ac:dyDescent="0.25">
      <c r="B48299"/>
    </row>
    <row r="48300" spans="2:2" x14ac:dyDescent="0.25">
      <c r="B48300"/>
    </row>
    <row r="48301" spans="2:2" x14ac:dyDescent="0.25">
      <c r="B48301"/>
    </row>
    <row r="48302" spans="2:2" x14ac:dyDescent="0.25">
      <c r="B48302"/>
    </row>
    <row r="48303" spans="2:2" x14ac:dyDescent="0.25">
      <c r="B48303"/>
    </row>
    <row r="48304" spans="2:2" x14ac:dyDescent="0.25">
      <c r="B48304"/>
    </row>
    <row r="48305" spans="2:2" x14ac:dyDescent="0.25">
      <c r="B48305"/>
    </row>
    <row r="48306" spans="2:2" x14ac:dyDescent="0.25">
      <c r="B48306"/>
    </row>
    <row r="48307" spans="2:2" x14ac:dyDescent="0.25">
      <c r="B48307"/>
    </row>
    <row r="48308" spans="2:2" x14ac:dyDescent="0.25">
      <c r="B48308"/>
    </row>
    <row r="48309" spans="2:2" x14ac:dyDescent="0.25">
      <c r="B48309"/>
    </row>
    <row r="48310" spans="2:2" x14ac:dyDescent="0.25">
      <c r="B48310"/>
    </row>
    <row r="48311" spans="2:2" x14ac:dyDescent="0.25">
      <c r="B48311"/>
    </row>
    <row r="48312" spans="2:2" x14ac:dyDescent="0.25">
      <c r="B48312"/>
    </row>
    <row r="48313" spans="2:2" x14ac:dyDescent="0.25">
      <c r="B48313"/>
    </row>
    <row r="48314" spans="2:2" x14ac:dyDescent="0.25">
      <c r="B48314"/>
    </row>
    <row r="48315" spans="2:2" x14ac:dyDescent="0.25">
      <c r="B48315"/>
    </row>
    <row r="48316" spans="2:2" x14ac:dyDescent="0.25">
      <c r="B48316"/>
    </row>
    <row r="48317" spans="2:2" x14ac:dyDescent="0.25">
      <c r="B48317"/>
    </row>
    <row r="48318" spans="2:2" x14ac:dyDescent="0.25">
      <c r="B48318"/>
    </row>
    <row r="48319" spans="2:2" x14ac:dyDescent="0.25">
      <c r="B48319"/>
    </row>
    <row r="48320" spans="2:2" x14ac:dyDescent="0.25">
      <c r="B48320"/>
    </row>
    <row r="48321" spans="2:2" x14ac:dyDescent="0.25">
      <c r="B48321"/>
    </row>
    <row r="48322" spans="2:2" x14ac:dyDescent="0.25">
      <c r="B48322"/>
    </row>
    <row r="48323" spans="2:2" x14ac:dyDescent="0.25">
      <c r="B48323"/>
    </row>
    <row r="48324" spans="2:2" x14ac:dyDescent="0.25">
      <c r="B48324"/>
    </row>
    <row r="48325" spans="2:2" x14ac:dyDescent="0.25">
      <c r="B48325"/>
    </row>
    <row r="48326" spans="2:2" x14ac:dyDescent="0.25">
      <c r="B48326"/>
    </row>
    <row r="48327" spans="2:2" x14ac:dyDescent="0.25">
      <c r="B48327"/>
    </row>
    <row r="48328" spans="2:2" x14ac:dyDescent="0.25">
      <c r="B48328"/>
    </row>
    <row r="48329" spans="2:2" x14ac:dyDescent="0.25">
      <c r="B48329"/>
    </row>
    <row r="48330" spans="2:2" x14ac:dyDescent="0.25">
      <c r="B48330"/>
    </row>
    <row r="48331" spans="2:2" x14ac:dyDescent="0.25">
      <c r="B48331"/>
    </row>
    <row r="48332" spans="2:2" x14ac:dyDescent="0.25">
      <c r="B48332"/>
    </row>
    <row r="48333" spans="2:2" x14ac:dyDescent="0.25">
      <c r="B48333"/>
    </row>
    <row r="48334" spans="2:2" x14ac:dyDescent="0.25">
      <c r="B48334"/>
    </row>
    <row r="48335" spans="2:2" x14ac:dyDescent="0.25">
      <c r="B48335"/>
    </row>
    <row r="48336" spans="2:2" x14ac:dyDescent="0.25">
      <c r="B48336"/>
    </row>
    <row r="48337" spans="2:2" x14ac:dyDescent="0.25">
      <c r="B48337"/>
    </row>
    <row r="48338" spans="2:2" x14ac:dyDescent="0.25">
      <c r="B48338"/>
    </row>
    <row r="48339" spans="2:2" x14ac:dyDescent="0.25">
      <c r="B48339"/>
    </row>
    <row r="48340" spans="2:2" x14ac:dyDescent="0.25">
      <c r="B48340"/>
    </row>
    <row r="48341" spans="2:2" x14ac:dyDescent="0.25">
      <c r="B48341"/>
    </row>
    <row r="48342" spans="2:2" x14ac:dyDescent="0.25">
      <c r="B48342"/>
    </row>
    <row r="48343" spans="2:2" x14ac:dyDescent="0.25">
      <c r="B48343"/>
    </row>
    <row r="48344" spans="2:2" x14ac:dyDescent="0.25">
      <c r="B48344"/>
    </row>
    <row r="48345" spans="2:2" x14ac:dyDescent="0.25">
      <c r="B48345"/>
    </row>
    <row r="48346" spans="2:2" x14ac:dyDescent="0.25">
      <c r="B48346"/>
    </row>
    <row r="48347" spans="2:2" x14ac:dyDescent="0.25">
      <c r="B48347"/>
    </row>
    <row r="48348" spans="2:2" x14ac:dyDescent="0.25">
      <c r="B48348"/>
    </row>
    <row r="48349" spans="2:2" x14ac:dyDescent="0.25">
      <c r="B48349"/>
    </row>
    <row r="48350" spans="2:2" x14ac:dyDescent="0.25">
      <c r="B48350"/>
    </row>
    <row r="48351" spans="2:2" x14ac:dyDescent="0.25">
      <c r="B48351"/>
    </row>
    <row r="48352" spans="2:2" x14ac:dyDescent="0.25">
      <c r="B48352"/>
    </row>
    <row r="48353" spans="2:2" x14ac:dyDescent="0.25">
      <c r="B48353"/>
    </row>
    <row r="48354" spans="2:2" x14ac:dyDescent="0.25">
      <c r="B48354"/>
    </row>
    <row r="48355" spans="2:2" x14ac:dyDescent="0.25">
      <c r="B48355"/>
    </row>
    <row r="48356" spans="2:2" x14ac:dyDescent="0.25">
      <c r="B48356"/>
    </row>
    <row r="48357" spans="2:2" x14ac:dyDescent="0.25">
      <c r="B48357"/>
    </row>
    <row r="48358" spans="2:2" x14ac:dyDescent="0.25">
      <c r="B48358"/>
    </row>
    <row r="48359" spans="2:2" x14ac:dyDescent="0.25">
      <c r="B48359"/>
    </row>
    <row r="48360" spans="2:2" x14ac:dyDescent="0.25">
      <c r="B48360"/>
    </row>
    <row r="48361" spans="2:2" x14ac:dyDescent="0.25">
      <c r="B48361"/>
    </row>
    <row r="48362" spans="2:2" x14ac:dyDescent="0.25">
      <c r="B48362"/>
    </row>
    <row r="48363" spans="2:2" x14ac:dyDescent="0.25">
      <c r="B48363"/>
    </row>
    <row r="48364" spans="2:2" x14ac:dyDescent="0.25">
      <c r="B48364"/>
    </row>
    <row r="48365" spans="2:2" x14ac:dyDescent="0.25">
      <c r="B48365"/>
    </row>
    <row r="48366" spans="2:2" x14ac:dyDescent="0.25">
      <c r="B48366"/>
    </row>
    <row r="48367" spans="2:2" x14ac:dyDescent="0.25">
      <c r="B48367"/>
    </row>
    <row r="48368" spans="2:2" x14ac:dyDescent="0.25">
      <c r="B48368"/>
    </row>
    <row r="48369" spans="2:2" x14ac:dyDescent="0.25">
      <c r="B48369"/>
    </row>
    <row r="48370" spans="2:2" x14ac:dyDescent="0.25">
      <c r="B48370"/>
    </row>
    <row r="48371" spans="2:2" x14ac:dyDescent="0.25">
      <c r="B48371"/>
    </row>
    <row r="48372" spans="2:2" x14ac:dyDescent="0.25">
      <c r="B48372"/>
    </row>
    <row r="48373" spans="2:2" x14ac:dyDescent="0.25">
      <c r="B48373"/>
    </row>
    <row r="48374" spans="2:2" x14ac:dyDescent="0.25">
      <c r="B48374"/>
    </row>
    <row r="48375" spans="2:2" x14ac:dyDescent="0.25">
      <c r="B48375"/>
    </row>
    <row r="48376" spans="2:2" x14ac:dyDescent="0.25">
      <c r="B48376"/>
    </row>
    <row r="48377" spans="2:2" x14ac:dyDescent="0.25">
      <c r="B48377"/>
    </row>
    <row r="48378" spans="2:2" x14ac:dyDescent="0.25">
      <c r="B48378"/>
    </row>
    <row r="48379" spans="2:2" x14ac:dyDescent="0.25">
      <c r="B48379"/>
    </row>
    <row r="48380" spans="2:2" x14ac:dyDescent="0.25">
      <c r="B48380"/>
    </row>
    <row r="48381" spans="2:2" x14ac:dyDescent="0.25">
      <c r="B48381"/>
    </row>
    <row r="48382" spans="2:2" x14ac:dyDescent="0.25">
      <c r="B48382"/>
    </row>
    <row r="48383" spans="2:2" x14ac:dyDescent="0.25">
      <c r="B48383"/>
    </row>
    <row r="48384" spans="2:2" x14ac:dyDescent="0.25">
      <c r="B48384"/>
    </row>
    <row r="48385" spans="2:2" x14ac:dyDescent="0.25">
      <c r="B48385"/>
    </row>
    <row r="48386" spans="2:2" x14ac:dyDescent="0.25">
      <c r="B48386"/>
    </row>
    <row r="48387" spans="2:2" x14ac:dyDescent="0.25">
      <c r="B48387"/>
    </row>
    <row r="48388" spans="2:2" x14ac:dyDescent="0.25">
      <c r="B48388"/>
    </row>
    <row r="48389" spans="2:2" x14ac:dyDescent="0.25">
      <c r="B48389"/>
    </row>
    <row r="48390" spans="2:2" x14ac:dyDescent="0.25">
      <c r="B48390"/>
    </row>
    <row r="48391" spans="2:2" x14ac:dyDescent="0.25">
      <c r="B48391"/>
    </row>
    <row r="48392" spans="2:2" x14ac:dyDescent="0.25">
      <c r="B48392"/>
    </row>
    <row r="48393" spans="2:2" x14ac:dyDescent="0.25">
      <c r="B48393"/>
    </row>
    <row r="48394" spans="2:2" x14ac:dyDescent="0.25">
      <c r="B48394"/>
    </row>
    <row r="48395" spans="2:2" x14ac:dyDescent="0.25">
      <c r="B48395"/>
    </row>
    <row r="48396" spans="2:2" x14ac:dyDescent="0.25">
      <c r="B48396"/>
    </row>
    <row r="48397" spans="2:2" x14ac:dyDescent="0.25">
      <c r="B48397"/>
    </row>
    <row r="48398" spans="2:2" x14ac:dyDescent="0.25">
      <c r="B48398"/>
    </row>
    <row r="48399" spans="2:2" x14ac:dyDescent="0.25">
      <c r="B48399"/>
    </row>
    <row r="48400" spans="2:2" x14ac:dyDescent="0.25">
      <c r="B48400"/>
    </row>
    <row r="48401" spans="2:2" x14ac:dyDescent="0.25">
      <c r="B48401"/>
    </row>
    <row r="48402" spans="2:2" x14ac:dyDescent="0.25">
      <c r="B48402"/>
    </row>
    <row r="48403" spans="2:2" x14ac:dyDescent="0.25">
      <c r="B48403"/>
    </row>
    <row r="48404" spans="2:2" x14ac:dyDescent="0.25">
      <c r="B48404"/>
    </row>
    <row r="48405" spans="2:2" x14ac:dyDescent="0.25">
      <c r="B48405"/>
    </row>
    <row r="48406" spans="2:2" x14ac:dyDescent="0.25">
      <c r="B48406"/>
    </row>
    <row r="48407" spans="2:2" x14ac:dyDescent="0.25">
      <c r="B48407"/>
    </row>
    <row r="48408" spans="2:2" x14ac:dyDescent="0.25">
      <c r="B48408"/>
    </row>
    <row r="48409" spans="2:2" x14ac:dyDescent="0.25">
      <c r="B48409"/>
    </row>
    <row r="48410" spans="2:2" x14ac:dyDescent="0.25">
      <c r="B48410"/>
    </row>
    <row r="48411" spans="2:2" x14ac:dyDescent="0.25">
      <c r="B48411"/>
    </row>
    <row r="48412" spans="2:2" x14ac:dyDescent="0.25">
      <c r="B48412"/>
    </row>
    <row r="48413" spans="2:2" x14ac:dyDescent="0.25">
      <c r="B48413"/>
    </row>
    <row r="48414" spans="2:2" x14ac:dyDescent="0.25">
      <c r="B48414"/>
    </row>
    <row r="48415" spans="2:2" x14ac:dyDescent="0.25">
      <c r="B48415"/>
    </row>
    <row r="48416" spans="2:2" x14ac:dyDescent="0.25">
      <c r="B48416"/>
    </row>
    <row r="48417" spans="2:2" x14ac:dyDescent="0.25">
      <c r="B48417"/>
    </row>
    <row r="48418" spans="2:2" x14ac:dyDescent="0.25">
      <c r="B48418"/>
    </row>
    <row r="48419" spans="2:2" x14ac:dyDescent="0.25">
      <c r="B48419"/>
    </row>
    <row r="48420" spans="2:2" x14ac:dyDescent="0.25">
      <c r="B48420"/>
    </row>
    <row r="48421" spans="2:2" x14ac:dyDescent="0.25">
      <c r="B48421"/>
    </row>
    <row r="48422" spans="2:2" x14ac:dyDescent="0.25">
      <c r="B48422"/>
    </row>
    <row r="48423" spans="2:2" x14ac:dyDescent="0.25">
      <c r="B48423"/>
    </row>
    <row r="48424" spans="2:2" x14ac:dyDescent="0.25">
      <c r="B48424"/>
    </row>
    <row r="48425" spans="2:2" x14ac:dyDescent="0.25">
      <c r="B48425"/>
    </row>
    <row r="48426" spans="2:2" x14ac:dyDescent="0.25">
      <c r="B48426"/>
    </row>
    <row r="48427" spans="2:2" x14ac:dyDescent="0.25">
      <c r="B48427"/>
    </row>
    <row r="48428" spans="2:2" x14ac:dyDescent="0.25">
      <c r="B48428"/>
    </row>
    <row r="48429" spans="2:2" x14ac:dyDescent="0.25">
      <c r="B48429"/>
    </row>
    <row r="48430" spans="2:2" x14ac:dyDescent="0.25">
      <c r="B48430"/>
    </row>
    <row r="48431" spans="2:2" x14ac:dyDescent="0.25">
      <c r="B48431"/>
    </row>
    <row r="48432" spans="2:2" x14ac:dyDescent="0.25">
      <c r="B48432"/>
    </row>
    <row r="48433" spans="2:2" x14ac:dyDescent="0.25">
      <c r="B48433"/>
    </row>
    <row r="48434" spans="2:2" x14ac:dyDescent="0.25">
      <c r="B48434"/>
    </row>
    <row r="48435" spans="2:2" x14ac:dyDescent="0.25">
      <c r="B48435"/>
    </row>
    <row r="48436" spans="2:2" x14ac:dyDescent="0.25">
      <c r="B48436"/>
    </row>
    <row r="48437" spans="2:2" x14ac:dyDescent="0.25">
      <c r="B48437"/>
    </row>
    <row r="48438" spans="2:2" x14ac:dyDescent="0.25">
      <c r="B48438"/>
    </row>
    <row r="48439" spans="2:2" x14ac:dyDescent="0.25">
      <c r="B48439"/>
    </row>
    <row r="48440" spans="2:2" x14ac:dyDescent="0.25">
      <c r="B48440"/>
    </row>
    <row r="48441" spans="2:2" x14ac:dyDescent="0.25">
      <c r="B48441"/>
    </row>
    <row r="48442" spans="2:2" x14ac:dyDescent="0.25">
      <c r="B48442"/>
    </row>
    <row r="48443" spans="2:2" x14ac:dyDescent="0.25">
      <c r="B48443"/>
    </row>
    <row r="48444" spans="2:2" x14ac:dyDescent="0.25">
      <c r="B48444"/>
    </row>
    <row r="48445" spans="2:2" x14ac:dyDescent="0.25">
      <c r="B48445"/>
    </row>
    <row r="48446" spans="2:2" x14ac:dyDescent="0.25">
      <c r="B48446"/>
    </row>
    <row r="48447" spans="2:2" x14ac:dyDescent="0.25">
      <c r="B48447"/>
    </row>
    <row r="48448" spans="2:2" x14ac:dyDescent="0.25">
      <c r="B48448"/>
    </row>
    <row r="48449" spans="2:2" x14ac:dyDescent="0.25">
      <c r="B48449"/>
    </row>
    <row r="48450" spans="2:2" x14ac:dyDescent="0.25">
      <c r="B48450"/>
    </row>
    <row r="48451" spans="2:2" x14ac:dyDescent="0.25">
      <c r="B48451"/>
    </row>
    <row r="48452" spans="2:2" x14ac:dyDescent="0.25">
      <c r="B48452"/>
    </row>
    <row r="48453" spans="2:2" x14ac:dyDescent="0.25">
      <c r="B48453"/>
    </row>
    <row r="48454" spans="2:2" x14ac:dyDescent="0.25">
      <c r="B48454"/>
    </row>
    <row r="48455" spans="2:2" x14ac:dyDescent="0.25">
      <c r="B48455"/>
    </row>
    <row r="48456" spans="2:2" x14ac:dyDescent="0.25">
      <c r="B48456"/>
    </row>
    <row r="48457" spans="2:2" x14ac:dyDescent="0.25">
      <c r="B48457"/>
    </row>
    <row r="48458" spans="2:2" x14ac:dyDescent="0.25">
      <c r="B48458"/>
    </row>
    <row r="48459" spans="2:2" x14ac:dyDescent="0.25">
      <c r="B48459"/>
    </row>
    <row r="48460" spans="2:2" x14ac:dyDescent="0.25">
      <c r="B48460"/>
    </row>
    <row r="48461" spans="2:2" x14ac:dyDescent="0.25">
      <c r="B48461"/>
    </row>
    <row r="48462" spans="2:2" x14ac:dyDescent="0.25">
      <c r="B48462"/>
    </row>
    <row r="48463" spans="2:2" x14ac:dyDescent="0.25">
      <c r="B48463"/>
    </row>
    <row r="48464" spans="2:2" x14ac:dyDescent="0.25">
      <c r="B48464"/>
    </row>
    <row r="48465" spans="2:2" x14ac:dyDescent="0.25">
      <c r="B48465"/>
    </row>
    <row r="48466" spans="2:2" x14ac:dyDescent="0.25">
      <c r="B48466"/>
    </row>
    <row r="48467" spans="2:2" x14ac:dyDescent="0.25">
      <c r="B48467"/>
    </row>
    <row r="48468" spans="2:2" x14ac:dyDescent="0.25">
      <c r="B48468"/>
    </row>
    <row r="48469" spans="2:2" x14ac:dyDescent="0.25">
      <c r="B48469"/>
    </row>
    <row r="48470" spans="2:2" x14ac:dyDescent="0.25">
      <c r="B48470"/>
    </row>
    <row r="48471" spans="2:2" x14ac:dyDescent="0.25">
      <c r="B48471"/>
    </row>
    <row r="48472" spans="2:2" x14ac:dyDescent="0.25">
      <c r="B48472"/>
    </row>
    <row r="48473" spans="2:2" x14ac:dyDescent="0.25">
      <c r="B48473"/>
    </row>
    <row r="48474" spans="2:2" x14ac:dyDescent="0.25">
      <c r="B48474"/>
    </row>
    <row r="48475" spans="2:2" x14ac:dyDescent="0.25">
      <c r="B48475"/>
    </row>
    <row r="48476" spans="2:2" x14ac:dyDescent="0.25">
      <c r="B48476"/>
    </row>
    <row r="48477" spans="2:2" x14ac:dyDescent="0.25">
      <c r="B48477"/>
    </row>
    <row r="48478" spans="2:2" x14ac:dyDescent="0.25">
      <c r="B48478"/>
    </row>
    <row r="48479" spans="2:2" x14ac:dyDescent="0.25">
      <c r="B48479"/>
    </row>
    <row r="48480" spans="2:2" x14ac:dyDescent="0.25">
      <c r="B48480"/>
    </row>
    <row r="48481" spans="2:2" x14ac:dyDescent="0.25">
      <c r="B48481"/>
    </row>
    <row r="48482" spans="2:2" x14ac:dyDescent="0.25">
      <c r="B48482"/>
    </row>
    <row r="48483" spans="2:2" x14ac:dyDescent="0.25">
      <c r="B48483"/>
    </row>
    <row r="48484" spans="2:2" x14ac:dyDescent="0.25">
      <c r="B48484"/>
    </row>
    <row r="48485" spans="2:2" x14ac:dyDescent="0.25">
      <c r="B48485"/>
    </row>
    <row r="48486" spans="2:2" x14ac:dyDescent="0.25">
      <c r="B48486"/>
    </row>
    <row r="48487" spans="2:2" x14ac:dyDescent="0.25">
      <c r="B48487"/>
    </row>
    <row r="48488" spans="2:2" x14ac:dyDescent="0.25">
      <c r="B48488"/>
    </row>
    <row r="48489" spans="2:2" x14ac:dyDescent="0.25">
      <c r="B48489"/>
    </row>
    <row r="48490" spans="2:2" x14ac:dyDescent="0.25">
      <c r="B48490"/>
    </row>
    <row r="48491" spans="2:2" x14ac:dyDescent="0.25">
      <c r="B48491"/>
    </row>
    <row r="48492" spans="2:2" x14ac:dyDescent="0.25">
      <c r="B48492"/>
    </row>
    <row r="48493" spans="2:2" x14ac:dyDescent="0.25">
      <c r="B48493"/>
    </row>
    <row r="48494" spans="2:2" x14ac:dyDescent="0.25">
      <c r="B48494"/>
    </row>
    <row r="48495" spans="2:2" x14ac:dyDescent="0.25">
      <c r="B48495"/>
    </row>
    <row r="48496" spans="2:2" x14ac:dyDescent="0.25">
      <c r="B48496"/>
    </row>
    <row r="48497" spans="2:2" x14ac:dyDescent="0.25">
      <c r="B48497"/>
    </row>
    <row r="48498" spans="2:2" x14ac:dyDescent="0.25">
      <c r="B48498"/>
    </row>
    <row r="48499" spans="2:2" x14ac:dyDescent="0.25">
      <c r="B48499"/>
    </row>
    <row r="48500" spans="2:2" x14ac:dyDescent="0.25">
      <c r="B48500"/>
    </row>
    <row r="48501" spans="2:2" x14ac:dyDescent="0.25">
      <c r="B48501"/>
    </row>
    <row r="48502" spans="2:2" x14ac:dyDescent="0.25">
      <c r="B48502"/>
    </row>
    <row r="48503" spans="2:2" x14ac:dyDescent="0.25">
      <c r="B48503"/>
    </row>
    <row r="48504" spans="2:2" x14ac:dyDescent="0.25">
      <c r="B48504"/>
    </row>
    <row r="48505" spans="2:2" x14ac:dyDescent="0.25">
      <c r="B48505"/>
    </row>
    <row r="48506" spans="2:2" x14ac:dyDescent="0.25">
      <c r="B48506"/>
    </row>
    <row r="48507" spans="2:2" x14ac:dyDescent="0.25">
      <c r="B48507"/>
    </row>
    <row r="48508" spans="2:2" x14ac:dyDescent="0.25">
      <c r="B48508"/>
    </row>
    <row r="48509" spans="2:2" x14ac:dyDescent="0.25">
      <c r="B48509"/>
    </row>
    <row r="48510" spans="2:2" x14ac:dyDescent="0.25">
      <c r="B48510"/>
    </row>
    <row r="48511" spans="2:2" x14ac:dyDescent="0.25">
      <c r="B48511"/>
    </row>
    <row r="48512" spans="2:2" x14ac:dyDescent="0.25">
      <c r="B48512"/>
    </row>
    <row r="48513" spans="2:2" x14ac:dyDescent="0.25">
      <c r="B48513"/>
    </row>
    <row r="48514" spans="2:2" x14ac:dyDescent="0.25">
      <c r="B48514"/>
    </row>
    <row r="48515" spans="2:2" x14ac:dyDescent="0.25">
      <c r="B48515"/>
    </row>
    <row r="48516" spans="2:2" x14ac:dyDescent="0.25">
      <c r="B48516"/>
    </row>
    <row r="48517" spans="2:2" x14ac:dyDescent="0.25">
      <c r="B48517"/>
    </row>
    <row r="48518" spans="2:2" x14ac:dyDescent="0.25">
      <c r="B48518"/>
    </row>
    <row r="48519" spans="2:2" x14ac:dyDescent="0.25">
      <c r="B48519"/>
    </row>
    <row r="48520" spans="2:2" x14ac:dyDescent="0.25">
      <c r="B48520"/>
    </row>
    <row r="48521" spans="2:2" x14ac:dyDescent="0.25">
      <c r="B48521"/>
    </row>
    <row r="48522" spans="2:2" x14ac:dyDescent="0.25">
      <c r="B48522"/>
    </row>
    <row r="48523" spans="2:2" x14ac:dyDescent="0.25">
      <c r="B48523"/>
    </row>
    <row r="48524" spans="2:2" x14ac:dyDescent="0.25">
      <c r="B48524"/>
    </row>
    <row r="48525" spans="2:2" x14ac:dyDescent="0.25">
      <c r="B48525"/>
    </row>
    <row r="48526" spans="2:2" x14ac:dyDescent="0.25">
      <c r="B48526"/>
    </row>
    <row r="48527" spans="2:2" x14ac:dyDescent="0.25">
      <c r="B48527"/>
    </row>
    <row r="48528" spans="2:2" x14ac:dyDescent="0.25">
      <c r="B48528"/>
    </row>
    <row r="48529" spans="2:2" x14ac:dyDescent="0.25">
      <c r="B48529"/>
    </row>
    <row r="48530" spans="2:2" x14ac:dyDescent="0.25">
      <c r="B48530"/>
    </row>
    <row r="48531" spans="2:2" x14ac:dyDescent="0.25">
      <c r="B48531"/>
    </row>
    <row r="48532" spans="2:2" x14ac:dyDescent="0.25">
      <c r="B48532"/>
    </row>
    <row r="48533" spans="2:2" x14ac:dyDescent="0.25">
      <c r="B48533"/>
    </row>
    <row r="48534" spans="2:2" x14ac:dyDescent="0.25">
      <c r="B48534"/>
    </row>
    <row r="48535" spans="2:2" x14ac:dyDescent="0.25">
      <c r="B48535"/>
    </row>
    <row r="48536" spans="2:2" x14ac:dyDescent="0.25">
      <c r="B48536"/>
    </row>
    <row r="48537" spans="2:2" x14ac:dyDescent="0.25">
      <c r="B48537"/>
    </row>
    <row r="48538" spans="2:2" x14ac:dyDescent="0.25">
      <c r="B48538"/>
    </row>
    <row r="48539" spans="2:2" x14ac:dyDescent="0.25">
      <c r="B48539"/>
    </row>
    <row r="48540" spans="2:2" x14ac:dyDescent="0.25">
      <c r="B48540"/>
    </row>
    <row r="48541" spans="2:2" x14ac:dyDescent="0.25">
      <c r="B48541"/>
    </row>
    <row r="48542" spans="2:2" x14ac:dyDescent="0.25">
      <c r="B48542"/>
    </row>
    <row r="48543" spans="2:2" x14ac:dyDescent="0.25">
      <c r="B48543"/>
    </row>
    <row r="48544" spans="2:2" x14ac:dyDescent="0.25">
      <c r="B48544"/>
    </row>
    <row r="48545" spans="2:2" x14ac:dyDescent="0.25">
      <c r="B48545"/>
    </row>
    <row r="48546" spans="2:2" x14ac:dyDescent="0.25">
      <c r="B48546"/>
    </row>
    <row r="48547" spans="2:2" x14ac:dyDescent="0.25">
      <c r="B48547"/>
    </row>
    <row r="48548" spans="2:2" x14ac:dyDescent="0.25">
      <c r="B48548"/>
    </row>
    <row r="48549" spans="2:2" x14ac:dyDescent="0.25">
      <c r="B48549"/>
    </row>
    <row r="48550" spans="2:2" x14ac:dyDescent="0.25">
      <c r="B48550"/>
    </row>
    <row r="48551" spans="2:2" x14ac:dyDescent="0.25">
      <c r="B48551"/>
    </row>
    <row r="48552" spans="2:2" x14ac:dyDescent="0.25">
      <c r="B48552"/>
    </row>
    <row r="48553" spans="2:2" x14ac:dyDescent="0.25">
      <c r="B48553"/>
    </row>
    <row r="48554" spans="2:2" x14ac:dyDescent="0.25">
      <c r="B48554"/>
    </row>
    <row r="48555" spans="2:2" x14ac:dyDescent="0.25">
      <c r="B48555"/>
    </row>
    <row r="48556" spans="2:2" x14ac:dyDescent="0.25">
      <c r="B48556"/>
    </row>
    <row r="48557" spans="2:2" x14ac:dyDescent="0.25">
      <c r="B48557"/>
    </row>
    <row r="48558" spans="2:2" x14ac:dyDescent="0.25">
      <c r="B48558"/>
    </row>
    <row r="48559" spans="2:2" x14ac:dyDescent="0.25">
      <c r="B48559"/>
    </row>
    <row r="48560" spans="2:2" x14ac:dyDescent="0.25">
      <c r="B48560"/>
    </row>
    <row r="48561" spans="2:2" x14ac:dyDescent="0.25">
      <c r="B48561"/>
    </row>
    <row r="48562" spans="2:2" x14ac:dyDescent="0.25">
      <c r="B48562"/>
    </row>
    <row r="48563" spans="2:2" x14ac:dyDescent="0.25">
      <c r="B48563"/>
    </row>
    <row r="48564" spans="2:2" x14ac:dyDescent="0.25">
      <c r="B48564"/>
    </row>
    <row r="48565" spans="2:2" x14ac:dyDescent="0.25">
      <c r="B48565"/>
    </row>
    <row r="48566" spans="2:2" x14ac:dyDescent="0.25">
      <c r="B48566"/>
    </row>
    <row r="48567" spans="2:2" x14ac:dyDescent="0.25">
      <c r="B48567"/>
    </row>
    <row r="48568" spans="2:2" x14ac:dyDescent="0.25">
      <c r="B48568"/>
    </row>
    <row r="48569" spans="2:2" x14ac:dyDescent="0.25">
      <c r="B48569"/>
    </row>
    <row r="48570" spans="2:2" x14ac:dyDescent="0.25">
      <c r="B48570"/>
    </row>
    <row r="48571" spans="2:2" x14ac:dyDescent="0.25">
      <c r="B48571"/>
    </row>
    <row r="48572" spans="2:2" x14ac:dyDescent="0.25">
      <c r="B48572"/>
    </row>
    <row r="48573" spans="2:2" x14ac:dyDescent="0.25">
      <c r="B48573"/>
    </row>
    <row r="48574" spans="2:2" x14ac:dyDescent="0.25">
      <c r="B48574"/>
    </row>
    <row r="48575" spans="2:2" x14ac:dyDescent="0.25">
      <c r="B48575"/>
    </row>
    <row r="48576" spans="2:2" x14ac:dyDescent="0.25">
      <c r="B48576"/>
    </row>
    <row r="48577" spans="2:2" x14ac:dyDescent="0.25">
      <c r="B48577"/>
    </row>
    <row r="48578" spans="2:2" x14ac:dyDescent="0.25">
      <c r="B48578"/>
    </row>
    <row r="48579" spans="2:2" x14ac:dyDescent="0.25">
      <c r="B48579"/>
    </row>
    <row r="48580" spans="2:2" x14ac:dyDescent="0.25">
      <c r="B48580"/>
    </row>
    <row r="48581" spans="2:2" x14ac:dyDescent="0.25">
      <c r="B48581"/>
    </row>
    <row r="48582" spans="2:2" x14ac:dyDescent="0.25">
      <c r="B48582"/>
    </row>
    <row r="48583" spans="2:2" x14ac:dyDescent="0.25">
      <c r="B48583"/>
    </row>
    <row r="48584" spans="2:2" x14ac:dyDescent="0.25">
      <c r="B48584"/>
    </row>
    <row r="48585" spans="2:2" x14ac:dyDescent="0.25">
      <c r="B48585"/>
    </row>
    <row r="48586" spans="2:2" x14ac:dyDescent="0.25">
      <c r="B48586"/>
    </row>
    <row r="48587" spans="2:2" x14ac:dyDescent="0.25">
      <c r="B48587"/>
    </row>
    <row r="48588" spans="2:2" x14ac:dyDescent="0.25">
      <c r="B48588"/>
    </row>
    <row r="48589" spans="2:2" x14ac:dyDescent="0.25">
      <c r="B48589"/>
    </row>
    <row r="48590" spans="2:2" x14ac:dyDescent="0.25">
      <c r="B48590"/>
    </row>
    <row r="48591" spans="2:2" x14ac:dyDescent="0.25">
      <c r="B48591"/>
    </row>
    <row r="48592" spans="2:2" x14ac:dyDescent="0.25">
      <c r="B48592"/>
    </row>
    <row r="48593" spans="2:2" x14ac:dyDescent="0.25">
      <c r="B48593"/>
    </row>
    <row r="48594" spans="2:2" x14ac:dyDescent="0.25">
      <c r="B48594"/>
    </row>
    <row r="48595" spans="2:2" x14ac:dyDescent="0.25">
      <c r="B48595"/>
    </row>
    <row r="48596" spans="2:2" x14ac:dyDescent="0.25">
      <c r="B48596"/>
    </row>
    <row r="48597" spans="2:2" x14ac:dyDescent="0.25">
      <c r="B48597"/>
    </row>
    <row r="48598" spans="2:2" x14ac:dyDescent="0.25">
      <c r="B48598"/>
    </row>
    <row r="48599" spans="2:2" x14ac:dyDescent="0.25">
      <c r="B48599"/>
    </row>
    <row r="48600" spans="2:2" x14ac:dyDescent="0.25">
      <c r="B48600"/>
    </row>
    <row r="48601" spans="2:2" x14ac:dyDescent="0.25">
      <c r="B48601"/>
    </row>
    <row r="48602" spans="2:2" x14ac:dyDescent="0.25">
      <c r="B48602"/>
    </row>
    <row r="48603" spans="2:2" x14ac:dyDescent="0.25">
      <c r="B48603"/>
    </row>
    <row r="48604" spans="2:2" x14ac:dyDescent="0.25">
      <c r="B48604"/>
    </row>
    <row r="48605" spans="2:2" x14ac:dyDescent="0.25">
      <c r="B48605"/>
    </row>
    <row r="48606" spans="2:2" x14ac:dyDescent="0.25">
      <c r="B48606"/>
    </row>
    <row r="48607" spans="2:2" x14ac:dyDescent="0.25">
      <c r="B48607"/>
    </row>
    <row r="48608" spans="2:2" x14ac:dyDescent="0.25">
      <c r="B48608"/>
    </row>
    <row r="48609" spans="2:2" x14ac:dyDescent="0.25">
      <c r="B48609"/>
    </row>
    <row r="48610" spans="2:2" x14ac:dyDescent="0.25">
      <c r="B48610"/>
    </row>
    <row r="48611" spans="2:2" x14ac:dyDescent="0.25">
      <c r="B48611"/>
    </row>
    <row r="48612" spans="2:2" x14ac:dyDescent="0.25">
      <c r="B48612"/>
    </row>
    <row r="48613" spans="2:2" x14ac:dyDescent="0.25">
      <c r="B48613"/>
    </row>
    <row r="48614" spans="2:2" x14ac:dyDescent="0.25">
      <c r="B48614"/>
    </row>
    <row r="48615" spans="2:2" x14ac:dyDescent="0.25">
      <c r="B48615"/>
    </row>
    <row r="48616" spans="2:2" x14ac:dyDescent="0.25">
      <c r="B48616"/>
    </row>
    <row r="48617" spans="2:2" x14ac:dyDescent="0.25">
      <c r="B48617"/>
    </row>
    <row r="48618" spans="2:2" x14ac:dyDescent="0.25">
      <c r="B48618"/>
    </row>
    <row r="48619" spans="2:2" x14ac:dyDescent="0.25">
      <c r="B48619"/>
    </row>
    <row r="48620" spans="2:2" x14ac:dyDescent="0.25">
      <c r="B48620"/>
    </row>
    <row r="48621" spans="2:2" x14ac:dyDescent="0.25">
      <c r="B48621"/>
    </row>
    <row r="48622" spans="2:2" x14ac:dyDescent="0.25">
      <c r="B48622"/>
    </row>
    <row r="48623" spans="2:2" x14ac:dyDescent="0.25">
      <c r="B48623"/>
    </row>
    <row r="48624" spans="2:2" x14ac:dyDescent="0.25">
      <c r="B48624"/>
    </row>
    <row r="48625" spans="2:2" x14ac:dyDescent="0.25">
      <c r="B48625"/>
    </row>
    <row r="48626" spans="2:2" x14ac:dyDescent="0.25">
      <c r="B48626"/>
    </row>
    <row r="48627" spans="2:2" x14ac:dyDescent="0.25">
      <c r="B48627"/>
    </row>
    <row r="48628" spans="2:2" x14ac:dyDescent="0.25">
      <c r="B48628"/>
    </row>
    <row r="48629" spans="2:2" x14ac:dyDescent="0.25">
      <c r="B48629"/>
    </row>
    <row r="48630" spans="2:2" x14ac:dyDescent="0.25">
      <c r="B48630"/>
    </row>
    <row r="48631" spans="2:2" x14ac:dyDescent="0.25">
      <c r="B48631"/>
    </row>
    <row r="48632" spans="2:2" x14ac:dyDescent="0.25">
      <c r="B48632"/>
    </row>
    <row r="48633" spans="2:2" x14ac:dyDescent="0.25">
      <c r="B48633"/>
    </row>
    <row r="48634" spans="2:2" x14ac:dyDescent="0.25">
      <c r="B48634"/>
    </row>
    <row r="48635" spans="2:2" x14ac:dyDescent="0.25">
      <c r="B48635"/>
    </row>
    <row r="48636" spans="2:2" x14ac:dyDescent="0.25">
      <c r="B48636"/>
    </row>
    <row r="48637" spans="2:2" x14ac:dyDescent="0.25">
      <c r="B48637"/>
    </row>
    <row r="48638" spans="2:2" x14ac:dyDescent="0.25">
      <c r="B48638"/>
    </row>
    <row r="48639" spans="2:2" x14ac:dyDescent="0.25">
      <c r="B48639"/>
    </row>
    <row r="48640" spans="2:2" x14ac:dyDescent="0.25">
      <c r="B48640"/>
    </row>
    <row r="48641" spans="2:2" x14ac:dyDescent="0.25">
      <c r="B48641"/>
    </row>
    <row r="48642" spans="2:2" x14ac:dyDescent="0.25">
      <c r="B48642"/>
    </row>
    <row r="48643" spans="2:2" x14ac:dyDescent="0.25">
      <c r="B48643"/>
    </row>
    <row r="48644" spans="2:2" x14ac:dyDescent="0.25">
      <c r="B48644"/>
    </row>
    <row r="48645" spans="2:2" x14ac:dyDescent="0.25">
      <c r="B48645"/>
    </row>
    <row r="48646" spans="2:2" x14ac:dyDescent="0.25">
      <c r="B48646"/>
    </row>
    <row r="48647" spans="2:2" x14ac:dyDescent="0.25">
      <c r="B48647"/>
    </row>
    <row r="48648" spans="2:2" x14ac:dyDescent="0.25">
      <c r="B48648"/>
    </row>
    <row r="48649" spans="2:2" x14ac:dyDescent="0.25">
      <c r="B48649"/>
    </row>
    <row r="48650" spans="2:2" x14ac:dyDescent="0.25">
      <c r="B48650"/>
    </row>
    <row r="48651" spans="2:2" x14ac:dyDescent="0.25">
      <c r="B48651"/>
    </row>
    <row r="48652" spans="2:2" x14ac:dyDescent="0.25">
      <c r="B48652"/>
    </row>
    <row r="48653" spans="2:2" x14ac:dyDescent="0.25">
      <c r="B48653"/>
    </row>
    <row r="48654" spans="2:2" x14ac:dyDescent="0.25">
      <c r="B48654"/>
    </row>
    <row r="48655" spans="2:2" x14ac:dyDescent="0.25">
      <c r="B48655"/>
    </row>
    <row r="48656" spans="2:2" x14ac:dyDescent="0.25">
      <c r="B48656"/>
    </row>
    <row r="48657" spans="2:2" x14ac:dyDescent="0.25">
      <c r="B48657"/>
    </row>
    <row r="48658" spans="2:2" x14ac:dyDescent="0.25">
      <c r="B48658"/>
    </row>
    <row r="48659" spans="2:2" x14ac:dyDescent="0.25">
      <c r="B48659"/>
    </row>
    <row r="48660" spans="2:2" x14ac:dyDescent="0.25">
      <c r="B48660"/>
    </row>
    <row r="48661" spans="2:2" x14ac:dyDescent="0.25">
      <c r="B48661"/>
    </row>
    <row r="48662" spans="2:2" x14ac:dyDescent="0.25">
      <c r="B48662"/>
    </row>
    <row r="48663" spans="2:2" x14ac:dyDescent="0.25">
      <c r="B48663"/>
    </row>
    <row r="48664" spans="2:2" x14ac:dyDescent="0.25">
      <c r="B48664"/>
    </row>
    <row r="48665" spans="2:2" x14ac:dyDescent="0.25">
      <c r="B48665"/>
    </row>
    <row r="48666" spans="2:2" x14ac:dyDescent="0.25">
      <c r="B48666"/>
    </row>
    <row r="48667" spans="2:2" x14ac:dyDescent="0.25">
      <c r="B48667"/>
    </row>
    <row r="48668" spans="2:2" x14ac:dyDescent="0.25">
      <c r="B48668"/>
    </row>
    <row r="48669" spans="2:2" x14ac:dyDescent="0.25">
      <c r="B48669"/>
    </row>
    <row r="48670" spans="2:2" x14ac:dyDescent="0.25">
      <c r="B48670"/>
    </row>
    <row r="48671" spans="2:2" x14ac:dyDescent="0.25">
      <c r="B48671"/>
    </row>
    <row r="48672" spans="2:2" x14ac:dyDescent="0.25">
      <c r="B48672"/>
    </row>
    <row r="48673" spans="2:2" x14ac:dyDescent="0.25">
      <c r="B48673"/>
    </row>
    <row r="48674" spans="2:2" x14ac:dyDescent="0.25">
      <c r="B48674"/>
    </row>
    <row r="48675" spans="2:2" x14ac:dyDescent="0.25">
      <c r="B48675"/>
    </row>
    <row r="48676" spans="2:2" x14ac:dyDescent="0.25">
      <c r="B48676"/>
    </row>
    <row r="48677" spans="2:2" x14ac:dyDescent="0.25">
      <c r="B48677"/>
    </row>
    <row r="48678" spans="2:2" x14ac:dyDescent="0.25">
      <c r="B48678"/>
    </row>
    <row r="48679" spans="2:2" x14ac:dyDescent="0.25">
      <c r="B48679"/>
    </row>
    <row r="48680" spans="2:2" x14ac:dyDescent="0.25">
      <c r="B48680"/>
    </row>
    <row r="48681" spans="2:2" x14ac:dyDescent="0.25">
      <c r="B48681"/>
    </row>
    <row r="48682" spans="2:2" x14ac:dyDescent="0.25">
      <c r="B48682"/>
    </row>
    <row r="48683" spans="2:2" x14ac:dyDescent="0.25">
      <c r="B48683"/>
    </row>
    <row r="48684" spans="2:2" x14ac:dyDescent="0.25">
      <c r="B48684"/>
    </row>
    <row r="48685" spans="2:2" x14ac:dyDescent="0.25">
      <c r="B48685"/>
    </row>
    <row r="48686" spans="2:2" x14ac:dyDescent="0.25">
      <c r="B48686"/>
    </row>
    <row r="48687" spans="2:2" x14ac:dyDescent="0.25">
      <c r="B48687"/>
    </row>
    <row r="48688" spans="2:2" x14ac:dyDescent="0.25">
      <c r="B48688"/>
    </row>
    <row r="48689" spans="2:2" x14ac:dyDescent="0.25">
      <c r="B48689"/>
    </row>
    <row r="48690" spans="2:2" x14ac:dyDescent="0.25">
      <c r="B48690"/>
    </row>
    <row r="48691" spans="2:2" x14ac:dyDescent="0.25">
      <c r="B48691"/>
    </row>
    <row r="48692" spans="2:2" x14ac:dyDescent="0.25">
      <c r="B48692"/>
    </row>
    <row r="48693" spans="2:2" x14ac:dyDescent="0.25">
      <c r="B48693"/>
    </row>
    <row r="48694" spans="2:2" x14ac:dyDescent="0.25">
      <c r="B48694"/>
    </row>
    <row r="48695" spans="2:2" x14ac:dyDescent="0.25">
      <c r="B48695"/>
    </row>
    <row r="48696" spans="2:2" x14ac:dyDescent="0.25">
      <c r="B48696"/>
    </row>
    <row r="48697" spans="2:2" x14ac:dyDescent="0.25">
      <c r="B48697"/>
    </row>
    <row r="48698" spans="2:2" x14ac:dyDescent="0.25">
      <c r="B48698"/>
    </row>
    <row r="48699" spans="2:2" x14ac:dyDescent="0.25">
      <c r="B48699"/>
    </row>
    <row r="48700" spans="2:2" x14ac:dyDescent="0.25">
      <c r="B48700"/>
    </row>
    <row r="48701" spans="2:2" x14ac:dyDescent="0.25">
      <c r="B48701"/>
    </row>
    <row r="48702" spans="2:2" x14ac:dyDescent="0.25">
      <c r="B48702"/>
    </row>
    <row r="48703" spans="2:2" x14ac:dyDescent="0.25">
      <c r="B48703"/>
    </row>
    <row r="48704" spans="2:2" x14ac:dyDescent="0.25">
      <c r="B48704"/>
    </row>
    <row r="48705" spans="2:2" x14ac:dyDescent="0.25">
      <c r="B48705"/>
    </row>
    <row r="48706" spans="2:2" x14ac:dyDescent="0.25">
      <c r="B48706"/>
    </row>
    <row r="48707" spans="2:2" x14ac:dyDescent="0.25">
      <c r="B48707"/>
    </row>
    <row r="48708" spans="2:2" x14ac:dyDescent="0.25">
      <c r="B48708"/>
    </row>
    <row r="48709" spans="2:2" x14ac:dyDescent="0.25">
      <c r="B48709"/>
    </row>
    <row r="48710" spans="2:2" x14ac:dyDescent="0.25">
      <c r="B48710"/>
    </row>
    <row r="48711" spans="2:2" x14ac:dyDescent="0.25">
      <c r="B48711"/>
    </row>
    <row r="48712" spans="2:2" x14ac:dyDescent="0.25">
      <c r="B48712"/>
    </row>
    <row r="48713" spans="2:2" x14ac:dyDescent="0.25">
      <c r="B48713"/>
    </row>
    <row r="48714" spans="2:2" x14ac:dyDescent="0.25">
      <c r="B48714"/>
    </row>
    <row r="48715" spans="2:2" x14ac:dyDescent="0.25">
      <c r="B48715"/>
    </row>
    <row r="48716" spans="2:2" x14ac:dyDescent="0.25">
      <c r="B48716"/>
    </row>
    <row r="48717" spans="2:2" x14ac:dyDescent="0.25">
      <c r="B48717"/>
    </row>
    <row r="48718" spans="2:2" x14ac:dyDescent="0.25">
      <c r="B48718"/>
    </row>
    <row r="48719" spans="2:2" x14ac:dyDescent="0.25">
      <c r="B48719"/>
    </row>
    <row r="48720" spans="2:2" x14ac:dyDescent="0.25">
      <c r="B48720"/>
    </row>
    <row r="48721" spans="2:2" x14ac:dyDescent="0.25">
      <c r="B48721"/>
    </row>
    <row r="48722" spans="2:2" x14ac:dyDescent="0.25">
      <c r="B48722"/>
    </row>
    <row r="48723" spans="2:2" x14ac:dyDescent="0.25">
      <c r="B48723"/>
    </row>
    <row r="48724" spans="2:2" x14ac:dyDescent="0.25">
      <c r="B48724"/>
    </row>
    <row r="48725" spans="2:2" x14ac:dyDescent="0.25">
      <c r="B48725"/>
    </row>
    <row r="48726" spans="2:2" x14ac:dyDescent="0.25">
      <c r="B48726"/>
    </row>
    <row r="48727" spans="2:2" x14ac:dyDescent="0.25">
      <c r="B48727"/>
    </row>
    <row r="48728" spans="2:2" x14ac:dyDescent="0.25">
      <c r="B48728"/>
    </row>
    <row r="48729" spans="2:2" x14ac:dyDescent="0.25">
      <c r="B48729"/>
    </row>
    <row r="48730" spans="2:2" x14ac:dyDescent="0.25">
      <c r="B48730"/>
    </row>
    <row r="48731" spans="2:2" x14ac:dyDescent="0.25">
      <c r="B48731"/>
    </row>
    <row r="48732" spans="2:2" x14ac:dyDescent="0.25">
      <c r="B48732"/>
    </row>
    <row r="48733" spans="2:2" x14ac:dyDescent="0.25">
      <c r="B48733"/>
    </row>
    <row r="48734" spans="2:2" x14ac:dyDescent="0.25">
      <c r="B48734"/>
    </row>
    <row r="48735" spans="2:2" x14ac:dyDescent="0.25">
      <c r="B48735"/>
    </row>
    <row r="48736" spans="2:2" x14ac:dyDescent="0.25">
      <c r="B48736"/>
    </row>
    <row r="48737" spans="2:2" x14ac:dyDescent="0.25">
      <c r="B48737"/>
    </row>
    <row r="48738" spans="2:2" x14ac:dyDescent="0.25">
      <c r="B48738"/>
    </row>
    <row r="48739" spans="2:2" x14ac:dyDescent="0.25">
      <c r="B48739"/>
    </row>
    <row r="48740" spans="2:2" x14ac:dyDescent="0.25">
      <c r="B48740"/>
    </row>
    <row r="48741" spans="2:2" x14ac:dyDescent="0.25">
      <c r="B48741"/>
    </row>
    <row r="48742" spans="2:2" x14ac:dyDescent="0.25">
      <c r="B48742"/>
    </row>
    <row r="48743" spans="2:2" x14ac:dyDescent="0.25">
      <c r="B48743"/>
    </row>
    <row r="48744" spans="2:2" x14ac:dyDescent="0.25">
      <c r="B48744"/>
    </row>
    <row r="48745" spans="2:2" x14ac:dyDescent="0.25">
      <c r="B48745"/>
    </row>
    <row r="48746" spans="2:2" x14ac:dyDescent="0.25">
      <c r="B48746"/>
    </row>
    <row r="48747" spans="2:2" x14ac:dyDescent="0.25">
      <c r="B48747"/>
    </row>
    <row r="48748" spans="2:2" x14ac:dyDescent="0.25">
      <c r="B48748"/>
    </row>
    <row r="48749" spans="2:2" x14ac:dyDescent="0.25">
      <c r="B48749"/>
    </row>
    <row r="48750" spans="2:2" x14ac:dyDescent="0.25">
      <c r="B48750"/>
    </row>
    <row r="48751" spans="2:2" x14ac:dyDescent="0.25">
      <c r="B48751"/>
    </row>
    <row r="48752" spans="2:2" x14ac:dyDescent="0.25">
      <c r="B48752"/>
    </row>
    <row r="48753" spans="2:2" x14ac:dyDescent="0.25">
      <c r="B48753"/>
    </row>
    <row r="48754" spans="2:2" x14ac:dyDescent="0.25">
      <c r="B48754"/>
    </row>
    <row r="48755" spans="2:2" x14ac:dyDescent="0.25">
      <c r="B48755"/>
    </row>
    <row r="48756" spans="2:2" x14ac:dyDescent="0.25">
      <c r="B48756"/>
    </row>
    <row r="48757" spans="2:2" x14ac:dyDescent="0.25">
      <c r="B48757"/>
    </row>
    <row r="48758" spans="2:2" x14ac:dyDescent="0.25">
      <c r="B48758"/>
    </row>
    <row r="48759" spans="2:2" x14ac:dyDescent="0.25">
      <c r="B48759"/>
    </row>
    <row r="48760" spans="2:2" x14ac:dyDescent="0.25">
      <c r="B48760"/>
    </row>
    <row r="48761" spans="2:2" x14ac:dyDescent="0.25">
      <c r="B48761"/>
    </row>
    <row r="48762" spans="2:2" x14ac:dyDescent="0.25">
      <c r="B48762"/>
    </row>
    <row r="48763" spans="2:2" x14ac:dyDescent="0.25">
      <c r="B48763"/>
    </row>
    <row r="48764" spans="2:2" x14ac:dyDescent="0.25">
      <c r="B48764"/>
    </row>
    <row r="48765" spans="2:2" x14ac:dyDescent="0.25">
      <c r="B48765"/>
    </row>
    <row r="48766" spans="2:2" x14ac:dyDescent="0.25">
      <c r="B48766"/>
    </row>
    <row r="48767" spans="2:2" x14ac:dyDescent="0.25">
      <c r="B48767"/>
    </row>
    <row r="48768" spans="2:2" x14ac:dyDescent="0.25">
      <c r="B48768"/>
    </row>
    <row r="48769" spans="2:2" x14ac:dyDescent="0.25">
      <c r="B48769"/>
    </row>
    <row r="48770" spans="2:2" x14ac:dyDescent="0.25">
      <c r="B48770"/>
    </row>
    <row r="48771" spans="2:2" x14ac:dyDescent="0.25">
      <c r="B48771"/>
    </row>
    <row r="48772" spans="2:2" x14ac:dyDescent="0.25">
      <c r="B48772"/>
    </row>
    <row r="48773" spans="2:2" x14ac:dyDescent="0.25">
      <c r="B48773"/>
    </row>
    <row r="48774" spans="2:2" x14ac:dyDescent="0.25">
      <c r="B48774"/>
    </row>
    <row r="48775" spans="2:2" x14ac:dyDescent="0.25">
      <c r="B48775"/>
    </row>
    <row r="48776" spans="2:2" x14ac:dyDescent="0.25">
      <c r="B48776"/>
    </row>
    <row r="48777" spans="2:2" x14ac:dyDescent="0.25">
      <c r="B48777"/>
    </row>
    <row r="48778" spans="2:2" x14ac:dyDescent="0.25">
      <c r="B48778"/>
    </row>
    <row r="48779" spans="2:2" x14ac:dyDescent="0.25">
      <c r="B48779"/>
    </row>
    <row r="48780" spans="2:2" x14ac:dyDescent="0.25">
      <c r="B48780"/>
    </row>
    <row r="48781" spans="2:2" x14ac:dyDescent="0.25">
      <c r="B48781"/>
    </row>
    <row r="48782" spans="2:2" x14ac:dyDescent="0.25">
      <c r="B48782"/>
    </row>
    <row r="48783" spans="2:2" x14ac:dyDescent="0.25">
      <c r="B48783"/>
    </row>
    <row r="48784" spans="2:2" x14ac:dyDescent="0.25">
      <c r="B48784"/>
    </row>
    <row r="48785" spans="2:2" x14ac:dyDescent="0.25">
      <c r="B48785"/>
    </row>
    <row r="48786" spans="2:2" x14ac:dyDescent="0.25">
      <c r="B48786"/>
    </row>
    <row r="48787" spans="2:2" x14ac:dyDescent="0.25">
      <c r="B48787"/>
    </row>
    <row r="48788" spans="2:2" x14ac:dyDescent="0.25">
      <c r="B48788"/>
    </row>
    <row r="48789" spans="2:2" x14ac:dyDescent="0.25">
      <c r="B48789"/>
    </row>
    <row r="48790" spans="2:2" x14ac:dyDescent="0.25">
      <c r="B48790"/>
    </row>
    <row r="48791" spans="2:2" x14ac:dyDescent="0.25">
      <c r="B48791"/>
    </row>
    <row r="48792" spans="2:2" x14ac:dyDescent="0.25">
      <c r="B48792"/>
    </row>
    <row r="48793" spans="2:2" x14ac:dyDescent="0.25">
      <c r="B48793"/>
    </row>
    <row r="48794" spans="2:2" x14ac:dyDescent="0.25">
      <c r="B48794"/>
    </row>
    <row r="48795" spans="2:2" x14ac:dyDescent="0.25">
      <c r="B48795"/>
    </row>
    <row r="48796" spans="2:2" x14ac:dyDescent="0.25">
      <c r="B48796"/>
    </row>
    <row r="48797" spans="2:2" x14ac:dyDescent="0.25">
      <c r="B48797"/>
    </row>
    <row r="48798" spans="2:2" x14ac:dyDescent="0.25">
      <c r="B48798"/>
    </row>
    <row r="48799" spans="2:2" x14ac:dyDescent="0.25">
      <c r="B48799"/>
    </row>
    <row r="48800" spans="2:2" x14ac:dyDescent="0.25">
      <c r="B48800"/>
    </row>
    <row r="48801" spans="2:2" x14ac:dyDescent="0.25">
      <c r="B48801"/>
    </row>
    <row r="48802" spans="2:2" x14ac:dyDescent="0.25">
      <c r="B48802"/>
    </row>
    <row r="48803" spans="2:2" x14ac:dyDescent="0.25">
      <c r="B48803"/>
    </row>
    <row r="48804" spans="2:2" x14ac:dyDescent="0.25">
      <c r="B48804"/>
    </row>
    <row r="48805" spans="2:2" x14ac:dyDescent="0.25">
      <c r="B48805"/>
    </row>
    <row r="48806" spans="2:2" x14ac:dyDescent="0.25">
      <c r="B48806"/>
    </row>
    <row r="48807" spans="2:2" x14ac:dyDescent="0.25">
      <c r="B48807"/>
    </row>
    <row r="48808" spans="2:2" x14ac:dyDescent="0.25">
      <c r="B48808"/>
    </row>
    <row r="48809" spans="2:2" x14ac:dyDescent="0.25">
      <c r="B48809"/>
    </row>
    <row r="48810" spans="2:2" x14ac:dyDescent="0.25">
      <c r="B48810"/>
    </row>
    <row r="48811" spans="2:2" x14ac:dyDescent="0.25">
      <c r="B48811"/>
    </row>
    <row r="48812" spans="2:2" x14ac:dyDescent="0.25">
      <c r="B48812"/>
    </row>
    <row r="48813" spans="2:2" x14ac:dyDescent="0.25">
      <c r="B48813"/>
    </row>
    <row r="48814" spans="2:2" x14ac:dyDescent="0.25">
      <c r="B48814"/>
    </row>
    <row r="48815" spans="2:2" x14ac:dyDescent="0.25">
      <c r="B48815"/>
    </row>
    <row r="48816" spans="2:2" x14ac:dyDescent="0.25">
      <c r="B48816"/>
    </row>
    <row r="48817" spans="2:2" x14ac:dyDescent="0.25">
      <c r="B48817"/>
    </row>
    <row r="48818" spans="2:2" x14ac:dyDescent="0.25">
      <c r="B48818"/>
    </row>
    <row r="48819" spans="2:2" x14ac:dyDescent="0.25">
      <c r="B48819"/>
    </row>
    <row r="48820" spans="2:2" x14ac:dyDescent="0.25">
      <c r="B48820"/>
    </row>
    <row r="48821" spans="2:2" x14ac:dyDescent="0.25">
      <c r="B48821"/>
    </row>
    <row r="48822" spans="2:2" x14ac:dyDescent="0.25">
      <c r="B48822"/>
    </row>
    <row r="48823" spans="2:2" x14ac:dyDescent="0.25">
      <c r="B48823"/>
    </row>
    <row r="48824" spans="2:2" x14ac:dyDescent="0.25">
      <c r="B48824"/>
    </row>
    <row r="48825" spans="2:2" x14ac:dyDescent="0.25">
      <c r="B48825"/>
    </row>
    <row r="48826" spans="2:2" x14ac:dyDescent="0.25">
      <c r="B48826"/>
    </row>
    <row r="48827" spans="2:2" x14ac:dyDescent="0.25">
      <c r="B48827"/>
    </row>
    <row r="48828" spans="2:2" x14ac:dyDescent="0.25">
      <c r="B48828"/>
    </row>
    <row r="48829" spans="2:2" x14ac:dyDescent="0.25">
      <c r="B48829"/>
    </row>
    <row r="48830" spans="2:2" x14ac:dyDescent="0.25">
      <c r="B48830"/>
    </row>
    <row r="48831" spans="2:2" x14ac:dyDescent="0.25">
      <c r="B48831"/>
    </row>
    <row r="48832" spans="2:2" x14ac:dyDescent="0.25">
      <c r="B48832"/>
    </row>
    <row r="48833" spans="2:2" x14ac:dyDescent="0.25">
      <c r="B48833"/>
    </row>
    <row r="48834" spans="2:2" x14ac:dyDescent="0.25">
      <c r="B48834"/>
    </row>
    <row r="48835" spans="2:2" x14ac:dyDescent="0.25">
      <c r="B48835"/>
    </row>
    <row r="48836" spans="2:2" x14ac:dyDescent="0.25">
      <c r="B48836"/>
    </row>
    <row r="48837" spans="2:2" x14ac:dyDescent="0.25">
      <c r="B48837"/>
    </row>
    <row r="48838" spans="2:2" x14ac:dyDescent="0.25">
      <c r="B48838"/>
    </row>
    <row r="48839" spans="2:2" x14ac:dyDescent="0.25">
      <c r="B48839"/>
    </row>
    <row r="48840" spans="2:2" x14ac:dyDescent="0.25">
      <c r="B48840"/>
    </row>
    <row r="48841" spans="2:2" x14ac:dyDescent="0.25">
      <c r="B48841"/>
    </row>
    <row r="48842" spans="2:2" x14ac:dyDescent="0.25">
      <c r="B48842"/>
    </row>
    <row r="48843" spans="2:2" x14ac:dyDescent="0.25">
      <c r="B48843"/>
    </row>
    <row r="48844" spans="2:2" x14ac:dyDescent="0.25">
      <c r="B48844"/>
    </row>
    <row r="48845" spans="2:2" x14ac:dyDescent="0.25">
      <c r="B48845"/>
    </row>
    <row r="48846" spans="2:2" x14ac:dyDescent="0.25">
      <c r="B48846"/>
    </row>
    <row r="48847" spans="2:2" x14ac:dyDescent="0.25">
      <c r="B48847"/>
    </row>
    <row r="48848" spans="2:2" x14ac:dyDescent="0.25">
      <c r="B48848"/>
    </row>
    <row r="48849" spans="2:2" x14ac:dyDescent="0.25">
      <c r="B48849"/>
    </row>
    <row r="48850" spans="2:2" x14ac:dyDescent="0.25">
      <c r="B48850"/>
    </row>
    <row r="48851" spans="2:2" x14ac:dyDescent="0.25">
      <c r="B48851"/>
    </row>
    <row r="48852" spans="2:2" x14ac:dyDescent="0.25">
      <c r="B48852"/>
    </row>
    <row r="48853" spans="2:2" x14ac:dyDescent="0.25">
      <c r="B48853"/>
    </row>
    <row r="48854" spans="2:2" x14ac:dyDescent="0.25">
      <c r="B48854"/>
    </row>
    <row r="48855" spans="2:2" x14ac:dyDescent="0.25">
      <c r="B48855"/>
    </row>
    <row r="48856" spans="2:2" x14ac:dyDescent="0.25">
      <c r="B48856"/>
    </row>
    <row r="48857" spans="2:2" x14ac:dyDescent="0.25">
      <c r="B48857"/>
    </row>
    <row r="48858" spans="2:2" x14ac:dyDescent="0.25">
      <c r="B48858"/>
    </row>
    <row r="48859" spans="2:2" x14ac:dyDescent="0.25">
      <c r="B48859"/>
    </row>
    <row r="48860" spans="2:2" x14ac:dyDescent="0.25">
      <c r="B48860"/>
    </row>
    <row r="48861" spans="2:2" x14ac:dyDescent="0.25">
      <c r="B48861"/>
    </row>
    <row r="48862" spans="2:2" x14ac:dyDescent="0.25">
      <c r="B48862"/>
    </row>
    <row r="48863" spans="2:2" x14ac:dyDescent="0.25">
      <c r="B48863"/>
    </row>
    <row r="48864" spans="2:2" x14ac:dyDescent="0.25">
      <c r="B48864"/>
    </row>
    <row r="48865" spans="2:2" x14ac:dyDescent="0.25">
      <c r="B48865"/>
    </row>
    <row r="48866" spans="2:2" x14ac:dyDescent="0.25">
      <c r="B48866"/>
    </row>
    <row r="48867" spans="2:2" x14ac:dyDescent="0.25">
      <c r="B48867"/>
    </row>
    <row r="48868" spans="2:2" x14ac:dyDescent="0.25">
      <c r="B48868"/>
    </row>
    <row r="48869" spans="2:2" x14ac:dyDescent="0.25">
      <c r="B48869"/>
    </row>
    <row r="48870" spans="2:2" x14ac:dyDescent="0.25">
      <c r="B48870"/>
    </row>
    <row r="48871" spans="2:2" x14ac:dyDescent="0.25">
      <c r="B48871"/>
    </row>
    <row r="48872" spans="2:2" x14ac:dyDescent="0.25">
      <c r="B48872"/>
    </row>
    <row r="48873" spans="2:2" x14ac:dyDescent="0.25">
      <c r="B48873"/>
    </row>
    <row r="48874" spans="2:2" x14ac:dyDescent="0.25">
      <c r="B48874"/>
    </row>
    <row r="48875" spans="2:2" x14ac:dyDescent="0.25">
      <c r="B48875"/>
    </row>
    <row r="48876" spans="2:2" x14ac:dyDescent="0.25">
      <c r="B48876"/>
    </row>
    <row r="48877" spans="2:2" x14ac:dyDescent="0.25">
      <c r="B48877"/>
    </row>
    <row r="48878" spans="2:2" x14ac:dyDescent="0.25">
      <c r="B48878"/>
    </row>
    <row r="48879" spans="2:2" x14ac:dyDescent="0.25">
      <c r="B48879"/>
    </row>
    <row r="48880" spans="2:2" x14ac:dyDescent="0.25">
      <c r="B48880"/>
    </row>
    <row r="48881" spans="2:2" x14ac:dyDescent="0.25">
      <c r="B48881"/>
    </row>
    <row r="48882" spans="2:2" x14ac:dyDescent="0.25">
      <c r="B48882"/>
    </row>
    <row r="48883" spans="2:2" x14ac:dyDescent="0.25">
      <c r="B48883"/>
    </row>
    <row r="48884" spans="2:2" x14ac:dyDescent="0.25">
      <c r="B48884"/>
    </row>
    <row r="48885" spans="2:2" x14ac:dyDescent="0.25">
      <c r="B48885"/>
    </row>
    <row r="48886" spans="2:2" x14ac:dyDescent="0.25">
      <c r="B48886"/>
    </row>
    <row r="48887" spans="2:2" x14ac:dyDescent="0.25">
      <c r="B48887"/>
    </row>
    <row r="48888" spans="2:2" x14ac:dyDescent="0.25">
      <c r="B48888"/>
    </row>
    <row r="48889" spans="2:2" x14ac:dyDescent="0.25">
      <c r="B48889"/>
    </row>
    <row r="48890" spans="2:2" x14ac:dyDescent="0.25">
      <c r="B48890"/>
    </row>
    <row r="48891" spans="2:2" x14ac:dyDescent="0.25">
      <c r="B48891"/>
    </row>
    <row r="48892" spans="2:2" x14ac:dyDescent="0.25">
      <c r="B48892"/>
    </row>
    <row r="48893" spans="2:2" x14ac:dyDescent="0.25">
      <c r="B48893"/>
    </row>
    <row r="48894" spans="2:2" x14ac:dyDescent="0.25">
      <c r="B48894"/>
    </row>
    <row r="48895" spans="2:2" x14ac:dyDescent="0.25">
      <c r="B48895"/>
    </row>
    <row r="48896" spans="2:2" x14ac:dyDescent="0.25">
      <c r="B48896"/>
    </row>
    <row r="48897" spans="2:2" x14ac:dyDescent="0.25">
      <c r="B48897"/>
    </row>
    <row r="48898" spans="2:2" x14ac:dyDescent="0.25">
      <c r="B48898"/>
    </row>
    <row r="48899" spans="2:2" x14ac:dyDescent="0.25">
      <c r="B48899"/>
    </row>
    <row r="48900" spans="2:2" x14ac:dyDescent="0.25">
      <c r="B48900"/>
    </row>
    <row r="48901" spans="2:2" x14ac:dyDescent="0.25">
      <c r="B48901"/>
    </row>
    <row r="48902" spans="2:2" x14ac:dyDescent="0.25">
      <c r="B48902"/>
    </row>
    <row r="48903" spans="2:2" x14ac:dyDescent="0.25">
      <c r="B48903"/>
    </row>
    <row r="48904" spans="2:2" x14ac:dyDescent="0.25">
      <c r="B48904"/>
    </row>
    <row r="48905" spans="2:2" x14ac:dyDescent="0.25">
      <c r="B48905"/>
    </row>
    <row r="48906" spans="2:2" x14ac:dyDescent="0.25">
      <c r="B48906"/>
    </row>
    <row r="48907" spans="2:2" x14ac:dyDescent="0.25">
      <c r="B48907"/>
    </row>
    <row r="48908" spans="2:2" x14ac:dyDescent="0.25">
      <c r="B48908"/>
    </row>
    <row r="48909" spans="2:2" x14ac:dyDescent="0.25">
      <c r="B48909"/>
    </row>
    <row r="48910" spans="2:2" x14ac:dyDescent="0.25">
      <c r="B48910"/>
    </row>
    <row r="48911" spans="2:2" x14ac:dyDescent="0.25">
      <c r="B48911"/>
    </row>
    <row r="48912" spans="2:2" x14ac:dyDescent="0.25">
      <c r="B48912"/>
    </row>
    <row r="48913" spans="2:2" x14ac:dyDescent="0.25">
      <c r="B48913"/>
    </row>
    <row r="48914" spans="2:2" x14ac:dyDescent="0.25">
      <c r="B48914"/>
    </row>
    <row r="48915" spans="2:2" x14ac:dyDescent="0.25">
      <c r="B48915"/>
    </row>
    <row r="48916" spans="2:2" x14ac:dyDescent="0.25">
      <c r="B48916"/>
    </row>
    <row r="48917" spans="2:2" x14ac:dyDescent="0.25">
      <c r="B48917"/>
    </row>
    <row r="48918" spans="2:2" x14ac:dyDescent="0.25">
      <c r="B48918"/>
    </row>
    <row r="48919" spans="2:2" x14ac:dyDescent="0.25">
      <c r="B48919"/>
    </row>
    <row r="48920" spans="2:2" x14ac:dyDescent="0.25">
      <c r="B48920"/>
    </row>
    <row r="48921" spans="2:2" x14ac:dyDescent="0.25">
      <c r="B48921"/>
    </row>
    <row r="48922" spans="2:2" x14ac:dyDescent="0.25">
      <c r="B48922"/>
    </row>
    <row r="48923" spans="2:2" x14ac:dyDescent="0.25">
      <c r="B48923"/>
    </row>
    <row r="48924" spans="2:2" x14ac:dyDescent="0.25">
      <c r="B48924"/>
    </row>
    <row r="48925" spans="2:2" x14ac:dyDescent="0.25">
      <c r="B48925"/>
    </row>
    <row r="48926" spans="2:2" x14ac:dyDescent="0.25">
      <c r="B48926"/>
    </row>
    <row r="48927" spans="2:2" x14ac:dyDescent="0.25">
      <c r="B48927"/>
    </row>
    <row r="48928" spans="2:2" x14ac:dyDescent="0.25">
      <c r="B48928"/>
    </row>
    <row r="48929" spans="2:2" x14ac:dyDescent="0.25">
      <c r="B48929"/>
    </row>
    <row r="48930" spans="2:2" x14ac:dyDescent="0.25">
      <c r="B48930"/>
    </row>
    <row r="48931" spans="2:2" x14ac:dyDescent="0.25">
      <c r="B48931"/>
    </row>
    <row r="48932" spans="2:2" x14ac:dyDescent="0.25">
      <c r="B48932"/>
    </row>
    <row r="48933" spans="2:2" x14ac:dyDescent="0.25">
      <c r="B48933"/>
    </row>
    <row r="48934" spans="2:2" x14ac:dyDescent="0.25">
      <c r="B48934"/>
    </row>
    <row r="48935" spans="2:2" x14ac:dyDescent="0.25">
      <c r="B48935"/>
    </row>
    <row r="48936" spans="2:2" x14ac:dyDescent="0.25">
      <c r="B48936"/>
    </row>
    <row r="48937" spans="2:2" x14ac:dyDescent="0.25">
      <c r="B48937"/>
    </row>
    <row r="48938" spans="2:2" x14ac:dyDescent="0.25">
      <c r="B48938"/>
    </row>
    <row r="48939" spans="2:2" x14ac:dyDescent="0.25">
      <c r="B48939"/>
    </row>
    <row r="48940" spans="2:2" x14ac:dyDescent="0.25">
      <c r="B48940"/>
    </row>
    <row r="48941" spans="2:2" x14ac:dyDescent="0.25">
      <c r="B48941"/>
    </row>
    <row r="48942" spans="2:2" x14ac:dyDescent="0.25">
      <c r="B48942"/>
    </row>
    <row r="48943" spans="2:2" x14ac:dyDescent="0.25">
      <c r="B48943"/>
    </row>
    <row r="48944" spans="2:2" x14ac:dyDescent="0.25">
      <c r="B48944"/>
    </row>
    <row r="48945" spans="2:2" x14ac:dyDescent="0.25">
      <c r="B48945"/>
    </row>
    <row r="48946" spans="2:2" x14ac:dyDescent="0.25">
      <c r="B48946"/>
    </row>
    <row r="48947" spans="2:2" x14ac:dyDescent="0.25">
      <c r="B48947"/>
    </row>
    <row r="48948" spans="2:2" x14ac:dyDescent="0.25">
      <c r="B48948"/>
    </row>
    <row r="48949" spans="2:2" x14ac:dyDescent="0.25">
      <c r="B48949"/>
    </row>
    <row r="48950" spans="2:2" x14ac:dyDescent="0.25">
      <c r="B48950"/>
    </row>
    <row r="48951" spans="2:2" x14ac:dyDescent="0.25">
      <c r="B48951"/>
    </row>
    <row r="48952" spans="2:2" x14ac:dyDescent="0.25">
      <c r="B48952"/>
    </row>
    <row r="48953" spans="2:2" x14ac:dyDescent="0.25">
      <c r="B48953"/>
    </row>
    <row r="48954" spans="2:2" x14ac:dyDescent="0.25">
      <c r="B48954"/>
    </row>
    <row r="48955" spans="2:2" x14ac:dyDescent="0.25">
      <c r="B48955"/>
    </row>
    <row r="48956" spans="2:2" x14ac:dyDescent="0.25">
      <c r="B48956"/>
    </row>
    <row r="48957" spans="2:2" x14ac:dyDescent="0.25">
      <c r="B48957"/>
    </row>
    <row r="48958" spans="2:2" x14ac:dyDescent="0.25">
      <c r="B48958"/>
    </row>
    <row r="48959" spans="2:2" x14ac:dyDescent="0.25">
      <c r="B48959"/>
    </row>
    <row r="48960" spans="2:2" x14ac:dyDescent="0.25">
      <c r="B48960"/>
    </row>
    <row r="48961" spans="2:2" x14ac:dyDescent="0.25">
      <c r="B48961"/>
    </row>
    <row r="48962" spans="2:2" x14ac:dyDescent="0.25">
      <c r="B48962"/>
    </row>
    <row r="48963" spans="2:2" x14ac:dyDescent="0.25">
      <c r="B48963"/>
    </row>
    <row r="48964" spans="2:2" x14ac:dyDescent="0.25">
      <c r="B48964"/>
    </row>
    <row r="48965" spans="2:2" x14ac:dyDescent="0.25">
      <c r="B48965"/>
    </row>
    <row r="48966" spans="2:2" x14ac:dyDescent="0.25">
      <c r="B48966"/>
    </row>
    <row r="48967" spans="2:2" x14ac:dyDescent="0.25">
      <c r="B48967"/>
    </row>
    <row r="48968" spans="2:2" x14ac:dyDescent="0.25">
      <c r="B48968"/>
    </row>
    <row r="48969" spans="2:2" x14ac:dyDescent="0.25">
      <c r="B48969"/>
    </row>
    <row r="48970" spans="2:2" x14ac:dyDescent="0.25">
      <c r="B48970"/>
    </row>
    <row r="48971" spans="2:2" x14ac:dyDescent="0.25">
      <c r="B48971"/>
    </row>
    <row r="48972" spans="2:2" x14ac:dyDescent="0.25">
      <c r="B48972"/>
    </row>
    <row r="48973" spans="2:2" x14ac:dyDescent="0.25">
      <c r="B48973"/>
    </row>
    <row r="48974" spans="2:2" x14ac:dyDescent="0.25">
      <c r="B48974"/>
    </row>
    <row r="48975" spans="2:2" x14ac:dyDescent="0.25">
      <c r="B48975"/>
    </row>
    <row r="48976" spans="2:2" x14ac:dyDescent="0.25">
      <c r="B48976"/>
    </row>
    <row r="48977" spans="2:2" x14ac:dyDescent="0.25">
      <c r="B48977"/>
    </row>
    <row r="48978" spans="2:2" x14ac:dyDescent="0.25">
      <c r="B48978"/>
    </row>
    <row r="48979" spans="2:2" x14ac:dyDescent="0.25">
      <c r="B48979"/>
    </row>
    <row r="48980" spans="2:2" x14ac:dyDescent="0.25">
      <c r="B48980"/>
    </row>
    <row r="48981" spans="2:2" x14ac:dyDescent="0.25">
      <c r="B48981"/>
    </row>
    <row r="48982" spans="2:2" x14ac:dyDescent="0.25">
      <c r="B48982"/>
    </row>
    <row r="48983" spans="2:2" x14ac:dyDescent="0.25">
      <c r="B48983"/>
    </row>
    <row r="48984" spans="2:2" x14ac:dyDescent="0.25">
      <c r="B48984"/>
    </row>
    <row r="48985" spans="2:2" x14ac:dyDescent="0.25">
      <c r="B48985"/>
    </row>
    <row r="48986" spans="2:2" x14ac:dyDescent="0.25">
      <c r="B48986"/>
    </row>
    <row r="48987" spans="2:2" x14ac:dyDescent="0.25">
      <c r="B48987"/>
    </row>
    <row r="48988" spans="2:2" x14ac:dyDescent="0.25">
      <c r="B48988"/>
    </row>
    <row r="48989" spans="2:2" x14ac:dyDescent="0.25">
      <c r="B48989"/>
    </row>
    <row r="48990" spans="2:2" x14ac:dyDescent="0.25">
      <c r="B48990"/>
    </row>
    <row r="48991" spans="2:2" x14ac:dyDescent="0.25">
      <c r="B48991"/>
    </row>
    <row r="48992" spans="2:2" x14ac:dyDescent="0.25">
      <c r="B48992"/>
    </row>
    <row r="48993" spans="2:2" x14ac:dyDescent="0.25">
      <c r="B48993"/>
    </row>
    <row r="48994" spans="2:2" x14ac:dyDescent="0.25">
      <c r="B48994"/>
    </row>
    <row r="48995" spans="2:2" x14ac:dyDescent="0.25">
      <c r="B48995"/>
    </row>
    <row r="48996" spans="2:2" x14ac:dyDescent="0.25">
      <c r="B48996"/>
    </row>
    <row r="48997" spans="2:2" x14ac:dyDescent="0.25">
      <c r="B48997"/>
    </row>
    <row r="48998" spans="2:2" x14ac:dyDescent="0.25">
      <c r="B48998"/>
    </row>
    <row r="48999" spans="2:2" x14ac:dyDescent="0.25">
      <c r="B48999"/>
    </row>
    <row r="49000" spans="2:2" x14ac:dyDescent="0.25">
      <c r="B49000"/>
    </row>
    <row r="49001" spans="2:2" x14ac:dyDescent="0.25">
      <c r="B49001"/>
    </row>
    <row r="49002" spans="2:2" x14ac:dyDescent="0.25">
      <c r="B49002"/>
    </row>
    <row r="49003" spans="2:2" x14ac:dyDescent="0.25">
      <c r="B49003"/>
    </row>
    <row r="49004" spans="2:2" x14ac:dyDescent="0.25">
      <c r="B49004"/>
    </row>
    <row r="49005" spans="2:2" x14ac:dyDescent="0.25">
      <c r="B49005"/>
    </row>
    <row r="49006" spans="2:2" x14ac:dyDescent="0.25">
      <c r="B49006"/>
    </row>
    <row r="49007" spans="2:2" x14ac:dyDescent="0.25">
      <c r="B49007"/>
    </row>
    <row r="49008" spans="2:2" x14ac:dyDescent="0.25">
      <c r="B49008"/>
    </row>
    <row r="49009" spans="2:2" x14ac:dyDescent="0.25">
      <c r="B49009"/>
    </row>
    <row r="49010" spans="2:2" x14ac:dyDescent="0.25">
      <c r="B49010"/>
    </row>
    <row r="49011" spans="2:2" x14ac:dyDescent="0.25">
      <c r="B49011"/>
    </row>
    <row r="49012" spans="2:2" x14ac:dyDescent="0.25">
      <c r="B49012"/>
    </row>
    <row r="49013" spans="2:2" x14ac:dyDescent="0.25">
      <c r="B49013"/>
    </row>
    <row r="49014" spans="2:2" x14ac:dyDescent="0.25">
      <c r="B49014"/>
    </row>
    <row r="49015" spans="2:2" x14ac:dyDescent="0.25">
      <c r="B49015"/>
    </row>
    <row r="49016" spans="2:2" x14ac:dyDescent="0.25">
      <c r="B49016"/>
    </row>
    <row r="49017" spans="2:2" x14ac:dyDescent="0.25">
      <c r="B49017"/>
    </row>
    <row r="49018" spans="2:2" x14ac:dyDescent="0.25">
      <c r="B49018"/>
    </row>
    <row r="49019" spans="2:2" x14ac:dyDescent="0.25">
      <c r="B49019"/>
    </row>
    <row r="49020" spans="2:2" x14ac:dyDescent="0.25">
      <c r="B49020"/>
    </row>
    <row r="49021" spans="2:2" x14ac:dyDescent="0.25">
      <c r="B49021"/>
    </row>
    <row r="49022" spans="2:2" x14ac:dyDescent="0.25">
      <c r="B49022"/>
    </row>
    <row r="49023" spans="2:2" x14ac:dyDescent="0.25">
      <c r="B49023"/>
    </row>
    <row r="49024" spans="2:2" x14ac:dyDescent="0.25">
      <c r="B49024"/>
    </row>
    <row r="49025" spans="2:2" x14ac:dyDescent="0.25">
      <c r="B49025"/>
    </row>
    <row r="49026" spans="2:2" x14ac:dyDescent="0.25">
      <c r="B49026"/>
    </row>
    <row r="49027" spans="2:2" x14ac:dyDescent="0.25">
      <c r="B49027"/>
    </row>
    <row r="49028" spans="2:2" x14ac:dyDescent="0.25">
      <c r="B49028"/>
    </row>
    <row r="49029" spans="2:2" x14ac:dyDescent="0.25">
      <c r="B49029"/>
    </row>
    <row r="49030" spans="2:2" x14ac:dyDescent="0.25">
      <c r="B49030"/>
    </row>
    <row r="49031" spans="2:2" x14ac:dyDescent="0.25">
      <c r="B49031"/>
    </row>
    <row r="49032" spans="2:2" x14ac:dyDescent="0.25">
      <c r="B49032"/>
    </row>
    <row r="49033" spans="2:2" x14ac:dyDescent="0.25">
      <c r="B49033"/>
    </row>
    <row r="49034" spans="2:2" x14ac:dyDescent="0.25">
      <c r="B49034"/>
    </row>
    <row r="49035" spans="2:2" x14ac:dyDescent="0.25">
      <c r="B49035"/>
    </row>
    <row r="49036" spans="2:2" x14ac:dyDescent="0.25">
      <c r="B49036"/>
    </row>
    <row r="49037" spans="2:2" x14ac:dyDescent="0.25">
      <c r="B49037"/>
    </row>
    <row r="49038" spans="2:2" x14ac:dyDescent="0.25">
      <c r="B49038"/>
    </row>
    <row r="49039" spans="2:2" x14ac:dyDescent="0.25">
      <c r="B49039"/>
    </row>
    <row r="49040" spans="2:2" x14ac:dyDescent="0.25">
      <c r="B49040"/>
    </row>
    <row r="49041" spans="2:2" x14ac:dyDescent="0.25">
      <c r="B49041"/>
    </row>
    <row r="49042" spans="2:2" x14ac:dyDescent="0.25">
      <c r="B49042"/>
    </row>
    <row r="49043" spans="2:2" x14ac:dyDescent="0.25">
      <c r="B49043"/>
    </row>
    <row r="49044" spans="2:2" x14ac:dyDescent="0.25">
      <c r="B49044"/>
    </row>
    <row r="49045" spans="2:2" x14ac:dyDescent="0.25">
      <c r="B49045"/>
    </row>
    <row r="49046" spans="2:2" x14ac:dyDescent="0.25">
      <c r="B49046"/>
    </row>
    <row r="49047" spans="2:2" x14ac:dyDescent="0.25">
      <c r="B49047"/>
    </row>
    <row r="49048" spans="2:2" x14ac:dyDescent="0.25">
      <c r="B49048"/>
    </row>
    <row r="49049" spans="2:2" x14ac:dyDescent="0.25">
      <c r="B49049"/>
    </row>
    <row r="49050" spans="2:2" x14ac:dyDescent="0.25">
      <c r="B49050"/>
    </row>
    <row r="49051" spans="2:2" x14ac:dyDescent="0.25">
      <c r="B49051"/>
    </row>
    <row r="49052" spans="2:2" x14ac:dyDescent="0.25">
      <c r="B49052"/>
    </row>
    <row r="49053" spans="2:2" x14ac:dyDescent="0.25">
      <c r="B49053"/>
    </row>
    <row r="49054" spans="2:2" x14ac:dyDescent="0.25">
      <c r="B49054"/>
    </row>
    <row r="49055" spans="2:2" x14ac:dyDescent="0.25">
      <c r="B49055"/>
    </row>
    <row r="49056" spans="2:2" x14ac:dyDescent="0.25">
      <c r="B49056"/>
    </row>
    <row r="49057" spans="2:2" x14ac:dyDescent="0.25">
      <c r="B49057"/>
    </row>
    <row r="49058" spans="2:2" x14ac:dyDescent="0.25">
      <c r="B49058"/>
    </row>
    <row r="49059" spans="2:2" x14ac:dyDescent="0.25">
      <c r="B49059"/>
    </row>
    <row r="49060" spans="2:2" x14ac:dyDescent="0.25">
      <c r="B49060"/>
    </row>
    <row r="49061" spans="2:2" x14ac:dyDescent="0.25">
      <c r="B49061"/>
    </row>
    <row r="49062" spans="2:2" x14ac:dyDescent="0.25">
      <c r="B49062"/>
    </row>
    <row r="49063" spans="2:2" x14ac:dyDescent="0.25">
      <c r="B49063"/>
    </row>
    <row r="49064" spans="2:2" x14ac:dyDescent="0.25">
      <c r="B49064"/>
    </row>
    <row r="49065" spans="2:2" x14ac:dyDescent="0.25">
      <c r="B49065"/>
    </row>
    <row r="49066" spans="2:2" x14ac:dyDescent="0.25">
      <c r="B49066"/>
    </row>
    <row r="49067" spans="2:2" x14ac:dyDescent="0.25">
      <c r="B49067"/>
    </row>
    <row r="49068" spans="2:2" x14ac:dyDescent="0.25">
      <c r="B49068"/>
    </row>
    <row r="49069" spans="2:2" x14ac:dyDescent="0.25">
      <c r="B49069"/>
    </row>
    <row r="49070" spans="2:2" x14ac:dyDescent="0.25">
      <c r="B49070"/>
    </row>
    <row r="49071" spans="2:2" x14ac:dyDescent="0.25">
      <c r="B49071"/>
    </row>
    <row r="49072" spans="2:2" x14ac:dyDescent="0.25">
      <c r="B49072"/>
    </row>
    <row r="49073" spans="2:2" x14ac:dyDescent="0.25">
      <c r="B49073"/>
    </row>
    <row r="49074" spans="2:2" x14ac:dyDescent="0.25">
      <c r="B49074"/>
    </row>
    <row r="49075" spans="2:2" x14ac:dyDescent="0.25">
      <c r="B49075"/>
    </row>
    <row r="49076" spans="2:2" x14ac:dyDescent="0.25">
      <c r="B49076"/>
    </row>
    <row r="49077" spans="2:2" x14ac:dyDescent="0.25">
      <c r="B49077"/>
    </row>
    <row r="49078" spans="2:2" x14ac:dyDescent="0.25">
      <c r="B49078"/>
    </row>
    <row r="49079" spans="2:2" x14ac:dyDescent="0.25">
      <c r="B49079"/>
    </row>
    <row r="49080" spans="2:2" x14ac:dyDescent="0.25">
      <c r="B49080"/>
    </row>
    <row r="49081" spans="2:2" x14ac:dyDescent="0.25">
      <c r="B49081"/>
    </row>
    <row r="49082" spans="2:2" x14ac:dyDescent="0.25">
      <c r="B49082"/>
    </row>
    <row r="49083" spans="2:2" x14ac:dyDescent="0.25">
      <c r="B49083"/>
    </row>
    <row r="49084" spans="2:2" x14ac:dyDescent="0.25">
      <c r="B49084"/>
    </row>
    <row r="49085" spans="2:2" x14ac:dyDescent="0.25">
      <c r="B49085"/>
    </row>
    <row r="49086" spans="2:2" x14ac:dyDescent="0.25">
      <c r="B49086"/>
    </row>
    <row r="49087" spans="2:2" x14ac:dyDescent="0.25">
      <c r="B49087"/>
    </row>
    <row r="49088" spans="2:2" x14ac:dyDescent="0.25">
      <c r="B49088"/>
    </row>
    <row r="49089" spans="2:2" x14ac:dyDescent="0.25">
      <c r="B49089"/>
    </row>
    <row r="49090" spans="2:2" x14ac:dyDescent="0.25">
      <c r="B49090"/>
    </row>
    <row r="49091" spans="2:2" x14ac:dyDescent="0.25">
      <c r="B49091"/>
    </row>
    <row r="49092" spans="2:2" x14ac:dyDescent="0.25">
      <c r="B49092"/>
    </row>
    <row r="49093" spans="2:2" x14ac:dyDescent="0.25">
      <c r="B49093"/>
    </row>
    <row r="49094" spans="2:2" x14ac:dyDescent="0.25">
      <c r="B49094"/>
    </row>
    <row r="49095" spans="2:2" x14ac:dyDescent="0.25">
      <c r="B49095"/>
    </row>
    <row r="49096" spans="2:2" x14ac:dyDescent="0.25">
      <c r="B49096"/>
    </row>
    <row r="49097" spans="2:2" x14ac:dyDescent="0.25">
      <c r="B49097"/>
    </row>
    <row r="49098" spans="2:2" x14ac:dyDescent="0.25">
      <c r="B49098"/>
    </row>
    <row r="49099" spans="2:2" x14ac:dyDescent="0.25">
      <c r="B49099"/>
    </row>
    <row r="49100" spans="2:2" x14ac:dyDescent="0.25">
      <c r="B49100"/>
    </row>
    <row r="49101" spans="2:2" x14ac:dyDescent="0.25">
      <c r="B49101"/>
    </row>
    <row r="49102" spans="2:2" x14ac:dyDescent="0.25">
      <c r="B49102"/>
    </row>
    <row r="49103" spans="2:2" x14ac:dyDescent="0.25">
      <c r="B49103"/>
    </row>
    <row r="49104" spans="2:2" x14ac:dyDescent="0.25">
      <c r="B49104"/>
    </row>
    <row r="49105" spans="2:2" x14ac:dyDescent="0.25">
      <c r="B49105"/>
    </row>
    <row r="49106" spans="2:2" x14ac:dyDescent="0.25">
      <c r="B49106"/>
    </row>
    <row r="49107" spans="2:2" x14ac:dyDescent="0.25">
      <c r="B49107"/>
    </row>
    <row r="49108" spans="2:2" x14ac:dyDescent="0.25">
      <c r="B49108"/>
    </row>
    <row r="49109" spans="2:2" x14ac:dyDescent="0.25">
      <c r="B49109"/>
    </row>
    <row r="49110" spans="2:2" x14ac:dyDescent="0.25">
      <c r="B49110"/>
    </row>
    <row r="49111" spans="2:2" x14ac:dyDescent="0.25">
      <c r="B49111"/>
    </row>
    <row r="49112" spans="2:2" x14ac:dyDescent="0.25">
      <c r="B49112"/>
    </row>
    <row r="49113" spans="2:2" x14ac:dyDescent="0.25">
      <c r="B49113"/>
    </row>
    <row r="49114" spans="2:2" x14ac:dyDescent="0.25">
      <c r="B49114"/>
    </row>
    <row r="49115" spans="2:2" x14ac:dyDescent="0.25">
      <c r="B49115"/>
    </row>
    <row r="49116" spans="2:2" x14ac:dyDescent="0.25">
      <c r="B49116"/>
    </row>
    <row r="49117" spans="2:2" x14ac:dyDescent="0.25">
      <c r="B49117"/>
    </row>
    <row r="49118" spans="2:2" x14ac:dyDescent="0.25">
      <c r="B49118"/>
    </row>
    <row r="49119" spans="2:2" x14ac:dyDescent="0.25">
      <c r="B49119"/>
    </row>
    <row r="49120" spans="2:2" x14ac:dyDescent="0.25">
      <c r="B49120"/>
    </row>
    <row r="49121" spans="2:2" x14ac:dyDescent="0.25">
      <c r="B49121"/>
    </row>
    <row r="49122" spans="2:2" x14ac:dyDescent="0.25">
      <c r="B49122"/>
    </row>
    <row r="49123" spans="2:2" x14ac:dyDescent="0.25">
      <c r="B49123"/>
    </row>
    <row r="49124" spans="2:2" x14ac:dyDescent="0.25">
      <c r="B49124"/>
    </row>
    <row r="49125" spans="2:2" x14ac:dyDescent="0.25">
      <c r="B49125"/>
    </row>
    <row r="49126" spans="2:2" x14ac:dyDescent="0.25">
      <c r="B49126"/>
    </row>
    <row r="49127" spans="2:2" x14ac:dyDescent="0.25">
      <c r="B49127"/>
    </row>
    <row r="49128" spans="2:2" x14ac:dyDescent="0.25">
      <c r="B49128"/>
    </row>
    <row r="49129" spans="2:2" x14ac:dyDescent="0.25">
      <c r="B49129"/>
    </row>
    <row r="49130" spans="2:2" x14ac:dyDescent="0.25">
      <c r="B49130"/>
    </row>
    <row r="49131" spans="2:2" x14ac:dyDescent="0.25">
      <c r="B49131"/>
    </row>
    <row r="49132" spans="2:2" x14ac:dyDescent="0.25">
      <c r="B49132"/>
    </row>
    <row r="49133" spans="2:2" x14ac:dyDescent="0.25">
      <c r="B49133"/>
    </row>
    <row r="49134" spans="2:2" x14ac:dyDescent="0.25">
      <c r="B49134"/>
    </row>
    <row r="49135" spans="2:2" x14ac:dyDescent="0.25">
      <c r="B49135"/>
    </row>
    <row r="49136" spans="2:2" x14ac:dyDescent="0.25">
      <c r="B49136"/>
    </row>
    <row r="49137" spans="2:2" x14ac:dyDescent="0.25">
      <c r="B49137"/>
    </row>
    <row r="49138" spans="2:2" x14ac:dyDescent="0.25">
      <c r="B49138"/>
    </row>
    <row r="49139" spans="2:2" x14ac:dyDescent="0.25">
      <c r="B49139"/>
    </row>
    <row r="49140" spans="2:2" x14ac:dyDescent="0.25">
      <c r="B49140"/>
    </row>
    <row r="49141" spans="2:2" x14ac:dyDescent="0.25">
      <c r="B49141"/>
    </row>
    <row r="49142" spans="2:2" x14ac:dyDescent="0.25">
      <c r="B49142"/>
    </row>
    <row r="49143" spans="2:2" x14ac:dyDescent="0.25">
      <c r="B49143"/>
    </row>
    <row r="49144" spans="2:2" x14ac:dyDescent="0.25">
      <c r="B49144"/>
    </row>
    <row r="49145" spans="2:2" x14ac:dyDescent="0.25">
      <c r="B49145"/>
    </row>
    <row r="49146" spans="2:2" x14ac:dyDescent="0.25">
      <c r="B49146"/>
    </row>
    <row r="49147" spans="2:2" x14ac:dyDescent="0.25">
      <c r="B49147"/>
    </row>
    <row r="49148" spans="2:2" x14ac:dyDescent="0.25">
      <c r="B49148"/>
    </row>
    <row r="49149" spans="2:2" x14ac:dyDescent="0.25">
      <c r="B49149"/>
    </row>
    <row r="49150" spans="2:2" x14ac:dyDescent="0.25">
      <c r="B49150"/>
    </row>
    <row r="49151" spans="2:2" x14ac:dyDescent="0.25">
      <c r="B49151"/>
    </row>
    <row r="49152" spans="2:2" x14ac:dyDescent="0.25">
      <c r="B49152"/>
    </row>
    <row r="49153" spans="2:2" x14ac:dyDescent="0.25">
      <c r="B49153"/>
    </row>
    <row r="49154" spans="2:2" x14ac:dyDescent="0.25">
      <c r="B49154"/>
    </row>
    <row r="49155" spans="2:2" x14ac:dyDescent="0.25">
      <c r="B49155"/>
    </row>
    <row r="49156" spans="2:2" x14ac:dyDescent="0.25">
      <c r="B49156"/>
    </row>
    <row r="49157" spans="2:2" x14ac:dyDescent="0.25">
      <c r="B49157"/>
    </row>
    <row r="49158" spans="2:2" x14ac:dyDescent="0.25">
      <c r="B49158"/>
    </row>
    <row r="49159" spans="2:2" x14ac:dyDescent="0.25">
      <c r="B49159"/>
    </row>
    <row r="49160" spans="2:2" x14ac:dyDescent="0.25">
      <c r="B49160"/>
    </row>
    <row r="49161" spans="2:2" x14ac:dyDescent="0.25">
      <c r="B49161"/>
    </row>
    <row r="49162" spans="2:2" x14ac:dyDescent="0.25">
      <c r="B49162"/>
    </row>
    <row r="49163" spans="2:2" x14ac:dyDescent="0.25">
      <c r="B49163"/>
    </row>
    <row r="49164" spans="2:2" x14ac:dyDescent="0.25">
      <c r="B49164"/>
    </row>
    <row r="49165" spans="2:2" x14ac:dyDescent="0.25">
      <c r="B49165"/>
    </row>
    <row r="49166" spans="2:2" x14ac:dyDescent="0.25">
      <c r="B49166"/>
    </row>
    <row r="49167" spans="2:2" x14ac:dyDescent="0.25">
      <c r="B49167"/>
    </row>
    <row r="49168" spans="2:2" x14ac:dyDescent="0.25">
      <c r="B49168"/>
    </row>
    <row r="49169" spans="2:2" x14ac:dyDescent="0.25">
      <c r="B49169"/>
    </row>
    <row r="49170" spans="2:2" x14ac:dyDescent="0.25">
      <c r="B49170"/>
    </row>
    <row r="49171" spans="2:2" x14ac:dyDescent="0.25">
      <c r="B49171"/>
    </row>
    <row r="49172" spans="2:2" x14ac:dyDescent="0.25">
      <c r="B49172"/>
    </row>
    <row r="49173" spans="2:2" x14ac:dyDescent="0.25">
      <c r="B49173"/>
    </row>
    <row r="49174" spans="2:2" x14ac:dyDescent="0.25">
      <c r="B49174"/>
    </row>
    <row r="49175" spans="2:2" x14ac:dyDescent="0.25">
      <c r="B49175"/>
    </row>
    <row r="49176" spans="2:2" x14ac:dyDescent="0.25">
      <c r="B49176"/>
    </row>
    <row r="49177" spans="2:2" x14ac:dyDescent="0.25">
      <c r="B49177"/>
    </row>
    <row r="49178" spans="2:2" x14ac:dyDescent="0.25">
      <c r="B49178"/>
    </row>
    <row r="49179" spans="2:2" x14ac:dyDescent="0.25">
      <c r="B49179"/>
    </row>
    <row r="49180" spans="2:2" x14ac:dyDescent="0.25">
      <c r="B49180"/>
    </row>
    <row r="49181" spans="2:2" x14ac:dyDescent="0.25">
      <c r="B49181"/>
    </row>
    <row r="49182" spans="2:2" x14ac:dyDescent="0.25">
      <c r="B49182"/>
    </row>
    <row r="49183" spans="2:2" x14ac:dyDescent="0.25">
      <c r="B49183"/>
    </row>
    <row r="49184" spans="2:2" x14ac:dyDescent="0.25">
      <c r="B49184"/>
    </row>
    <row r="49185" spans="2:2" x14ac:dyDescent="0.25">
      <c r="B49185"/>
    </row>
    <row r="49186" spans="2:2" x14ac:dyDescent="0.25">
      <c r="B49186"/>
    </row>
    <row r="49187" spans="2:2" x14ac:dyDescent="0.25">
      <c r="B49187"/>
    </row>
    <row r="49188" spans="2:2" x14ac:dyDescent="0.25">
      <c r="B49188"/>
    </row>
    <row r="49189" spans="2:2" x14ac:dyDescent="0.25">
      <c r="B49189"/>
    </row>
    <row r="49190" spans="2:2" x14ac:dyDescent="0.25">
      <c r="B49190"/>
    </row>
    <row r="49191" spans="2:2" x14ac:dyDescent="0.25">
      <c r="B49191"/>
    </row>
    <row r="49192" spans="2:2" x14ac:dyDescent="0.25">
      <c r="B49192"/>
    </row>
    <row r="49193" spans="2:2" x14ac:dyDescent="0.25">
      <c r="B49193"/>
    </row>
    <row r="49194" spans="2:2" x14ac:dyDescent="0.25">
      <c r="B49194"/>
    </row>
    <row r="49195" spans="2:2" x14ac:dyDescent="0.25">
      <c r="B49195"/>
    </row>
    <row r="49196" spans="2:2" x14ac:dyDescent="0.25">
      <c r="B49196"/>
    </row>
    <row r="49197" spans="2:2" x14ac:dyDescent="0.25">
      <c r="B49197"/>
    </row>
    <row r="49198" spans="2:2" x14ac:dyDescent="0.25">
      <c r="B49198"/>
    </row>
    <row r="49199" spans="2:2" x14ac:dyDescent="0.25">
      <c r="B49199"/>
    </row>
    <row r="49200" spans="2:2" x14ac:dyDescent="0.25">
      <c r="B49200"/>
    </row>
    <row r="49201" spans="2:2" x14ac:dyDescent="0.25">
      <c r="B49201"/>
    </row>
    <row r="49202" spans="2:2" x14ac:dyDescent="0.25">
      <c r="B49202"/>
    </row>
    <row r="49203" spans="2:2" x14ac:dyDescent="0.25">
      <c r="B49203"/>
    </row>
    <row r="49204" spans="2:2" x14ac:dyDescent="0.25">
      <c r="B49204"/>
    </row>
    <row r="49205" spans="2:2" x14ac:dyDescent="0.25">
      <c r="B49205"/>
    </row>
    <row r="49206" spans="2:2" x14ac:dyDescent="0.25">
      <c r="B49206"/>
    </row>
    <row r="49207" spans="2:2" x14ac:dyDescent="0.25">
      <c r="B49207"/>
    </row>
    <row r="49208" spans="2:2" x14ac:dyDescent="0.25">
      <c r="B49208"/>
    </row>
    <row r="49209" spans="2:2" x14ac:dyDescent="0.25">
      <c r="B49209"/>
    </row>
    <row r="49210" spans="2:2" x14ac:dyDescent="0.25">
      <c r="B49210"/>
    </row>
    <row r="49211" spans="2:2" x14ac:dyDescent="0.25">
      <c r="B49211"/>
    </row>
    <row r="49212" spans="2:2" x14ac:dyDescent="0.25">
      <c r="B49212"/>
    </row>
    <row r="49213" spans="2:2" x14ac:dyDescent="0.25">
      <c r="B49213"/>
    </row>
    <row r="49214" spans="2:2" x14ac:dyDescent="0.25">
      <c r="B49214"/>
    </row>
    <row r="49215" spans="2:2" x14ac:dyDescent="0.25">
      <c r="B49215"/>
    </row>
    <row r="49216" spans="2:2" x14ac:dyDescent="0.25">
      <c r="B49216"/>
    </row>
    <row r="49217" spans="2:2" x14ac:dyDescent="0.25">
      <c r="B49217"/>
    </row>
    <row r="49218" spans="2:2" x14ac:dyDescent="0.25">
      <c r="B49218"/>
    </row>
    <row r="49219" spans="2:2" x14ac:dyDescent="0.25">
      <c r="B49219"/>
    </row>
    <row r="49220" spans="2:2" x14ac:dyDescent="0.25">
      <c r="B49220"/>
    </row>
    <row r="49221" spans="2:2" x14ac:dyDescent="0.25">
      <c r="B49221"/>
    </row>
    <row r="49222" spans="2:2" x14ac:dyDescent="0.25">
      <c r="B49222"/>
    </row>
    <row r="49223" spans="2:2" x14ac:dyDescent="0.25">
      <c r="B49223"/>
    </row>
    <row r="49224" spans="2:2" x14ac:dyDescent="0.25">
      <c r="B49224"/>
    </row>
    <row r="49225" spans="2:2" x14ac:dyDescent="0.25">
      <c r="B49225"/>
    </row>
    <row r="49226" spans="2:2" x14ac:dyDescent="0.25">
      <c r="B49226"/>
    </row>
    <row r="49227" spans="2:2" x14ac:dyDescent="0.25">
      <c r="B49227"/>
    </row>
    <row r="49228" spans="2:2" x14ac:dyDescent="0.25">
      <c r="B49228"/>
    </row>
    <row r="49229" spans="2:2" x14ac:dyDescent="0.25">
      <c r="B49229"/>
    </row>
    <row r="49230" spans="2:2" x14ac:dyDescent="0.25">
      <c r="B49230"/>
    </row>
    <row r="49231" spans="2:2" x14ac:dyDescent="0.25">
      <c r="B49231"/>
    </row>
    <row r="49232" spans="2:2" x14ac:dyDescent="0.25">
      <c r="B49232"/>
    </row>
    <row r="49233" spans="2:2" x14ac:dyDescent="0.25">
      <c r="B49233"/>
    </row>
    <row r="49234" spans="2:2" x14ac:dyDescent="0.25">
      <c r="B49234"/>
    </row>
    <row r="49235" spans="2:2" x14ac:dyDescent="0.25">
      <c r="B49235"/>
    </row>
    <row r="49236" spans="2:2" x14ac:dyDescent="0.25">
      <c r="B49236"/>
    </row>
    <row r="49237" spans="2:2" x14ac:dyDescent="0.25">
      <c r="B49237"/>
    </row>
    <row r="49238" spans="2:2" x14ac:dyDescent="0.25">
      <c r="B49238"/>
    </row>
    <row r="49239" spans="2:2" x14ac:dyDescent="0.25">
      <c r="B49239"/>
    </row>
    <row r="49240" spans="2:2" x14ac:dyDescent="0.25">
      <c r="B49240"/>
    </row>
    <row r="49241" spans="2:2" x14ac:dyDescent="0.25">
      <c r="B49241"/>
    </row>
    <row r="49242" spans="2:2" x14ac:dyDescent="0.25">
      <c r="B49242"/>
    </row>
    <row r="49243" spans="2:2" x14ac:dyDescent="0.25">
      <c r="B49243"/>
    </row>
    <row r="49244" spans="2:2" x14ac:dyDescent="0.25">
      <c r="B49244"/>
    </row>
    <row r="49245" spans="2:2" x14ac:dyDescent="0.25">
      <c r="B49245"/>
    </row>
    <row r="49246" spans="2:2" x14ac:dyDescent="0.25">
      <c r="B49246"/>
    </row>
    <row r="49247" spans="2:2" x14ac:dyDescent="0.25">
      <c r="B49247"/>
    </row>
    <row r="49248" spans="2:2" x14ac:dyDescent="0.25">
      <c r="B49248"/>
    </row>
    <row r="49249" spans="2:2" x14ac:dyDescent="0.25">
      <c r="B49249"/>
    </row>
    <row r="49250" spans="2:2" x14ac:dyDescent="0.25">
      <c r="B49250"/>
    </row>
    <row r="49251" spans="2:2" x14ac:dyDescent="0.25">
      <c r="B49251"/>
    </row>
    <row r="49252" spans="2:2" x14ac:dyDescent="0.25">
      <c r="B49252"/>
    </row>
    <row r="49253" spans="2:2" x14ac:dyDescent="0.25">
      <c r="B49253"/>
    </row>
    <row r="49254" spans="2:2" x14ac:dyDescent="0.25">
      <c r="B49254"/>
    </row>
    <row r="49255" spans="2:2" x14ac:dyDescent="0.25">
      <c r="B49255"/>
    </row>
    <row r="49256" spans="2:2" x14ac:dyDescent="0.25">
      <c r="B49256"/>
    </row>
    <row r="49257" spans="2:2" x14ac:dyDescent="0.25">
      <c r="B49257"/>
    </row>
    <row r="49258" spans="2:2" x14ac:dyDescent="0.25">
      <c r="B49258"/>
    </row>
    <row r="49259" spans="2:2" x14ac:dyDescent="0.25">
      <c r="B49259"/>
    </row>
    <row r="49260" spans="2:2" x14ac:dyDescent="0.25">
      <c r="B49260"/>
    </row>
    <row r="49261" spans="2:2" x14ac:dyDescent="0.25">
      <c r="B49261"/>
    </row>
    <row r="49262" spans="2:2" x14ac:dyDescent="0.25">
      <c r="B49262"/>
    </row>
    <row r="49263" spans="2:2" x14ac:dyDescent="0.25">
      <c r="B49263"/>
    </row>
    <row r="49264" spans="2:2" x14ac:dyDescent="0.25">
      <c r="B49264"/>
    </row>
    <row r="49265" spans="2:2" x14ac:dyDescent="0.25">
      <c r="B49265"/>
    </row>
    <row r="49266" spans="2:2" x14ac:dyDescent="0.25">
      <c r="B49266"/>
    </row>
    <row r="49267" spans="2:2" x14ac:dyDescent="0.25">
      <c r="B49267"/>
    </row>
    <row r="49268" spans="2:2" x14ac:dyDescent="0.25">
      <c r="B49268"/>
    </row>
    <row r="49269" spans="2:2" x14ac:dyDescent="0.25">
      <c r="B49269"/>
    </row>
    <row r="49270" spans="2:2" x14ac:dyDescent="0.25">
      <c r="B49270"/>
    </row>
    <row r="49271" spans="2:2" x14ac:dyDescent="0.25">
      <c r="B49271"/>
    </row>
    <row r="49272" spans="2:2" x14ac:dyDescent="0.25">
      <c r="B49272"/>
    </row>
    <row r="49273" spans="2:2" x14ac:dyDescent="0.25">
      <c r="B49273"/>
    </row>
    <row r="49274" spans="2:2" x14ac:dyDescent="0.25">
      <c r="B49274"/>
    </row>
    <row r="49275" spans="2:2" x14ac:dyDescent="0.25">
      <c r="B49275"/>
    </row>
    <row r="49276" spans="2:2" x14ac:dyDescent="0.25">
      <c r="B49276"/>
    </row>
    <row r="49277" spans="2:2" x14ac:dyDescent="0.25">
      <c r="B49277"/>
    </row>
    <row r="49278" spans="2:2" x14ac:dyDescent="0.25">
      <c r="B49278"/>
    </row>
    <row r="49279" spans="2:2" x14ac:dyDescent="0.25">
      <c r="B49279"/>
    </row>
    <row r="49280" spans="2:2" x14ac:dyDescent="0.25">
      <c r="B49280"/>
    </row>
    <row r="49281" spans="2:2" x14ac:dyDescent="0.25">
      <c r="B49281"/>
    </row>
    <row r="49282" spans="2:2" x14ac:dyDescent="0.25">
      <c r="B49282"/>
    </row>
    <row r="49283" spans="2:2" x14ac:dyDescent="0.25">
      <c r="B49283"/>
    </row>
    <row r="49284" spans="2:2" x14ac:dyDescent="0.25">
      <c r="B49284"/>
    </row>
    <row r="49285" spans="2:2" x14ac:dyDescent="0.25">
      <c r="B49285"/>
    </row>
    <row r="49286" spans="2:2" x14ac:dyDescent="0.25">
      <c r="B49286"/>
    </row>
    <row r="49287" spans="2:2" x14ac:dyDescent="0.25">
      <c r="B49287"/>
    </row>
    <row r="49288" spans="2:2" x14ac:dyDescent="0.25">
      <c r="B49288"/>
    </row>
    <row r="49289" spans="2:2" x14ac:dyDescent="0.25">
      <c r="B49289"/>
    </row>
    <row r="49290" spans="2:2" x14ac:dyDescent="0.25">
      <c r="B49290"/>
    </row>
    <row r="49291" spans="2:2" x14ac:dyDescent="0.25">
      <c r="B49291"/>
    </row>
    <row r="49292" spans="2:2" x14ac:dyDescent="0.25">
      <c r="B49292"/>
    </row>
    <row r="49293" spans="2:2" x14ac:dyDescent="0.25">
      <c r="B49293"/>
    </row>
    <row r="49294" spans="2:2" x14ac:dyDescent="0.25">
      <c r="B49294"/>
    </row>
    <row r="49295" spans="2:2" x14ac:dyDescent="0.25">
      <c r="B49295"/>
    </row>
    <row r="49296" spans="2:2" x14ac:dyDescent="0.25">
      <c r="B49296"/>
    </row>
    <row r="49297" spans="2:2" x14ac:dyDescent="0.25">
      <c r="B49297"/>
    </row>
    <row r="49298" spans="2:2" x14ac:dyDescent="0.25">
      <c r="B49298"/>
    </row>
    <row r="49299" spans="2:2" x14ac:dyDescent="0.25">
      <c r="B49299"/>
    </row>
    <row r="49300" spans="2:2" x14ac:dyDescent="0.25">
      <c r="B49300"/>
    </row>
    <row r="49301" spans="2:2" x14ac:dyDescent="0.25">
      <c r="B49301"/>
    </row>
    <row r="49302" spans="2:2" x14ac:dyDescent="0.25">
      <c r="B49302"/>
    </row>
    <row r="49303" spans="2:2" x14ac:dyDescent="0.25">
      <c r="B49303"/>
    </row>
    <row r="49304" spans="2:2" x14ac:dyDescent="0.25">
      <c r="B49304"/>
    </row>
    <row r="49305" spans="2:2" x14ac:dyDescent="0.25">
      <c r="B49305"/>
    </row>
    <row r="49306" spans="2:2" x14ac:dyDescent="0.25">
      <c r="B49306"/>
    </row>
    <row r="49307" spans="2:2" x14ac:dyDescent="0.25">
      <c r="B49307"/>
    </row>
    <row r="49308" spans="2:2" x14ac:dyDescent="0.25">
      <c r="B49308"/>
    </row>
    <row r="49309" spans="2:2" x14ac:dyDescent="0.25">
      <c r="B49309"/>
    </row>
    <row r="49310" spans="2:2" x14ac:dyDescent="0.25">
      <c r="B49310"/>
    </row>
    <row r="49311" spans="2:2" x14ac:dyDescent="0.25">
      <c r="B49311"/>
    </row>
    <row r="49312" spans="2:2" x14ac:dyDescent="0.25">
      <c r="B49312"/>
    </row>
    <row r="49313" spans="2:2" x14ac:dyDescent="0.25">
      <c r="B49313"/>
    </row>
    <row r="49314" spans="2:2" x14ac:dyDescent="0.25">
      <c r="B49314"/>
    </row>
    <row r="49315" spans="2:2" x14ac:dyDescent="0.25">
      <c r="B49315"/>
    </row>
    <row r="49316" spans="2:2" x14ac:dyDescent="0.25">
      <c r="B49316"/>
    </row>
    <row r="49317" spans="2:2" x14ac:dyDescent="0.25">
      <c r="B49317"/>
    </row>
    <row r="49318" spans="2:2" x14ac:dyDescent="0.25">
      <c r="B49318"/>
    </row>
    <row r="49319" spans="2:2" x14ac:dyDescent="0.25">
      <c r="B49319"/>
    </row>
    <row r="49320" spans="2:2" x14ac:dyDescent="0.25">
      <c r="B49320"/>
    </row>
    <row r="49321" spans="2:2" x14ac:dyDescent="0.25">
      <c r="B49321"/>
    </row>
    <row r="49322" spans="2:2" x14ac:dyDescent="0.25">
      <c r="B49322"/>
    </row>
    <row r="49323" spans="2:2" x14ac:dyDescent="0.25">
      <c r="B49323"/>
    </row>
    <row r="49324" spans="2:2" x14ac:dyDescent="0.25">
      <c r="B49324"/>
    </row>
    <row r="49325" spans="2:2" x14ac:dyDescent="0.25">
      <c r="B49325"/>
    </row>
    <row r="49326" spans="2:2" x14ac:dyDescent="0.25">
      <c r="B49326"/>
    </row>
    <row r="49327" spans="2:2" x14ac:dyDescent="0.25">
      <c r="B49327"/>
    </row>
    <row r="49328" spans="2:2" x14ac:dyDescent="0.25">
      <c r="B49328"/>
    </row>
    <row r="49329" spans="2:2" x14ac:dyDescent="0.25">
      <c r="B49329"/>
    </row>
    <row r="49330" spans="2:2" x14ac:dyDescent="0.25">
      <c r="B49330"/>
    </row>
    <row r="49331" spans="2:2" x14ac:dyDescent="0.25">
      <c r="B49331"/>
    </row>
    <row r="49332" spans="2:2" x14ac:dyDescent="0.25">
      <c r="B49332"/>
    </row>
    <row r="49333" spans="2:2" x14ac:dyDescent="0.25">
      <c r="B49333"/>
    </row>
    <row r="49334" spans="2:2" x14ac:dyDescent="0.25">
      <c r="B49334"/>
    </row>
    <row r="49335" spans="2:2" x14ac:dyDescent="0.25">
      <c r="B49335"/>
    </row>
    <row r="49336" spans="2:2" x14ac:dyDescent="0.25">
      <c r="B49336"/>
    </row>
    <row r="49337" spans="2:2" x14ac:dyDescent="0.25">
      <c r="B49337"/>
    </row>
    <row r="49338" spans="2:2" x14ac:dyDescent="0.25">
      <c r="B49338"/>
    </row>
    <row r="49339" spans="2:2" x14ac:dyDescent="0.25">
      <c r="B49339"/>
    </row>
    <row r="49340" spans="2:2" x14ac:dyDescent="0.25">
      <c r="B49340"/>
    </row>
    <row r="49341" spans="2:2" x14ac:dyDescent="0.25">
      <c r="B49341"/>
    </row>
    <row r="49342" spans="2:2" x14ac:dyDescent="0.25">
      <c r="B49342"/>
    </row>
    <row r="49343" spans="2:2" x14ac:dyDescent="0.25">
      <c r="B49343"/>
    </row>
    <row r="49344" spans="2:2" x14ac:dyDescent="0.25">
      <c r="B49344"/>
    </row>
    <row r="49345" spans="2:2" x14ac:dyDescent="0.25">
      <c r="B49345"/>
    </row>
    <row r="49346" spans="2:2" x14ac:dyDescent="0.25">
      <c r="B49346"/>
    </row>
    <row r="49347" spans="2:2" x14ac:dyDescent="0.25">
      <c r="B49347"/>
    </row>
    <row r="49348" spans="2:2" x14ac:dyDescent="0.25">
      <c r="B49348"/>
    </row>
    <row r="49349" spans="2:2" x14ac:dyDescent="0.25">
      <c r="B49349"/>
    </row>
    <row r="49350" spans="2:2" x14ac:dyDescent="0.25">
      <c r="B49350"/>
    </row>
    <row r="49351" spans="2:2" x14ac:dyDescent="0.25">
      <c r="B49351"/>
    </row>
    <row r="49352" spans="2:2" x14ac:dyDescent="0.25">
      <c r="B49352"/>
    </row>
    <row r="49353" spans="2:2" x14ac:dyDescent="0.25">
      <c r="B49353"/>
    </row>
    <row r="49354" spans="2:2" x14ac:dyDescent="0.25">
      <c r="B49354"/>
    </row>
    <row r="49355" spans="2:2" x14ac:dyDescent="0.25">
      <c r="B49355"/>
    </row>
    <row r="49356" spans="2:2" x14ac:dyDescent="0.25">
      <c r="B49356"/>
    </row>
    <row r="49357" spans="2:2" x14ac:dyDescent="0.25">
      <c r="B49357"/>
    </row>
    <row r="49358" spans="2:2" x14ac:dyDescent="0.25">
      <c r="B49358"/>
    </row>
    <row r="49359" spans="2:2" x14ac:dyDescent="0.25">
      <c r="B49359"/>
    </row>
    <row r="49360" spans="2:2" x14ac:dyDescent="0.25">
      <c r="B49360"/>
    </row>
    <row r="49361" spans="2:2" x14ac:dyDescent="0.25">
      <c r="B49361"/>
    </row>
    <row r="49362" spans="2:2" x14ac:dyDescent="0.25">
      <c r="B49362"/>
    </row>
    <row r="49363" spans="2:2" x14ac:dyDescent="0.25">
      <c r="B49363"/>
    </row>
    <row r="49364" spans="2:2" x14ac:dyDescent="0.25">
      <c r="B49364"/>
    </row>
    <row r="49365" spans="2:2" x14ac:dyDescent="0.25">
      <c r="B49365"/>
    </row>
    <row r="49366" spans="2:2" x14ac:dyDescent="0.25">
      <c r="B49366"/>
    </row>
    <row r="49367" spans="2:2" x14ac:dyDescent="0.25">
      <c r="B49367"/>
    </row>
    <row r="49368" spans="2:2" x14ac:dyDescent="0.25">
      <c r="B49368"/>
    </row>
    <row r="49369" spans="2:2" x14ac:dyDescent="0.25">
      <c r="B49369"/>
    </row>
    <row r="49370" spans="2:2" x14ac:dyDescent="0.25">
      <c r="B49370"/>
    </row>
    <row r="49371" spans="2:2" x14ac:dyDescent="0.25">
      <c r="B49371"/>
    </row>
    <row r="49372" spans="2:2" x14ac:dyDescent="0.25">
      <c r="B49372"/>
    </row>
    <row r="49373" spans="2:2" x14ac:dyDescent="0.25">
      <c r="B49373"/>
    </row>
    <row r="49374" spans="2:2" x14ac:dyDescent="0.25">
      <c r="B49374"/>
    </row>
    <row r="49375" spans="2:2" x14ac:dyDescent="0.25">
      <c r="B49375"/>
    </row>
    <row r="49376" spans="2:2" x14ac:dyDescent="0.25">
      <c r="B49376"/>
    </row>
    <row r="49377" spans="2:2" x14ac:dyDescent="0.25">
      <c r="B49377"/>
    </row>
    <row r="49378" spans="2:2" x14ac:dyDescent="0.25">
      <c r="B49378"/>
    </row>
    <row r="49379" spans="2:2" x14ac:dyDescent="0.25">
      <c r="B49379"/>
    </row>
    <row r="49380" spans="2:2" x14ac:dyDescent="0.25">
      <c r="B49380"/>
    </row>
    <row r="49381" spans="2:2" x14ac:dyDescent="0.25">
      <c r="B49381"/>
    </row>
    <row r="49382" spans="2:2" x14ac:dyDescent="0.25">
      <c r="B49382"/>
    </row>
    <row r="49383" spans="2:2" x14ac:dyDescent="0.25">
      <c r="B49383"/>
    </row>
    <row r="49384" spans="2:2" x14ac:dyDescent="0.25">
      <c r="B49384"/>
    </row>
    <row r="49385" spans="2:2" x14ac:dyDescent="0.25">
      <c r="B49385"/>
    </row>
    <row r="49386" spans="2:2" x14ac:dyDescent="0.25">
      <c r="B49386"/>
    </row>
    <row r="49387" spans="2:2" x14ac:dyDescent="0.25">
      <c r="B49387"/>
    </row>
    <row r="49388" spans="2:2" x14ac:dyDescent="0.25">
      <c r="B49388"/>
    </row>
    <row r="49389" spans="2:2" x14ac:dyDescent="0.25">
      <c r="B49389"/>
    </row>
    <row r="49390" spans="2:2" x14ac:dyDescent="0.25">
      <c r="B49390"/>
    </row>
    <row r="49391" spans="2:2" x14ac:dyDescent="0.25">
      <c r="B49391"/>
    </row>
    <row r="49392" spans="2:2" x14ac:dyDescent="0.25">
      <c r="B49392"/>
    </row>
    <row r="49393" spans="2:2" x14ac:dyDescent="0.25">
      <c r="B49393"/>
    </row>
    <row r="49394" spans="2:2" x14ac:dyDescent="0.25">
      <c r="B49394"/>
    </row>
    <row r="49395" spans="2:2" x14ac:dyDescent="0.25">
      <c r="B49395"/>
    </row>
    <row r="49396" spans="2:2" x14ac:dyDescent="0.25">
      <c r="B49396"/>
    </row>
    <row r="49397" spans="2:2" x14ac:dyDescent="0.25">
      <c r="B49397"/>
    </row>
    <row r="49398" spans="2:2" x14ac:dyDescent="0.25">
      <c r="B49398"/>
    </row>
    <row r="49399" spans="2:2" x14ac:dyDescent="0.25">
      <c r="B49399"/>
    </row>
    <row r="49400" spans="2:2" x14ac:dyDescent="0.25">
      <c r="B49400"/>
    </row>
    <row r="49401" spans="2:2" x14ac:dyDescent="0.25">
      <c r="B49401"/>
    </row>
    <row r="49402" spans="2:2" x14ac:dyDescent="0.25">
      <c r="B49402"/>
    </row>
    <row r="49403" spans="2:2" x14ac:dyDescent="0.25">
      <c r="B49403"/>
    </row>
    <row r="49404" spans="2:2" x14ac:dyDescent="0.25">
      <c r="B49404"/>
    </row>
    <row r="49405" spans="2:2" x14ac:dyDescent="0.25">
      <c r="B49405"/>
    </row>
    <row r="49406" spans="2:2" x14ac:dyDescent="0.25">
      <c r="B49406"/>
    </row>
    <row r="49407" spans="2:2" x14ac:dyDescent="0.25">
      <c r="B49407"/>
    </row>
    <row r="49408" spans="2:2" x14ac:dyDescent="0.25">
      <c r="B49408"/>
    </row>
    <row r="49409" spans="2:2" x14ac:dyDescent="0.25">
      <c r="B49409"/>
    </row>
    <row r="49410" spans="2:2" x14ac:dyDescent="0.25">
      <c r="B49410"/>
    </row>
    <row r="49411" spans="2:2" x14ac:dyDescent="0.25">
      <c r="B49411"/>
    </row>
    <row r="49412" spans="2:2" x14ac:dyDescent="0.25">
      <c r="B49412"/>
    </row>
    <row r="49413" spans="2:2" x14ac:dyDescent="0.25">
      <c r="B49413"/>
    </row>
    <row r="49414" spans="2:2" x14ac:dyDescent="0.25">
      <c r="B49414"/>
    </row>
    <row r="49415" spans="2:2" x14ac:dyDescent="0.25">
      <c r="B49415"/>
    </row>
    <row r="49416" spans="2:2" x14ac:dyDescent="0.25">
      <c r="B49416"/>
    </row>
    <row r="49417" spans="2:2" x14ac:dyDescent="0.25">
      <c r="B49417"/>
    </row>
    <row r="49418" spans="2:2" x14ac:dyDescent="0.25">
      <c r="B49418"/>
    </row>
    <row r="49419" spans="2:2" x14ac:dyDescent="0.25">
      <c r="B49419"/>
    </row>
    <row r="49420" spans="2:2" x14ac:dyDescent="0.25">
      <c r="B49420"/>
    </row>
    <row r="49421" spans="2:2" x14ac:dyDescent="0.25">
      <c r="B49421"/>
    </row>
    <row r="49422" spans="2:2" x14ac:dyDescent="0.25">
      <c r="B49422"/>
    </row>
    <row r="49423" spans="2:2" x14ac:dyDescent="0.25">
      <c r="B49423"/>
    </row>
    <row r="49424" spans="2:2" x14ac:dyDescent="0.25">
      <c r="B49424"/>
    </row>
    <row r="49425" spans="2:2" x14ac:dyDescent="0.25">
      <c r="B49425"/>
    </row>
    <row r="49426" spans="2:2" x14ac:dyDescent="0.25">
      <c r="B49426"/>
    </row>
    <row r="49427" spans="2:2" x14ac:dyDescent="0.25">
      <c r="B49427"/>
    </row>
    <row r="49428" spans="2:2" x14ac:dyDescent="0.25">
      <c r="B49428"/>
    </row>
    <row r="49429" spans="2:2" x14ac:dyDescent="0.25">
      <c r="B49429"/>
    </row>
    <row r="49430" spans="2:2" x14ac:dyDescent="0.25">
      <c r="B49430"/>
    </row>
    <row r="49431" spans="2:2" x14ac:dyDescent="0.25">
      <c r="B49431"/>
    </row>
    <row r="49432" spans="2:2" x14ac:dyDescent="0.25">
      <c r="B49432"/>
    </row>
    <row r="49433" spans="2:2" x14ac:dyDescent="0.25">
      <c r="B49433"/>
    </row>
    <row r="49434" spans="2:2" x14ac:dyDescent="0.25">
      <c r="B49434"/>
    </row>
    <row r="49435" spans="2:2" x14ac:dyDescent="0.25">
      <c r="B49435"/>
    </row>
    <row r="49436" spans="2:2" x14ac:dyDescent="0.25">
      <c r="B49436"/>
    </row>
    <row r="49437" spans="2:2" x14ac:dyDescent="0.25">
      <c r="B49437"/>
    </row>
    <row r="49438" spans="2:2" x14ac:dyDescent="0.25">
      <c r="B49438"/>
    </row>
    <row r="49439" spans="2:2" x14ac:dyDescent="0.25">
      <c r="B49439"/>
    </row>
    <row r="49440" spans="2:2" x14ac:dyDescent="0.25">
      <c r="B49440"/>
    </row>
    <row r="49441" spans="2:2" x14ac:dyDescent="0.25">
      <c r="B49441"/>
    </row>
    <row r="49442" spans="2:2" x14ac:dyDescent="0.25">
      <c r="B49442"/>
    </row>
    <row r="49443" spans="2:2" x14ac:dyDescent="0.25">
      <c r="B49443"/>
    </row>
    <row r="49444" spans="2:2" x14ac:dyDescent="0.25">
      <c r="B49444"/>
    </row>
    <row r="49445" spans="2:2" x14ac:dyDescent="0.25">
      <c r="B49445"/>
    </row>
    <row r="49446" spans="2:2" x14ac:dyDescent="0.25">
      <c r="B49446"/>
    </row>
    <row r="49447" spans="2:2" x14ac:dyDescent="0.25">
      <c r="B49447"/>
    </row>
    <row r="49448" spans="2:2" x14ac:dyDescent="0.25">
      <c r="B49448"/>
    </row>
    <row r="49449" spans="2:2" x14ac:dyDescent="0.25">
      <c r="B49449"/>
    </row>
    <row r="49450" spans="2:2" x14ac:dyDescent="0.25">
      <c r="B49450"/>
    </row>
    <row r="49451" spans="2:2" x14ac:dyDescent="0.25">
      <c r="B49451"/>
    </row>
    <row r="49452" spans="2:2" x14ac:dyDescent="0.25">
      <c r="B49452"/>
    </row>
    <row r="49453" spans="2:2" x14ac:dyDescent="0.25">
      <c r="B49453"/>
    </row>
    <row r="49454" spans="2:2" x14ac:dyDescent="0.25">
      <c r="B49454"/>
    </row>
    <row r="49455" spans="2:2" x14ac:dyDescent="0.25">
      <c r="B49455"/>
    </row>
    <row r="49456" spans="2:2" x14ac:dyDescent="0.25">
      <c r="B49456"/>
    </row>
    <row r="49457" spans="2:2" x14ac:dyDescent="0.25">
      <c r="B49457"/>
    </row>
    <row r="49458" spans="2:2" x14ac:dyDescent="0.25">
      <c r="B49458"/>
    </row>
    <row r="49459" spans="2:2" x14ac:dyDescent="0.25">
      <c r="B49459"/>
    </row>
    <row r="49460" spans="2:2" x14ac:dyDescent="0.25">
      <c r="B49460"/>
    </row>
    <row r="49461" spans="2:2" x14ac:dyDescent="0.25">
      <c r="B49461"/>
    </row>
    <row r="49462" spans="2:2" x14ac:dyDescent="0.25">
      <c r="B49462"/>
    </row>
    <row r="49463" spans="2:2" x14ac:dyDescent="0.25">
      <c r="B49463"/>
    </row>
    <row r="49464" spans="2:2" x14ac:dyDescent="0.25">
      <c r="B49464"/>
    </row>
    <row r="49465" spans="2:2" x14ac:dyDescent="0.25">
      <c r="B49465"/>
    </row>
    <row r="49466" spans="2:2" x14ac:dyDescent="0.25">
      <c r="B49466"/>
    </row>
    <row r="49467" spans="2:2" x14ac:dyDescent="0.25">
      <c r="B49467"/>
    </row>
    <row r="49468" spans="2:2" x14ac:dyDescent="0.25">
      <c r="B49468"/>
    </row>
    <row r="49469" spans="2:2" x14ac:dyDescent="0.25">
      <c r="B49469"/>
    </row>
    <row r="49470" spans="2:2" x14ac:dyDescent="0.25">
      <c r="B49470"/>
    </row>
    <row r="49471" spans="2:2" x14ac:dyDescent="0.25">
      <c r="B49471"/>
    </row>
    <row r="49472" spans="2:2" x14ac:dyDescent="0.25">
      <c r="B49472"/>
    </row>
    <row r="49473" spans="2:2" x14ac:dyDescent="0.25">
      <c r="B49473"/>
    </row>
    <row r="49474" spans="2:2" x14ac:dyDescent="0.25">
      <c r="B49474"/>
    </row>
    <row r="49475" spans="2:2" x14ac:dyDescent="0.25">
      <c r="B49475"/>
    </row>
    <row r="49476" spans="2:2" x14ac:dyDescent="0.25">
      <c r="B49476"/>
    </row>
    <row r="49477" spans="2:2" x14ac:dyDescent="0.25">
      <c r="B49477"/>
    </row>
    <row r="49478" spans="2:2" x14ac:dyDescent="0.25">
      <c r="B49478"/>
    </row>
    <row r="49479" spans="2:2" x14ac:dyDescent="0.25">
      <c r="B49479"/>
    </row>
    <row r="49480" spans="2:2" x14ac:dyDescent="0.25">
      <c r="B49480"/>
    </row>
    <row r="49481" spans="2:2" x14ac:dyDescent="0.25">
      <c r="B49481"/>
    </row>
    <row r="49482" spans="2:2" x14ac:dyDescent="0.25">
      <c r="B49482"/>
    </row>
    <row r="49483" spans="2:2" x14ac:dyDescent="0.25">
      <c r="B49483"/>
    </row>
    <row r="49484" spans="2:2" x14ac:dyDescent="0.25">
      <c r="B49484"/>
    </row>
    <row r="49485" spans="2:2" x14ac:dyDescent="0.25">
      <c r="B49485"/>
    </row>
    <row r="49486" spans="2:2" x14ac:dyDescent="0.25">
      <c r="B49486"/>
    </row>
    <row r="49487" spans="2:2" x14ac:dyDescent="0.25">
      <c r="B49487"/>
    </row>
    <row r="49488" spans="2:2" x14ac:dyDescent="0.25">
      <c r="B49488"/>
    </row>
    <row r="49489" spans="2:2" x14ac:dyDescent="0.25">
      <c r="B49489"/>
    </row>
    <row r="49490" spans="2:2" x14ac:dyDescent="0.25">
      <c r="B49490"/>
    </row>
    <row r="49491" spans="2:2" x14ac:dyDescent="0.25">
      <c r="B49491"/>
    </row>
    <row r="49492" spans="2:2" x14ac:dyDescent="0.25">
      <c r="B49492"/>
    </row>
    <row r="49493" spans="2:2" x14ac:dyDescent="0.25">
      <c r="B49493"/>
    </row>
    <row r="49494" spans="2:2" x14ac:dyDescent="0.25">
      <c r="B49494"/>
    </row>
    <row r="49495" spans="2:2" x14ac:dyDescent="0.25">
      <c r="B49495"/>
    </row>
    <row r="49496" spans="2:2" x14ac:dyDescent="0.25">
      <c r="B49496"/>
    </row>
    <row r="49497" spans="2:2" x14ac:dyDescent="0.25">
      <c r="B49497"/>
    </row>
    <row r="49498" spans="2:2" x14ac:dyDescent="0.25">
      <c r="B49498"/>
    </row>
    <row r="49499" spans="2:2" x14ac:dyDescent="0.25">
      <c r="B49499"/>
    </row>
    <row r="49500" spans="2:2" x14ac:dyDescent="0.25">
      <c r="B49500"/>
    </row>
    <row r="49501" spans="2:2" x14ac:dyDescent="0.25">
      <c r="B49501"/>
    </row>
    <row r="49502" spans="2:2" x14ac:dyDescent="0.25">
      <c r="B49502"/>
    </row>
    <row r="49503" spans="2:2" x14ac:dyDescent="0.25">
      <c r="B49503"/>
    </row>
    <row r="49504" spans="2:2" x14ac:dyDescent="0.25">
      <c r="B49504"/>
    </row>
    <row r="49505" spans="2:2" x14ac:dyDescent="0.25">
      <c r="B49505"/>
    </row>
    <row r="49506" spans="2:2" x14ac:dyDescent="0.25">
      <c r="B49506"/>
    </row>
    <row r="49507" spans="2:2" x14ac:dyDescent="0.25">
      <c r="B49507"/>
    </row>
    <row r="49508" spans="2:2" x14ac:dyDescent="0.25">
      <c r="B49508"/>
    </row>
    <row r="49509" spans="2:2" x14ac:dyDescent="0.25">
      <c r="B49509"/>
    </row>
    <row r="49510" spans="2:2" x14ac:dyDescent="0.25">
      <c r="B49510"/>
    </row>
    <row r="49511" spans="2:2" x14ac:dyDescent="0.25">
      <c r="B49511"/>
    </row>
    <row r="49512" spans="2:2" x14ac:dyDescent="0.25">
      <c r="B49512"/>
    </row>
    <row r="49513" spans="2:2" x14ac:dyDescent="0.25">
      <c r="B49513"/>
    </row>
    <row r="49514" spans="2:2" x14ac:dyDescent="0.25">
      <c r="B49514"/>
    </row>
    <row r="49515" spans="2:2" x14ac:dyDescent="0.25">
      <c r="B49515"/>
    </row>
    <row r="49516" spans="2:2" x14ac:dyDescent="0.25">
      <c r="B49516"/>
    </row>
    <row r="49517" spans="2:2" x14ac:dyDescent="0.25">
      <c r="B49517"/>
    </row>
    <row r="49518" spans="2:2" x14ac:dyDescent="0.25">
      <c r="B49518"/>
    </row>
    <row r="49519" spans="2:2" x14ac:dyDescent="0.25">
      <c r="B49519"/>
    </row>
    <row r="49520" spans="2:2" x14ac:dyDescent="0.25">
      <c r="B49520"/>
    </row>
    <row r="49521" spans="2:2" x14ac:dyDescent="0.25">
      <c r="B49521"/>
    </row>
    <row r="49522" spans="2:2" x14ac:dyDescent="0.25">
      <c r="B49522"/>
    </row>
    <row r="49523" spans="2:2" x14ac:dyDescent="0.25">
      <c r="B49523"/>
    </row>
    <row r="49524" spans="2:2" x14ac:dyDescent="0.25">
      <c r="B49524"/>
    </row>
    <row r="49525" spans="2:2" x14ac:dyDescent="0.25">
      <c r="B49525"/>
    </row>
    <row r="49526" spans="2:2" x14ac:dyDescent="0.25">
      <c r="B49526"/>
    </row>
    <row r="49527" spans="2:2" x14ac:dyDescent="0.25">
      <c r="B49527"/>
    </row>
    <row r="49528" spans="2:2" x14ac:dyDescent="0.25">
      <c r="B49528"/>
    </row>
    <row r="49529" spans="2:2" x14ac:dyDescent="0.25">
      <c r="B49529"/>
    </row>
    <row r="49530" spans="2:2" x14ac:dyDescent="0.25">
      <c r="B49530"/>
    </row>
    <row r="49531" spans="2:2" x14ac:dyDescent="0.25">
      <c r="B49531"/>
    </row>
    <row r="49532" spans="2:2" x14ac:dyDescent="0.25">
      <c r="B49532"/>
    </row>
    <row r="49533" spans="2:2" x14ac:dyDescent="0.25">
      <c r="B49533"/>
    </row>
    <row r="49534" spans="2:2" x14ac:dyDescent="0.25">
      <c r="B49534"/>
    </row>
    <row r="49535" spans="2:2" x14ac:dyDescent="0.25">
      <c r="B49535"/>
    </row>
    <row r="49536" spans="2:2" x14ac:dyDescent="0.25">
      <c r="B49536"/>
    </row>
    <row r="49537" spans="2:2" x14ac:dyDescent="0.25">
      <c r="B49537"/>
    </row>
    <row r="49538" spans="2:2" x14ac:dyDescent="0.25">
      <c r="B49538"/>
    </row>
    <row r="49539" spans="2:2" x14ac:dyDescent="0.25">
      <c r="B49539"/>
    </row>
    <row r="49540" spans="2:2" x14ac:dyDescent="0.25">
      <c r="B49540"/>
    </row>
    <row r="49541" spans="2:2" x14ac:dyDescent="0.25">
      <c r="B49541"/>
    </row>
    <row r="49542" spans="2:2" x14ac:dyDescent="0.25">
      <c r="B49542"/>
    </row>
    <row r="49543" spans="2:2" x14ac:dyDescent="0.25">
      <c r="B49543"/>
    </row>
    <row r="49544" spans="2:2" x14ac:dyDescent="0.25">
      <c r="B49544"/>
    </row>
    <row r="49545" spans="2:2" x14ac:dyDescent="0.25">
      <c r="B49545"/>
    </row>
    <row r="49546" spans="2:2" x14ac:dyDescent="0.25">
      <c r="B49546"/>
    </row>
    <row r="49547" spans="2:2" x14ac:dyDescent="0.25">
      <c r="B49547"/>
    </row>
    <row r="49548" spans="2:2" x14ac:dyDescent="0.25">
      <c r="B49548"/>
    </row>
    <row r="49549" spans="2:2" x14ac:dyDescent="0.25">
      <c r="B49549"/>
    </row>
    <row r="49550" spans="2:2" x14ac:dyDescent="0.25">
      <c r="B49550"/>
    </row>
    <row r="49551" spans="2:2" x14ac:dyDescent="0.25">
      <c r="B49551"/>
    </row>
    <row r="49552" spans="2:2" x14ac:dyDescent="0.25">
      <c r="B49552"/>
    </row>
    <row r="49553" spans="2:2" x14ac:dyDescent="0.25">
      <c r="B49553"/>
    </row>
    <row r="49554" spans="2:2" x14ac:dyDescent="0.25">
      <c r="B49554"/>
    </row>
    <row r="49555" spans="2:2" x14ac:dyDescent="0.25">
      <c r="B49555"/>
    </row>
    <row r="49556" spans="2:2" x14ac:dyDescent="0.25">
      <c r="B49556"/>
    </row>
    <row r="49557" spans="2:2" x14ac:dyDescent="0.25">
      <c r="B49557"/>
    </row>
    <row r="49558" spans="2:2" x14ac:dyDescent="0.25">
      <c r="B49558"/>
    </row>
    <row r="49559" spans="2:2" x14ac:dyDescent="0.25">
      <c r="B49559"/>
    </row>
    <row r="49560" spans="2:2" x14ac:dyDescent="0.25">
      <c r="B49560"/>
    </row>
    <row r="49561" spans="2:2" x14ac:dyDescent="0.25">
      <c r="B49561"/>
    </row>
    <row r="49562" spans="2:2" x14ac:dyDescent="0.25">
      <c r="B49562"/>
    </row>
    <row r="49563" spans="2:2" x14ac:dyDescent="0.25">
      <c r="B49563"/>
    </row>
    <row r="49564" spans="2:2" x14ac:dyDescent="0.25">
      <c r="B49564"/>
    </row>
    <row r="49565" spans="2:2" x14ac:dyDescent="0.25">
      <c r="B49565"/>
    </row>
    <row r="49566" spans="2:2" x14ac:dyDescent="0.25">
      <c r="B49566"/>
    </row>
    <row r="49567" spans="2:2" x14ac:dyDescent="0.25">
      <c r="B49567"/>
    </row>
    <row r="49568" spans="2:2" x14ac:dyDescent="0.25">
      <c r="B49568"/>
    </row>
    <row r="49569" spans="2:2" x14ac:dyDescent="0.25">
      <c r="B49569"/>
    </row>
    <row r="49570" spans="2:2" x14ac:dyDescent="0.25">
      <c r="B49570"/>
    </row>
    <row r="49571" spans="2:2" x14ac:dyDescent="0.25">
      <c r="B49571"/>
    </row>
    <row r="49572" spans="2:2" x14ac:dyDescent="0.25">
      <c r="B49572"/>
    </row>
    <row r="49573" spans="2:2" x14ac:dyDescent="0.25">
      <c r="B49573"/>
    </row>
    <row r="49574" spans="2:2" x14ac:dyDescent="0.25">
      <c r="B49574"/>
    </row>
    <row r="49575" spans="2:2" x14ac:dyDescent="0.25">
      <c r="B49575"/>
    </row>
    <row r="49576" spans="2:2" x14ac:dyDescent="0.25">
      <c r="B49576"/>
    </row>
    <row r="49577" spans="2:2" x14ac:dyDescent="0.25">
      <c r="B49577"/>
    </row>
    <row r="49578" spans="2:2" x14ac:dyDescent="0.25">
      <c r="B49578"/>
    </row>
    <row r="49579" spans="2:2" x14ac:dyDescent="0.25">
      <c r="B49579"/>
    </row>
    <row r="49580" spans="2:2" x14ac:dyDescent="0.25">
      <c r="B49580"/>
    </row>
    <row r="49581" spans="2:2" x14ac:dyDescent="0.25">
      <c r="B49581"/>
    </row>
    <row r="49582" spans="2:2" x14ac:dyDescent="0.25">
      <c r="B49582"/>
    </row>
    <row r="49583" spans="2:2" x14ac:dyDescent="0.25">
      <c r="B49583"/>
    </row>
    <row r="49584" spans="2:2" x14ac:dyDescent="0.25">
      <c r="B49584"/>
    </row>
    <row r="49585" spans="2:2" x14ac:dyDescent="0.25">
      <c r="B49585"/>
    </row>
    <row r="49586" spans="2:2" x14ac:dyDescent="0.25">
      <c r="B49586"/>
    </row>
    <row r="49587" spans="2:2" x14ac:dyDescent="0.25">
      <c r="B49587"/>
    </row>
    <row r="49588" spans="2:2" x14ac:dyDescent="0.25">
      <c r="B49588"/>
    </row>
    <row r="49589" spans="2:2" x14ac:dyDescent="0.25">
      <c r="B49589"/>
    </row>
    <row r="49590" spans="2:2" x14ac:dyDescent="0.25">
      <c r="B49590"/>
    </row>
    <row r="49591" spans="2:2" x14ac:dyDescent="0.25">
      <c r="B49591"/>
    </row>
    <row r="49592" spans="2:2" x14ac:dyDescent="0.25">
      <c r="B49592"/>
    </row>
    <row r="49593" spans="2:2" x14ac:dyDescent="0.25">
      <c r="B49593"/>
    </row>
    <row r="49594" spans="2:2" x14ac:dyDescent="0.25">
      <c r="B49594"/>
    </row>
    <row r="49595" spans="2:2" x14ac:dyDescent="0.25">
      <c r="B49595"/>
    </row>
    <row r="49596" spans="2:2" x14ac:dyDescent="0.25">
      <c r="B49596"/>
    </row>
    <row r="49597" spans="2:2" x14ac:dyDescent="0.25">
      <c r="B49597"/>
    </row>
    <row r="49598" spans="2:2" x14ac:dyDescent="0.25">
      <c r="B49598"/>
    </row>
    <row r="49599" spans="2:2" x14ac:dyDescent="0.25">
      <c r="B49599"/>
    </row>
    <row r="49600" spans="2:2" x14ac:dyDescent="0.25">
      <c r="B49600"/>
    </row>
    <row r="49601" spans="2:2" x14ac:dyDescent="0.25">
      <c r="B49601"/>
    </row>
    <row r="49602" spans="2:2" x14ac:dyDescent="0.25">
      <c r="B49602"/>
    </row>
    <row r="49603" spans="2:2" x14ac:dyDescent="0.25">
      <c r="B49603"/>
    </row>
    <row r="49604" spans="2:2" x14ac:dyDescent="0.25">
      <c r="B49604"/>
    </row>
    <row r="49605" spans="2:2" x14ac:dyDescent="0.25">
      <c r="B49605"/>
    </row>
    <row r="49606" spans="2:2" x14ac:dyDescent="0.25">
      <c r="B49606"/>
    </row>
    <row r="49607" spans="2:2" x14ac:dyDescent="0.25">
      <c r="B49607"/>
    </row>
    <row r="49608" spans="2:2" x14ac:dyDescent="0.25">
      <c r="B49608"/>
    </row>
    <row r="49609" spans="2:2" x14ac:dyDescent="0.25">
      <c r="B49609"/>
    </row>
    <row r="49610" spans="2:2" x14ac:dyDescent="0.25">
      <c r="B49610"/>
    </row>
    <row r="49611" spans="2:2" x14ac:dyDescent="0.25">
      <c r="B49611"/>
    </row>
    <row r="49612" spans="2:2" x14ac:dyDescent="0.25">
      <c r="B49612"/>
    </row>
    <row r="49613" spans="2:2" x14ac:dyDescent="0.25">
      <c r="B49613"/>
    </row>
    <row r="49614" spans="2:2" x14ac:dyDescent="0.25">
      <c r="B49614"/>
    </row>
    <row r="49615" spans="2:2" x14ac:dyDescent="0.25">
      <c r="B49615"/>
    </row>
    <row r="49616" spans="2:2" x14ac:dyDescent="0.25">
      <c r="B49616"/>
    </row>
    <row r="49617" spans="2:2" x14ac:dyDescent="0.25">
      <c r="B49617"/>
    </row>
    <row r="49618" spans="2:2" x14ac:dyDescent="0.25">
      <c r="B49618"/>
    </row>
    <row r="49619" spans="2:2" x14ac:dyDescent="0.25">
      <c r="B49619"/>
    </row>
    <row r="49620" spans="2:2" x14ac:dyDescent="0.25">
      <c r="B49620"/>
    </row>
    <row r="49621" spans="2:2" x14ac:dyDescent="0.25">
      <c r="B49621"/>
    </row>
    <row r="49622" spans="2:2" x14ac:dyDescent="0.25">
      <c r="B49622"/>
    </row>
    <row r="49623" spans="2:2" x14ac:dyDescent="0.25">
      <c r="B49623"/>
    </row>
    <row r="49624" spans="2:2" x14ac:dyDescent="0.25">
      <c r="B49624"/>
    </row>
    <row r="49625" spans="2:2" x14ac:dyDescent="0.25">
      <c r="B49625"/>
    </row>
    <row r="49626" spans="2:2" x14ac:dyDescent="0.25">
      <c r="B49626"/>
    </row>
    <row r="49627" spans="2:2" x14ac:dyDescent="0.25">
      <c r="B49627"/>
    </row>
    <row r="49628" spans="2:2" x14ac:dyDescent="0.25">
      <c r="B49628"/>
    </row>
    <row r="49629" spans="2:2" x14ac:dyDescent="0.25">
      <c r="B49629"/>
    </row>
    <row r="49630" spans="2:2" x14ac:dyDescent="0.25">
      <c r="B49630"/>
    </row>
    <row r="49631" spans="2:2" x14ac:dyDescent="0.25">
      <c r="B49631"/>
    </row>
    <row r="49632" spans="2:2" x14ac:dyDescent="0.25">
      <c r="B49632"/>
    </row>
    <row r="49633" spans="2:2" x14ac:dyDescent="0.25">
      <c r="B49633"/>
    </row>
    <row r="49634" spans="2:2" x14ac:dyDescent="0.25">
      <c r="B49634"/>
    </row>
    <row r="49635" spans="2:2" x14ac:dyDescent="0.25">
      <c r="B49635"/>
    </row>
    <row r="49636" spans="2:2" x14ac:dyDescent="0.25">
      <c r="B49636"/>
    </row>
    <row r="49637" spans="2:2" x14ac:dyDescent="0.25">
      <c r="B49637"/>
    </row>
    <row r="49638" spans="2:2" x14ac:dyDescent="0.25">
      <c r="B49638"/>
    </row>
    <row r="49639" spans="2:2" x14ac:dyDescent="0.25">
      <c r="B49639"/>
    </row>
    <row r="49640" spans="2:2" x14ac:dyDescent="0.25">
      <c r="B49640"/>
    </row>
    <row r="49641" spans="2:2" x14ac:dyDescent="0.25">
      <c r="B49641"/>
    </row>
    <row r="49642" spans="2:2" x14ac:dyDescent="0.25">
      <c r="B49642"/>
    </row>
    <row r="49643" spans="2:2" x14ac:dyDescent="0.25">
      <c r="B49643"/>
    </row>
    <row r="49644" spans="2:2" x14ac:dyDescent="0.25">
      <c r="B49644"/>
    </row>
    <row r="49645" spans="2:2" x14ac:dyDescent="0.25">
      <c r="B49645"/>
    </row>
    <row r="49646" spans="2:2" x14ac:dyDescent="0.25">
      <c r="B49646"/>
    </row>
    <row r="49647" spans="2:2" x14ac:dyDescent="0.25">
      <c r="B49647"/>
    </row>
    <row r="49648" spans="2:2" x14ac:dyDescent="0.25">
      <c r="B49648"/>
    </row>
    <row r="49649" spans="2:2" x14ac:dyDescent="0.25">
      <c r="B49649"/>
    </row>
    <row r="49650" spans="2:2" x14ac:dyDescent="0.25">
      <c r="B49650"/>
    </row>
    <row r="49651" spans="2:2" x14ac:dyDescent="0.25">
      <c r="B49651"/>
    </row>
    <row r="49652" spans="2:2" x14ac:dyDescent="0.25">
      <c r="B49652"/>
    </row>
    <row r="49653" spans="2:2" x14ac:dyDescent="0.25">
      <c r="B49653"/>
    </row>
    <row r="49654" spans="2:2" x14ac:dyDescent="0.25">
      <c r="B49654"/>
    </row>
    <row r="49655" spans="2:2" x14ac:dyDescent="0.25">
      <c r="B49655"/>
    </row>
    <row r="49656" spans="2:2" x14ac:dyDescent="0.25">
      <c r="B49656"/>
    </row>
    <row r="49657" spans="2:2" x14ac:dyDescent="0.25">
      <c r="B49657"/>
    </row>
    <row r="49658" spans="2:2" x14ac:dyDescent="0.25">
      <c r="B49658"/>
    </row>
    <row r="49659" spans="2:2" x14ac:dyDescent="0.25">
      <c r="B49659"/>
    </row>
    <row r="49660" spans="2:2" x14ac:dyDescent="0.25">
      <c r="B49660"/>
    </row>
    <row r="49661" spans="2:2" x14ac:dyDescent="0.25">
      <c r="B49661"/>
    </row>
    <row r="49662" spans="2:2" x14ac:dyDescent="0.25">
      <c r="B49662"/>
    </row>
    <row r="49663" spans="2:2" x14ac:dyDescent="0.25">
      <c r="B49663"/>
    </row>
    <row r="49664" spans="2:2" x14ac:dyDescent="0.25">
      <c r="B49664"/>
    </row>
    <row r="49665" spans="2:2" x14ac:dyDescent="0.25">
      <c r="B49665"/>
    </row>
    <row r="49666" spans="2:2" x14ac:dyDescent="0.25">
      <c r="B49666"/>
    </row>
    <row r="49667" spans="2:2" x14ac:dyDescent="0.25">
      <c r="B49667"/>
    </row>
    <row r="49668" spans="2:2" x14ac:dyDescent="0.25">
      <c r="B49668"/>
    </row>
    <row r="49669" spans="2:2" x14ac:dyDescent="0.25">
      <c r="B49669"/>
    </row>
    <row r="49670" spans="2:2" x14ac:dyDescent="0.25">
      <c r="B49670"/>
    </row>
    <row r="49671" spans="2:2" x14ac:dyDescent="0.25">
      <c r="B49671"/>
    </row>
    <row r="49672" spans="2:2" x14ac:dyDescent="0.25">
      <c r="B49672"/>
    </row>
    <row r="49673" spans="2:2" x14ac:dyDescent="0.25">
      <c r="B49673"/>
    </row>
    <row r="49674" spans="2:2" x14ac:dyDescent="0.25">
      <c r="B49674"/>
    </row>
    <row r="49675" spans="2:2" x14ac:dyDescent="0.25">
      <c r="B49675"/>
    </row>
    <row r="49676" spans="2:2" x14ac:dyDescent="0.25">
      <c r="B49676"/>
    </row>
    <row r="49677" spans="2:2" x14ac:dyDescent="0.25">
      <c r="B49677"/>
    </row>
    <row r="49678" spans="2:2" x14ac:dyDescent="0.25">
      <c r="B49678"/>
    </row>
    <row r="49679" spans="2:2" x14ac:dyDescent="0.25">
      <c r="B49679"/>
    </row>
    <row r="49680" spans="2:2" x14ac:dyDescent="0.25">
      <c r="B49680"/>
    </row>
    <row r="49681" spans="2:2" x14ac:dyDescent="0.25">
      <c r="B49681"/>
    </row>
    <row r="49682" spans="2:2" x14ac:dyDescent="0.25">
      <c r="B49682"/>
    </row>
    <row r="49683" spans="2:2" x14ac:dyDescent="0.25">
      <c r="B49683"/>
    </row>
    <row r="49684" spans="2:2" x14ac:dyDescent="0.25">
      <c r="B49684"/>
    </row>
    <row r="49685" spans="2:2" x14ac:dyDescent="0.25">
      <c r="B49685"/>
    </row>
    <row r="49686" spans="2:2" x14ac:dyDescent="0.25">
      <c r="B49686"/>
    </row>
    <row r="49687" spans="2:2" x14ac:dyDescent="0.25">
      <c r="B49687"/>
    </row>
    <row r="49688" spans="2:2" x14ac:dyDescent="0.25">
      <c r="B49688"/>
    </row>
    <row r="49689" spans="2:2" x14ac:dyDescent="0.25">
      <c r="B49689"/>
    </row>
    <row r="49690" spans="2:2" x14ac:dyDescent="0.25">
      <c r="B49690"/>
    </row>
    <row r="49691" spans="2:2" x14ac:dyDescent="0.25">
      <c r="B49691"/>
    </row>
    <row r="49692" spans="2:2" x14ac:dyDescent="0.25">
      <c r="B49692"/>
    </row>
    <row r="49693" spans="2:2" x14ac:dyDescent="0.25">
      <c r="B49693"/>
    </row>
    <row r="49694" spans="2:2" x14ac:dyDescent="0.25">
      <c r="B49694"/>
    </row>
    <row r="49695" spans="2:2" x14ac:dyDescent="0.25">
      <c r="B49695"/>
    </row>
    <row r="49696" spans="2:2" x14ac:dyDescent="0.25">
      <c r="B49696"/>
    </row>
    <row r="49697" spans="2:2" x14ac:dyDescent="0.25">
      <c r="B49697"/>
    </row>
    <row r="49698" spans="2:2" x14ac:dyDescent="0.25">
      <c r="B49698"/>
    </row>
    <row r="49699" spans="2:2" x14ac:dyDescent="0.25">
      <c r="B49699"/>
    </row>
    <row r="49700" spans="2:2" x14ac:dyDescent="0.25">
      <c r="B49700"/>
    </row>
    <row r="49701" spans="2:2" x14ac:dyDescent="0.25">
      <c r="B49701"/>
    </row>
    <row r="49702" spans="2:2" x14ac:dyDescent="0.25">
      <c r="B49702"/>
    </row>
    <row r="49703" spans="2:2" x14ac:dyDescent="0.25">
      <c r="B49703"/>
    </row>
    <row r="49704" spans="2:2" x14ac:dyDescent="0.25">
      <c r="B49704"/>
    </row>
    <row r="49705" spans="2:2" x14ac:dyDescent="0.25">
      <c r="B49705"/>
    </row>
    <row r="49706" spans="2:2" x14ac:dyDescent="0.25">
      <c r="B49706"/>
    </row>
    <row r="49707" spans="2:2" x14ac:dyDescent="0.25">
      <c r="B49707"/>
    </row>
    <row r="49708" spans="2:2" x14ac:dyDescent="0.25">
      <c r="B49708"/>
    </row>
    <row r="49709" spans="2:2" x14ac:dyDescent="0.25">
      <c r="B49709"/>
    </row>
    <row r="49710" spans="2:2" x14ac:dyDescent="0.25">
      <c r="B49710"/>
    </row>
    <row r="49711" spans="2:2" x14ac:dyDescent="0.25">
      <c r="B49711"/>
    </row>
    <row r="49712" spans="2:2" x14ac:dyDescent="0.25">
      <c r="B49712"/>
    </row>
    <row r="49713" spans="2:2" x14ac:dyDescent="0.25">
      <c r="B49713"/>
    </row>
    <row r="49714" spans="2:2" x14ac:dyDescent="0.25">
      <c r="B49714"/>
    </row>
    <row r="49715" spans="2:2" x14ac:dyDescent="0.25">
      <c r="B49715"/>
    </row>
    <row r="49716" spans="2:2" x14ac:dyDescent="0.25">
      <c r="B49716"/>
    </row>
    <row r="49717" spans="2:2" x14ac:dyDescent="0.25">
      <c r="B49717"/>
    </row>
    <row r="49718" spans="2:2" x14ac:dyDescent="0.25">
      <c r="B49718"/>
    </row>
    <row r="49719" spans="2:2" x14ac:dyDescent="0.25">
      <c r="B49719"/>
    </row>
    <row r="49720" spans="2:2" x14ac:dyDescent="0.25">
      <c r="B49720"/>
    </row>
    <row r="49721" spans="2:2" x14ac:dyDescent="0.25">
      <c r="B49721"/>
    </row>
    <row r="49722" spans="2:2" x14ac:dyDescent="0.25">
      <c r="B49722"/>
    </row>
    <row r="49723" spans="2:2" x14ac:dyDescent="0.25">
      <c r="B49723"/>
    </row>
    <row r="49724" spans="2:2" x14ac:dyDescent="0.25">
      <c r="B49724"/>
    </row>
    <row r="49725" spans="2:2" x14ac:dyDescent="0.25">
      <c r="B49725"/>
    </row>
    <row r="49726" spans="2:2" x14ac:dyDescent="0.25">
      <c r="B49726"/>
    </row>
    <row r="49727" spans="2:2" x14ac:dyDescent="0.25">
      <c r="B49727"/>
    </row>
    <row r="49728" spans="2:2" x14ac:dyDescent="0.25">
      <c r="B49728"/>
    </row>
    <row r="49729" spans="2:2" x14ac:dyDescent="0.25">
      <c r="B49729"/>
    </row>
    <row r="49730" spans="2:2" x14ac:dyDescent="0.25">
      <c r="B49730"/>
    </row>
    <row r="49731" spans="2:2" x14ac:dyDescent="0.25">
      <c r="B49731"/>
    </row>
    <row r="49732" spans="2:2" x14ac:dyDescent="0.25">
      <c r="B49732"/>
    </row>
    <row r="49733" spans="2:2" x14ac:dyDescent="0.25">
      <c r="B49733"/>
    </row>
    <row r="49734" spans="2:2" x14ac:dyDescent="0.25">
      <c r="B49734"/>
    </row>
    <row r="49735" spans="2:2" x14ac:dyDescent="0.25">
      <c r="B49735"/>
    </row>
    <row r="49736" spans="2:2" x14ac:dyDescent="0.25">
      <c r="B49736"/>
    </row>
    <row r="49737" spans="2:2" x14ac:dyDescent="0.25">
      <c r="B49737"/>
    </row>
    <row r="49738" spans="2:2" x14ac:dyDescent="0.25">
      <c r="B49738"/>
    </row>
    <row r="49739" spans="2:2" x14ac:dyDescent="0.25">
      <c r="B49739"/>
    </row>
    <row r="49740" spans="2:2" x14ac:dyDescent="0.25">
      <c r="B49740"/>
    </row>
    <row r="49741" spans="2:2" x14ac:dyDescent="0.25">
      <c r="B49741"/>
    </row>
    <row r="49742" spans="2:2" x14ac:dyDescent="0.25">
      <c r="B49742"/>
    </row>
    <row r="49743" spans="2:2" x14ac:dyDescent="0.25">
      <c r="B49743"/>
    </row>
    <row r="49744" spans="2:2" x14ac:dyDescent="0.25">
      <c r="B49744"/>
    </row>
    <row r="49745" spans="2:2" x14ac:dyDescent="0.25">
      <c r="B49745"/>
    </row>
    <row r="49746" spans="2:2" x14ac:dyDescent="0.25">
      <c r="B49746"/>
    </row>
    <row r="49747" spans="2:2" x14ac:dyDescent="0.25">
      <c r="B49747"/>
    </row>
    <row r="49748" spans="2:2" x14ac:dyDescent="0.25">
      <c r="B49748"/>
    </row>
    <row r="49749" spans="2:2" x14ac:dyDescent="0.25">
      <c r="B49749"/>
    </row>
    <row r="49750" spans="2:2" x14ac:dyDescent="0.25">
      <c r="B49750"/>
    </row>
    <row r="49751" spans="2:2" x14ac:dyDescent="0.25">
      <c r="B49751"/>
    </row>
    <row r="49752" spans="2:2" x14ac:dyDescent="0.25">
      <c r="B49752"/>
    </row>
    <row r="49753" spans="2:2" x14ac:dyDescent="0.25">
      <c r="B49753"/>
    </row>
    <row r="49754" spans="2:2" x14ac:dyDescent="0.25">
      <c r="B49754"/>
    </row>
    <row r="49755" spans="2:2" x14ac:dyDescent="0.25">
      <c r="B49755"/>
    </row>
    <row r="49756" spans="2:2" x14ac:dyDescent="0.25">
      <c r="B49756"/>
    </row>
    <row r="49757" spans="2:2" x14ac:dyDescent="0.25">
      <c r="B49757"/>
    </row>
    <row r="49758" spans="2:2" x14ac:dyDescent="0.25">
      <c r="B49758"/>
    </row>
    <row r="49759" spans="2:2" x14ac:dyDescent="0.25">
      <c r="B49759"/>
    </row>
    <row r="49760" spans="2:2" x14ac:dyDescent="0.25">
      <c r="B49760"/>
    </row>
    <row r="49761" spans="2:2" x14ac:dyDescent="0.25">
      <c r="B49761"/>
    </row>
    <row r="49762" spans="2:2" x14ac:dyDescent="0.25">
      <c r="B49762"/>
    </row>
    <row r="49763" spans="2:2" x14ac:dyDescent="0.25">
      <c r="B49763"/>
    </row>
    <row r="49764" spans="2:2" x14ac:dyDescent="0.25">
      <c r="B49764"/>
    </row>
    <row r="49765" spans="2:2" x14ac:dyDescent="0.25">
      <c r="B49765"/>
    </row>
    <row r="49766" spans="2:2" x14ac:dyDescent="0.25">
      <c r="B49766"/>
    </row>
    <row r="49767" spans="2:2" x14ac:dyDescent="0.25">
      <c r="B49767"/>
    </row>
    <row r="49768" spans="2:2" x14ac:dyDescent="0.25">
      <c r="B49768"/>
    </row>
    <row r="49769" spans="2:2" x14ac:dyDescent="0.25">
      <c r="B49769"/>
    </row>
    <row r="49770" spans="2:2" x14ac:dyDescent="0.25">
      <c r="B49770"/>
    </row>
    <row r="49771" spans="2:2" x14ac:dyDescent="0.25">
      <c r="B49771"/>
    </row>
    <row r="49772" spans="2:2" x14ac:dyDescent="0.25">
      <c r="B49772"/>
    </row>
    <row r="49773" spans="2:2" x14ac:dyDescent="0.25">
      <c r="B49773"/>
    </row>
    <row r="49774" spans="2:2" x14ac:dyDescent="0.25">
      <c r="B49774"/>
    </row>
    <row r="49775" spans="2:2" x14ac:dyDescent="0.25">
      <c r="B49775"/>
    </row>
    <row r="49776" spans="2:2" x14ac:dyDescent="0.25">
      <c r="B49776"/>
    </row>
    <row r="49777" spans="2:2" x14ac:dyDescent="0.25">
      <c r="B49777"/>
    </row>
    <row r="49778" spans="2:2" x14ac:dyDescent="0.25">
      <c r="B49778"/>
    </row>
    <row r="49779" spans="2:2" x14ac:dyDescent="0.25">
      <c r="B49779"/>
    </row>
    <row r="49780" spans="2:2" x14ac:dyDescent="0.25">
      <c r="B49780"/>
    </row>
    <row r="49781" spans="2:2" x14ac:dyDescent="0.25">
      <c r="B49781"/>
    </row>
    <row r="49782" spans="2:2" x14ac:dyDescent="0.25">
      <c r="B49782"/>
    </row>
    <row r="49783" spans="2:2" x14ac:dyDescent="0.25">
      <c r="B49783"/>
    </row>
    <row r="49784" spans="2:2" x14ac:dyDescent="0.25">
      <c r="B49784"/>
    </row>
    <row r="49785" spans="2:2" x14ac:dyDescent="0.25">
      <c r="B49785"/>
    </row>
    <row r="49786" spans="2:2" x14ac:dyDescent="0.25">
      <c r="B49786"/>
    </row>
    <row r="49787" spans="2:2" x14ac:dyDescent="0.25">
      <c r="B49787"/>
    </row>
    <row r="49788" spans="2:2" x14ac:dyDescent="0.25">
      <c r="B49788"/>
    </row>
    <row r="49789" spans="2:2" x14ac:dyDescent="0.25">
      <c r="B49789"/>
    </row>
    <row r="49790" spans="2:2" x14ac:dyDescent="0.25">
      <c r="B49790"/>
    </row>
    <row r="49791" spans="2:2" x14ac:dyDescent="0.25">
      <c r="B49791"/>
    </row>
    <row r="49792" spans="2:2" x14ac:dyDescent="0.25">
      <c r="B49792"/>
    </row>
    <row r="49793" spans="2:2" x14ac:dyDescent="0.25">
      <c r="B49793"/>
    </row>
    <row r="49794" spans="2:2" x14ac:dyDescent="0.25">
      <c r="B49794"/>
    </row>
    <row r="49795" spans="2:2" x14ac:dyDescent="0.25">
      <c r="B49795"/>
    </row>
    <row r="49796" spans="2:2" x14ac:dyDescent="0.25">
      <c r="B49796"/>
    </row>
    <row r="49797" spans="2:2" x14ac:dyDescent="0.25">
      <c r="B49797"/>
    </row>
    <row r="49798" spans="2:2" x14ac:dyDescent="0.25">
      <c r="B49798"/>
    </row>
    <row r="49799" spans="2:2" x14ac:dyDescent="0.25">
      <c r="B49799"/>
    </row>
    <row r="49800" spans="2:2" x14ac:dyDescent="0.25">
      <c r="B49800"/>
    </row>
    <row r="49801" spans="2:2" x14ac:dyDescent="0.25">
      <c r="B49801"/>
    </row>
    <row r="49802" spans="2:2" x14ac:dyDescent="0.25">
      <c r="B49802"/>
    </row>
    <row r="49803" spans="2:2" x14ac:dyDescent="0.25">
      <c r="B49803"/>
    </row>
    <row r="49804" spans="2:2" x14ac:dyDescent="0.25">
      <c r="B49804"/>
    </row>
    <row r="49805" spans="2:2" x14ac:dyDescent="0.25">
      <c r="B49805"/>
    </row>
    <row r="49806" spans="2:2" x14ac:dyDescent="0.25">
      <c r="B49806"/>
    </row>
    <row r="49807" spans="2:2" x14ac:dyDescent="0.25">
      <c r="B49807"/>
    </row>
    <row r="49808" spans="2:2" x14ac:dyDescent="0.25">
      <c r="B49808"/>
    </row>
    <row r="49809" spans="2:2" x14ac:dyDescent="0.25">
      <c r="B49809"/>
    </row>
    <row r="49810" spans="2:2" x14ac:dyDescent="0.25">
      <c r="B49810"/>
    </row>
    <row r="49811" spans="2:2" x14ac:dyDescent="0.25">
      <c r="B49811"/>
    </row>
    <row r="49812" spans="2:2" x14ac:dyDescent="0.25">
      <c r="B49812"/>
    </row>
    <row r="49813" spans="2:2" x14ac:dyDescent="0.25">
      <c r="B49813"/>
    </row>
    <row r="49814" spans="2:2" x14ac:dyDescent="0.25">
      <c r="B49814"/>
    </row>
    <row r="49815" spans="2:2" x14ac:dyDescent="0.25">
      <c r="B49815"/>
    </row>
    <row r="49816" spans="2:2" x14ac:dyDescent="0.25">
      <c r="B49816"/>
    </row>
    <row r="49817" spans="2:2" x14ac:dyDescent="0.25">
      <c r="B49817"/>
    </row>
    <row r="49818" spans="2:2" x14ac:dyDescent="0.25">
      <c r="B49818"/>
    </row>
    <row r="49819" spans="2:2" x14ac:dyDescent="0.25">
      <c r="B49819"/>
    </row>
    <row r="49820" spans="2:2" x14ac:dyDescent="0.25">
      <c r="B49820"/>
    </row>
    <row r="49821" spans="2:2" x14ac:dyDescent="0.25">
      <c r="B49821"/>
    </row>
    <row r="49822" spans="2:2" x14ac:dyDescent="0.25">
      <c r="B49822"/>
    </row>
    <row r="49823" spans="2:2" x14ac:dyDescent="0.25">
      <c r="B49823"/>
    </row>
    <row r="49824" spans="2:2" x14ac:dyDescent="0.25">
      <c r="B49824"/>
    </row>
    <row r="49825" spans="2:2" x14ac:dyDescent="0.25">
      <c r="B49825"/>
    </row>
    <row r="49826" spans="2:2" x14ac:dyDescent="0.25">
      <c r="B49826"/>
    </row>
    <row r="49827" spans="2:2" x14ac:dyDescent="0.25">
      <c r="B49827"/>
    </row>
    <row r="49828" spans="2:2" x14ac:dyDescent="0.25">
      <c r="B49828"/>
    </row>
    <row r="49829" spans="2:2" x14ac:dyDescent="0.25">
      <c r="B49829"/>
    </row>
    <row r="49830" spans="2:2" x14ac:dyDescent="0.25">
      <c r="B49830"/>
    </row>
    <row r="49831" spans="2:2" x14ac:dyDescent="0.25">
      <c r="B49831"/>
    </row>
    <row r="49832" spans="2:2" x14ac:dyDescent="0.25">
      <c r="B49832"/>
    </row>
    <row r="49833" spans="2:2" x14ac:dyDescent="0.25">
      <c r="B49833"/>
    </row>
    <row r="49834" spans="2:2" x14ac:dyDescent="0.25">
      <c r="B49834"/>
    </row>
    <row r="49835" spans="2:2" x14ac:dyDescent="0.25">
      <c r="B49835"/>
    </row>
    <row r="49836" spans="2:2" x14ac:dyDescent="0.25">
      <c r="B49836"/>
    </row>
    <row r="49837" spans="2:2" x14ac:dyDescent="0.25">
      <c r="B49837"/>
    </row>
    <row r="49838" spans="2:2" x14ac:dyDescent="0.25">
      <c r="B49838"/>
    </row>
    <row r="49839" spans="2:2" x14ac:dyDescent="0.25">
      <c r="B49839"/>
    </row>
    <row r="49840" spans="2:2" x14ac:dyDescent="0.25">
      <c r="B49840"/>
    </row>
    <row r="49841" spans="2:2" x14ac:dyDescent="0.25">
      <c r="B49841"/>
    </row>
    <row r="49842" spans="2:2" x14ac:dyDescent="0.25">
      <c r="B49842"/>
    </row>
    <row r="49843" spans="2:2" x14ac:dyDescent="0.25">
      <c r="B49843"/>
    </row>
    <row r="49844" spans="2:2" x14ac:dyDescent="0.25">
      <c r="B49844"/>
    </row>
    <row r="49845" spans="2:2" x14ac:dyDescent="0.25">
      <c r="B49845"/>
    </row>
    <row r="49846" spans="2:2" x14ac:dyDescent="0.25">
      <c r="B49846"/>
    </row>
    <row r="49847" spans="2:2" x14ac:dyDescent="0.25">
      <c r="B49847"/>
    </row>
    <row r="49848" spans="2:2" x14ac:dyDescent="0.25">
      <c r="B49848"/>
    </row>
    <row r="49849" spans="2:2" x14ac:dyDescent="0.25">
      <c r="B49849"/>
    </row>
    <row r="49850" spans="2:2" x14ac:dyDescent="0.25">
      <c r="B49850"/>
    </row>
    <row r="49851" spans="2:2" x14ac:dyDescent="0.25">
      <c r="B49851"/>
    </row>
    <row r="49852" spans="2:2" x14ac:dyDescent="0.25">
      <c r="B49852"/>
    </row>
    <row r="49853" spans="2:2" x14ac:dyDescent="0.25">
      <c r="B49853"/>
    </row>
    <row r="49854" spans="2:2" x14ac:dyDescent="0.25">
      <c r="B49854"/>
    </row>
    <row r="49855" spans="2:2" x14ac:dyDescent="0.25">
      <c r="B49855"/>
    </row>
    <row r="49856" spans="2:2" x14ac:dyDescent="0.25">
      <c r="B49856"/>
    </row>
    <row r="49857" spans="2:2" x14ac:dyDescent="0.25">
      <c r="B49857"/>
    </row>
    <row r="49858" spans="2:2" x14ac:dyDescent="0.25">
      <c r="B49858"/>
    </row>
    <row r="49859" spans="2:2" x14ac:dyDescent="0.25">
      <c r="B49859"/>
    </row>
    <row r="49860" spans="2:2" x14ac:dyDescent="0.25">
      <c r="B49860"/>
    </row>
    <row r="49861" spans="2:2" x14ac:dyDescent="0.25">
      <c r="B49861"/>
    </row>
    <row r="49862" spans="2:2" x14ac:dyDescent="0.25">
      <c r="B49862"/>
    </row>
    <row r="49863" spans="2:2" x14ac:dyDescent="0.25">
      <c r="B49863"/>
    </row>
    <row r="49864" spans="2:2" x14ac:dyDescent="0.25">
      <c r="B49864"/>
    </row>
    <row r="49865" spans="2:2" x14ac:dyDescent="0.25">
      <c r="B49865"/>
    </row>
    <row r="49866" spans="2:2" x14ac:dyDescent="0.25">
      <c r="B49866"/>
    </row>
    <row r="49867" spans="2:2" x14ac:dyDescent="0.25">
      <c r="B49867"/>
    </row>
    <row r="49868" spans="2:2" x14ac:dyDescent="0.25">
      <c r="B49868"/>
    </row>
    <row r="49869" spans="2:2" x14ac:dyDescent="0.25">
      <c r="B49869"/>
    </row>
    <row r="49870" spans="2:2" x14ac:dyDescent="0.25">
      <c r="B49870"/>
    </row>
    <row r="49871" spans="2:2" x14ac:dyDescent="0.25">
      <c r="B49871"/>
    </row>
    <row r="49872" spans="2:2" x14ac:dyDescent="0.25">
      <c r="B49872"/>
    </row>
    <row r="49873" spans="2:2" x14ac:dyDescent="0.25">
      <c r="B49873"/>
    </row>
    <row r="49874" spans="2:2" x14ac:dyDescent="0.25">
      <c r="B49874"/>
    </row>
    <row r="49875" spans="2:2" x14ac:dyDescent="0.25">
      <c r="B49875"/>
    </row>
    <row r="49876" spans="2:2" x14ac:dyDescent="0.25">
      <c r="B49876"/>
    </row>
    <row r="49877" spans="2:2" x14ac:dyDescent="0.25">
      <c r="B49877"/>
    </row>
    <row r="49878" spans="2:2" x14ac:dyDescent="0.25">
      <c r="B49878"/>
    </row>
    <row r="49879" spans="2:2" x14ac:dyDescent="0.25">
      <c r="B49879"/>
    </row>
    <row r="49880" spans="2:2" x14ac:dyDescent="0.25">
      <c r="B49880"/>
    </row>
    <row r="49881" spans="2:2" x14ac:dyDescent="0.25">
      <c r="B49881"/>
    </row>
    <row r="49882" spans="2:2" x14ac:dyDescent="0.25">
      <c r="B49882"/>
    </row>
    <row r="49883" spans="2:2" x14ac:dyDescent="0.25">
      <c r="B49883"/>
    </row>
    <row r="49884" spans="2:2" x14ac:dyDescent="0.25">
      <c r="B49884"/>
    </row>
    <row r="49885" spans="2:2" x14ac:dyDescent="0.25">
      <c r="B49885"/>
    </row>
    <row r="49886" spans="2:2" x14ac:dyDescent="0.25">
      <c r="B49886"/>
    </row>
    <row r="49887" spans="2:2" x14ac:dyDescent="0.25">
      <c r="B49887"/>
    </row>
    <row r="49888" spans="2:2" x14ac:dyDescent="0.25">
      <c r="B49888"/>
    </row>
    <row r="49889" spans="2:2" x14ac:dyDescent="0.25">
      <c r="B49889"/>
    </row>
    <row r="49890" spans="2:2" x14ac:dyDescent="0.25">
      <c r="B49890"/>
    </row>
    <row r="49891" spans="2:2" x14ac:dyDescent="0.25">
      <c r="B49891"/>
    </row>
    <row r="49892" spans="2:2" x14ac:dyDescent="0.25">
      <c r="B49892"/>
    </row>
    <row r="49893" spans="2:2" x14ac:dyDescent="0.25">
      <c r="B49893"/>
    </row>
    <row r="49894" spans="2:2" x14ac:dyDescent="0.25">
      <c r="B49894"/>
    </row>
    <row r="49895" spans="2:2" x14ac:dyDescent="0.25">
      <c r="B49895"/>
    </row>
    <row r="49896" spans="2:2" x14ac:dyDescent="0.25">
      <c r="B49896"/>
    </row>
    <row r="49897" spans="2:2" x14ac:dyDescent="0.25">
      <c r="B49897"/>
    </row>
    <row r="49898" spans="2:2" x14ac:dyDescent="0.25">
      <c r="B49898"/>
    </row>
    <row r="49899" spans="2:2" x14ac:dyDescent="0.25">
      <c r="B49899"/>
    </row>
    <row r="49900" spans="2:2" x14ac:dyDescent="0.25">
      <c r="B49900"/>
    </row>
    <row r="49901" spans="2:2" x14ac:dyDescent="0.25">
      <c r="B49901"/>
    </row>
    <row r="49902" spans="2:2" x14ac:dyDescent="0.25">
      <c r="B49902"/>
    </row>
    <row r="49903" spans="2:2" x14ac:dyDescent="0.25">
      <c r="B49903"/>
    </row>
    <row r="49904" spans="2:2" x14ac:dyDescent="0.25">
      <c r="B49904"/>
    </row>
    <row r="49905" spans="2:2" x14ac:dyDescent="0.25">
      <c r="B49905"/>
    </row>
    <row r="49906" spans="2:2" x14ac:dyDescent="0.25">
      <c r="B49906"/>
    </row>
    <row r="49907" spans="2:2" x14ac:dyDescent="0.25">
      <c r="B49907"/>
    </row>
    <row r="49908" spans="2:2" x14ac:dyDescent="0.25">
      <c r="B49908"/>
    </row>
    <row r="49909" spans="2:2" x14ac:dyDescent="0.25">
      <c r="B49909"/>
    </row>
    <row r="49910" spans="2:2" x14ac:dyDescent="0.25">
      <c r="B49910"/>
    </row>
    <row r="49911" spans="2:2" x14ac:dyDescent="0.25">
      <c r="B49911"/>
    </row>
    <row r="49912" spans="2:2" x14ac:dyDescent="0.25">
      <c r="B49912"/>
    </row>
    <row r="49913" spans="2:2" x14ac:dyDescent="0.25">
      <c r="B49913"/>
    </row>
    <row r="49914" spans="2:2" x14ac:dyDescent="0.25">
      <c r="B49914"/>
    </row>
    <row r="49915" spans="2:2" x14ac:dyDescent="0.25">
      <c r="B49915"/>
    </row>
    <row r="49916" spans="2:2" x14ac:dyDescent="0.25">
      <c r="B49916"/>
    </row>
    <row r="49917" spans="2:2" x14ac:dyDescent="0.25">
      <c r="B49917"/>
    </row>
    <row r="49918" spans="2:2" x14ac:dyDescent="0.25">
      <c r="B49918"/>
    </row>
    <row r="49919" spans="2:2" x14ac:dyDescent="0.25">
      <c r="B49919"/>
    </row>
    <row r="49920" spans="2:2" x14ac:dyDescent="0.25">
      <c r="B49920"/>
    </row>
    <row r="49921" spans="2:2" x14ac:dyDescent="0.25">
      <c r="B49921"/>
    </row>
    <row r="49922" spans="2:2" x14ac:dyDescent="0.25">
      <c r="B49922"/>
    </row>
    <row r="49923" spans="2:2" x14ac:dyDescent="0.25">
      <c r="B49923"/>
    </row>
    <row r="49924" spans="2:2" x14ac:dyDescent="0.25">
      <c r="B49924"/>
    </row>
    <row r="49925" spans="2:2" x14ac:dyDescent="0.25">
      <c r="B49925"/>
    </row>
    <row r="49926" spans="2:2" x14ac:dyDescent="0.25">
      <c r="B49926"/>
    </row>
    <row r="49927" spans="2:2" x14ac:dyDescent="0.25">
      <c r="B49927"/>
    </row>
    <row r="49928" spans="2:2" x14ac:dyDescent="0.25">
      <c r="B49928"/>
    </row>
    <row r="49929" spans="2:2" x14ac:dyDescent="0.25">
      <c r="B49929"/>
    </row>
    <row r="49930" spans="2:2" x14ac:dyDescent="0.25">
      <c r="B49930"/>
    </row>
    <row r="49931" spans="2:2" x14ac:dyDescent="0.25">
      <c r="B49931"/>
    </row>
    <row r="49932" spans="2:2" x14ac:dyDescent="0.25">
      <c r="B49932"/>
    </row>
    <row r="49933" spans="2:2" x14ac:dyDescent="0.25">
      <c r="B49933"/>
    </row>
    <row r="49934" spans="2:2" x14ac:dyDescent="0.25">
      <c r="B49934"/>
    </row>
    <row r="49935" spans="2:2" x14ac:dyDescent="0.25">
      <c r="B49935"/>
    </row>
    <row r="49936" spans="2:2" x14ac:dyDescent="0.25">
      <c r="B49936"/>
    </row>
    <row r="49937" spans="2:2" x14ac:dyDescent="0.25">
      <c r="B49937"/>
    </row>
    <row r="49938" spans="2:2" x14ac:dyDescent="0.25">
      <c r="B49938"/>
    </row>
    <row r="49939" spans="2:2" x14ac:dyDescent="0.25">
      <c r="B49939"/>
    </row>
    <row r="49940" spans="2:2" x14ac:dyDescent="0.25">
      <c r="B49940"/>
    </row>
    <row r="49941" spans="2:2" x14ac:dyDescent="0.25">
      <c r="B49941"/>
    </row>
    <row r="49942" spans="2:2" x14ac:dyDescent="0.25">
      <c r="B49942"/>
    </row>
    <row r="49943" spans="2:2" x14ac:dyDescent="0.25">
      <c r="B49943"/>
    </row>
    <row r="49944" spans="2:2" x14ac:dyDescent="0.25">
      <c r="B49944"/>
    </row>
    <row r="49945" spans="2:2" x14ac:dyDescent="0.25">
      <c r="B49945"/>
    </row>
    <row r="49946" spans="2:2" x14ac:dyDescent="0.25">
      <c r="B49946"/>
    </row>
    <row r="49947" spans="2:2" x14ac:dyDescent="0.25">
      <c r="B49947"/>
    </row>
    <row r="49948" spans="2:2" x14ac:dyDescent="0.25">
      <c r="B49948"/>
    </row>
    <row r="49949" spans="2:2" x14ac:dyDescent="0.25">
      <c r="B49949"/>
    </row>
    <row r="49950" spans="2:2" x14ac:dyDescent="0.25">
      <c r="B49950"/>
    </row>
    <row r="49951" spans="2:2" x14ac:dyDescent="0.25">
      <c r="B49951"/>
    </row>
    <row r="49952" spans="2:2" x14ac:dyDescent="0.25">
      <c r="B49952"/>
    </row>
    <row r="49953" spans="2:2" x14ac:dyDescent="0.25">
      <c r="B49953"/>
    </row>
    <row r="49954" spans="2:2" x14ac:dyDescent="0.25">
      <c r="B49954"/>
    </row>
    <row r="49955" spans="2:2" x14ac:dyDescent="0.25">
      <c r="B49955"/>
    </row>
    <row r="49956" spans="2:2" x14ac:dyDescent="0.25">
      <c r="B49956"/>
    </row>
    <row r="49957" spans="2:2" x14ac:dyDescent="0.25">
      <c r="B49957"/>
    </row>
    <row r="49958" spans="2:2" x14ac:dyDescent="0.25">
      <c r="B49958"/>
    </row>
    <row r="49959" spans="2:2" x14ac:dyDescent="0.25">
      <c r="B49959"/>
    </row>
    <row r="49960" spans="2:2" x14ac:dyDescent="0.25">
      <c r="B49960"/>
    </row>
    <row r="49961" spans="2:2" x14ac:dyDescent="0.25">
      <c r="B49961"/>
    </row>
    <row r="49962" spans="2:2" x14ac:dyDescent="0.25">
      <c r="B49962"/>
    </row>
    <row r="49963" spans="2:2" x14ac:dyDescent="0.25">
      <c r="B49963"/>
    </row>
    <row r="49964" spans="2:2" x14ac:dyDescent="0.25">
      <c r="B49964"/>
    </row>
    <row r="49965" spans="2:2" x14ac:dyDescent="0.25">
      <c r="B49965"/>
    </row>
    <row r="49966" spans="2:2" x14ac:dyDescent="0.25">
      <c r="B49966"/>
    </row>
    <row r="49967" spans="2:2" x14ac:dyDescent="0.25">
      <c r="B49967"/>
    </row>
    <row r="49968" spans="2:2" x14ac:dyDescent="0.25">
      <c r="B49968"/>
    </row>
    <row r="49969" spans="2:2" x14ac:dyDescent="0.25">
      <c r="B49969"/>
    </row>
    <row r="49970" spans="2:2" x14ac:dyDescent="0.25">
      <c r="B49970"/>
    </row>
    <row r="49971" spans="2:2" x14ac:dyDescent="0.25">
      <c r="B49971"/>
    </row>
    <row r="49972" spans="2:2" x14ac:dyDescent="0.25">
      <c r="B49972"/>
    </row>
    <row r="49973" spans="2:2" x14ac:dyDescent="0.25">
      <c r="B49973"/>
    </row>
    <row r="49974" spans="2:2" x14ac:dyDescent="0.25">
      <c r="B49974"/>
    </row>
    <row r="49975" spans="2:2" x14ac:dyDescent="0.25">
      <c r="B49975"/>
    </row>
    <row r="49976" spans="2:2" x14ac:dyDescent="0.25">
      <c r="B49976"/>
    </row>
    <row r="49977" spans="2:2" x14ac:dyDescent="0.25">
      <c r="B49977"/>
    </row>
    <row r="49978" spans="2:2" x14ac:dyDescent="0.25">
      <c r="B49978"/>
    </row>
    <row r="49979" spans="2:2" x14ac:dyDescent="0.25">
      <c r="B49979"/>
    </row>
    <row r="49980" spans="2:2" x14ac:dyDescent="0.25">
      <c r="B49980"/>
    </row>
    <row r="49981" spans="2:2" x14ac:dyDescent="0.25">
      <c r="B49981"/>
    </row>
    <row r="49982" spans="2:2" x14ac:dyDescent="0.25">
      <c r="B49982"/>
    </row>
    <row r="49983" spans="2:2" x14ac:dyDescent="0.25">
      <c r="B49983"/>
    </row>
    <row r="49984" spans="2:2" x14ac:dyDescent="0.25">
      <c r="B49984"/>
    </row>
    <row r="49985" spans="2:2" x14ac:dyDescent="0.25">
      <c r="B49985"/>
    </row>
    <row r="49986" spans="2:2" x14ac:dyDescent="0.25">
      <c r="B49986"/>
    </row>
    <row r="49987" spans="2:2" x14ac:dyDescent="0.25">
      <c r="B49987"/>
    </row>
    <row r="49988" spans="2:2" x14ac:dyDescent="0.25">
      <c r="B49988"/>
    </row>
    <row r="49989" spans="2:2" x14ac:dyDescent="0.25">
      <c r="B49989"/>
    </row>
    <row r="49990" spans="2:2" x14ac:dyDescent="0.25">
      <c r="B49990"/>
    </row>
    <row r="49991" spans="2:2" x14ac:dyDescent="0.25">
      <c r="B49991"/>
    </row>
    <row r="49992" spans="2:2" x14ac:dyDescent="0.25">
      <c r="B49992"/>
    </row>
    <row r="49993" spans="2:2" x14ac:dyDescent="0.25">
      <c r="B49993"/>
    </row>
    <row r="49994" spans="2:2" x14ac:dyDescent="0.25">
      <c r="B49994"/>
    </row>
    <row r="49995" spans="2:2" x14ac:dyDescent="0.25">
      <c r="B49995"/>
    </row>
    <row r="49996" spans="2:2" x14ac:dyDescent="0.25">
      <c r="B49996"/>
    </row>
    <row r="49997" spans="2:2" x14ac:dyDescent="0.25">
      <c r="B49997"/>
    </row>
    <row r="49998" spans="2:2" x14ac:dyDescent="0.25">
      <c r="B49998"/>
    </row>
    <row r="49999" spans="2:2" x14ac:dyDescent="0.25">
      <c r="B49999"/>
    </row>
    <row r="50000" spans="2:2" x14ac:dyDescent="0.25">
      <c r="B50000"/>
    </row>
    <row r="50001" spans="2:2" x14ac:dyDescent="0.25">
      <c r="B50001"/>
    </row>
    <row r="50002" spans="2:2" x14ac:dyDescent="0.25">
      <c r="B50002"/>
    </row>
    <row r="50003" spans="2:2" x14ac:dyDescent="0.25">
      <c r="B50003"/>
    </row>
    <row r="50004" spans="2:2" x14ac:dyDescent="0.25">
      <c r="B50004"/>
    </row>
    <row r="50005" spans="2:2" x14ac:dyDescent="0.25">
      <c r="B50005"/>
    </row>
    <row r="50006" spans="2:2" x14ac:dyDescent="0.25">
      <c r="B50006"/>
    </row>
    <row r="50007" spans="2:2" x14ac:dyDescent="0.25">
      <c r="B50007"/>
    </row>
    <row r="50008" spans="2:2" x14ac:dyDescent="0.25">
      <c r="B50008"/>
    </row>
    <row r="50009" spans="2:2" x14ac:dyDescent="0.25">
      <c r="B50009"/>
    </row>
    <row r="50010" spans="2:2" x14ac:dyDescent="0.25">
      <c r="B50010"/>
    </row>
    <row r="50011" spans="2:2" x14ac:dyDescent="0.25">
      <c r="B50011"/>
    </row>
    <row r="50012" spans="2:2" x14ac:dyDescent="0.25">
      <c r="B50012"/>
    </row>
    <row r="50013" spans="2:2" x14ac:dyDescent="0.25">
      <c r="B50013"/>
    </row>
    <row r="50014" spans="2:2" x14ac:dyDescent="0.25">
      <c r="B50014"/>
    </row>
    <row r="50015" spans="2:2" x14ac:dyDescent="0.25">
      <c r="B50015"/>
    </row>
    <row r="50016" spans="2:2" x14ac:dyDescent="0.25">
      <c r="B50016"/>
    </row>
    <row r="50017" spans="2:2" x14ac:dyDescent="0.25">
      <c r="B50017"/>
    </row>
    <row r="50018" spans="2:2" x14ac:dyDescent="0.25">
      <c r="B50018"/>
    </row>
    <row r="50019" spans="2:2" x14ac:dyDescent="0.25">
      <c r="B50019"/>
    </row>
    <row r="50020" spans="2:2" x14ac:dyDescent="0.25">
      <c r="B50020"/>
    </row>
    <row r="50021" spans="2:2" x14ac:dyDescent="0.25">
      <c r="B50021"/>
    </row>
    <row r="50022" spans="2:2" x14ac:dyDescent="0.25">
      <c r="B50022"/>
    </row>
    <row r="50023" spans="2:2" x14ac:dyDescent="0.25">
      <c r="B50023"/>
    </row>
    <row r="50024" spans="2:2" x14ac:dyDescent="0.25">
      <c r="B50024"/>
    </row>
    <row r="50025" spans="2:2" x14ac:dyDescent="0.25">
      <c r="B50025"/>
    </row>
    <row r="50026" spans="2:2" x14ac:dyDescent="0.25">
      <c r="B50026"/>
    </row>
    <row r="50027" spans="2:2" x14ac:dyDescent="0.25">
      <c r="B50027"/>
    </row>
    <row r="50028" spans="2:2" x14ac:dyDescent="0.25">
      <c r="B50028"/>
    </row>
    <row r="50029" spans="2:2" x14ac:dyDescent="0.25">
      <c r="B50029"/>
    </row>
    <row r="50030" spans="2:2" x14ac:dyDescent="0.25">
      <c r="B50030"/>
    </row>
    <row r="50031" spans="2:2" x14ac:dyDescent="0.25">
      <c r="B50031"/>
    </row>
    <row r="50032" spans="2:2" x14ac:dyDescent="0.25">
      <c r="B50032"/>
    </row>
    <row r="50033" spans="2:2" x14ac:dyDescent="0.25">
      <c r="B50033"/>
    </row>
    <row r="50034" spans="2:2" x14ac:dyDescent="0.25">
      <c r="B50034"/>
    </row>
    <row r="50035" spans="2:2" x14ac:dyDescent="0.25">
      <c r="B50035"/>
    </row>
    <row r="50036" spans="2:2" x14ac:dyDescent="0.25">
      <c r="B50036"/>
    </row>
    <row r="50037" spans="2:2" x14ac:dyDescent="0.25">
      <c r="B50037"/>
    </row>
    <row r="50038" spans="2:2" x14ac:dyDescent="0.25">
      <c r="B50038"/>
    </row>
    <row r="50039" spans="2:2" x14ac:dyDescent="0.25">
      <c r="B50039"/>
    </row>
    <row r="50040" spans="2:2" x14ac:dyDescent="0.25">
      <c r="B50040"/>
    </row>
    <row r="50041" spans="2:2" x14ac:dyDescent="0.25">
      <c r="B50041"/>
    </row>
    <row r="50042" spans="2:2" x14ac:dyDescent="0.25">
      <c r="B50042"/>
    </row>
    <row r="50043" spans="2:2" x14ac:dyDescent="0.25">
      <c r="B50043"/>
    </row>
    <row r="50044" spans="2:2" x14ac:dyDescent="0.25">
      <c r="B50044"/>
    </row>
    <row r="50045" spans="2:2" x14ac:dyDescent="0.25">
      <c r="B50045"/>
    </row>
    <row r="50046" spans="2:2" x14ac:dyDescent="0.25">
      <c r="B50046"/>
    </row>
    <row r="50047" spans="2:2" x14ac:dyDescent="0.25">
      <c r="B50047"/>
    </row>
    <row r="50048" spans="2:2" x14ac:dyDescent="0.25">
      <c r="B50048"/>
    </row>
    <row r="50049" spans="2:2" x14ac:dyDescent="0.25">
      <c r="B50049"/>
    </row>
    <row r="50050" spans="2:2" x14ac:dyDescent="0.25">
      <c r="B50050"/>
    </row>
    <row r="50051" spans="2:2" x14ac:dyDescent="0.25">
      <c r="B50051"/>
    </row>
    <row r="50052" spans="2:2" x14ac:dyDescent="0.25">
      <c r="B50052"/>
    </row>
    <row r="50053" spans="2:2" x14ac:dyDescent="0.25">
      <c r="B50053"/>
    </row>
    <row r="50054" spans="2:2" x14ac:dyDescent="0.25">
      <c r="B50054"/>
    </row>
    <row r="50055" spans="2:2" x14ac:dyDescent="0.25">
      <c r="B50055"/>
    </row>
    <row r="50056" spans="2:2" x14ac:dyDescent="0.25">
      <c r="B50056"/>
    </row>
    <row r="50057" spans="2:2" x14ac:dyDescent="0.25">
      <c r="B50057"/>
    </row>
    <row r="50058" spans="2:2" x14ac:dyDescent="0.25">
      <c r="B50058"/>
    </row>
    <row r="50059" spans="2:2" x14ac:dyDescent="0.25">
      <c r="B50059"/>
    </row>
    <row r="50060" spans="2:2" x14ac:dyDescent="0.25">
      <c r="B50060"/>
    </row>
    <row r="50061" spans="2:2" x14ac:dyDescent="0.25">
      <c r="B50061"/>
    </row>
    <row r="50062" spans="2:2" x14ac:dyDescent="0.25">
      <c r="B50062"/>
    </row>
    <row r="50063" spans="2:2" x14ac:dyDescent="0.25">
      <c r="B50063"/>
    </row>
    <row r="50064" spans="2:2" x14ac:dyDescent="0.25">
      <c r="B50064"/>
    </row>
    <row r="50065" spans="2:2" x14ac:dyDescent="0.25">
      <c r="B50065"/>
    </row>
    <row r="50066" spans="2:2" x14ac:dyDescent="0.25">
      <c r="B50066"/>
    </row>
    <row r="50067" spans="2:2" x14ac:dyDescent="0.25">
      <c r="B50067"/>
    </row>
    <row r="50068" spans="2:2" x14ac:dyDescent="0.25">
      <c r="B50068"/>
    </row>
    <row r="50069" spans="2:2" x14ac:dyDescent="0.25">
      <c r="B50069"/>
    </row>
    <row r="50070" spans="2:2" x14ac:dyDescent="0.25">
      <c r="B50070"/>
    </row>
    <row r="50071" spans="2:2" x14ac:dyDescent="0.25">
      <c r="B50071"/>
    </row>
    <row r="50072" spans="2:2" x14ac:dyDescent="0.25">
      <c r="B50072"/>
    </row>
    <row r="50073" spans="2:2" x14ac:dyDescent="0.25">
      <c r="B50073"/>
    </row>
    <row r="50074" spans="2:2" x14ac:dyDescent="0.25">
      <c r="B50074"/>
    </row>
    <row r="50075" spans="2:2" x14ac:dyDescent="0.25">
      <c r="B50075"/>
    </row>
    <row r="50076" spans="2:2" x14ac:dyDescent="0.25">
      <c r="B50076"/>
    </row>
    <row r="50077" spans="2:2" x14ac:dyDescent="0.25">
      <c r="B50077"/>
    </row>
    <row r="50078" spans="2:2" x14ac:dyDescent="0.25">
      <c r="B50078"/>
    </row>
    <row r="50079" spans="2:2" x14ac:dyDescent="0.25">
      <c r="B50079"/>
    </row>
    <row r="50080" spans="2:2" x14ac:dyDescent="0.25">
      <c r="B50080"/>
    </row>
    <row r="50081" spans="2:2" x14ac:dyDescent="0.25">
      <c r="B50081"/>
    </row>
    <row r="50082" spans="2:2" x14ac:dyDescent="0.25">
      <c r="B50082"/>
    </row>
    <row r="50083" spans="2:2" x14ac:dyDescent="0.25">
      <c r="B50083"/>
    </row>
    <row r="50084" spans="2:2" x14ac:dyDescent="0.25">
      <c r="B50084"/>
    </row>
    <row r="50085" spans="2:2" x14ac:dyDescent="0.25">
      <c r="B50085"/>
    </row>
    <row r="50086" spans="2:2" x14ac:dyDescent="0.25">
      <c r="B50086"/>
    </row>
    <row r="50087" spans="2:2" x14ac:dyDescent="0.25">
      <c r="B50087"/>
    </row>
    <row r="50088" spans="2:2" x14ac:dyDescent="0.25">
      <c r="B50088"/>
    </row>
    <row r="50089" spans="2:2" x14ac:dyDescent="0.25">
      <c r="B50089"/>
    </row>
    <row r="50090" spans="2:2" x14ac:dyDescent="0.25">
      <c r="B50090"/>
    </row>
    <row r="50091" spans="2:2" x14ac:dyDescent="0.25">
      <c r="B50091"/>
    </row>
    <row r="50092" spans="2:2" x14ac:dyDescent="0.25">
      <c r="B50092"/>
    </row>
    <row r="50093" spans="2:2" x14ac:dyDescent="0.25">
      <c r="B50093"/>
    </row>
    <row r="50094" spans="2:2" x14ac:dyDescent="0.25">
      <c r="B50094"/>
    </row>
    <row r="50095" spans="2:2" x14ac:dyDescent="0.25">
      <c r="B50095"/>
    </row>
    <row r="50096" spans="2:2" x14ac:dyDescent="0.25">
      <c r="B50096"/>
    </row>
    <row r="50097" spans="2:2" x14ac:dyDescent="0.25">
      <c r="B50097"/>
    </row>
    <row r="50098" spans="2:2" x14ac:dyDescent="0.25">
      <c r="B50098"/>
    </row>
    <row r="50099" spans="2:2" x14ac:dyDescent="0.25">
      <c r="B50099"/>
    </row>
    <row r="50100" spans="2:2" x14ac:dyDescent="0.25">
      <c r="B50100"/>
    </row>
    <row r="50101" spans="2:2" x14ac:dyDescent="0.25">
      <c r="B50101"/>
    </row>
    <row r="50102" spans="2:2" x14ac:dyDescent="0.25">
      <c r="B50102"/>
    </row>
    <row r="50103" spans="2:2" x14ac:dyDescent="0.25">
      <c r="B50103"/>
    </row>
    <row r="50104" spans="2:2" x14ac:dyDescent="0.25">
      <c r="B50104"/>
    </row>
    <row r="50105" spans="2:2" x14ac:dyDescent="0.25">
      <c r="B50105"/>
    </row>
    <row r="50106" spans="2:2" x14ac:dyDescent="0.25">
      <c r="B50106"/>
    </row>
    <row r="50107" spans="2:2" x14ac:dyDescent="0.25">
      <c r="B50107"/>
    </row>
    <row r="50108" spans="2:2" x14ac:dyDescent="0.25">
      <c r="B50108"/>
    </row>
    <row r="50109" spans="2:2" x14ac:dyDescent="0.25">
      <c r="B50109"/>
    </row>
    <row r="50110" spans="2:2" x14ac:dyDescent="0.25">
      <c r="B50110"/>
    </row>
    <row r="50111" spans="2:2" x14ac:dyDescent="0.25">
      <c r="B50111"/>
    </row>
    <row r="50112" spans="2:2" x14ac:dyDescent="0.25">
      <c r="B50112"/>
    </row>
    <row r="50113" spans="2:2" x14ac:dyDescent="0.25">
      <c r="B50113"/>
    </row>
    <row r="50114" spans="2:2" x14ac:dyDescent="0.25">
      <c r="B50114"/>
    </row>
    <row r="50115" spans="2:2" x14ac:dyDescent="0.25">
      <c r="B50115"/>
    </row>
    <row r="50116" spans="2:2" x14ac:dyDescent="0.25">
      <c r="B50116"/>
    </row>
    <row r="50117" spans="2:2" x14ac:dyDescent="0.25">
      <c r="B50117"/>
    </row>
    <row r="50118" spans="2:2" x14ac:dyDescent="0.25">
      <c r="B50118"/>
    </row>
    <row r="50119" spans="2:2" x14ac:dyDescent="0.25">
      <c r="B50119"/>
    </row>
    <row r="50120" spans="2:2" x14ac:dyDescent="0.25">
      <c r="B50120"/>
    </row>
    <row r="50121" spans="2:2" x14ac:dyDescent="0.25">
      <c r="B50121"/>
    </row>
    <row r="50122" spans="2:2" x14ac:dyDescent="0.25">
      <c r="B50122"/>
    </row>
    <row r="50123" spans="2:2" x14ac:dyDescent="0.25">
      <c r="B50123"/>
    </row>
    <row r="50124" spans="2:2" x14ac:dyDescent="0.25">
      <c r="B50124"/>
    </row>
    <row r="50125" spans="2:2" x14ac:dyDescent="0.25">
      <c r="B50125"/>
    </row>
    <row r="50126" spans="2:2" x14ac:dyDescent="0.25">
      <c r="B50126"/>
    </row>
    <row r="50127" spans="2:2" x14ac:dyDescent="0.25">
      <c r="B50127"/>
    </row>
    <row r="50128" spans="2:2" x14ac:dyDescent="0.25">
      <c r="B50128"/>
    </row>
    <row r="50129" spans="2:2" x14ac:dyDescent="0.25">
      <c r="B50129"/>
    </row>
    <row r="50130" spans="2:2" x14ac:dyDescent="0.25">
      <c r="B50130"/>
    </row>
    <row r="50131" spans="2:2" x14ac:dyDescent="0.25">
      <c r="B50131"/>
    </row>
    <row r="50132" spans="2:2" x14ac:dyDescent="0.25">
      <c r="B50132"/>
    </row>
    <row r="50133" spans="2:2" x14ac:dyDescent="0.25">
      <c r="B50133"/>
    </row>
    <row r="50134" spans="2:2" x14ac:dyDescent="0.25">
      <c r="B50134"/>
    </row>
    <row r="50135" spans="2:2" x14ac:dyDescent="0.25">
      <c r="B50135"/>
    </row>
    <row r="50136" spans="2:2" x14ac:dyDescent="0.25">
      <c r="B50136"/>
    </row>
    <row r="50137" spans="2:2" x14ac:dyDescent="0.25">
      <c r="B50137"/>
    </row>
    <row r="50138" spans="2:2" x14ac:dyDescent="0.25">
      <c r="B50138"/>
    </row>
    <row r="50139" spans="2:2" x14ac:dyDescent="0.25">
      <c r="B50139"/>
    </row>
    <row r="50140" spans="2:2" x14ac:dyDescent="0.25">
      <c r="B50140"/>
    </row>
    <row r="50141" spans="2:2" x14ac:dyDescent="0.25">
      <c r="B50141"/>
    </row>
    <row r="50142" spans="2:2" x14ac:dyDescent="0.25">
      <c r="B50142"/>
    </row>
    <row r="50143" spans="2:2" x14ac:dyDescent="0.25">
      <c r="B50143"/>
    </row>
    <row r="50144" spans="2:2" x14ac:dyDescent="0.25">
      <c r="B50144"/>
    </row>
    <row r="50145" spans="2:2" x14ac:dyDescent="0.25">
      <c r="B50145"/>
    </row>
    <row r="50146" spans="2:2" x14ac:dyDescent="0.25">
      <c r="B50146"/>
    </row>
    <row r="50147" spans="2:2" x14ac:dyDescent="0.25">
      <c r="B50147"/>
    </row>
    <row r="50148" spans="2:2" x14ac:dyDescent="0.25">
      <c r="B50148"/>
    </row>
    <row r="50149" spans="2:2" x14ac:dyDescent="0.25">
      <c r="B50149"/>
    </row>
    <row r="50150" spans="2:2" x14ac:dyDescent="0.25">
      <c r="B50150"/>
    </row>
    <row r="50151" spans="2:2" x14ac:dyDescent="0.25">
      <c r="B50151"/>
    </row>
    <row r="50152" spans="2:2" x14ac:dyDescent="0.25">
      <c r="B50152"/>
    </row>
    <row r="50153" spans="2:2" x14ac:dyDescent="0.25">
      <c r="B50153"/>
    </row>
    <row r="50154" spans="2:2" x14ac:dyDescent="0.25">
      <c r="B50154"/>
    </row>
    <row r="50155" spans="2:2" x14ac:dyDescent="0.25">
      <c r="B50155"/>
    </row>
    <row r="50156" spans="2:2" x14ac:dyDescent="0.25">
      <c r="B50156"/>
    </row>
    <row r="50157" spans="2:2" x14ac:dyDescent="0.25">
      <c r="B50157"/>
    </row>
    <row r="50158" spans="2:2" x14ac:dyDescent="0.25">
      <c r="B50158"/>
    </row>
    <row r="50159" spans="2:2" x14ac:dyDescent="0.25">
      <c r="B50159"/>
    </row>
    <row r="50160" spans="2:2" x14ac:dyDescent="0.25">
      <c r="B50160"/>
    </row>
    <row r="50161" spans="2:2" x14ac:dyDescent="0.25">
      <c r="B50161"/>
    </row>
    <row r="50162" spans="2:2" x14ac:dyDescent="0.25">
      <c r="B50162"/>
    </row>
    <row r="50163" spans="2:2" x14ac:dyDescent="0.25">
      <c r="B50163"/>
    </row>
    <row r="50164" spans="2:2" x14ac:dyDescent="0.25">
      <c r="B50164"/>
    </row>
    <row r="50165" spans="2:2" x14ac:dyDescent="0.25">
      <c r="B50165"/>
    </row>
    <row r="50166" spans="2:2" x14ac:dyDescent="0.25">
      <c r="B50166"/>
    </row>
    <row r="50167" spans="2:2" x14ac:dyDescent="0.25">
      <c r="B50167"/>
    </row>
    <row r="50168" spans="2:2" x14ac:dyDescent="0.25">
      <c r="B50168"/>
    </row>
    <row r="50169" spans="2:2" x14ac:dyDescent="0.25">
      <c r="B50169"/>
    </row>
    <row r="50170" spans="2:2" x14ac:dyDescent="0.25">
      <c r="B50170"/>
    </row>
    <row r="50171" spans="2:2" x14ac:dyDescent="0.25">
      <c r="B50171"/>
    </row>
    <row r="50172" spans="2:2" x14ac:dyDescent="0.25">
      <c r="B50172"/>
    </row>
    <row r="50173" spans="2:2" x14ac:dyDescent="0.25">
      <c r="B50173"/>
    </row>
    <row r="50174" spans="2:2" x14ac:dyDescent="0.25">
      <c r="B50174"/>
    </row>
    <row r="50175" spans="2:2" x14ac:dyDescent="0.25">
      <c r="B50175"/>
    </row>
    <row r="50176" spans="2:2" x14ac:dyDescent="0.25">
      <c r="B50176"/>
    </row>
    <row r="50177" spans="2:2" x14ac:dyDescent="0.25">
      <c r="B50177"/>
    </row>
    <row r="50178" spans="2:2" x14ac:dyDescent="0.25">
      <c r="B50178"/>
    </row>
    <row r="50179" spans="2:2" x14ac:dyDescent="0.25">
      <c r="B50179"/>
    </row>
    <row r="50180" spans="2:2" x14ac:dyDescent="0.25">
      <c r="B50180"/>
    </row>
    <row r="50181" spans="2:2" x14ac:dyDescent="0.25">
      <c r="B50181"/>
    </row>
    <row r="50182" spans="2:2" x14ac:dyDescent="0.25">
      <c r="B50182"/>
    </row>
    <row r="50183" spans="2:2" x14ac:dyDescent="0.25">
      <c r="B50183"/>
    </row>
    <row r="50184" spans="2:2" x14ac:dyDescent="0.25">
      <c r="B50184"/>
    </row>
    <row r="50185" spans="2:2" x14ac:dyDescent="0.25">
      <c r="B50185"/>
    </row>
    <row r="50186" spans="2:2" x14ac:dyDescent="0.25">
      <c r="B50186"/>
    </row>
    <row r="50187" spans="2:2" x14ac:dyDescent="0.25">
      <c r="B50187"/>
    </row>
    <row r="50188" spans="2:2" x14ac:dyDescent="0.25">
      <c r="B50188"/>
    </row>
    <row r="50189" spans="2:2" x14ac:dyDescent="0.25">
      <c r="B50189"/>
    </row>
    <row r="50190" spans="2:2" x14ac:dyDescent="0.25">
      <c r="B50190"/>
    </row>
    <row r="50191" spans="2:2" x14ac:dyDescent="0.25">
      <c r="B50191"/>
    </row>
    <row r="50192" spans="2:2" x14ac:dyDescent="0.25">
      <c r="B50192"/>
    </row>
    <row r="50193" spans="2:2" x14ac:dyDescent="0.25">
      <c r="B50193"/>
    </row>
    <row r="50194" spans="2:2" x14ac:dyDescent="0.25">
      <c r="B50194"/>
    </row>
    <row r="50195" spans="2:2" x14ac:dyDescent="0.25">
      <c r="B50195"/>
    </row>
    <row r="50196" spans="2:2" x14ac:dyDescent="0.25">
      <c r="B50196"/>
    </row>
    <row r="50197" spans="2:2" x14ac:dyDescent="0.25">
      <c r="B50197"/>
    </row>
    <row r="50198" spans="2:2" x14ac:dyDescent="0.25">
      <c r="B50198"/>
    </row>
    <row r="50199" spans="2:2" x14ac:dyDescent="0.25">
      <c r="B50199"/>
    </row>
    <row r="50200" spans="2:2" x14ac:dyDescent="0.25">
      <c r="B50200"/>
    </row>
    <row r="50201" spans="2:2" x14ac:dyDescent="0.25">
      <c r="B50201"/>
    </row>
    <row r="50202" spans="2:2" x14ac:dyDescent="0.25">
      <c r="B50202"/>
    </row>
    <row r="50203" spans="2:2" x14ac:dyDescent="0.25">
      <c r="B50203"/>
    </row>
    <row r="50204" spans="2:2" x14ac:dyDescent="0.25">
      <c r="B50204"/>
    </row>
    <row r="50205" spans="2:2" x14ac:dyDescent="0.25">
      <c r="B50205"/>
    </row>
    <row r="50206" spans="2:2" x14ac:dyDescent="0.25">
      <c r="B50206"/>
    </row>
    <row r="50207" spans="2:2" x14ac:dyDescent="0.25">
      <c r="B50207"/>
    </row>
    <row r="50208" spans="2:2" x14ac:dyDescent="0.25">
      <c r="B50208"/>
    </row>
    <row r="50209" spans="2:2" x14ac:dyDescent="0.25">
      <c r="B50209"/>
    </row>
    <row r="50210" spans="2:2" x14ac:dyDescent="0.25">
      <c r="B50210"/>
    </row>
    <row r="50211" spans="2:2" x14ac:dyDescent="0.25">
      <c r="B50211"/>
    </row>
    <row r="50212" spans="2:2" x14ac:dyDescent="0.25">
      <c r="B50212"/>
    </row>
    <row r="50213" spans="2:2" x14ac:dyDescent="0.25">
      <c r="B50213"/>
    </row>
    <row r="50214" spans="2:2" x14ac:dyDescent="0.25">
      <c r="B50214"/>
    </row>
    <row r="50215" spans="2:2" x14ac:dyDescent="0.25">
      <c r="B50215"/>
    </row>
    <row r="50216" spans="2:2" x14ac:dyDescent="0.25">
      <c r="B50216"/>
    </row>
    <row r="50217" spans="2:2" x14ac:dyDescent="0.25">
      <c r="B50217"/>
    </row>
    <row r="50218" spans="2:2" x14ac:dyDescent="0.25">
      <c r="B50218"/>
    </row>
    <row r="50219" spans="2:2" x14ac:dyDescent="0.25">
      <c r="B50219"/>
    </row>
    <row r="50220" spans="2:2" x14ac:dyDescent="0.25">
      <c r="B50220"/>
    </row>
    <row r="50221" spans="2:2" x14ac:dyDescent="0.25">
      <c r="B50221"/>
    </row>
    <row r="50222" spans="2:2" x14ac:dyDescent="0.25">
      <c r="B50222"/>
    </row>
    <row r="50223" spans="2:2" x14ac:dyDescent="0.25">
      <c r="B50223"/>
    </row>
    <row r="50224" spans="2:2" x14ac:dyDescent="0.25">
      <c r="B50224"/>
    </row>
    <row r="50225" spans="2:2" x14ac:dyDescent="0.25">
      <c r="B50225"/>
    </row>
    <row r="50226" spans="2:2" x14ac:dyDescent="0.25">
      <c r="B50226"/>
    </row>
    <row r="50227" spans="2:2" x14ac:dyDescent="0.25">
      <c r="B50227"/>
    </row>
    <row r="50228" spans="2:2" x14ac:dyDescent="0.25">
      <c r="B50228"/>
    </row>
    <row r="50229" spans="2:2" x14ac:dyDescent="0.25">
      <c r="B50229"/>
    </row>
    <row r="50230" spans="2:2" x14ac:dyDescent="0.25">
      <c r="B50230"/>
    </row>
    <row r="50231" spans="2:2" x14ac:dyDescent="0.25">
      <c r="B50231"/>
    </row>
    <row r="50232" spans="2:2" x14ac:dyDescent="0.25">
      <c r="B50232"/>
    </row>
    <row r="50233" spans="2:2" x14ac:dyDescent="0.25">
      <c r="B50233"/>
    </row>
    <row r="50234" spans="2:2" x14ac:dyDescent="0.25">
      <c r="B50234"/>
    </row>
    <row r="50235" spans="2:2" x14ac:dyDescent="0.25">
      <c r="B50235"/>
    </row>
    <row r="50236" spans="2:2" x14ac:dyDescent="0.25">
      <c r="B50236"/>
    </row>
    <row r="50237" spans="2:2" x14ac:dyDescent="0.25">
      <c r="B50237"/>
    </row>
    <row r="50238" spans="2:2" x14ac:dyDescent="0.25">
      <c r="B50238"/>
    </row>
    <row r="50239" spans="2:2" x14ac:dyDescent="0.25">
      <c r="B50239"/>
    </row>
    <row r="50240" spans="2:2" x14ac:dyDescent="0.25">
      <c r="B50240"/>
    </row>
    <row r="50241" spans="2:2" x14ac:dyDescent="0.25">
      <c r="B50241"/>
    </row>
    <row r="50242" spans="2:2" x14ac:dyDescent="0.25">
      <c r="B50242"/>
    </row>
    <row r="50243" spans="2:2" x14ac:dyDescent="0.25">
      <c r="B50243"/>
    </row>
    <row r="50244" spans="2:2" x14ac:dyDescent="0.25">
      <c r="B50244"/>
    </row>
    <row r="50245" spans="2:2" x14ac:dyDescent="0.25">
      <c r="B50245"/>
    </row>
    <row r="50246" spans="2:2" x14ac:dyDescent="0.25">
      <c r="B50246"/>
    </row>
    <row r="50247" spans="2:2" x14ac:dyDescent="0.25">
      <c r="B50247"/>
    </row>
    <row r="50248" spans="2:2" x14ac:dyDescent="0.25">
      <c r="B50248"/>
    </row>
    <row r="50249" spans="2:2" x14ac:dyDescent="0.25">
      <c r="B50249"/>
    </row>
    <row r="50250" spans="2:2" x14ac:dyDescent="0.25">
      <c r="B50250"/>
    </row>
    <row r="50251" spans="2:2" x14ac:dyDescent="0.25">
      <c r="B50251"/>
    </row>
    <row r="50252" spans="2:2" x14ac:dyDescent="0.25">
      <c r="B50252"/>
    </row>
    <row r="50253" spans="2:2" x14ac:dyDescent="0.25">
      <c r="B50253"/>
    </row>
    <row r="50254" spans="2:2" x14ac:dyDescent="0.25">
      <c r="B50254"/>
    </row>
    <row r="50255" spans="2:2" x14ac:dyDescent="0.25">
      <c r="B50255"/>
    </row>
    <row r="50256" spans="2:2" x14ac:dyDescent="0.25">
      <c r="B50256"/>
    </row>
    <row r="50257" spans="2:2" x14ac:dyDescent="0.25">
      <c r="B50257"/>
    </row>
    <row r="50258" spans="2:2" x14ac:dyDescent="0.25">
      <c r="B50258"/>
    </row>
    <row r="50259" spans="2:2" x14ac:dyDescent="0.25">
      <c r="B50259"/>
    </row>
    <row r="50260" spans="2:2" x14ac:dyDescent="0.25">
      <c r="B50260"/>
    </row>
    <row r="50261" spans="2:2" x14ac:dyDescent="0.25">
      <c r="B50261"/>
    </row>
    <row r="50262" spans="2:2" x14ac:dyDescent="0.25">
      <c r="B50262"/>
    </row>
    <row r="50263" spans="2:2" x14ac:dyDescent="0.25">
      <c r="B50263"/>
    </row>
    <row r="50264" spans="2:2" x14ac:dyDescent="0.25">
      <c r="B50264"/>
    </row>
    <row r="50265" spans="2:2" x14ac:dyDescent="0.25">
      <c r="B50265"/>
    </row>
    <row r="50266" spans="2:2" x14ac:dyDescent="0.25">
      <c r="B50266"/>
    </row>
    <row r="50267" spans="2:2" x14ac:dyDescent="0.25">
      <c r="B50267"/>
    </row>
    <row r="50268" spans="2:2" x14ac:dyDescent="0.25">
      <c r="B50268"/>
    </row>
    <row r="50269" spans="2:2" x14ac:dyDescent="0.25">
      <c r="B50269"/>
    </row>
    <row r="50270" spans="2:2" x14ac:dyDescent="0.25">
      <c r="B50270"/>
    </row>
    <row r="50271" spans="2:2" x14ac:dyDescent="0.25">
      <c r="B50271"/>
    </row>
    <row r="50272" spans="2:2" x14ac:dyDescent="0.25">
      <c r="B50272"/>
    </row>
    <row r="50273" spans="2:2" x14ac:dyDescent="0.25">
      <c r="B50273"/>
    </row>
    <row r="50274" spans="2:2" x14ac:dyDescent="0.25">
      <c r="B50274"/>
    </row>
    <row r="50275" spans="2:2" x14ac:dyDescent="0.25">
      <c r="B50275"/>
    </row>
    <row r="50276" spans="2:2" x14ac:dyDescent="0.25">
      <c r="B50276"/>
    </row>
    <row r="50277" spans="2:2" x14ac:dyDescent="0.25">
      <c r="B50277"/>
    </row>
    <row r="50278" spans="2:2" x14ac:dyDescent="0.25">
      <c r="B50278"/>
    </row>
    <row r="50279" spans="2:2" x14ac:dyDescent="0.25">
      <c r="B50279"/>
    </row>
    <row r="50280" spans="2:2" x14ac:dyDescent="0.25">
      <c r="B50280"/>
    </row>
    <row r="50281" spans="2:2" x14ac:dyDescent="0.25">
      <c r="B50281"/>
    </row>
    <row r="50282" spans="2:2" x14ac:dyDescent="0.25">
      <c r="B50282"/>
    </row>
    <row r="50283" spans="2:2" x14ac:dyDescent="0.25">
      <c r="B50283"/>
    </row>
    <row r="50284" spans="2:2" x14ac:dyDescent="0.25">
      <c r="B50284"/>
    </row>
    <row r="50285" spans="2:2" x14ac:dyDescent="0.25">
      <c r="B50285"/>
    </row>
    <row r="50286" spans="2:2" x14ac:dyDescent="0.25">
      <c r="B50286"/>
    </row>
    <row r="50287" spans="2:2" x14ac:dyDescent="0.25">
      <c r="B50287"/>
    </row>
    <row r="50288" spans="2:2" x14ac:dyDescent="0.25">
      <c r="B50288"/>
    </row>
    <row r="50289" spans="2:2" x14ac:dyDescent="0.25">
      <c r="B50289"/>
    </row>
    <row r="50290" spans="2:2" x14ac:dyDescent="0.25">
      <c r="B50290"/>
    </row>
    <row r="50291" spans="2:2" x14ac:dyDescent="0.25">
      <c r="B50291"/>
    </row>
    <row r="50292" spans="2:2" x14ac:dyDescent="0.25">
      <c r="B50292"/>
    </row>
    <row r="50293" spans="2:2" x14ac:dyDescent="0.25">
      <c r="B50293"/>
    </row>
    <row r="50294" spans="2:2" x14ac:dyDescent="0.25">
      <c r="B50294"/>
    </row>
    <row r="50295" spans="2:2" x14ac:dyDescent="0.25">
      <c r="B50295"/>
    </row>
    <row r="50296" spans="2:2" x14ac:dyDescent="0.25">
      <c r="B50296"/>
    </row>
    <row r="50297" spans="2:2" x14ac:dyDescent="0.25">
      <c r="B50297"/>
    </row>
    <row r="50298" spans="2:2" x14ac:dyDescent="0.25">
      <c r="B50298"/>
    </row>
    <row r="50299" spans="2:2" x14ac:dyDescent="0.25">
      <c r="B50299"/>
    </row>
    <row r="50300" spans="2:2" x14ac:dyDescent="0.25">
      <c r="B50300"/>
    </row>
    <row r="50301" spans="2:2" x14ac:dyDescent="0.25">
      <c r="B50301"/>
    </row>
    <row r="50302" spans="2:2" x14ac:dyDescent="0.25">
      <c r="B50302"/>
    </row>
    <row r="50303" spans="2:2" x14ac:dyDescent="0.25">
      <c r="B50303"/>
    </row>
    <row r="50304" spans="2:2" x14ac:dyDescent="0.25">
      <c r="B50304"/>
    </row>
    <row r="50305" spans="2:2" x14ac:dyDescent="0.25">
      <c r="B50305"/>
    </row>
    <row r="50306" spans="2:2" x14ac:dyDescent="0.25">
      <c r="B50306"/>
    </row>
    <row r="50307" spans="2:2" x14ac:dyDescent="0.25">
      <c r="B50307"/>
    </row>
    <row r="50308" spans="2:2" x14ac:dyDescent="0.25">
      <c r="B50308"/>
    </row>
    <row r="50309" spans="2:2" x14ac:dyDescent="0.25">
      <c r="B50309"/>
    </row>
    <row r="50310" spans="2:2" x14ac:dyDescent="0.25">
      <c r="B50310"/>
    </row>
    <row r="50311" spans="2:2" x14ac:dyDescent="0.25">
      <c r="B50311"/>
    </row>
    <row r="50312" spans="2:2" x14ac:dyDescent="0.25">
      <c r="B50312"/>
    </row>
    <row r="50313" spans="2:2" x14ac:dyDescent="0.25">
      <c r="B50313"/>
    </row>
    <row r="50314" spans="2:2" x14ac:dyDescent="0.25">
      <c r="B50314"/>
    </row>
    <row r="50315" spans="2:2" x14ac:dyDescent="0.25">
      <c r="B50315"/>
    </row>
    <row r="50316" spans="2:2" x14ac:dyDescent="0.25">
      <c r="B50316"/>
    </row>
    <row r="50317" spans="2:2" x14ac:dyDescent="0.25">
      <c r="B50317"/>
    </row>
    <row r="50318" spans="2:2" x14ac:dyDescent="0.25">
      <c r="B50318"/>
    </row>
    <row r="50319" spans="2:2" x14ac:dyDescent="0.25">
      <c r="B50319"/>
    </row>
    <row r="50320" spans="2:2" x14ac:dyDescent="0.25">
      <c r="B50320"/>
    </row>
    <row r="50321" spans="2:2" x14ac:dyDescent="0.25">
      <c r="B50321"/>
    </row>
    <row r="50322" spans="2:2" x14ac:dyDescent="0.25">
      <c r="B50322"/>
    </row>
    <row r="50323" spans="2:2" x14ac:dyDescent="0.25">
      <c r="B50323"/>
    </row>
    <row r="50324" spans="2:2" x14ac:dyDescent="0.25">
      <c r="B50324"/>
    </row>
    <row r="50325" spans="2:2" x14ac:dyDescent="0.25">
      <c r="B50325"/>
    </row>
    <row r="50326" spans="2:2" x14ac:dyDescent="0.25">
      <c r="B50326"/>
    </row>
    <row r="50327" spans="2:2" x14ac:dyDescent="0.25">
      <c r="B50327"/>
    </row>
    <row r="50328" spans="2:2" x14ac:dyDescent="0.25">
      <c r="B50328"/>
    </row>
    <row r="50329" spans="2:2" x14ac:dyDescent="0.25">
      <c r="B50329"/>
    </row>
    <row r="50330" spans="2:2" x14ac:dyDescent="0.25">
      <c r="B50330"/>
    </row>
    <row r="50331" spans="2:2" x14ac:dyDescent="0.25">
      <c r="B50331"/>
    </row>
    <row r="50332" spans="2:2" x14ac:dyDescent="0.25">
      <c r="B50332"/>
    </row>
    <row r="50333" spans="2:2" x14ac:dyDescent="0.25">
      <c r="B50333"/>
    </row>
    <row r="50334" spans="2:2" x14ac:dyDescent="0.25">
      <c r="B50334"/>
    </row>
    <row r="50335" spans="2:2" x14ac:dyDescent="0.25">
      <c r="B50335"/>
    </row>
    <row r="50336" spans="2:2" x14ac:dyDescent="0.25">
      <c r="B50336"/>
    </row>
    <row r="50337" spans="2:2" x14ac:dyDescent="0.25">
      <c r="B50337"/>
    </row>
    <row r="50338" spans="2:2" x14ac:dyDescent="0.25">
      <c r="B50338"/>
    </row>
    <row r="50339" spans="2:2" x14ac:dyDescent="0.25">
      <c r="B50339"/>
    </row>
    <row r="50340" spans="2:2" x14ac:dyDescent="0.25">
      <c r="B50340"/>
    </row>
    <row r="50341" spans="2:2" x14ac:dyDescent="0.25">
      <c r="B50341"/>
    </row>
    <row r="50342" spans="2:2" x14ac:dyDescent="0.25">
      <c r="B50342"/>
    </row>
    <row r="50343" spans="2:2" x14ac:dyDescent="0.25">
      <c r="B50343"/>
    </row>
    <row r="50344" spans="2:2" x14ac:dyDescent="0.25">
      <c r="B50344"/>
    </row>
    <row r="50345" spans="2:2" x14ac:dyDescent="0.25">
      <c r="B50345"/>
    </row>
    <row r="50346" spans="2:2" x14ac:dyDescent="0.25">
      <c r="B50346"/>
    </row>
    <row r="50347" spans="2:2" x14ac:dyDescent="0.25">
      <c r="B50347"/>
    </row>
    <row r="50348" spans="2:2" x14ac:dyDescent="0.25">
      <c r="B50348"/>
    </row>
    <row r="50349" spans="2:2" x14ac:dyDescent="0.25">
      <c r="B50349"/>
    </row>
    <row r="50350" spans="2:2" x14ac:dyDescent="0.25">
      <c r="B50350"/>
    </row>
    <row r="50351" spans="2:2" x14ac:dyDescent="0.25">
      <c r="B50351"/>
    </row>
    <row r="50352" spans="2:2" x14ac:dyDescent="0.25">
      <c r="B50352"/>
    </row>
    <row r="50353" spans="2:2" x14ac:dyDescent="0.25">
      <c r="B50353"/>
    </row>
    <row r="50354" spans="2:2" x14ac:dyDescent="0.25">
      <c r="B50354"/>
    </row>
    <row r="50355" spans="2:2" x14ac:dyDescent="0.25">
      <c r="B50355"/>
    </row>
    <row r="50356" spans="2:2" x14ac:dyDescent="0.25">
      <c r="B50356"/>
    </row>
    <row r="50357" spans="2:2" x14ac:dyDescent="0.25">
      <c r="B50357"/>
    </row>
    <row r="50358" spans="2:2" x14ac:dyDescent="0.25">
      <c r="B50358"/>
    </row>
    <row r="50359" spans="2:2" x14ac:dyDescent="0.25">
      <c r="B50359"/>
    </row>
    <row r="50360" spans="2:2" x14ac:dyDescent="0.25">
      <c r="B50360"/>
    </row>
    <row r="50361" spans="2:2" x14ac:dyDescent="0.25">
      <c r="B50361"/>
    </row>
    <row r="50362" spans="2:2" x14ac:dyDescent="0.25">
      <c r="B50362"/>
    </row>
    <row r="50363" spans="2:2" x14ac:dyDescent="0.25">
      <c r="B50363"/>
    </row>
    <row r="50364" spans="2:2" x14ac:dyDescent="0.25">
      <c r="B50364"/>
    </row>
    <row r="50365" spans="2:2" x14ac:dyDescent="0.25">
      <c r="B50365"/>
    </row>
    <row r="50366" spans="2:2" x14ac:dyDescent="0.25">
      <c r="B50366"/>
    </row>
    <row r="50367" spans="2:2" x14ac:dyDescent="0.25">
      <c r="B50367"/>
    </row>
    <row r="50368" spans="2:2" x14ac:dyDescent="0.25">
      <c r="B50368"/>
    </row>
    <row r="50369" spans="2:2" x14ac:dyDescent="0.25">
      <c r="B50369"/>
    </row>
    <row r="50370" spans="2:2" x14ac:dyDescent="0.25">
      <c r="B50370"/>
    </row>
    <row r="50371" spans="2:2" x14ac:dyDescent="0.25">
      <c r="B50371"/>
    </row>
    <row r="50372" spans="2:2" x14ac:dyDescent="0.25">
      <c r="B50372"/>
    </row>
    <row r="50373" spans="2:2" x14ac:dyDescent="0.25">
      <c r="B50373"/>
    </row>
    <row r="50374" spans="2:2" x14ac:dyDescent="0.25">
      <c r="B50374"/>
    </row>
    <row r="50375" spans="2:2" x14ac:dyDescent="0.25">
      <c r="B50375"/>
    </row>
    <row r="50376" spans="2:2" x14ac:dyDescent="0.25">
      <c r="B50376"/>
    </row>
    <row r="50377" spans="2:2" x14ac:dyDescent="0.25">
      <c r="B50377"/>
    </row>
    <row r="50378" spans="2:2" x14ac:dyDescent="0.25">
      <c r="B50378"/>
    </row>
    <row r="50379" spans="2:2" x14ac:dyDescent="0.25">
      <c r="B50379"/>
    </row>
    <row r="50380" spans="2:2" x14ac:dyDescent="0.25">
      <c r="B50380"/>
    </row>
    <row r="50381" spans="2:2" x14ac:dyDescent="0.25">
      <c r="B50381"/>
    </row>
    <row r="50382" spans="2:2" x14ac:dyDescent="0.25">
      <c r="B50382"/>
    </row>
    <row r="50383" spans="2:2" x14ac:dyDescent="0.25">
      <c r="B50383"/>
    </row>
    <row r="50384" spans="2:2" x14ac:dyDescent="0.25">
      <c r="B50384"/>
    </row>
    <row r="50385" spans="2:2" x14ac:dyDescent="0.25">
      <c r="B50385"/>
    </row>
    <row r="50386" spans="2:2" x14ac:dyDescent="0.25">
      <c r="B50386"/>
    </row>
    <row r="50387" spans="2:2" x14ac:dyDescent="0.25">
      <c r="B50387"/>
    </row>
    <row r="50388" spans="2:2" x14ac:dyDescent="0.25">
      <c r="B50388"/>
    </row>
    <row r="50389" spans="2:2" x14ac:dyDescent="0.25">
      <c r="B50389"/>
    </row>
    <row r="50390" spans="2:2" x14ac:dyDescent="0.25">
      <c r="B50390"/>
    </row>
    <row r="50391" spans="2:2" x14ac:dyDescent="0.25">
      <c r="B50391"/>
    </row>
    <row r="50392" spans="2:2" x14ac:dyDescent="0.25">
      <c r="B50392"/>
    </row>
    <row r="50393" spans="2:2" x14ac:dyDescent="0.25">
      <c r="B50393"/>
    </row>
    <row r="50394" spans="2:2" x14ac:dyDescent="0.25">
      <c r="B50394"/>
    </row>
    <row r="50395" spans="2:2" x14ac:dyDescent="0.25">
      <c r="B50395"/>
    </row>
    <row r="50396" spans="2:2" x14ac:dyDescent="0.25">
      <c r="B50396"/>
    </row>
    <row r="50397" spans="2:2" x14ac:dyDescent="0.25">
      <c r="B50397"/>
    </row>
    <row r="50398" spans="2:2" x14ac:dyDescent="0.25">
      <c r="B50398"/>
    </row>
    <row r="50399" spans="2:2" x14ac:dyDescent="0.25">
      <c r="B50399"/>
    </row>
    <row r="50400" spans="2:2" x14ac:dyDescent="0.25">
      <c r="B50400"/>
    </row>
    <row r="50401" spans="2:2" x14ac:dyDescent="0.25">
      <c r="B50401"/>
    </row>
    <row r="50402" spans="2:2" x14ac:dyDescent="0.25">
      <c r="B50402"/>
    </row>
    <row r="50403" spans="2:2" x14ac:dyDescent="0.25">
      <c r="B50403"/>
    </row>
    <row r="50404" spans="2:2" x14ac:dyDescent="0.25">
      <c r="B50404"/>
    </row>
    <row r="50405" spans="2:2" x14ac:dyDescent="0.25">
      <c r="B50405"/>
    </row>
    <row r="50406" spans="2:2" x14ac:dyDescent="0.25">
      <c r="B50406"/>
    </row>
    <row r="50407" spans="2:2" x14ac:dyDescent="0.25">
      <c r="B50407"/>
    </row>
    <row r="50408" spans="2:2" x14ac:dyDescent="0.25">
      <c r="B50408"/>
    </row>
    <row r="50409" spans="2:2" x14ac:dyDescent="0.25">
      <c r="B50409"/>
    </row>
    <row r="50410" spans="2:2" x14ac:dyDescent="0.25">
      <c r="B50410"/>
    </row>
    <row r="50411" spans="2:2" x14ac:dyDescent="0.25">
      <c r="B50411"/>
    </row>
    <row r="50412" spans="2:2" x14ac:dyDescent="0.25">
      <c r="B50412"/>
    </row>
    <row r="50413" spans="2:2" x14ac:dyDescent="0.25">
      <c r="B50413"/>
    </row>
    <row r="50414" spans="2:2" x14ac:dyDescent="0.25">
      <c r="B50414"/>
    </row>
    <row r="50415" spans="2:2" x14ac:dyDescent="0.25">
      <c r="B50415"/>
    </row>
    <row r="50416" spans="2:2" x14ac:dyDescent="0.25">
      <c r="B50416"/>
    </row>
    <row r="50417" spans="2:2" x14ac:dyDescent="0.25">
      <c r="B50417"/>
    </row>
    <row r="50418" spans="2:2" x14ac:dyDescent="0.25">
      <c r="B50418"/>
    </row>
    <row r="50419" spans="2:2" x14ac:dyDescent="0.25">
      <c r="B50419"/>
    </row>
    <row r="50420" spans="2:2" x14ac:dyDescent="0.25">
      <c r="B50420"/>
    </row>
    <row r="50421" spans="2:2" x14ac:dyDescent="0.25">
      <c r="B50421"/>
    </row>
    <row r="50422" spans="2:2" x14ac:dyDescent="0.25">
      <c r="B50422"/>
    </row>
    <row r="50423" spans="2:2" x14ac:dyDescent="0.25">
      <c r="B50423"/>
    </row>
    <row r="50424" spans="2:2" x14ac:dyDescent="0.25">
      <c r="B50424"/>
    </row>
    <row r="50425" spans="2:2" x14ac:dyDescent="0.25">
      <c r="B50425"/>
    </row>
    <row r="50426" spans="2:2" x14ac:dyDescent="0.25">
      <c r="B50426"/>
    </row>
    <row r="50427" spans="2:2" x14ac:dyDescent="0.25">
      <c r="B50427"/>
    </row>
    <row r="50428" spans="2:2" x14ac:dyDescent="0.25">
      <c r="B50428"/>
    </row>
    <row r="50429" spans="2:2" x14ac:dyDescent="0.25">
      <c r="B50429"/>
    </row>
    <row r="50430" spans="2:2" x14ac:dyDescent="0.25">
      <c r="B50430"/>
    </row>
    <row r="50431" spans="2:2" x14ac:dyDescent="0.25">
      <c r="B50431"/>
    </row>
    <row r="50432" spans="2:2" x14ac:dyDescent="0.25">
      <c r="B50432"/>
    </row>
    <row r="50433" spans="2:2" x14ac:dyDescent="0.25">
      <c r="B50433"/>
    </row>
    <row r="50434" spans="2:2" x14ac:dyDescent="0.25">
      <c r="B50434"/>
    </row>
    <row r="50435" spans="2:2" x14ac:dyDescent="0.25">
      <c r="B50435"/>
    </row>
    <row r="50436" spans="2:2" x14ac:dyDescent="0.25">
      <c r="B50436"/>
    </row>
    <row r="50437" spans="2:2" x14ac:dyDescent="0.25">
      <c r="B50437"/>
    </row>
    <row r="50438" spans="2:2" x14ac:dyDescent="0.25">
      <c r="B50438"/>
    </row>
    <row r="50439" spans="2:2" x14ac:dyDescent="0.25">
      <c r="B50439"/>
    </row>
    <row r="50440" spans="2:2" x14ac:dyDescent="0.25">
      <c r="B50440"/>
    </row>
    <row r="50441" spans="2:2" x14ac:dyDescent="0.25">
      <c r="B50441"/>
    </row>
    <row r="50442" spans="2:2" x14ac:dyDescent="0.25">
      <c r="B50442"/>
    </row>
    <row r="50443" spans="2:2" x14ac:dyDescent="0.25">
      <c r="B50443"/>
    </row>
    <row r="50444" spans="2:2" x14ac:dyDescent="0.25">
      <c r="B50444"/>
    </row>
    <row r="50445" spans="2:2" x14ac:dyDescent="0.25">
      <c r="B50445"/>
    </row>
    <row r="50446" spans="2:2" x14ac:dyDescent="0.25">
      <c r="B50446"/>
    </row>
    <row r="50447" spans="2:2" x14ac:dyDescent="0.25">
      <c r="B50447"/>
    </row>
    <row r="50448" spans="2:2" x14ac:dyDescent="0.25">
      <c r="B50448"/>
    </row>
    <row r="50449" spans="2:2" x14ac:dyDescent="0.25">
      <c r="B50449"/>
    </row>
    <row r="50450" spans="2:2" x14ac:dyDescent="0.25">
      <c r="B50450"/>
    </row>
    <row r="50451" spans="2:2" x14ac:dyDescent="0.25">
      <c r="B50451"/>
    </row>
    <row r="50452" spans="2:2" x14ac:dyDescent="0.25">
      <c r="B50452"/>
    </row>
    <row r="50453" spans="2:2" x14ac:dyDescent="0.25">
      <c r="B50453"/>
    </row>
    <row r="50454" spans="2:2" x14ac:dyDescent="0.25">
      <c r="B50454"/>
    </row>
    <row r="50455" spans="2:2" x14ac:dyDescent="0.25">
      <c r="B50455"/>
    </row>
    <row r="50456" spans="2:2" x14ac:dyDescent="0.25">
      <c r="B50456"/>
    </row>
    <row r="50457" spans="2:2" x14ac:dyDescent="0.25">
      <c r="B50457"/>
    </row>
    <row r="50458" spans="2:2" x14ac:dyDescent="0.25">
      <c r="B50458"/>
    </row>
    <row r="50459" spans="2:2" x14ac:dyDescent="0.25">
      <c r="B50459"/>
    </row>
    <row r="50460" spans="2:2" x14ac:dyDescent="0.25">
      <c r="B50460"/>
    </row>
    <row r="50461" spans="2:2" x14ac:dyDescent="0.25">
      <c r="B50461"/>
    </row>
    <row r="50462" spans="2:2" x14ac:dyDescent="0.25">
      <c r="B50462"/>
    </row>
    <row r="50463" spans="2:2" x14ac:dyDescent="0.25">
      <c r="B50463"/>
    </row>
    <row r="50464" spans="2:2" x14ac:dyDescent="0.25">
      <c r="B50464"/>
    </row>
    <row r="50465" spans="2:2" x14ac:dyDescent="0.25">
      <c r="B50465"/>
    </row>
    <row r="50466" spans="2:2" x14ac:dyDescent="0.25">
      <c r="B50466"/>
    </row>
    <row r="50467" spans="2:2" x14ac:dyDescent="0.25">
      <c r="B50467"/>
    </row>
    <row r="50468" spans="2:2" x14ac:dyDescent="0.25">
      <c r="B50468"/>
    </row>
    <row r="50469" spans="2:2" x14ac:dyDescent="0.25">
      <c r="B50469"/>
    </row>
    <row r="50470" spans="2:2" x14ac:dyDescent="0.25">
      <c r="B50470"/>
    </row>
    <row r="50471" spans="2:2" x14ac:dyDescent="0.25">
      <c r="B50471"/>
    </row>
    <row r="50472" spans="2:2" x14ac:dyDescent="0.25">
      <c r="B50472"/>
    </row>
    <row r="50473" spans="2:2" x14ac:dyDescent="0.25">
      <c r="B50473"/>
    </row>
    <row r="50474" spans="2:2" x14ac:dyDescent="0.25">
      <c r="B50474"/>
    </row>
    <row r="50475" spans="2:2" x14ac:dyDescent="0.25">
      <c r="B50475"/>
    </row>
    <row r="50476" spans="2:2" x14ac:dyDescent="0.25">
      <c r="B50476"/>
    </row>
    <row r="50477" spans="2:2" x14ac:dyDescent="0.25">
      <c r="B50477"/>
    </row>
    <row r="50478" spans="2:2" x14ac:dyDescent="0.25">
      <c r="B50478"/>
    </row>
    <row r="50479" spans="2:2" x14ac:dyDescent="0.25">
      <c r="B50479"/>
    </row>
    <row r="50480" spans="2:2" x14ac:dyDescent="0.25">
      <c r="B50480"/>
    </row>
    <row r="50481" spans="2:2" x14ac:dyDescent="0.25">
      <c r="B50481"/>
    </row>
    <row r="50482" spans="2:2" x14ac:dyDescent="0.25">
      <c r="B50482"/>
    </row>
    <row r="50483" spans="2:2" x14ac:dyDescent="0.25">
      <c r="B50483"/>
    </row>
    <row r="50484" spans="2:2" x14ac:dyDescent="0.25">
      <c r="B50484"/>
    </row>
    <row r="50485" spans="2:2" x14ac:dyDescent="0.25">
      <c r="B50485"/>
    </row>
    <row r="50486" spans="2:2" x14ac:dyDescent="0.25">
      <c r="B50486"/>
    </row>
    <row r="50487" spans="2:2" x14ac:dyDescent="0.25">
      <c r="B50487"/>
    </row>
    <row r="50488" spans="2:2" x14ac:dyDescent="0.25">
      <c r="B50488"/>
    </row>
    <row r="50489" spans="2:2" x14ac:dyDescent="0.25">
      <c r="B50489"/>
    </row>
    <row r="50490" spans="2:2" x14ac:dyDescent="0.25">
      <c r="B50490"/>
    </row>
    <row r="50491" spans="2:2" x14ac:dyDescent="0.25">
      <c r="B50491"/>
    </row>
    <row r="50492" spans="2:2" x14ac:dyDescent="0.25">
      <c r="B50492"/>
    </row>
    <row r="50493" spans="2:2" x14ac:dyDescent="0.25">
      <c r="B50493"/>
    </row>
    <row r="50494" spans="2:2" x14ac:dyDescent="0.25">
      <c r="B50494"/>
    </row>
    <row r="50495" spans="2:2" x14ac:dyDescent="0.25">
      <c r="B50495"/>
    </row>
    <row r="50496" spans="2:2" x14ac:dyDescent="0.25">
      <c r="B50496"/>
    </row>
    <row r="50497" spans="2:2" x14ac:dyDescent="0.25">
      <c r="B50497"/>
    </row>
    <row r="50498" spans="2:2" x14ac:dyDescent="0.25">
      <c r="B50498"/>
    </row>
    <row r="50499" spans="2:2" x14ac:dyDescent="0.25">
      <c r="B50499"/>
    </row>
    <row r="50500" spans="2:2" x14ac:dyDescent="0.25">
      <c r="B50500"/>
    </row>
    <row r="50501" spans="2:2" x14ac:dyDescent="0.25">
      <c r="B50501"/>
    </row>
    <row r="50502" spans="2:2" x14ac:dyDescent="0.25">
      <c r="B50502"/>
    </row>
    <row r="50503" spans="2:2" x14ac:dyDescent="0.25">
      <c r="B50503"/>
    </row>
    <row r="50504" spans="2:2" x14ac:dyDescent="0.25">
      <c r="B50504"/>
    </row>
    <row r="50505" spans="2:2" x14ac:dyDescent="0.25">
      <c r="B50505"/>
    </row>
    <row r="50506" spans="2:2" x14ac:dyDescent="0.25">
      <c r="B50506"/>
    </row>
    <row r="50507" spans="2:2" x14ac:dyDescent="0.25">
      <c r="B50507"/>
    </row>
    <row r="50508" spans="2:2" x14ac:dyDescent="0.25">
      <c r="B50508"/>
    </row>
    <row r="50509" spans="2:2" x14ac:dyDescent="0.25">
      <c r="B50509"/>
    </row>
    <row r="50510" spans="2:2" x14ac:dyDescent="0.25">
      <c r="B50510"/>
    </row>
    <row r="50511" spans="2:2" x14ac:dyDescent="0.25">
      <c r="B50511"/>
    </row>
    <row r="50512" spans="2:2" x14ac:dyDescent="0.25">
      <c r="B50512"/>
    </row>
    <row r="50513" spans="2:2" x14ac:dyDescent="0.25">
      <c r="B50513"/>
    </row>
    <row r="50514" spans="2:2" x14ac:dyDescent="0.25">
      <c r="B50514"/>
    </row>
    <row r="50515" spans="2:2" x14ac:dyDescent="0.25">
      <c r="B50515"/>
    </row>
    <row r="50516" spans="2:2" x14ac:dyDescent="0.25">
      <c r="B50516"/>
    </row>
    <row r="50517" spans="2:2" x14ac:dyDescent="0.25">
      <c r="B50517"/>
    </row>
    <row r="50518" spans="2:2" x14ac:dyDescent="0.25">
      <c r="B50518"/>
    </row>
    <row r="50519" spans="2:2" x14ac:dyDescent="0.25">
      <c r="B50519"/>
    </row>
    <row r="50520" spans="2:2" x14ac:dyDescent="0.25">
      <c r="B50520"/>
    </row>
    <row r="50521" spans="2:2" x14ac:dyDescent="0.25">
      <c r="B50521"/>
    </row>
    <row r="50522" spans="2:2" x14ac:dyDescent="0.25">
      <c r="B50522"/>
    </row>
    <row r="50523" spans="2:2" x14ac:dyDescent="0.25">
      <c r="B50523"/>
    </row>
    <row r="50524" spans="2:2" x14ac:dyDescent="0.25">
      <c r="B50524"/>
    </row>
    <row r="50525" spans="2:2" x14ac:dyDescent="0.25">
      <c r="B50525"/>
    </row>
    <row r="50526" spans="2:2" x14ac:dyDescent="0.25">
      <c r="B50526"/>
    </row>
    <row r="50527" spans="2:2" x14ac:dyDescent="0.25">
      <c r="B50527"/>
    </row>
    <row r="50528" spans="2:2" x14ac:dyDescent="0.25">
      <c r="B50528"/>
    </row>
    <row r="50529" spans="2:2" x14ac:dyDescent="0.25">
      <c r="B50529"/>
    </row>
    <row r="50530" spans="2:2" x14ac:dyDescent="0.25">
      <c r="B50530"/>
    </row>
    <row r="50531" spans="2:2" x14ac:dyDescent="0.25">
      <c r="B50531"/>
    </row>
    <row r="50532" spans="2:2" x14ac:dyDescent="0.25">
      <c r="B50532"/>
    </row>
    <row r="50533" spans="2:2" x14ac:dyDescent="0.25">
      <c r="B50533"/>
    </row>
    <row r="50534" spans="2:2" x14ac:dyDescent="0.25">
      <c r="B50534"/>
    </row>
    <row r="50535" spans="2:2" x14ac:dyDescent="0.25">
      <c r="B50535"/>
    </row>
    <row r="50536" spans="2:2" x14ac:dyDescent="0.25">
      <c r="B50536"/>
    </row>
    <row r="50537" spans="2:2" x14ac:dyDescent="0.25">
      <c r="B50537"/>
    </row>
    <row r="50538" spans="2:2" x14ac:dyDescent="0.25">
      <c r="B50538"/>
    </row>
    <row r="50539" spans="2:2" x14ac:dyDescent="0.25">
      <c r="B50539"/>
    </row>
    <row r="50540" spans="2:2" x14ac:dyDescent="0.25">
      <c r="B50540"/>
    </row>
    <row r="50541" spans="2:2" x14ac:dyDescent="0.25">
      <c r="B50541"/>
    </row>
    <row r="50542" spans="2:2" x14ac:dyDescent="0.25">
      <c r="B50542"/>
    </row>
    <row r="50543" spans="2:2" x14ac:dyDescent="0.25">
      <c r="B50543"/>
    </row>
    <row r="50544" spans="2:2" x14ac:dyDescent="0.25">
      <c r="B50544"/>
    </row>
    <row r="50545" spans="2:2" x14ac:dyDescent="0.25">
      <c r="B50545"/>
    </row>
    <row r="50546" spans="2:2" x14ac:dyDescent="0.25">
      <c r="B50546"/>
    </row>
    <row r="50547" spans="2:2" x14ac:dyDescent="0.25">
      <c r="B50547"/>
    </row>
    <row r="50548" spans="2:2" x14ac:dyDescent="0.25">
      <c r="B50548"/>
    </row>
    <row r="50549" spans="2:2" x14ac:dyDescent="0.25">
      <c r="B50549"/>
    </row>
    <row r="50550" spans="2:2" x14ac:dyDescent="0.25">
      <c r="B50550"/>
    </row>
    <row r="50551" spans="2:2" x14ac:dyDescent="0.25">
      <c r="B50551"/>
    </row>
    <row r="50552" spans="2:2" x14ac:dyDescent="0.25">
      <c r="B50552"/>
    </row>
    <row r="50553" spans="2:2" x14ac:dyDescent="0.25">
      <c r="B50553"/>
    </row>
    <row r="50554" spans="2:2" x14ac:dyDescent="0.25">
      <c r="B50554"/>
    </row>
    <row r="50555" spans="2:2" x14ac:dyDescent="0.25">
      <c r="B50555"/>
    </row>
    <row r="50556" spans="2:2" x14ac:dyDescent="0.25">
      <c r="B50556"/>
    </row>
    <row r="50557" spans="2:2" x14ac:dyDescent="0.25">
      <c r="B50557"/>
    </row>
    <row r="50558" spans="2:2" x14ac:dyDescent="0.25">
      <c r="B50558"/>
    </row>
    <row r="50559" spans="2:2" x14ac:dyDescent="0.25">
      <c r="B50559"/>
    </row>
    <row r="50560" spans="2:2" x14ac:dyDescent="0.25">
      <c r="B50560"/>
    </row>
    <row r="50561" spans="2:2" x14ac:dyDescent="0.25">
      <c r="B50561"/>
    </row>
    <row r="50562" spans="2:2" x14ac:dyDescent="0.25">
      <c r="B50562"/>
    </row>
    <row r="50563" spans="2:2" x14ac:dyDescent="0.25">
      <c r="B50563"/>
    </row>
    <row r="50564" spans="2:2" x14ac:dyDescent="0.25">
      <c r="B50564"/>
    </row>
    <row r="50565" spans="2:2" x14ac:dyDescent="0.25">
      <c r="B50565"/>
    </row>
    <row r="50566" spans="2:2" x14ac:dyDescent="0.25">
      <c r="B50566"/>
    </row>
    <row r="50567" spans="2:2" x14ac:dyDescent="0.25">
      <c r="B50567"/>
    </row>
    <row r="50568" spans="2:2" x14ac:dyDescent="0.25">
      <c r="B50568"/>
    </row>
    <row r="50569" spans="2:2" x14ac:dyDescent="0.25">
      <c r="B50569"/>
    </row>
    <row r="50570" spans="2:2" x14ac:dyDescent="0.25">
      <c r="B50570"/>
    </row>
    <row r="50571" spans="2:2" x14ac:dyDescent="0.25">
      <c r="B50571"/>
    </row>
    <row r="50572" spans="2:2" x14ac:dyDescent="0.25">
      <c r="B50572"/>
    </row>
    <row r="50573" spans="2:2" x14ac:dyDescent="0.25">
      <c r="B50573"/>
    </row>
    <row r="50574" spans="2:2" x14ac:dyDescent="0.25">
      <c r="B50574"/>
    </row>
    <row r="50575" spans="2:2" x14ac:dyDescent="0.25">
      <c r="B50575"/>
    </row>
    <row r="50576" spans="2:2" x14ac:dyDescent="0.25">
      <c r="B50576"/>
    </row>
    <row r="50577" spans="2:2" x14ac:dyDescent="0.25">
      <c r="B50577"/>
    </row>
    <row r="50578" spans="2:2" x14ac:dyDescent="0.25">
      <c r="B50578"/>
    </row>
    <row r="50579" spans="2:2" x14ac:dyDescent="0.25">
      <c r="B50579"/>
    </row>
    <row r="50580" spans="2:2" x14ac:dyDescent="0.25">
      <c r="B50580"/>
    </row>
    <row r="50581" spans="2:2" x14ac:dyDescent="0.25">
      <c r="B50581"/>
    </row>
    <row r="50582" spans="2:2" x14ac:dyDescent="0.25">
      <c r="B50582"/>
    </row>
    <row r="50583" spans="2:2" x14ac:dyDescent="0.25">
      <c r="B50583"/>
    </row>
    <row r="50584" spans="2:2" x14ac:dyDescent="0.25">
      <c r="B50584"/>
    </row>
    <row r="50585" spans="2:2" x14ac:dyDescent="0.25">
      <c r="B50585"/>
    </row>
    <row r="50586" spans="2:2" x14ac:dyDescent="0.25">
      <c r="B50586"/>
    </row>
    <row r="50587" spans="2:2" x14ac:dyDescent="0.25">
      <c r="B50587"/>
    </row>
    <row r="50588" spans="2:2" x14ac:dyDescent="0.25">
      <c r="B50588"/>
    </row>
    <row r="50589" spans="2:2" x14ac:dyDescent="0.25">
      <c r="B50589"/>
    </row>
    <row r="50590" spans="2:2" x14ac:dyDescent="0.25">
      <c r="B50590"/>
    </row>
    <row r="50591" spans="2:2" x14ac:dyDescent="0.25">
      <c r="B50591"/>
    </row>
    <row r="50592" spans="2:2" x14ac:dyDescent="0.25">
      <c r="B50592"/>
    </row>
    <row r="50593" spans="2:2" x14ac:dyDescent="0.25">
      <c r="B50593"/>
    </row>
    <row r="50594" spans="2:2" x14ac:dyDescent="0.25">
      <c r="B50594"/>
    </row>
    <row r="50595" spans="2:2" x14ac:dyDescent="0.25">
      <c r="B50595"/>
    </row>
    <row r="50596" spans="2:2" x14ac:dyDescent="0.25">
      <c r="B50596"/>
    </row>
    <row r="50597" spans="2:2" x14ac:dyDescent="0.25">
      <c r="B50597"/>
    </row>
    <row r="50598" spans="2:2" x14ac:dyDescent="0.25">
      <c r="B50598"/>
    </row>
    <row r="50599" spans="2:2" x14ac:dyDescent="0.25">
      <c r="B50599"/>
    </row>
    <row r="50600" spans="2:2" x14ac:dyDescent="0.25">
      <c r="B50600"/>
    </row>
    <row r="50601" spans="2:2" x14ac:dyDescent="0.25">
      <c r="B50601"/>
    </row>
    <row r="50602" spans="2:2" x14ac:dyDescent="0.25">
      <c r="B50602"/>
    </row>
    <row r="50603" spans="2:2" x14ac:dyDescent="0.25">
      <c r="B50603"/>
    </row>
    <row r="50604" spans="2:2" x14ac:dyDescent="0.25">
      <c r="B50604"/>
    </row>
    <row r="50605" spans="2:2" x14ac:dyDescent="0.25">
      <c r="B50605"/>
    </row>
    <row r="50606" spans="2:2" x14ac:dyDescent="0.25">
      <c r="B50606"/>
    </row>
    <row r="50607" spans="2:2" x14ac:dyDescent="0.25">
      <c r="B50607"/>
    </row>
    <row r="50608" spans="2:2" x14ac:dyDescent="0.25">
      <c r="B50608"/>
    </row>
    <row r="50609" spans="2:2" x14ac:dyDescent="0.25">
      <c r="B50609"/>
    </row>
    <row r="50610" spans="2:2" x14ac:dyDescent="0.25">
      <c r="B50610"/>
    </row>
    <row r="50611" spans="2:2" x14ac:dyDescent="0.25">
      <c r="B50611"/>
    </row>
    <row r="50612" spans="2:2" x14ac:dyDescent="0.25">
      <c r="B50612"/>
    </row>
    <row r="50613" spans="2:2" x14ac:dyDescent="0.25">
      <c r="B50613"/>
    </row>
    <row r="50614" spans="2:2" x14ac:dyDescent="0.25">
      <c r="B50614"/>
    </row>
    <row r="50615" spans="2:2" x14ac:dyDescent="0.25">
      <c r="B50615"/>
    </row>
    <row r="50616" spans="2:2" x14ac:dyDescent="0.25">
      <c r="B50616"/>
    </row>
    <row r="50617" spans="2:2" x14ac:dyDescent="0.25">
      <c r="B50617"/>
    </row>
    <row r="50618" spans="2:2" x14ac:dyDescent="0.25">
      <c r="B50618"/>
    </row>
    <row r="50619" spans="2:2" x14ac:dyDescent="0.25">
      <c r="B50619"/>
    </row>
    <row r="50620" spans="2:2" x14ac:dyDescent="0.25">
      <c r="B50620"/>
    </row>
    <row r="50621" spans="2:2" x14ac:dyDescent="0.25">
      <c r="B50621"/>
    </row>
    <row r="50622" spans="2:2" x14ac:dyDescent="0.25">
      <c r="B50622"/>
    </row>
    <row r="50623" spans="2:2" x14ac:dyDescent="0.25">
      <c r="B50623"/>
    </row>
    <row r="50624" spans="2:2" x14ac:dyDescent="0.25">
      <c r="B50624"/>
    </row>
    <row r="50625" spans="2:2" x14ac:dyDescent="0.25">
      <c r="B50625"/>
    </row>
    <row r="50626" spans="2:2" x14ac:dyDescent="0.25">
      <c r="B50626"/>
    </row>
    <row r="50627" spans="2:2" x14ac:dyDescent="0.25">
      <c r="B50627"/>
    </row>
    <row r="50628" spans="2:2" x14ac:dyDescent="0.25">
      <c r="B50628"/>
    </row>
    <row r="50629" spans="2:2" x14ac:dyDescent="0.25">
      <c r="B50629"/>
    </row>
    <row r="50630" spans="2:2" x14ac:dyDescent="0.25">
      <c r="B50630"/>
    </row>
    <row r="50631" spans="2:2" x14ac:dyDescent="0.25">
      <c r="B50631"/>
    </row>
    <row r="50632" spans="2:2" x14ac:dyDescent="0.25">
      <c r="B50632"/>
    </row>
    <row r="50633" spans="2:2" x14ac:dyDescent="0.25">
      <c r="B50633"/>
    </row>
    <row r="50634" spans="2:2" x14ac:dyDescent="0.25">
      <c r="B50634"/>
    </row>
    <row r="50635" spans="2:2" x14ac:dyDescent="0.25">
      <c r="B50635"/>
    </row>
    <row r="50636" spans="2:2" x14ac:dyDescent="0.25">
      <c r="B50636"/>
    </row>
    <row r="50637" spans="2:2" x14ac:dyDescent="0.25">
      <c r="B50637"/>
    </row>
    <row r="50638" spans="2:2" x14ac:dyDescent="0.25">
      <c r="B50638"/>
    </row>
    <row r="50639" spans="2:2" x14ac:dyDescent="0.25">
      <c r="B50639"/>
    </row>
    <row r="50640" spans="2:2" x14ac:dyDescent="0.25">
      <c r="B50640"/>
    </row>
    <row r="50641" spans="2:2" x14ac:dyDescent="0.25">
      <c r="B50641"/>
    </row>
    <row r="50642" spans="2:2" x14ac:dyDescent="0.25">
      <c r="B50642"/>
    </row>
    <row r="50643" spans="2:2" x14ac:dyDescent="0.25">
      <c r="B50643"/>
    </row>
    <row r="50644" spans="2:2" x14ac:dyDescent="0.25">
      <c r="B50644"/>
    </row>
    <row r="50645" spans="2:2" x14ac:dyDescent="0.25">
      <c r="B50645"/>
    </row>
    <row r="50646" spans="2:2" x14ac:dyDescent="0.25">
      <c r="B50646"/>
    </row>
    <row r="50647" spans="2:2" x14ac:dyDescent="0.25">
      <c r="B50647"/>
    </row>
    <row r="50648" spans="2:2" x14ac:dyDescent="0.25">
      <c r="B50648"/>
    </row>
    <row r="50649" spans="2:2" x14ac:dyDescent="0.25">
      <c r="B50649"/>
    </row>
    <row r="50650" spans="2:2" x14ac:dyDescent="0.25">
      <c r="B50650"/>
    </row>
    <row r="50651" spans="2:2" x14ac:dyDescent="0.25">
      <c r="B50651"/>
    </row>
    <row r="50652" spans="2:2" x14ac:dyDescent="0.25">
      <c r="B50652"/>
    </row>
    <row r="50653" spans="2:2" x14ac:dyDescent="0.25">
      <c r="B50653"/>
    </row>
    <row r="50654" spans="2:2" x14ac:dyDescent="0.25">
      <c r="B50654"/>
    </row>
    <row r="50655" spans="2:2" x14ac:dyDescent="0.25">
      <c r="B50655"/>
    </row>
    <row r="50656" spans="2:2" x14ac:dyDescent="0.25">
      <c r="B50656"/>
    </row>
    <row r="50657" spans="2:2" x14ac:dyDescent="0.25">
      <c r="B50657"/>
    </row>
    <row r="50658" spans="2:2" x14ac:dyDescent="0.25">
      <c r="B50658"/>
    </row>
    <row r="50659" spans="2:2" x14ac:dyDescent="0.25">
      <c r="B50659"/>
    </row>
    <row r="50660" spans="2:2" x14ac:dyDescent="0.25">
      <c r="B50660"/>
    </row>
    <row r="50661" spans="2:2" x14ac:dyDescent="0.25">
      <c r="B50661"/>
    </row>
    <row r="50662" spans="2:2" x14ac:dyDescent="0.25">
      <c r="B50662"/>
    </row>
    <row r="50663" spans="2:2" x14ac:dyDescent="0.25">
      <c r="B50663"/>
    </row>
    <row r="50664" spans="2:2" x14ac:dyDescent="0.25">
      <c r="B50664"/>
    </row>
    <row r="50665" spans="2:2" x14ac:dyDescent="0.25">
      <c r="B50665"/>
    </row>
    <row r="50666" spans="2:2" x14ac:dyDescent="0.25">
      <c r="B50666"/>
    </row>
    <row r="50667" spans="2:2" x14ac:dyDescent="0.25">
      <c r="B50667"/>
    </row>
    <row r="50668" spans="2:2" x14ac:dyDescent="0.25">
      <c r="B50668"/>
    </row>
    <row r="50669" spans="2:2" x14ac:dyDescent="0.25">
      <c r="B50669"/>
    </row>
    <row r="50670" spans="2:2" x14ac:dyDescent="0.25">
      <c r="B50670"/>
    </row>
    <row r="50671" spans="2:2" x14ac:dyDescent="0.25">
      <c r="B50671"/>
    </row>
    <row r="50672" spans="2:2" x14ac:dyDescent="0.25">
      <c r="B50672"/>
    </row>
    <row r="50673" spans="2:2" x14ac:dyDescent="0.25">
      <c r="B50673"/>
    </row>
    <row r="50674" spans="2:2" x14ac:dyDescent="0.25">
      <c r="B50674"/>
    </row>
    <row r="50675" spans="2:2" x14ac:dyDescent="0.25">
      <c r="B50675"/>
    </row>
    <row r="50676" spans="2:2" x14ac:dyDescent="0.25">
      <c r="B50676"/>
    </row>
    <row r="50677" spans="2:2" x14ac:dyDescent="0.25">
      <c r="B50677"/>
    </row>
    <row r="50678" spans="2:2" x14ac:dyDescent="0.25">
      <c r="B50678"/>
    </row>
    <row r="50679" spans="2:2" x14ac:dyDescent="0.25">
      <c r="B50679"/>
    </row>
    <row r="50680" spans="2:2" x14ac:dyDescent="0.25">
      <c r="B50680"/>
    </row>
    <row r="50681" spans="2:2" x14ac:dyDescent="0.25">
      <c r="B50681"/>
    </row>
    <row r="50682" spans="2:2" x14ac:dyDescent="0.25">
      <c r="B50682"/>
    </row>
    <row r="50683" spans="2:2" x14ac:dyDescent="0.25">
      <c r="B50683"/>
    </row>
    <row r="50684" spans="2:2" x14ac:dyDescent="0.25">
      <c r="B50684"/>
    </row>
    <row r="50685" spans="2:2" x14ac:dyDescent="0.25">
      <c r="B50685"/>
    </row>
    <row r="50686" spans="2:2" x14ac:dyDescent="0.25">
      <c r="B50686"/>
    </row>
    <row r="50687" spans="2:2" x14ac:dyDescent="0.25">
      <c r="B50687"/>
    </row>
    <row r="50688" spans="2:2" x14ac:dyDescent="0.25">
      <c r="B50688"/>
    </row>
    <row r="50689" spans="2:2" x14ac:dyDescent="0.25">
      <c r="B50689"/>
    </row>
    <row r="50690" spans="2:2" x14ac:dyDescent="0.25">
      <c r="B50690"/>
    </row>
    <row r="50691" spans="2:2" x14ac:dyDescent="0.25">
      <c r="B50691"/>
    </row>
    <row r="50692" spans="2:2" x14ac:dyDescent="0.25">
      <c r="B50692"/>
    </row>
    <row r="50693" spans="2:2" x14ac:dyDescent="0.25">
      <c r="B50693"/>
    </row>
    <row r="50694" spans="2:2" x14ac:dyDescent="0.25">
      <c r="B50694"/>
    </row>
    <row r="50695" spans="2:2" x14ac:dyDescent="0.25">
      <c r="B50695"/>
    </row>
    <row r="50696" spans="2:2" x14ac:dyDescent="0.25">
      <c r="B50696"/>
    </row>
    <row r="50697" spans="2:2" x14ac:dyDescent="0.25">
      <c r="B50697"/>
    </row>
    <row r="50698" spans="2:2" x14ac:dyDescent="0.25">
      <c r="B50698"/>
    </row>
    <row r="50699" spans="2:2" x14ac:dyDescent="0.25">
      <c r="B50699"/>
    </row>
    <row r="50700" spans="2:2" x14ac:dyDescent="0.25">
      <c r="B50700"/>
    </row>
    <row r="50701" spans="2:2" x14ac:dyDescent="0.25">
      <c r="B50701"/>
    </row>
    <row r="50702" spans="2:2" x14ac:dyDescent="0.25">
      <c r="B50702"/>
    </row>
    <row r="50703" spans="2:2" x14ac:dyDescent="0.25">
      <c r="B50703"/>
    </row>
    <row r="50704" spans="2:2" x14ac:dyDescent="0.25">
      <c r="B50704"/>
    </row>
    <row r="50705" spans="2:2" x14ac:dyDescent="0.25">
      <c r="B50705"/>
    </row>
    <row r="50706" spans="2:2" x14ac:dyDescent="0.25">
      <c r="B50706"/>
    </row>
    <row r="50707" spans="2:2" x14ac:dyDescent="0.25">
      <c r="B50707"/>
    </row>
    <row r="50708" spans="2:2" x14ac:dyDescent="0.25">
      <c r="B50708"/>
    </row>
    <row r="50709" spans="2:2" x14ac:dyDescent="0.25">
      <c r="B50709"/>
    </row>
    <row r="50710" spans="2:2" x14ac:dyDescent="0.25">
      <c r="B50710"/>
    </row>
    <row r="50711" spans="2:2" x14ac:dyDescent="0.25">
      <c r="B50711"/>
    </row>
    <row r="50712" spans="2:2" x14ac:dyDescent="0.25">
      <c r="B50712"/>
    </row>
    <row r="50713" spans="2:2" x14ac:dyDescent="0.25">
      <c r="B50713"/>
    </row>
    <row r="50714" spans="2:2" x14ac:dyDescent="0.25">
      <c r="B50714"/>
    </row>
    <row r="50715" spans="2:2" x14ac:dyDescent="0.25">
      <c r="B50715"/>
    </row>
    <row r="50716" spans="2:2" x14ac:dyDescent="0.25">
      <c r="B50716"/>
    </row>
    <row r="50717" spans="2:2" x14ac:dyDescent="0.25">
      <c r="B50717"/>
    </row>
    <row r="50718" spans="2:2" x14ac:dyDescent="0.25">
      <c r="B50718"/>
    </row>
    <row r="50719" spans="2:2" x14ac:dyDescent="0.25">
      <c r="B50719"/>
    </row>
    <row r="50720" spans="2:2" x14ac:dyDescent="0.25">
      <c r="B50720"/>
    </row>
    <row r="50721" spans="2:2" x14ac:dyDescent="0.25">
      <c r="B50721"/>
    </row>
    <row r="50722" spans="2:2" x14ac:dyDescent="0.25">
      <c r="B50722"/>
    </row>
    <row r="50723" spans="2:2" x14ac:dyDescent="0.25">
      <c r="B50723"/>
    </row>
    <row r="50724" spans="2:2" x14ac:dyDescent="0.25">
      <c r="B50724"/>
    </row>
    <row r="50725" spans="2:2" x14ac:dyDescent="0.25">
      <c r="B50725"/>
    </row>
    <row r="50726" spans="2:2" x14ac:dyDescent="0.25">
      <c r="B50726"/>
    </row>
    <row r="50727" spans="2:2" x14ac:dyDescent="0.25">
      <c r="B50727"/>
    </row>
    <row r="50728" spans="2:2" x14ac:dyDescent="0.25">
      <c r="B50728"/>
    </row>
    <row r="50729" spans="2:2" x14ac:dyDescent="0.25">
      <c r="B50729"/>
    </row>
    <row r="50730" spans="2:2" x14ac:dyDescent="0.25">
      <c r="B50730"/>
    </row>
    <row r="50731" spans="2:2" x14ac:dyDescent="0.25">
      <c r="B50731"/>
    </row>
    <row r="50732" spans="2:2" x14ac:dyDescent="0.25">
      <c r="B50732"/>
    </row>
    <row r="50733" spans="2:2" x14ac:dyDescent="0.25">
      <c r="B50733"/>
    </row>
    <row r="50734" spans="2:2" x14ac:dyDescent="0.25">
      <c r="B50734"/>
    </row>
    <row r="50735" spans="2:2" x14ac:dyDescent="0.25">
      <c r="B50735"/>
    </row>
    <row r="50736" spans="2:2" x14ac:dyDescent="0.25">
      <c r="B50736"/>
    </row>
    <row r="50737" spans="2:2" x14ac:dyDescent="0.25">
      <c r="B50737"/>
    </row>
    <row r="50738" spans="2:2" x14ac:dyDescent="0.25">
      <c r="B50738"/>
    </row>
    <row r="50739" spans="2:2" x14ac:dyDescent="0.25">
      <c r="B50739"/>
    </row>
    <row r="50740" spans="2:2" x14ac:dyDescent="0.25">
      <c r="B50740"/>
    </row>
    <row r="50741" spans="2:2" x14ac:dyDescent="0.25">
      <c r="B50741"/>
    </row>
    <row r="50742" spans="2:2" x14ac:dyDescent="0.25">
      <c r="B50742"/>
    </row>
    <row r="50743" spans="2:2" x14ac:dyDescent="0.25">
      <c r="B50743"/>
    </row>
    <row r="50744" spans="2:2" x14ac:dyDescent="0.25">
      <c r="B50744"/>
    </row>
    <row r="50745" spans="2:2" x14ac:dyDescent="0.25">
      <c r="B50745"/>
    </row>
    <row r="50746" spans="2:2" x14ac:dyDescent="0.25">
      <c r="B50746"/>
    </row>
    <row r="50747" spans="2:2" x14ac:dyDescent="0.25">
      <c r="B50747"/>
    </row>
    <row r="50748" spans="2:2" x14ac:dyDescent="0.25">
      <c r="B50748"/>
    </row>
    <row r="50749" spans="2:2" x14ac:dyDescent="0.25">
      <c r="B50749"/>
    </row>
    <row r="50750" spans="2:2" x14ac:dyDescent="0.25">
      <c r="B50750"/>
    </row>
    <row r="50751" spans="2:2" x14ac:dyDescent="0.25">
      <c r="B50751"/>
    </row>
    <row r="50752" spans="2:2" x14ac:dyDescent="0.25">
      <c r="B50752"/>
    </row>
    <row r="50753" spans="2:2" x14ac:dyDescent="0.25">
      <c r="B50753"/>
    </row>
    <row r="50754" spans="2:2" x14ac:dyDescent="0.25">
      <c r="B50754"/>
    </row>
    <row r="50755" spans="2:2" x14ac:dyDescent="0.25">
      <c r="B50755"/>
    </row>
    <row r="50756" spans="2:2" x14ac:dyDescent="0.25">
      <c r="B50756"/>
    </row>
    <row r="50757" spans="2:2" x14ac:dyDescent="0.25">
      <c r="B50757"/>
    </row>
    <row r="50758" spans="2:2" x14ac:dyDescent="0.25">
      <c r="B50758"/>
    </row>
    <row r="50759" spans="2:2" x14ac:dyDescent="0.25">
      <c r="B50759"/>
    </row>
    <row r="50760" spans="2:2" x14ac:dyDescent="0.25">
      <c r="B50760"/>
    </row>
    <row r="50761" spans="2:2" x14ac:dyDescent="0.25">
      <c r="B50761"/>
    </row>
    <row r="50762" spans="2:2" x14ac:dyDescent="0.25">
      <c r="B50762"/>
    </row>
    <row r="50763" spans="2:2" x14ac:dyDescent="0.25">
      <c r="B50763"/>
    </row>
    <row r="50764" spans="2:2" x14ac:dyDescent="0.25">
      <c r="B50764"/>
    </row>
    <row r="50765" spans="2:2" x14ac:dyDescent="0.25">
      <c r="B50765"/>
    </row>
    <row r="50766" spans="2:2" x14ac:dyDescent="0.25">
      <c r="B50766"/>
    </row>
    <row r="50767" spans="2:2" x14ac:dyDescent="0.25">
      <c r="B50767"/>
    </row>
    <row r="50768" spans="2:2" x14ac:dyDescent="0.25">
      <c r="B50768"/>
    </row>
    <row r="50769" spans="2:2" x14ac:dyDescent="0.25">
      <c r="B50769"/>
    </row>
    <row r="50770" spans="2:2" x14ac:dyDescent="0.25">
      <c r="B50770"/>
    </row>
    <row r="50771" spans="2:2" x14ac:dyDescent="0.25">
      <c r="B50771"/>
    </row>
    <row r="50772" spans="2:2" x14ac:dyDescent="0.25">
      <c r="B50772"/>
    </row>
    <row r="50773" spans="2:2" x14ac:dyDescent="0.25">
      <c r="B50773"/>
    </row>
    <row r="50774" spans="2:2" x14ac:dyDescent="0.25">
      <c r="B50774"/>
    </row>
    <row r="50775" spans="2:2" x14ac:dyDescent="0.25">
      <c r="B50775"/>
    </row>
    <row r="50776" spans="2:2" x14ac:dyDescent="0.25">
      <c r="B50776"/>
    </row>
    <row r="50777" spans="2:2" x14ac:dyDescent="0.25">
      <c r="B50777"/>
    </row>
    <row r="50778" spans="2:2" x14ac:dyDescent="0.25">
      <c r="B50778"/>
    </row>
    <row r="50779" spans="2:2" x14ac:dyDescent="0.25">
      <c r="B50779"/>
    </row>
    <row r="50780" spans="2:2" x14ac:dyDescent="0.25">
      <c r="B50780"/>
    </row>
    <row r="50781" spans="2:2" x14ac:dyDescent="0.25">
      <c r="B50781"/>
    </row>
    <row r="50782" spans="2:2" x14ac:dyDescent="0.25">
      <c r="B50782"/>
    </row>
    <row r="50783" spans="2:2" x14ac:dyDescent="0.25">
      <c r="B50783"/>
    </row>
    <row r="50784" spans="2:2" x14ac:dyDescent="0.25">
      <c r="B50784"/>
    </row>
    <row r="50785" spans="2:2" x14ac:dyDescent="0.25">
      <c r="B50785"/>
    </row>
    <row r="50786" spans="2:2" x14ac:dyDescent="0.25">
      <c r="B50786"/>
    </row>
    <row r="50787" spans="2:2" x14ac:dyDescent="0.25">
      <c r="B50787"/>
    </row>
    <row r="50788" spans="2:2" x14ac:dyDescent="0.25">
      <c r="B50788"/>
    </row>
    <row r="50789" spans="2:2" x14ac:dyDescent="0.25">
      <c r="B50789"/>
    </row>
    <row r="50790" spans="2:2" x14ac:dyDescent="0.25">
      <c r="B50790"/>
    </row>
    <row r="50791" spans="2:2" x14ac:dyDescent="0.25">
      <c r="B50791"/>
    </row>
    <row r="50792" spans="2:2" x14ac:dyDescent="0.25">
      <c r="B50792"/>
    </row>
    <row r="50793" spans="2:2" x14ac:dyDescent="0.25">
      <c r="B50793"/>
    </row>
    <row r="50794" spans="2:2" x14ac:dyDescent="0.25">
      <c r="B50794"/>
    </row>
    <row r="50795" spans="2:2" x14ac:dyDescent="0.25">
      <c r="B50795"/>
    </row>
    <row r="50796" spans="2:2" x14ac:dyDescent="0.25">
      <c r="B50796"/>
    </row>
    <row r="50797" spans="2:2" x14ac:dyDescent="0.25">
      <c r="B50797"/>
    </row>
    <row r="50798" spans="2:2" x14ac:dyDescent="0.25">
      <c r="B50798"/>
    </row>
    <row r="50799" spans="2:2" x14ac:dyDescent="0.25">
      <c r="B50799"/>
    </row>
    <row r="50800" spans="2:2" x14ac:dyDescent="0.25">
      <c r="B50800"/>
    </row>
    <row r="50801" spans="2:2" x14ac:dyDescent="0.25">
      <c r="B50801"/>
    </row>
    <row r="50802" spans="2:2" x14ac:dyDescent="0.25">
      <c r="B50802"/>
    </row>
    <row r="50803" spans="2:2" x14ac:dyDescent="0.25">
      <c r="B50803"/>
    </row>
    <row r="50804" spans="2:2" x14ac:dyDescent="0.25">
      <c r="B50804"/>
    </row>
    <row r="50805" spans="2:2" x14ac:dyDescent="0.25">
      <c r="B50805"/>
    </row>
    <row r="50806" spans="2:2" x14ac:dyDescent="0.25">
      <c r="B50806"/>
    </row>
    <row r="50807" spans="2:2" x14ac:dyDescent="0.25">
      <c r="B50807"/>
    </row>
    <row r="50808" spans="2:2" x14ac:dyDescent="0.25">
      <c r="B50808"/>
    </row>
    <row r="50809" spans="2:2" x14ac:dyDescent="0.25">
      <c r="B50809"/>
    </row>
    <row r="50810" spans="2:2" x14ac:dyDescent="0.25">
      <c r="B50810"/>
    </row>
    <row r="50811" spans="2:2" x14ac:dyDescent="0.25">
      <c r="B50811"/>
    </row>
    <row r="50812" spans="2:2" x14ac:dyDescent="0.25">
      <c r="B50812"/>
    </row>
    <row r="50813" spans="2:2" x14ac:dyDescent="0.25">
      <c r="B50813"/>
    </row>
    <row r="50814" spans="2:2" x14ac:dyDescent="0.25">
      <c r="B50814"/>
    </row>
    <row r="50815" spans="2:2" x14ac:dyDescent="0.25">
      <c r="B50815"/>
    </row>
    <row r="50816" spans="2:2" x14ac:dyDescent="0.25">
      <c r="B50816"/>
    </row>
    <row r="50817" spans="2:2" x14ac:dyDescent="0.25">
      <c r="B50817"/>
    </row>
    <row r="50818" spans="2:2" x14ac:dyDescent="0.25">
      <c r="B50818"/>
    </row>
    <row r="50819" spans="2:2" x14ac:dyDescent="0.25">
      <c r="B50819"/>
    </row>
    <row r="50820" spans="2:2" x14ac:dyDescent="0.25">
      <c r="B50820"/>
    </row>
    <row r="50821" spans="2:2" x14ac:dyDescent="0.25">
      <c r="B50821"/>
    </row>
    <row r="50822" spans="2:2" x14ac:dyDescent="0.25">
      <c r="B50822"/>
    </row>
    <row r="50823" spans="2:2" x14ac:dyDescent="0.25">
      <c r="B50823"/>
    </row>
    <row r="50824" spans="2:2" x14ac:dyDescent="0.25">
      <c r="B50824"/>
    </row>
    <row r="50825" spans="2:2" x14ac:dyDescent="0.25">
      <c r="B50825"/>
    </row>
    <row r="50826" spans="2:2" x14ac:dyDescent="0.25">
      <c r="B50826"/>
    </row>
    <row r="50827" spans="2:2" x14ac:dyDescent="0.25">
      <c r="B50827"/>
    </row>
    <row r="50828" spans="2:2" x14ac:dyDescent="0.25">
      <c r="B50828"/>
    </row>
    <row r="50829" spans="2:2" x14ac:dyDescent="0.25">
      <c r="B50829"/>
    </row>
    <row r="50830" spans="2:2" x14ac:dyDescent="0.25">
      <c r="B50830"/>
    </row>
    <row r="50831" spans="2:2" x14ac:dyDescent="0.25">
      <c r="B50831"/>
    </row>
    <row r="50832" spans="2:2" x14ac:dyDescent="0.25">
      <c r="B50832"/>
    </row>
    <row r="50833" spans="2:2" x14ac:dyDescent="0.25">
      <c r="B50833"/>
    </row>
    <row r="50834" spans="2:2" x14ac:dyDescent="0.25">
      <c r="B50834"/>
    </row>
    <row r="50835" spans="2:2" x14ac:dyDescent="0.25">
      <c r="B50835"/>
    </row>
    <row r="50836" spans="2:2" x14ac:dyDescent="0.25">
      <c r="B50836"/>
    </row>
    <row r="50837" spans="2:2" x14ac:dyDescent="0.25">
      <c r="B50837"/>
    </row>
    <row r="50838" spans="2:2" x14ac:dyDescent="0.25">
      <c r="B50838"/>
    </row>
    <row r="50839" spans="2:2" x14ac:dyDescent="0.25">
      <c r="B50839"/>
    </row>
    <row r="50840" spans="2:2" x14ac:dyDescent="0.25">
      <c r="B50840"/>
    </row>
    <row r="50841" spans="2:2" x14ac:dyDescent="0.25">
      <c r="B50841"/>
    </row>
    <row r="50842" spans="2:2" x14ac:dyDescent="0.25">
      <c r="B50842"/>
    </row>
    <row r="50843" spans="2:2" x14ac:dyDescent="0.25">
      <c r="B50843"/>
    </row>
    <row r="50844" spans="2:2" x14ac:dyDescent="0.25">
      <c r="B50844"/>
    </row>
    <row r="50845" spans="2:2" x14ac:dyDescent="0.25">
      <c r="B50845"/>
    </row>
    <row r="50846" spans="2:2" x14ac:dyDescent="0.25">
      <c r="B50846"/>
    </row>
    <row r="50847" spans="2:2" x14ac:dyDescent="0.25">
      <c r="B50847"/>
    </row>
    <row r="50848" spans="2:2" x14ac:dyDescent="0.25">
      <c r="B50848"/>
    </row>
    <row r="50849" spans="2:2" x14ac:dyDescent="0.25">
      <c r="B50849"/>
    </row>
    <row r="50850" spans="2:2" x14ac:dyDescent="0.25">
      <c r="B50850"/>
    </row>
    <row r="50851" spans="2:2" x14ac:dyDescent="0.25">
      <c r="B50851"/>
    </row>
    <row r="50852" spans="2:2" x14ac:dyDescent="0.25">
      <c r="B50852"/>
    </row>
    <row r="50853" spans="2:2" x14ac:dyDescent="0.25">
      <c r="B50853"/>
    </row>
    <row r="50854" spans="2:2" x14ac:dyDescent="0.25">
      <c r="B50854"/>
    </row>
    <row r="50855" spans="2:2" x14ac:dyDescent="0.25">
      <c r="B50855"/>
    </row>
    <row r="50856" spans="2:2" x14ac:dyDescent="0.25">
      <c r="B50856"/>
    </row>
    <row r="50857" spans="2:2" x14ac:dyDescent="0.25">
      <c r="B50857"/>
    </row>
    <row r="50858" spans="2:2" x14ac:dyDescent="0.25">
      <c r="B50858"/>
    </row>
    <row r="50859" spans="2:2" x14ac:dyDescent="0.25">
      <c r="B50859"/>
    </row>
    <row r="50860" spans="2:2" x14ac:dyDescent="0.25">
      <c r="B50860"/>
    </row>
    <row r="50861" spans="2:2" x14ac:dyDescent="0.25">
      <c r="B50861"/>
    </row>
    <row r="50862" spans="2:2" x14ac:dyDescent="0.25">
      <c r="B50862"/>
    </row>
    <row r="50863" spans="2:2" x14ac:dyDescent="0.25">
      <c r="B50863"/>
    </row>
    <row r="50864" spans="2:2" x14ac:dyDescent="0.25">
      <c r="B50864"/>
    </row>
    <row r="50865" spans="2:2" x14ac:dyDescent="0.25">
      <c r="B50865"/>
    </row>
    <row r="50866" spans="2:2" x14ac:dyDescent="0.25">
      <c r="B50866"/>
    </row>
    <row r="50867" spans="2:2" x14ac:dyDescent="0.25">
      <c r="B50867"/>
    </row>
    <row r="50868" spans="2:2" x14ac:dyDescent="0.25">
      <c r="B50868"/>
    </row>
    <row r="50869" spans="2:2" x14ac:dyDescent="0.25">
      <c r="B50869"/>
    </row>
    <row r="50870" spans="2:2" x14ac:dyDescent="0.25">
      <c r="B50870"/>
    </row>
    <row r="50871" spans="2:2" x14ac:dyDescent="0.25">
      <c r="B50871"/>
    </row>
    <row r="50872" spans="2:2" x14ac:dyDescent="0.25">
      <c r="B50872"/>
    </row>
    <row r="50873" spans="2:2" x14ac:dyDescent="0.25">
      <c r="B50873"/>
    </row>
    <row r="50874" spans="2:2" x14ac:dyDescent="0.25">
      <c r="B50874"/>
    </row>
    <row r="50875" spans="2:2" x14ac:dyDescent="0.25">
      <c r="B50875"/>
    </row>
    <row r="50876" spans="2:2" x14ac:dyDescent="0.25">
      <c r="B50876"/>
    </row>
    <row r="50877" spans="2:2" x14ac:dyDescent="0.25">
      <c r="B50877"/>
    </row>
    <row r="50878" spans="2:2" x14ac:dyDescent="0.25">
      <c r="B50878"/>
    </row>
    <row r="50879" spans="2:2" x14ac:dyDescent="0.25">
      <c r="B50879"/>
    </row>
    <row r="50880" spans="2:2" x14ac:dyDescent="0.25">
      <c r="B50880"/>
    </row>
    <row r="50881" spans="2:2" x14ac:dyDescent="0.25">
      <c r="B50881"/>
    </row>
    <row r="50882" spans="2:2" x14ac:dyDescent="0.25">
      <c r="B50882"/>
    </row>
    <row r="50883" spans="2:2" x14ac:dyDescent="0.25">
      <c r="B50883"/>
    </row>
    <row r="50884" spans="2:2" x14ac:dyDescent="0.25">
      <c r="B50884"/>
    </row>
    <row r="50885" spans="2:2" x14ac:dyDescent="0.25">
      <c r="B50885"/>
    </row>
    <row r="50886" spans="2:2" x14ac:dyDescent="0.25">
      <c r="B50886"/>
    </row>
    <row r="50887" spans="2:2" x14ac:dyDescent="0.25">
      <c r="B50887"/>
    </row>
    <row r="50888" spans="2:2" x14ac:dyDescent="0.25">
      <c r="B50888"/>
    </row>
    <row r="50889" spans="2:2" x14ac:dyDescent="0.25">
      <c r="B50889"/>
    </row>
    <row r="50890" spans="2:2" x14ac:dyDescent="0.25">
      <c r="B50890"/>
    </row>
    <row r="50891" spans="2:2" x14ac:dyDescent="0.25">
      <c r="B50891"/>
    </row>
    <row r="50892" spans="2:2" x14ac:dyDescent="0.25">
      <c r="B50892"/>
    </row>
    <row r="50893" spans="2:2" x14ac:dyDescent="0.25">
      <c r="B50893"/>
    </row>
    <row r="50894" spans="2:2" x14ac:dyDescent="0.25">
      <c r="B50894"/>
    </row>
    <row r="50895" spans="2:2" x14ac:dyDescent="0.25">
      <c r="B50895"/>
    </row>
    <row r="50896" spans="2:2" x14ac:dyDescent="0.25">
      <c r="B50896"/>
    </row>
    <row r="50897" spans="2:2" x14ac:dyDescent="0.25">
      <c r="B50897"/>
    </row>
    <row r="50898" spans="2:2" x14ac:dyDescent="0.25">
      <c r="B50898"/>
    </row>
    <row r="50899" spans="2:2" x14ac:dyDescent="0.25">
      <c r="B50899"/>
    </row>
    <row r="50900" spans="2:2" x14ac:dyDescent="0.25">
      <c r="B50900"/>
    </row>
    <row r="50901" spans="2:2" x14ac:dyDescent="0.25">
      <c r="B50901"/>
    </row>
    <row r="50902" spans="2:2" x14ac:dyDescent="0.25">
      <c r="B50902"/>
    </row>
    <row r="50903" spans="2:2" x14ac:dyDescent="0.25">
      <c r="B50903"/>
    </row>
    <row r="50904" spans="2:2" x14ac:dyDescent="0.25">
      <c r="B50904"/>
    </row>
    <row r="50905" spans="2:2" x14ac:dyDescent="0.25">
      <c r="B50905"/>
    </row>
    <row r="50906" spans="2:2" x14ac:dyDescent="0.25">
      <c r="B50906"/>
    </row>
    <row r="50907" spans="2:2" x14ac:dyDescent="0.25">
      <c r="B50907"/>
    </row>
    <row r="50908" spans="2:2" x14ac:dyDescent="0.25">
      <c r="B50908"/>
    </row>
    <row r="50909" spans="2:2" x14ac:dyDescent="0.25">
      <c r="B50909"/>
    </row>
    <row r="50910" spans="2:2" x14ac:dyDescent="0.25">
      <c r="B50910"/>
    </row>
    <row r="50911" spans="2:2" x14ac:dyDescent="0.25">
      <c r="B50911"/>
    </row>
    <row r="50912" spans="2:2" x14ac:dyDescent="0.25">
      <c r="B50912"/>
    </row>
    <row r="50913" spans="2:2" x14ac:dyDescent="0.25">
      <c r="B50913"/>
    </row>
    <row r="50914" spans="2:2" x14ac:dyDescent="0.25">
      <c r="B50914"/>
    </row>
    <row r="50915" spans="2:2" x14ac:dyDescent="0.25">
      <c r="B50915"/>
    </row>
    <row r="50916" spans="2:2" x14ac:dyDescent="0.25">
      <c r="B50916"/>
    </row>
    <row r="50917" spans="2:2" x14ac:dyDescent="0.25">
      <c r="B50917"/>
    </row>
    <row r="50918" spans="2:2" x14ac:dyDescent="0.25">
      <c r="B50918"/>
    </row>
    <row r="50919" spans="2:2" x14ac:dyDescent="0.25">
      <c r="B50919"/>
    </row>
    <row r="50920" spans="2:2" x14ac:dyDescent="0.25">
      <c r="B50920"/>
    </row>
    <row r="50921" spans="2:2" x14ac:dyDescent="0.25">
      <c r="B50921"/>
    </row>
    <row r="50922" spans="2:2" x14ac:dyDescent="0.25">
      <c r="B50922"/>
    </row>
    <row r="50923" spans="2:2" x14ac:dyDescent="0.25">
      <c r="B50923"/>
    </row>
    <row r="50924" spans="2:2" x14ac:dyDescent="0.25">
      <c r="B50924"/>
    </row>
    <row r="50925" spans="2:2" x14ac:dyDescent="0.25">
      <c r="B50925"/>
    </row>
    <row r="50926" spans="2:2" x14ac:dyDescent="0.25">
      <c r="B50926"/>
    </row>
    <row r="50927" spans="2:2" x14ac:dyDescent="0.25">
      <c r="B50927"/>
    </row>
    <row r="50928" spans="2:2" x14ac:dyDescent="0.25">
      <c r="B50928"/>
    </row>
    <row r="50929" spans="2:2" x14ac:dyDescent="0.25">
      <c r="B50929"/>
    </row>
    <row r="50930" spans="2:2" x14ac:dyDescent="0.25">
      <c r="B50930"/>
    </row>
    <row r="50931" spans="2:2" x14ac:dyDescent="0.25">
      <c r="B50931"/>
    </row>
    <row r="50932" spans="2:2" x14ac:dyDescent="0.25">
      <c r="B50932"/>
    </row>
    <row r="50933" spans="2:2" x14ac:dyDescent="0.25">
      <c r="B50933"/>
    </row>
    <row r="50934" spans="2:2" x14ac:dyDescent="0.25">
      <c r="B50934"/>
    </row>
    <row r="50935" spans="2:2" x14ac:dyDescent="0.25">
      <c r="B50935"/>
    </row>
    <row r="50936" spans="2:2" x14ac:dyDescent="0.25">
      <c r="B50936"/>
    </row>
    <row r="50937" spans="2:2" x14ac:dyDescent="0.25">
      <c r="B50937"/>
    </row>
    <row r="50938" spans="2:2" x14ac:dyDescent="0.25">
      <c r="B50938"/>
    </row>
    <row r="50939" spans="2:2" x14ac:dyDescent="0.25">
      <c r="B50939"/>
    </row>
    <row r="50940" spans="2:2" x14ac:dyDescent="0.25">
      <c r="B50940"/>
    </row>
    <row r="50941" spans="2:2" x14ac:dyDescent="0.25">
      <c r="B50941"/>
    </row>
    <row r="50942" spans="2:2" x14ac:dyDescent="0.25">
      <c r="B50942"/>
    </row>
    <row r="50943" spans="2:2" x14ac:dyDescent="0.25">
      <c r="B50943"/>
    </row>
    <row r="50944" spans="2:2" x14ac:dyDescent="0.25">
      <c r="B50944"/>
    </row>
    <row r="50945" spans="2:2" x14ac:dyDescent="0.25">
      <c r="B50945"/>
    </row>
    <row r="50946" spans="2:2" x14ac:dyDescent="0.25">
      <c r="B50946"/>
    </row>
    <row r="50947" spans="2:2" x14ac:dyDescent="0.25">
      <c r="B50947"/>
    </row>
    <row r="50948" spans="2:2" x14ac:dyDescent="0.25">
      <c r="B50948"/>
    </row>
    <row r="50949" spans="2:2" x14ac:dyDescent="0.25">
      <c r="B50949"/>
    </row>
    <row r="50950" spans="2:2" x14ac:dyDescent="0.25">
      <c r="B50950"/>
    </row>
    <row r="50951" spans="2:2" x14ac:dyDescent="0.25">
      <c r="B50951"/>
    </row>
    <row r="50952" spans="2:2" x14ac:dyDescent="0.25">
      <c r="B50952"/>
    </row>
    <row r="50953" spans="2:2" x14ac:dyDescent="0.25">
      <c r="B50953"/>
    </row>
    <row r="50954" spans="2:2" x14ac:dyDescent="0.25">
      <c r="B50954"/>
    </row>
    <row r="50955" spans="2:2" x14ac:dyDescent="0.25">
      <c r="B50955"/>
    </row>
    <row r="50956" spans="2:2" x14ac:dyDescent="0.25">
      <c r="B50956"/>
    </row>
    <row r="50957" spans="2:2" x14ac:dyDescent="0.25">
      <c r="B50957"/>
    </row>
    <row r="50958" spans="2:2" x14ac:dyDescent="0.25">
      <c r="B50958"/>
    </row>
    <row r="50959" spans="2:2" x14ac:dyDescent="0.25">
      <c r="B50959"/>
    </row>
    <row r="50960" spans="2:2" x14ac:dyDescent="0.25">
      <c r="B50960"/>
    </row>
    <row r="50961" spans="2:2" x14ac:dyDescent="0.25">
      <c r="B50961"/>
    </row>
    <row r="50962" spans="2:2" x14ac:dyDescent="0.25">
      <c r="B50962"/>
    </row>
    <row r="50963" spans="2:2" x14ac:dyDescent="0.25">
      <c r="B50963"/>
    </row>
    <row r="50964" spans="2:2" x14ac:dyDescent="0.25">
      <c r="B50964"/>
    </row>
    <row r="50965" spans="2:2" x14ac:dyDescent="0.25">
      <c r="B50965"/>
    </row>
    <row r="50966" spans="2:2" x14ac:dyDescent="0.25">
      <c r="B50966"/>
    </row>
    <row r="50967" spans="2:2" x14ac:dyDescent="0.25">
      <c r="B50967"/>
    </row>
    <row r="50968" spans="2:2" x14ac:dyDescent="0.25">
      <c r="B50968"/>
    </row>
    <row r="50969" spans="2:2" x14ac:dyDescent="0.25">
      <c r="B50969"/>
    </row>
    <row r="50970" spans="2:2" x14ac:dyDescent="0.25">
      <c r="B50970"/>
    </row>
    <row r="50971" spans="2:2" x14ac:dyDescent="0.25">
      <c r="B50971"/>
    </row>
    <row r="50972" spans="2:2" x14ac:dyDescent="0.25">
      <c r="B50972"/>
    </row>
    <row r="50973" spans="2:2" x14ac:dyDescent="0.25">
      <c r="B50973"/>
    </row>
    <row r="50974" spans="2:2" x14ac:dyDescent="0.25">
      <c r="B50974"/>
    </row>
    <row r="50975" spans="2:2" x14ac:dyDescent="0.25">
      <c r="B50975"/>
    </row>
    <row r="50976" spans="2:2" x14ac:dyDescent="0.25">
      <c r="B50976"/>
    </row>
    <row r="50977" spans="2:2" x14ac:dyDescent="0.25">
      <c r="B50977"/>
    </row>
    <row r="50978" spans="2:2" x14ac:dyDescent="0.25">
      <c r="B50978"/>
    </row>
    <row r="50979" spans="2:2" x14ac:dyDescent="0.25">
      <c r="B50979"/>
    </row>
    <row r="50980" spans="2:2" x14ac:dyDescent="0.25">
      <c r="B50980"/>
    </row>
    <row r="50981" spans="2:2" x14ac:dyDescent="0.25">
      <c r="B50981"/>
    </row>
    <row r="50982" spans="2:2" x14ac:dyDescent="0.25">
      <c r="B50982"/>
    </row>
    <row r="50983" spans="2:2" x14ac:dyDescent="0.25">
      <c r="B50983"/>
    </row>
    <row r="50984" spans="2:2" x14ac:dyDescent="0.25">
      <c r="B50984"/>
    </row>
    <row r="50985" spans="2:2" x14ac:dyDescent="0.25">
      <c r="B50985"/>
    </row>
    <row r="50986" spans="2:2" x14ac:dyDescent="0.25">
      <c r="B50986"/>
    </row>
    <row r="50987" spans="2:2" x14ac:dyDescent="0.25">
      <c r="B50987"/>
    </row>
    <row r="50988" spans="2:2" x14ac:dyDescent="0.25">
      <c r="B50988"/>
    </row>
    <row r="50989" spans="2:2" x14ac:dyDescent="0.25">
      <c r="B50989"/>
    </row>
    <row r="50990" spans="2:2" x14ac:dyDescent="0.25">
      <c r="B50990"/>
    </row>
    <row r="50991" spans="2:2" x14ac:dyDescent="0.25">
      <c r="B50991"/>
    </row>
    <row r="50992" spans="2:2" x14ac:dyDescent="0.25">
      <c r="B50992"/>
    </row>
    <row r="50993" spans="2:2" x14ac:dyDescent="0.25">
      <c r="B50993"/>
    </row>
    <row r="50994" spans="2:2" x14ac:dyDescent="0.25">
      <c r="B50994"/>
    </row>
    <row r="50995" spans="2:2" x14ac:dyDescent="0.25">
      <c r="B50995"/>
    </row>
    <row r="50996" spans="2:2" x14ac:dyDescent="0.25">
      <c r="B50996"/>
    </row>
    <row r="50997" spans="2:2" x14ac:dyDescent="0.25">
      <c r="B50997"/>
    </row>
    <row r="50998" spans="2:2" x14ac:dyDescent="0.25">
      <c r="B50998"/>
    </row>
    <row r="50999" spans="2:2" x14ac:dyDescent="0.25">
      <c r="B50999"/>
    </row>
    <row r="51000" spans="2:2" x14ac:dyDescent="0.25">
      <c r="B51000"/>
    </row>
    <row r="51001" spans="2:2" x14ac:dyDescent="0.25">
      <c r="B51001"/>
    </row>
    <row r="51002" spans="2:2" x14ac:dyDescent="0.25">
      <c r="B51002"/>
    </row>
    <row r="51003" spans="2:2" x14ac:dyDescent="0.25">
      <c r="B51003"/>
    </row>
    <row r="51004" spans="2:2" x14ac:dyDescent="0.25">
      <c r="B51004"/>
    </row>
    <row r="51005" spans="2:2" x14ac:dyDescent="0.25">
      <c r="B51005"/>
    </row>
    <row r="51006" spans="2:2" x14ac:dyDescent="0.25">
      <c r="B51006"/>
    </row>
    <row r="51007" spans="2:2" x14ac:dyDescent="0.25">
      <c r="B51007"/>
    </row>
    <row r="51008" spans="2:2" x14ac:dyDescent="0.25">
      <c r="B51008"/>
    </row>
    <row r="51009" spans="2:2" x14ac:dyDescent="0.25">
      <c r="B51009"/>
    </row>
    <row r="51010" spans="2:2" x14ac:dyDescent="0.25">
      <c r="B51010"/>
    </row>
    <row r="51011" spans="2:2" x14ac:dyDescent="0.25">
      <c r="B51011"/>
    </row>
    <row r="51012" spans="2:2" x14ac:dyDescent="0.25">
      <c r="B51012"/>
    </row>
    <row r="51013" spans="2:2" x14ac:dyDescent="0.25">
      <c r="B51013"/>
    </row>
    <row r="51014" spans="2:2" x14ac:dyDescent="0.25">
      <c r="B51014"/>
    </row>
    <row r="51015" spans="2:2" x14ac:dyDescent="0.25">
      <c r="B51015"/>
    </row>
    <row r="51016" spans="2:2" x14ac:dyDescent="0.25">
      <c r="B51016"/>
    </row>
    <row r="51017" spans="2:2" x14ac:dyDescent="0.25">
      <c r="B51017"/>
    </row>
    <row r="51018" spans="2:2" x14ac:dyDescent="0.25">
      <c r="B51018"/>
    </row>
    <row r="51019" spans="2:2" x14ac:dyDescent="0.25">
      <c r="B51019"/>
    </row>
    <row r="51020" spans="2:2" x14ac:dyDescent="0.25">
      <c r="B51020"/>
    </row>
    <row r="51021" spans="2:2" x14ac:dyDescent="0.25">
      <c r="B51021"/>
    </row>
    <row r="51022" spans="2:2" x14ac:dyDescent="0.25">
      <c r="B51022"/>
    </row>
    <row r="51023" spans="2:2" x14ac:dyDescent="0.25">
      <c r="B51023"/>
    </row>
    <row r="51024" spans="2:2" x14ac:dyDescent="0.25">
      <c r="B51024"/>
    </row>
    <row r="51025" spans="2:2" x14ac:dyDescent="0.25">
      <c r="B51025"/>
    </row>
    <row r="51026" spans="2:2" x14ac:dyDescent="0.25">
      <c r="B51026"/>
    </row>
    <row r="51027" spans="2:2" x14ac:dyDescent="0.25">
      <c r="B51027"/>
    </row>
    <row r="51028" spans="2:2" x14ac:dyDescent="0.25">
      <c r="B51028"/>
    </row>
    <row r="51029" spans="2:2" x14ac:dyDescent="0.25">
      <c r="B51029"/>
    </row>
    <row r="51030" spans="2:2" x14ac:dyDescent="0.25">
      <c r="B51030"/>
    </row>
    <row r="51031" spans="2:2" x14ac:dyDescent="0.25">
      <c r="B51031"/>
    </row>
    <row r="51032" spans="2:2" x14ac:dyDescent="0.25">
      <c r="B51032"/>
    </row>
    <row r="51033" spans="2:2" x14ac:dyDescent="0.25">
      <c r="B51033"/>
    </row>
    <row r="51034" spans="2:2" x14ac:dyDescent="0.25">
      <c r="B51034"/>
    </row>
    <row r="51035" spans="2:2" x14ac:dyDescent="0.25">
      <c r="B51035"/>
    </row>
    <row r="51036" spans="2:2" x14ac:dyDescent="0.25">
      <c r="B51036"/>
    </row>
    <row r="51037" spans="2:2" x14ac:dyDescent="0.25">
      <c r="B51037"/>
    </row>
    <row r="51038" spans="2:2" x14ac:dyDescent="0.25">
      <c r="B51038"/>
    </row>
    <row r="51039" spans="2:2" x14ac:dyDescent="0.25">
      <c r="B51039"/>
    </row>
    <row r="51040" spans="2:2" x14ac:dyDescent="0.25">
      <c r="B51040"/>
    </row>
    <row r="51041" spans="2:2" x14ac:dyDescent="0.25">
      <c r="B51041"/>
    </row>
    <row r="51042" spans="2:2" x14ac:dyDescent="0.25">
      <c r="B51042"/>
    </row>
    <row r="51043" spans="2:2" x14ac:dyDescent="0.25">
      <c r="B51043"/>
    </row>
    <row r="51044" spans="2:2" x14ac:dyDescent="0.25">
      <c r="B51044"/>
    </row>
    <row r="51045" spans="2:2" x14ac:dyDescent="0.25">
      <c r="B51045"/>
    </row>
    <row r="51046" spans="2:2" x14ac:dyDescent="0.25">
      <c r="B51046"/>
    </row>
    <row r="51047" spans="2:2" x14ac:dyDescent="0.25">
      <c r="B51047"/>
    </row>
    <row r="51048" spans="2:2" x14ac:dyDescent="0.25">
      <c r="B51048"/>
    </row>
    <row r="51049" spans="2:2" x14ac:dyDescent="0.25">
      <c r="B51049"/>
    </row>
    <row r="51050" spans="2:2" x14ac:dyDescent="0.25">
      <c r="B51050"/>
    </row>
    <row r="51051" spans="2:2" x14ac:dyDescent="0.25">
      <c r="B51051"/>
    </row>
    <row r="51052" spans="2:2" x14ac:dyDescent="0.25">
      <c r="B51052"/>
    </row>
    <row r="51053" spans="2:2" x14ac:dyDescent="0.25">
      <c r="B51053"/>
    </row>
    <row r="51054" spans="2:2" x14ac:dyDescent="0.25">
      <c r="B51054"/>
    </row>
    <row r="51055" spans="2:2" x14ac:dyDescent="0.25">
      <c r="B51055"/>
    </row>
    <row r="51056" spans="2:2" x14ac:dyDescent="0.25">
      <c r="B51056"/>
    </row>
    <row r="51057" spans="2:2" x14ac:dyDescent="0.25">
      <c r="B51057"/>
    </row>
    <row r="51058" spans="2:2" x14ac:dyDescent="0.25">
      <c r="B51058"/>
    </row>
    <row r="51059" spans="2:2" x14ac:dyDescent="0.25">
      <c r="B51059"/>
    </row>
    <row r="51060" spans="2:2" x14ac:dyDescent="0.25">
      <c r="B51060"/>
    </row>
    <row r="51061" spans="2:2" x14ac:dyDescent="0.25">
      <c r="B51061"/>
    </row>
    <row r="51062" spans="2:2" x14ac:dyDescent="0.25">
      <c r="B51062"/>
    </row>
    <row r="51063" spans="2:2" x14ac:dyDescent="0.25">
      <c r="B51063"/>
    </row>
    <row r="51064" spans="2:2" x14ac:dyDescent="0.25">
      <c r="B51064"/>
    </row>
    <row r="51065" spans="2:2" x14ac:dyDescent="0.25">
      <c r="B51065"/>
    </row>
    <row r="51066" spans="2:2" x14ac:dyDescent="0.25">
      <c r="B51066"/>
    </row>
    <row r="51067" spans="2:2" x14ac:dyDescent="0.25">
      <c r="B51067"/>
    </row>
    <row r="51068" spans="2:2" x14ac:dyDescent="0.25">
      <c r="B51068"/>
    </row>
    <row r="51069" spans="2:2" x14ac:dyDescent="0.25">
      <c r="B51069"/>
    </row>
    <row r="51070" spans="2:2" x14ac:dyDescent="0.25">
      <c r="B51070"/>
    </row>
    <row r="51071" spans="2:2" x14ac:dyDescent="0.25">
      <c r="B51071"/>
    </row>
    <row r="51072" spans="2:2" x14ac:dyDescent="0.25">
      <c r="B51072"/>
    </row>
    <row r="51073" spans="2:2" x14ac:dyDescent="0.25">
      <c r="B51073"/>
    </row>
    <row r="51074" spans="2:2" x14ac:dyDescent="0.25">
      <c r="B51074"/>
    </row>
    <row r="51075" spans="2:2" x14ac:dyDescent="0.25">
      <c r="B51075"/>
    </row>
    <row r="51076" spans="2:2" x14ac:dyDescent="0.25">
      <c r="B51076"/>
    </row>
    <row r="51077" spans="2:2" x14ac:dyDescent="0.25">
      <c r="B51077"/>
    </row>
    <row r="51078" spans="2:2" x14ac:dyDescent="0.25">
      <c r="B51078"/>
    </row>
    <row r="51079" spans="2:2" x14ac:dyDescent="0.25">
      <c r="B51079"/>
    </row>
    <row r="51080" spans="2:2" x14ac:dyDescent="0.25">
      <c r="B51080"/>
    </row>
    <row r="51081" spans="2:2" x14ac:dyDescent="0.25">
      <c r="B51081"/>
    </row>
    <row r="51082" spans="2:2" x14ac:dyDescent="0.25">
      <c r="B51082"/>
    </row>
    <row r="51083" spans="2:2" x14ac:dyDescent="0.25">
      <c r="B51083"/>
    </row>
    <row r="51084" spans="2:2" x14ac:dyDescent="0.25">
      <c r="B51084"/>
    </row>
    <row r="51085" spans="2:2" x14ac:dyDescent="0.25">
      <c r="B51085"/>
    </row>
    <row r="51086" spans="2:2" x14ac:dyDescent="0.25">
      <c r="B51086"/>
    </row>
    <row r="51087" spans="2:2" x14ac:dyDescent="0.25">
      <c r="B51087"/>
    </row>
    <row r="51088" spans="2:2" x14ac:dyDescent="0.25">
      <c r="B51088"/>
    </row>
    <row r="51089" spans="2:2" x14ac:dyDescent="0.25">
      <c r="B51089"/>
    </row>
    <row r="51090" spans="2:2" x14ac:dyDescent="0.25">
      <c r="B51090"/>
    </row>
    <row r="51091" spans="2:2" x14ac:dyDescent="0.25">
      <c r="B51091"/>
    </row>
    <row r="51092" spans="2:2" x14ac:dyDescent="0.25">
      <c r="B51092"/>
    </row>
    <row r="51093" spans="2:2" x14ac:dyDescent="0.25">
      <c r="B51093"/>
    </row>
    <row r="51094" spans="2:2" x14ac:dyDescent="0.25">
      <c r="B51094"/>
    </row>
    <row r="51095" spans="2:2" x14ac:dyDescent="0.25">
      <c r="B51095"/>
    </row>
    <row r="51096" spans="2:2" x14ac:dyDescent="0.25">
      <c r="B51096"/>
    </row>
    <row r="51097" spans="2:2" x14ac:dyDescent="0.25">
      <c r="B51097"/>
    </row>
    <row r="51098" spans="2:2" x14ac:dyDescent="0.25">
      <c r="B51098"/>
    </row>
    <row r="51099" spans="2:2" x14ac:dyDescent="0.25">
      <c r="B51099"/>
    </row>
    <row r="51100" spans="2:2" x14ac:dyDescent="0.25">
      <c r="B51100"/>
    </row>
    <row r="51101" spans="2:2" x14ac:dyDescent="0.25">
      <c r="B51101"/>
    </row>
    <row r="51102" spans="2:2" x14ac:dyDescent="0.25">
      <c r="B51102"/>
    </row>
    <row r="51103" spans="2:2" x14ac:dyDescent="0.25">
      <c r="B51103"/>
    </row>
    <row r="51104" spans="2:2" x14ac:dyDescent="0.25">
      <c r="B51104"/>
    </row>
    <row r="51105" spans="2:2" x14ac:dyDescent="0.25">
      <c r="B51105"/>
    </row>
    <row r="51106" spans="2:2" x14ac:dyDescent="0.25">
      <c r="B51106"/>
    </row>
    <row r="51107" spans="2:2" x14ac:dyDescent="0.25">
      <c r="B51107"/>
    </row>
    <row r="51108" spans="2:2" x14ac:dyDescent="0.25">
      <c r="B51108"/>
    </row>
    <row r="51109" spans="2:2" x14ac:dyDescent="0.25">
      <c r="B51109"/>
    </row>
    <row r="51110" spans="2:2" x14ac:dyDescent="0.25">
      <c r="B51110"/>
    </row>
    <row r="51111" spans="2:2" x14ac:dyDescent="0.25">
      <c r="B51111"/>
    </row>
    <row r="51112" spans="2:2" x14ac:dyDescent="0.25">
      <c r="B51112"/>
    </row>
    <row r="51113" spans="2:2" x14ac:dyDescent="0.25">
      <c r="B51113"/>
    </row>
    <row r="51114" spans="2:2" x14ac:dyDescent="0.25">
      <c r="B51114"/>
    </row>
    <row r="51115" spans="2:2" x14ac:dyDescent="0.25">
      <c r="B51115"/>
    </row>
    <row r="51116" spans="2:2" x14ac:dyDescent="0.25">
      <c r="B51116"/>
    </row>
    <row r="51117" spans="2:2" x14ac:dyDescent="0.25">
      <c r="B51117"/>
    </row>
    <row r="51118" spans="2:2" x14ac:dyDescent="0.25">
      <c r="B51118"/>
    </row>
    <row r="51119" spans="2:2" x14ac:dyDescent="0.25">
      <c r="B51119"/>
    </row>
    <row r="51120" spans="2:2" x14ac:dyDescent="0.25">
      <c r="B51120"/>
    </row>
    <row r="51121" spans="2:2" x14ac:dyDescent="0.25">
      <c r="B51121"/>
    </row>
    <row r="51122" spans="2:2" x14ac:dyDescent="0.25">
      <c r="B51122"/>
    </row>
    <row r="51123" spans="2:2" x14ac:dyDescent="0.25">
      <c r="B51123"/>
    </row>
    <row r="51124" spans="2:2" x14ac:dyDescent="0.25">
      <c r="B51124"/>
    </row>
    <row r="51125" spans="2:2" x14ac:dyDescent="0.25">
      <c r="B51125"/>
    </row>
    <row r="51126" spans="2:2" x14ac:dyDescent="0.25">
      <c r="B51126"/>
    </row>
    <row r="51127" spans="2:2" x14ac:dyDescent="0.25">
      <c r="B51127"/>
    </row>
    <row r="51128" spans="2:2" x14ac:dyDescent="0.25">
      <c r="B51128"/>
    </row>
    <row r="51129" spans="2:2" x14ac:dyDescent="0.25">
      <c r="B51129"/>
    </row>
    <row r="51130" spans="2:2" x14ac:dyDescent="0.25">
      <c r="B51130"/>
    </row>
    <row r="51131" spans="2:2" x14ac:dyDescent="0.25">
      <c r="B51131"/>
    </row>
    <row r="51132" spans="2:2" x14ac:dyDescent="0.25">
      <c r="B51132"/>
    </row>
    <row r="51133" spans="2:2" x14ac:dyDescent="0.25">
      <c r="B51133"/>
    </row>
    <row r="51134" spans="2:2" x14ac:dyDescent="0.25">
      <c r="B51134"/>
    </row>
    <row r="51135" spans="2:2" x14ac:dyDescent="0.25">
      <c r="B51135"/>
    </row>
    <row r="51136" spans="2:2" x14ac:dyDescent="0.25">
      <c r="B51136"/>
    </row>
    <row r="51137" spans="2:2" x14ac:dyDescent="0.25">
      <c r="B51137"/>
    </row>
    <row r="51138" spans="2:2" x14ac:dyDescent="0.25">
      <c r="B51138"/>
    </row>
    <row r="51139" spans="2:2" x14ac:dyDescent="0.25">
      <c r="B51139"/>
    </row>
    <row r="51140" spans="2:2" x14ac:dyDescent="0.25">
      <c r="B51140"/>
    </row>
    <row r="51141" spans="2:2" x14ac:dyDescent="0.25">
      <c r="B51141"/>
    </row>
    <row r="51142" spans="2:2" x14ac:dyDescent="0.25">
      <c r="B51142"/>
    </row>
    <row r="51143" spans="2:2" x14ac:dyDescent="0.25">
      <c r="B51143"/>
    </row>
    <row r="51144" spans="2:2" x14ac:dyDescent="0.25">
      <c r="B51144"/>
    </row>
    <row r="51145" spans="2:2" x14ac:dyDescent="0.25">
      <c r="B51145"/>
    </row>
    <row r="51146" spans="2:2" x14ac:dyDescent="0.25">
      <c r="B51146"/>
    </row>
    <row r="51147" spans="2:2" x14ac:dyDescent="0.25">
      <c r="B51147"/>
    </row>
    <row r="51148" spans="2:2" x14ac:dyDescent="0.25">
      <c r="B51148"/>
    </row>
    <row r="51149" spans="2:2" x14ac:dyDescent="0.25">
      <c r="B51149"/>
    </row>
    <row r="51150" spans="2:2" x14ac:dyDescent="0.25">
      <c r="B51150"/>
    </row>
    <row r="51151" spans="2:2" x14ac:dyDescent="0.25">
      <c r="B51151"/>
    </row>
    <row r="51152" spans="2:2" x14ac:dyDescent="0.25">
      <c r="B51152"/>
    </row>
    <row r="51153" spans="2:2" x14ac:dyDescent="0.25">
      <c r="B51153"/>
    </row>
    <row r="51154" spans="2:2" x14ac:dyDescent="0.25">
      <c r="B51154"/>
    </row>
    <row r="51155" spans="2:2" x14ac:dyDescent="0.25">
      <c r="B51155"/>
    </row>
    <row r="51156" spans="2:2" x14ac:dyDescent="0.25">
      <c r="B51156"/>
    </row>
    <row r="51157" spans="2:2" x14ac:dyDescent="0.25">
      <c r="B51157"/>
    </row>
    <row r="51158" spans="2:2" x14ac:dyDescent="0.25">
      <c r="B51158"/>
    </row>
    <row r="51159" spans="2:2" x14ac:dyDescent="0.25">
      <c r="B51159"/>
    </row>
    <row r="51160" spans="2:2" x14ac:dyDescent="0.25">
      <c r="B51160"/>
    </row>
    <row r="51161" spans="2:2" x14ac:dyDescent="0.25">
      <c r="B51161"/>
    </row>
    <row r="51162" spans="2:2" x14ac:dyDescent="0.25">
      <c r="B51162"/>
    </row>
    <row r="51163" spans="2:2" x14ac:dyDescent="0.25">
      <c r="B51163"/>
    </row>
    <row r="51164" spans="2:2" x14ac:dyDescent="0.25">
      <c r="B51164"/>
    </row>
    <row r="51165" spans="2:2" x14ac:dyDescent="0.25">
      <c r="B51165"/>
    </row>
    <row r="51166" spans="2:2" x14ac:dyDescent="0.25">
      <c r="B51166"/>
    </row>
    <row r="51167" spans="2:2" x14ac:dyDescent="0.25">
      <c r="B51167"/>
    </row>
    <row r="51168" spans="2:2" x14ac:dyDescent="0.25">
      <c r="B51168"/>
    </row>
    <row r="51169" spans="2:2" x14ac:dyDescent="0.25">
      <c r="B51169"/>
    </row>
    <row r="51170" spans="2:2" x14ac:dyDescent="0.25">
      <c r="B51170"/>
    </row>
    <row r="51171" spans="2:2" x14ac:dyDescent="0.25">
      <c r="B51171"/>
    </row>
    <row r="51172" spans="2:2" x14ac:dyDescent="0.25">
      <c r="B51172"/>
    </row>
    <row r="51173" spans="2:2" x14ac:dyDescent="0.25">
      <c r="B51173"/>
    </row>
    <row r="51174" spans="2:2" x14ac:dyDescent="0.25">
      <c r="B51174"/>
    </row>
    <row r="51175" spans="2:2" x14ac:dyDescent="0.25">
      <c r="B51175"/>
    </row>
    <row r="51176" spans="2:2" x14ac:dyDescent="0.25">
      <c r="B51176"/>
    </row>
    <row r="51177" spans="2:2" x14ac:dyDescent="0.25">
      <c r="B51177"/>
    </row>
    <row r="51178" spans="2:2" x14ac:dyDescent="0.25">
      <c r="B51178"/>
    </row>
    <row r="51179" spans="2:2" x14ac:dyDescent="0.25">
      <c r="B51179"/>
    </row>
    <row r="51180" spans="2:2" x14ac:dyDescent="0.25">
      <c r="B51180"/>
    </row>
    <row r="51181" spans="2:2" x14ac:dyDescent="0.25">
      <c r="B51181"/>
    </row>
    <row r="51182" spans="2:2" x14ac:dyDescent="0.25">
      <c r="B51182"/>
    </row>
    <row r="51183" spans="2:2" x14ac:dyDescent="0.25">
      <c r="B51183"/>
    </row>
    <row r="51184" spans="2:2" x14ac:dyDescent="0.25">
      <c r="B51184"/>
    </row>
    <row r="51185" spans="2:2" x14ac:dyDescent="0.25">
      <c r="B51185"/>
    </row>
    <row r="51186" spans="2:2" x14ac:dyDescent="0.25">
      <c r="B51186"/>
    </row>
    <row r="51187" spans="2:2" x14ac:dyDescent="0.25">
      <c r="B51187"/>
    </row>
    <row r="51188" spans="2:2" x14ac:dyDescent="0.25">
      <c r="B51188"/>
    </row>
    <row r="51189" spans="2:2" x14ac:dyDescent="0.25">
      <c r="B51189"/>
    </row>
    <row r="51190" spans="2:2" x14ac:dyDescent="0.25">
      <c r="B51190"/>
    </row>
    <row r="51191" spans="2:2" x14ac:dyDescent="0.25">
      <c r="B51191"/>
    </row>
    <row r="51192" spans="2:2" x14ac:dyDescent="0.25">
      <c r="B51192"/>
    </row>
    <row r="51193" spans="2:2" x14ac:dyDescent="0.25">
      <c r="B51193"/>
    </row>
    <row r="51194" spans="2:2" x14ac:dyDescent="0.25">
      <c r="B51194"/>
    </row>
    <row r="51195" spans="2:2" x14ac:dyDescent="0.25">
      <c r="B51195"/>
    </row>
    <row r="51196" spans="2:2" x14ac:dyDescent="0.25">
      <c r="B51196"/>
    </row>
    <row r="51197" spans="2:2" x14ac:dyDescent="0.25">
      <c r="B51197"/>
    </row>
    <row r="51198" spans="2:2" x14ac:dyDescent="0.25">
      <c r="B51198"/>
    </row>
    <row r="51199" spans="2:2" x14ac:dyDescent="0.25">
      <c r="B51199"/>
    </row>
    <row r="51200" spans="2:2" x14ac:dyDescent="0.25">
      <c r="B51200"/>
    </row>
    <row r="51201" spans="2:2" x14ac:dyDescent="0.25">
      <c r="B51201"/>
    </row>
    <row r="51202" spans="2:2" x14ac:dyDescent="0.25">
      <c r="B51202"/>
    </row>
    <row r="51203" spans="2:2" x14ac:dyDescent="0.25">
      <c r="B51203"/>
    </row>
    <row r="51204" spans="2:2" x14ac:dyDescent="0.25">
      <c r="B51204"/>
    </row>
    <row r="51205" spans="2:2" x14ac:dyDescent="0.25">
      <c r="B51205"/>
    </row>
    <row r="51206" spans="2:2" x14ac:dyDescent="0.25">
      <c r="B51206"/>
    </row>
    <row r="51207" spans="2:2" x14ac:dyDescent="0.25">
      <c r="B51207"/>
    </row>
    <row r="51208" spans="2:2" x14ac:dyDescent="0.25">
      <c r="B51208"/>
    </row>
    <row r="51209" spans="2:2" x14ac:dyDescent="0.25">
      <c r="B51209"/>
    </row>
    <row r="51210" spans="2:2" x14ac:dyDescent="0.25">
      <c r="B51210"/>
    </row>
    <row r="51211" spans="2:2" x14ac:dyDescent="0.25">
      <c r="B51211"/>
    </row>
    <row r="51212" spans="2:2" x14ac:dyDescent="0.25">
      <c r="B51212"/>
    </row>
    <row r="51213" spans="2:2" x14ac:dyDescent="0.25">
      <c r="B51213"/>
    </row>
    <row r="51214" spans="2:2" x14ac:dyDescent="0.25">
      <c r="B51214"/>
    </row>
    <row r="51215" spans="2:2" x14ac:dyDescent="0.25">
      <c r="B51215"/>
    </row>
    <row r="51216" spans="2:2" x14ac:dyDescent="0.25">
      <c r="B51216"/>
    </row>
    <row r="51217" spans="2:2" x14ac:dyDescent="0.25">
      <c r="B51217"/>
    </row>
    <row r="51218" spans="2:2" x14ac:dyDescent="0.25">
      <c r="B51218"/>
    </row>
    <row r="51219" spans="2:2" x14ac:dyDescent="0.25">
      <c r="B51219"/>
    </row>
    <row r="51220" spans="2:2" x14ac:dyDescent="0.25">
      <c r="B51220"/>
    </row>
    <row r="51221" spans="2:2" x14ac:dyDescent="0.25">
      <c r="B51221"/>
    </row>
    <row r="51222" spans="2:2" x14ac:dyDescent="0.25">
      <c r="B51222"/>
    </row>
    <row r="51223" spans="2:2" x14ac:dyDescent="0.25">
      <c r="B51223"/>
    </row>
    <row r="51224" spans="2:2" x14ac:dyDescent="0.25">
      <c r="B51224"/>
    </row>
    <row r="51225" spans="2:2" x14ac:dyDescent="0.25">
      <c r="B51225"/>
    </row>
    <row r="51226" spans="2:2" x14ac:dyDescent="0.25">
      <c r="B51226"/>
    </row>
    <row r="51227" spans="2:2" x14ac:dyDescent="0.25">
      <c r="B51227"/>
    </row>
    <row r="51228" spans="2:2" x14ac:dyDescent="0.25">
      <c r="B51228"/>
    </row>
    <row r="51229" spans="2:2" x14ac:dyDescent="0.25">
      <c r="B51229"/>
    </row>
    <row r="51230" spans="2:2" x14ac:dyDescent="0.25">
      <c r="B51230"/>
    </row>
    <row r="51231" spans="2:2" x14ac:dyDescent="0.25">
      <c r="B51231"/>
    </row>
    <row r="51232" spans="2:2" x14ac:dyDescent="0.25">
      <c r="B51232"/>
    </row>
    <row r="51233" spans="2:2" x14ac:dyDescent="0.25">
      <c r="B51233"/>
    </row>
    <row r="51234" spans="2:2" x14ac:dyDescent="0.25">
      <c r="B51234"/>
    </row>
    <row r="51235" spans="2:2" x14ac:dyDescent="0.25">
      <c r="B51235"/>
    </row>
    <row r="51236" spans="2:2" x14ac:dyDescent="0.25">
      <c r="B51236"/>
    </row>
    <row r="51237" spans="2:2" x14ac:dyDescent="0.25">
      <c r="B51237"/>
    </row>
    <row r="51238" spans="2:2" x14ac:dyDescent="0.25">
      <c r="B51238"/>
    </row>
    <row r="51239" spans="2:2" x14ac:dyDescent="0.25">
      <c r="B51239"/>
    </row>
    <row r="51240" spans="2:2" x14ac:dyDescent="0.25">
      <c r="B51240"/>
    </row>
    <row r="51241" spans="2:2" x14ac:dyDescent="0.25">
      <c r="B51241"/>
    </row>
    <row r="51242" spans="2:2" x14ac:dyDescent="0.25">
      <c r="B51242"/>
    </row>
    <row r="51243" spans="2:2" x14ac:dyDescent="0.25">
      <c r="B51243"/>
    </row>
    <row r="51244" spans="2:2" x14ac:dyDescent="0.25">
      <c r="B51244"/>
    </row>
    <row r="51245" spans="2:2" x14ac:dyDescent="0.25">
      <c r="B51245"/>
    </row>
    <row r="51246" spans="2:2" x14ac:dyDescent="0.25">
      <c r="B51246"/>
    </row>
    <row r="51247" spans="2:2" x14ac:dyDescent="0.25">
      <c r="B51247"/>
    </row>
    <row r="51248" spans="2:2" x14ac:dyDescent="0.25">
      <c r="B51248"/>
    </row>
    <row r="51249" spans="2:2" x14ac:dyDescent="0.25">
      <c r="B51249"/>
    </row>
    <row r="51250" spans="2:2" x14ac:dyDescent="0.25">
      <c r="B51250"/>
    </row>
    <row r="51251" spans="2:2" x14ac:dyDescent="0.25">
      <c r="B51251"/>
    </row>
    <row r="51252" spans="2:2" x14ac:dyDescent="0.25">
      <c r="B51252"/>
    </row>
    <row r="51253" spans="2:2" x14ac:dyDescent="0.25">
      <c r="B51253"/>
    </row>
    <row r="51254" spans="2:2" x14ac:dyDescent="0.25">
      <c r="B51254"/>
    </row>
    <row r="51255" spans="2:2" x14ac:dyDescent="0.25">
      <c r="B51255"/>
    </row>
    <row r="51256" spans="2:2" x14ac:dyDescent="0.25">
      <c r="B51256"/>
    </row>
    <row r="51257" spans="2:2" x14ac:dyDescent="0.25">
      <c r="B51257"/>
    </row>
    <row r="51258" spans="2:2" x14ac:dyDescent="0.25">
      <c r="B51258"/>
    </row>
    <row r="51259" spans="2:2" x14ac:dyDescent="0.25">
      <c r="B51259"/>
    </row>
    <row r="51260" spans="2:2" x14ac:dyDescent="0.25">
      <c r="B51260"/>
    </row>
    <row r="51261" spans="2:2" x14ac:dyDescent="0.25">
      <c r="B51261"/>
    </row>
    <row r="51262" spans="2:2" x14ac:dyDescent="0.25">
      <c r="B51262"/>
    </row>
    <row r="51263" spans="2:2" x14ac:dyDescent="0.25">
      <c r="B51263"/>
    </row>
    <row r="51264" spans="2:2" x14ac:dyDescent="0.25">
      <c r="B51264"/>
    </row>
    <row r="51265" spans="2:2" x14ac:dyDescent="0.25">
      <c r="B51265"/>
    </row>
    <row r="51266" spans="2:2" x14ac:dyDescent="0.25">
      <c r="B51266"/>
    </row>
    <row r="51267" spans="2:2" x14ac:dyDescent="0.25">
      <c r="B51267"/>
    </row>
    <row r="51268" spans="2:2" x14ac:dyDescent="0.25">
      <c r="B51268"/>
    </row>
    <row r="51269" spans="2:2" x14ac:dyDescent="0.25">
      <c r="B51269"/>
    </row>
    <row r="51270" spans="2:2" x14ac:dyDescent="0.25">
      <c r="B51270"/>
    </row>
    <row r="51271" spans="2:2" x14ac:dyDescent="0.25">
      <c r="B51271"/>
    </row>
    <row r="51272" spans="2:2" x14ac:dyDescent="0.25">
      <c r="B51272"/>
    </row>
    <row r="51273" spans="2:2" x14ac:dyDescent="0.25">
      <c r="B51273"/>
    </row>
    <row r="51274" spans="2:2" x14ac:dyDescent="0.25">
      <c r="B51274"/>
    </row>
    <row r="51275" spans="2:2" x14ac:dyDescent="0.25">
      <c r="B51275"/>
    </row>
    <row r="51276" spans="2:2" x14ac:dyDescent="0.25">
      <c r="B51276"/>
    </row>
    <row r="51277" spans="2:2" x14ac:dyDescent="0.25">
      <c r="B51277"/>
    </row>
    <row r="51278" spans="2:2" x14ac:dyDescent="0.25">
      <c r="B51278"/>
    </row>
    <row r="51279" spans="2:2" x14ac:dyDescent="0.25">
      <c r="B51279"/>
    </row>
    <row r="51280" spans="2:2" x14ac:dyDescent="0.25">
      <c r="B51280"/>
    </row>
    <row r="51281" spans="2:2" x14ac:dyDescent="0.25">
      <c r="B51281"/>
    </row>
    <row r="51282" spans="2:2" x14ac:dyDescent="0.25">
      <c r="B51282"/>
    </row>
    <row r="51283" spans="2:2" x14ac:dyDescent="0.25">
      <c r="B51283"/>
    </row>
    <row r="51284" spans="2:2" x14ac:dyDescent="0.25">
      <c r="B51284"/>
    </row>
    <row r="51285" spans="2:2" x14ac:dyDescent="0.25">
      <c r="B51285"/>
    </row>
    <row r="51286" spans="2:2" x14ac:dyDescent="0.25">
      <c r="B51286"/>
    </row>
    <row r="51287" spans="2:2" x14ac:dyDescent="0.25">
      <c r="B51287"/>
    </row>
    <row r="51288" spans="2:2" x14ac:dyDescent="0.25">
      <c r="B51288"/>
    </row>
    <row r="51289" spans="2:2" x14ac:dyDescent="0.25">
      <c r="B51289"/>
    </row>
    <row r="51290" spans="2:2" x14ac:dyDescent="0.25">
      <c r="B51290"/>
    </row>
    <row r="51291" spans="2:2" x14ac:dyDescent="0.25">
      <c r="B51291"/>
    </row>
    <row r="51292" spans="2:2" x14ac:dyDescent="0.25">
      <c r="B51292"/>
    </row>
    <row r="51293" spans="2:2" x14ac:dyDescent="0.25">
      <c r="B51293"/>
    </row>
    <row r="51294" spans="2:2" x14ac:dyDescent="0.25">
      <c r="B51294"/>
    </row>
    <row r="51295" spans="2:2" x14ac:dyDescent="0.25">
      <c r="B51295"/>
    </row>
    <row r="51296" spans="2:2" x14ac:dyDescent="0.25">
      <c r="B51296"/>
    </row>
    <row r="51297" spans="2:2" x14ac:dyDescent="0.25">
      <c r="B51297"/>
    </row>
    <row r="51298" spans="2:2" x14ac:dyDescent="0.25">
      <c r="B51298"/>
    </row>
    <row r="51299" spans="2:2" x14ac:dyDescent="0.25">
      <c r="B51299"/>
    </row>
    <row r="51300" spans="2:2" x14ac:dyDescent="0.25">
      <c r="B51300"/>
    </row>
    <row r="51301" spans="2:2" x14ac:dyDescent="0.25">
      <c r="B51301"/>
    </row>
    <row r="51302" spans="2:2" x14ac:dyDescent="0.25">
      <c r="B51302"/>
    </row>
    <row r="51303" spans="2:2" x14ac:dyDescent="0.25">
      <c r="B51303"/>
    </row>
    <row r="51304" spans="2:2" x14ac:dyDescent="0.25">
      <c r="B51304"/>
    </row>
    <row r="51305" spans="2:2" x14ac:dyDescent="0.25">
      <c r="B51305"/>
    </row>
    <row r="51306" spans="2:2" x14ac:dyDescent="0.25">
      <c r="B51306"/>
    </row>
    <row r="51307" spans="2:2" x14ac:dyDescent="0.25">
      <c r="B51307"/>
    </row>
    <row r="51308" spans="2:2" x14ac:dyDescent="0.25">
      <c r="B51308"/>
    </row>
    <row r="51309" spans="2:2" x14ac:dyDescent="0.25">
      <c r="B51309"/>
    </row>
    <row r="51310" spans="2:2" x14ac:dyDescent="0.25">
      <c r="B51310"/>
    </row>
    <row r="51311" spans="2:2" x14ac:dyDescent="0.25">
      <c r="B51311"/>
    </row>
    <row r="51312" spans="2:2" x14ac:dyDescent="0.25">
      <c r="B51312"/>
    </row>
    <row r="51313" spans="2:2" x14ac:dyDescent="0.25">
      <c r="B51313"/>
    </row>
    <row r="51314" spans="2:2" x14ac:dyDescent="0.25">
      <c r="B51314"/>
    </row>
    <row r="51315" spans="2:2" x14ac:dyDescent="0.25">
      <c r="B51315"/>
    </row>
    <row r="51316" spans="2:2" x14ac:dyDescent="0.25">
      <c r="B51316"/>
    </row>
    <row r="51317" spans="2:2" x14ac:dyDescent="0.25">
      <c r="B51317"/>
    </row>
    <row r="51318" spans="2:2" x14ac:dyDescent="0.25">
      <c r="B51318"/>
    </row>
    <row r="51319" spans="2:2" x14ac:dyDescent="0.25">
      <c r="B51319"/>
    </row>
    <row r="51320" spans="2:2" x14ac:dyDescent="0.25">
      <c r="B51320"/>
    </row>
    <row r="51321" spans="2:2" x14ac:dyDescent="0.25">
      <c r="B51321"/>
    </row>
    <row r="51322" spans="2:2" x14ac:dyDescent="0.25">
      <c r="B51322"/>
    </row>
    <row r="51323" spans="2:2" x14ac:dyDescent="0.25">
      <c r="B51323"/>
    </row>
    <row r="51324" spans="2:2" x14ac:dyDescent="0.25">
      <c r="B51324"/>
    </row>
    <row r="51325" spans="2:2" x14ac:dyDescent="0.25">
      <c r="B51325"/>
    </row>
    <row r="51326" spans="2:2" x14ac:dyDescent="0.25">
      <c r="B51326"/>
    </row>
    <row r="51327" spans="2:2" x14ac:dyDescent="0.25">
      <c r="B51327"/>
    </row>
    <row r="51328" spans="2:2" x14ac:dyDescent="0.25">
      <c r="B51328"/>
    </row>
    <row r="51329" spans="2:2" x14ac:dyDescent="0.25">
      <c r="B51329"/>
    </row>
    <row r="51330" spans="2:2" x14ac:dyDescent="0.25">
      <c r="B51330"/>
    </row>
    <row r="51331" spans="2:2" x14ac:dyDescent="0.25">
      <c r="B51331"/>
    </row>
    <row r="51332" spans="2:2" x14ac:dyDescent="0.25">
      <c r="B51332"/>
    </row>
    <row r="51333" spans="2:2" x14ac:dyDescent="0.25">
      <c r="B51333"/>
    </row>
    <row r="51334" spans="2:2" x14ac:dyDescent="0.25">
      <c r="B51334"/>
    </row>
    <row r="51335" spans="2:2" x14ac:dyDescent="0.25">
      <c r="B51335"/>
    </row>
    <row r="51336" spans="2:2" x14ac:dyDescent="0.25">
      <c r="B51336"/>
    </row>
    <row r="51337" spans="2:2" x14ac:dyDescent="0.25">
      <c r="B51337"/>
    </row>
    <row r="51338" spans="2:2" x14ac:dyDescent="0.25">
      <c r="B51338"/>
    </row>
    <row r="51339" spans="2:2" x14ac:dyDescent="0.25">
      <c r="B51339"/>
    </row>
    <row r="51340" spans="2:2" x14ac:dyDescent="0.25">
      <c r="B51340"/>
    </row>
    <row r="51341" spans="2:2" x14ac:dyDescent="0.25">
      <c r="B51341"/>
    </row>
    <row r="51342" spans="2:2" x14ac:dyDescent="0.25">
      <c r="B51342"/>
    </row>
    <row r="51343" spans="2:2" x14ac:dyDescent="0.25">
      <c r="B51343"/>
    </row>
    <row r="51344" spans="2:2" x14ac:dyDescent="0.25">
      <c r="B51344"/>
    </row>
    <row r="51345" spans="2:2" x14ac:dyDescent="0.25">
      <c r="B51345"/>
    </row>
    <row r="51346" spans="2:2" x14ac:dyDescent="0.25">
      <c r="B51346"/>
    </row>
    <row r="51347" spans="2:2" x14ac:dyDescent="0.25">
      <c r="B51347"/>
    </row>
    <row r="51348" spans="2:2" x14ac:dyDescent="0.25">
      <c r="B51348"/>
    </row>
    <row r="51349" spans="2:2" x14ac:dyDescent="0.25">
      <c r="B51349"/>
    </row>
    <row r="51350" spans="2:2" x14ac:dyDescent="0.25">
      <c r="B51350"/>
    </row>
    <row r="51351" spans="2:2" x14ac:dyDescent="0.25">
      <c r="B51351"/>
    </row>
    <row r="51352" spans="2:2" x14ac:dyDescent="0.25">
      <c r="B51352"/>
    </row>
    <row r="51353" spans="2:2" x14ac:dyDescent="0.25">
      <c r="B51353"/>
    </row>
    <row r="51354" spans="2:2" x14ac:dyDescent="0.25">
      <c r="B51354"/>
    </row>
    <row r="51355" spans="2:2" x14ac:dyDescent="0.25">
      <c r="B51355"/>
    </row>
    <row r="51356" spans="2:2" x14ac:dyDescent="0.25">
      <c r="B51356"/>
    </row>
    <row r="51357" spans="2:2" x14ac:dyDescent="0.25">
      <c r="B51357"/>
    </row>
    <row r="51358" spans="2:2" x14ac:dyDescent="0.25">
      <c r="B51358"/>
    </row>
    <row r="51359" spans="2:2" x14ac:dyDescent="0.25">
      <c r="B51359"/>
    </row>
    <row r="51360" spans="2:2" x14ac:dyDescent="0.25">
      <c r="B51360"/>
    </row>
    <row r="51361" spans="2:2" x14ac:dyDescent="0.25">
      <c r="B51361"/>
    </row>
    <row r="51362" spans="2:2" x14ac:dyDescent="0.25">
      <c r="B51362"/>
    </row>
    <row r="51363" spans="2:2" x14ac:dyDescent="0.25">
      <c r="B51363"/>
    </row>
    <row r="51364" spans="2:2" x14ac:dyDescent="0.25">
      <c r="B51364"/>
    </row>
    <row r="51365" spans="2:2" x14ac:dyDescent="0.25">
      <c r="B51365"/>
    </row>
    <row r="51366" spans="2:2" x14ac:dyDescent="0.25">
      <c r="B51366"/>
    </row>
    <row r="51367" spans="2:2" x14ac:dyDescent="0.25">
      <c r="B51367"/>
    </row>
    <row r="51368" spans="2:2" x14ac:dyDescent="0.25">
      <c r="B51368"/>
    </row>
    <row r="51369" spans="2:2" x14ac:dyDescent="0.25">
      <c r="B51369"/>
    </row>
    <row r="51370" spans="2:2" x14ac:dyDescent="0.25">
      <c r="B51370"/>
    </row>
    <row r="51371" spans="2:2" x14ac:dyDescent="0.25">
      <c r="B51371"/>
    </row>
    <row r="51372" spans="2:2" x14ac:dyDescent="0.25">
      <c r="B51372"/>
    </row>
    <row r="51373" spans="2:2" x14ac:dyDescent="0.25">
      <c r="B51373"/>
    </row>
    <row r="51374" spans="2:2" x14ac:dyDescent="0.25">
      <c r="B51374"/>
    </row>
    <row r="51375" spans="2:2" x14ac:dyDescent="0.25">
      <c r="B51375"/>
    </row>
    <row r="51376" spans="2:2" x14ac:dyDescent="0.25">
      <c r="B51376"/>
    </row>
    <row r="51377" spans="2:2" x14ac:dyDescent="0.25">
      <c r="B51377"/>
    </row>
    <row r="51378" spans="2:2" x14ac:dyDescent="0.25">
      <c r="B51378"/>
    </row>
    <row r="51379" spans="2:2" x14ac:dyDescent="0.25">
      <c r="B51379"/>
    </row>
    <row r="51380" spans="2:2" x14ac:dyDescent="0.25">
      <c r="B51380"/>
    </row>
    <row r="51381" spans="2:2" x14ac:dyDescent="0.25">
      <c r="B51381"/>
    </row>
    <row r="51382" spans="2:2" x14ac:dyDescent="0.25">
      <c r="B51382"/>
    </row>
    <row r="51383" spans="2:2" x14ac:dyDescent="0.25">
      <c r="B51383"/>
    </row>
    <row r="51384" spans="2:2" x14ac:dyDescent="0.25">
      <c r="B51384"/>
    </row>
    <row r="51385" spans="2:2" x14ac:dyDescent="0.25">
      <c r="B51385"/>
    </row>
    <row r="51386" spans="2:2" x14ac:dyDescent="0.25">
      <c r="B51386"/>
    </row>
    <row r="51387" spans="2:2" x14ac:dyDescent="0.25">
      <c r="B51387"/>
    </row>
    <row r="51388" spans="2:2" x14ac:dyDescent="0.25">
      <c r="B51388"/>
    </row>
    <row r="51389" spans="2:2" x14ac:dyDescent="0.25">
      <c r="B51389"/>
    </row>
    <row r="51390" spans="2:2" x14ac:dyDescent="0.25">
      <c r="B51390"/>
    </row>
    <row r="51391" spans="2:2" x14ac:dyDescent="0.25">
      <c r="B51391"/>
    </row>
    <row r="51392" spans="2:2" x14ac:dyDescent="0.25">
      <c r="B51392"/>
    </row>
    <row r="51393" spans="2:2" x14ac:dyDescent="0.25">
      <c r="B51393"/>
    </row>
    <row r="51394" spans="2:2" x14ac:dyDescent="0.25">
      <c r="B51394"/>
    </row>
    <row r="51395" spans="2:2" x14ac:dyDescent="0.25">
      <c r="B51395"/>
    </row>
    <row r="51396" spans="2:2" x14ac:dyDescent="0.25">
      <c r="B51396"/>
    </row>
    <row r="51397" spans="2:2" x14ac:dyDescent="0.25">
      <c r="B51397"/>
    </row>
    <row r="51398" spans="2:2" x14ac:dyDescent="0.25">
      <c r="B51398"/>
    </row>
    <row r="51399" spans="2:2" x14ac:dyDescent="0.25">
      <c r="B51399"/>
    </row>
    <row r="51400" spans="2:2" x14ac:dyDescent="0.25">
      <c r="B51400"/>
    </row>
    <row r="51401" spans="2:2" x14ac:dyDescent="0.25">
      <c r="B51401"/>
    </row>
    <row r="51402" spans="2:2" x14ac:dyDescent="0.25">
      <c r="B51402"/>
    </row>
    <row r="51403" spans="2:2" x14ac:dyDescent="0.25">
      <c r="B51403"/>
    </row>
    <row r="51404" spans="2:2" x14ac:dyDescent="0.25">
      <c r="B51404"/>
    </row>
    <row r="51405" spans="2:2" x14ac:dyDescent="0.25">
      <c r="B51405"/>
    </row>
    <row r="51406" spans="2:2" x14ac:dyDescent="0.25">
      <c r="B51406"/>
    </row>
    <row r="51407" spans="2:2" x14ac:dyDescent="0.25">
      <c r="B51407"/>
    </row>
    <row r="51408" spans="2:2" x14ac:dyDescent="0.25">
      <c r="B51408"/>
    </row>
    <row r="51409" spans="2:2" x14ac:dyDescent="0.25">
      <c r="B51409"/>
    </row>
    <row r="51410" spans="2:2" x14ac:dyDescent="0.25">
      <c r="B51410"/>
    </row>
    <row r="51411" spans="2:2" x14ac:dyDescent="0.25">
      <c r="B51411"/>
    </row>
    <row r="51412" spans="2:2" x14ac:dyDescent="0.25">
      <c r="B51412"/>
    </row>
    <row r="51413" spans="2:2" x14ac:dyDescent="0.25">
      <c r="B51413"/>
    </row>
    <row r="51414" spans="2:2" x14ac:dyDescent="0.25">
      <c r="B51414"/>
    </row>
    <row r="51415" spans="2:2" x14ac:dyDescent="0.25">
      <c r="B51415"/>
    </row>
    <row r="51416" spans="2:2" x14ac:dyDescent="0.25">
      <c r="B51416"/>
    </row>
    <row r="51417" spans="2:2" x14ac:dyDescent="0.25">
      <c r="B51417"/>
    </row>
    <row r="51418" spans="2:2" x14ac:dyDescent="0.25">
      <c r="B51418"/>
    </row>
    <row r="51419" spans="2:2" x14ac:dyDescent="0.25">
      <c r="B51419"/>
    </row>
    <row r="51420" spans="2:2" x14ac:dyDescent="0.25">
      <c r="B51420"/>
    </row>
    <row r="51421" spans="2:2" x14ac:dyDescent="0.25">
      <c r="B51421"/>
    </row>
    <row r="51422" spans="2:2" x14ac:dyDescent="0.25">
      <c r="B51422"/>
    </row>
    <row r="51423" spans="2:2" x14ac:dyDescent="0.25">
      <c r="B51423"/>
    </row>
    <row r="51424" spans="2:2" x14ac:dyDescent="0.25">
      <c r="B51424"/>
    </row>
    <row r="51425" spans="2:2" x14ac:dyDescent="0.25">
      <c r="B51425"/>
    </row>
    <row r="51426" spans="2:2" x14ac:dyDescent="0.25">
      <c r="B51426"/>
    </row>
    <row r="51427" spans="2:2" x14ac:dyDescent="0.25">
      <c r="B51427"/>
    </row>
    <row r="51428" spans="2:2" x14ac:dyDescent="0.25">
      <c r="B51428"/>
    </row>
    <row r="51429" spans="2:2" x14ac:dyDescent="0.25">
      <c r="B51429"/>
    </row>
    <row r="51430" spans="2:2" x14ac:dyDescent="0.25">
      <c r="B51430"/>
    </row>
    <row r="51431" spans="2:2" x14ac:dyDescent="0.25">
      <c r="B51431"/>
    </row>
    <row r="51432" spans="2:2" x14ac:dyDescent="0.25">
      <c r="B51432"/>
    </row>
    <row r="51433" spans="2:2" x14ac:dyDescent="0.25">
      <c r="B51433"/>
    </row>
    <row r="51434" spans="2:2" x14ac:dyDescent="0.25">
      <c r="B51434"/>
    </row>
    <row r="51435" spans="2:2" x14ac:dyDescent="0.25">
      <c r="B51435"/>
    </row>
    <row r="51436" spans="2:2" x14ac:dyDescent="0.25">
      <c r="B51436"/>
    </row>
    <row r="51437" spans="2:2" x14ac:dyDescent="0.25">
      <c r="B51437"/>
    </row>
    <row r="51438" spans="2:2" x14ac:dyDescent="0.25">
      <c r="B51438"/>
    </row>
    <row r="51439" spans="2:2" x14ac:dyDescent="0.25">
      <c r="B51439"/>
    </row>
    <row r="51440" spans="2:2" x14ac:dyDescent="0.25">
      <c r="B51440"/>
    </row>
    <row r="51441" spans="2:2" x14ac:dyDescent="0.25">
      <c r="B51441"/>
    </row>
    <row r="51442" spans="2:2" x14ac:dyDescent="0.25">
      <c r="B51442"/>
    </row>
    <row r="51443" spans="2:2" x14ac:dyDescent="0.25">
      <c r="B51443"/>
    </row>
    <row r="51444" spans="2:2" x14ac:dyDescent="0.25">
      <c r="B51444"/>
    </row>
    <row r="51445" spans="2:2" x14ac:dyDescent="0.25">
      <c r="B51445"/>
    </row>
    <row r="51446" spans="2:2" x14ac:dyDescent="0.25">
      <c r="B51446"/>
    </row>
    <row r="51447" spans="2:2" x14ac:dyDescent="0.25">
      <c r="B51447"/>
    </row>
    <row r="51448" spans="2:2" x14ac:dyDescent="0.25">
      <c r="B51448"/>
    </row>
    <row r="51449" spans="2:2" x14ac:dyDescent="0.25">
      <c r="B51449"/>
    </row>
    <row r="51450" spans="2:2" x14ac:dyDescent="0.25">
      <c r="B51450"/>
    </row>
    <row r="51451" spans="2:2" x14ac:dyDescent="0.25">
      <c r="B51451"/>
    </row>
    <row r="51452" spans="2:2" x14ac:dyDescent="0.25">
      <c r="B51452"/>
    </row>
    <row r="51453" spans="2:2" x14ac:dyDescent="0.25">
      <c r="B51453"/>
    </row>
    <row r="51454" spans="2:2" x14ac:dyDescent="0.25">
      <c r="B51454"/>
    </row>
    <row r="51455" spans="2:2" x14ac:dyDescent="0.25">
      <c r="B51455"/>
    </row>
    <row r="51456" spans="2:2" x14ac:dyDescent="0.25">
      <c r="B51456"/>
    </row>
    <row r="51457" spans="2:2" x14ac:dyDescent="0.25">
      <c r="B51457"/>
    </row>
    <row r="51458" spans="2:2" x14ac:dyDescent="0.25">
      <c r="B51458"/>
    </row>
    <row r="51459" spans="2:2" x14ac:dyDescent="0.25">
      <c r="B51459"/>
    </row>
    <row r="51460" spans="2:2" x14ac:dyDescent="0.25">
      <c r="B51460"/>
    </row>
    <row r="51461" spans="2:2" x14ac:dyDescent="0.25">
      <c r="B51461"/>
    </row>
    <row r="51462" spans="2:2" x14ac:dyDescent="0.25">
      <c r="B51462"/>
    </row>
    <row r="51463" spans="2:2" x14ac:dyDescent="0.25">
      <c r="B51463"/>
    </row>
    <row r="51464" spans="2:2" x14ac:dyDescent="0.25">
      <c r="B51464"/>
    </row>
    <row r="51465" spans="2:2" x14ac:dyDescent="0.25">
      <c r="B51465"/>
    </row>
    <row r="51466" spans="2:2" x14ac:dyDescent="0.25">
      <c r="B51466"/>
    </row>
    <row r="51467" spans="2:2" x14ac:dyDescent="0.25">
      <c r="B51467"/>
    </row>
    <row r="51468" spans="2:2" x14ac:dyDescent="0.25">
      <c r="B51468"/>
    </row>
    <row r="51469" spans="2:2" x14ac:dyDescent="0.25">
      <c r="B51469"/>
    </row>
    <row r="51470" spans="2:2" x14ac:dyDescent="0.25">
      <c r="B51470"/>
    </row>
    <row r="51471" spans="2:2" x14ac:dyDescent="0.25">
      <c r="B51471"/>
    </row>
    <row r="51472" spans="2:2" x14ac:dyDescent="0.25">
      <c r="B51472"/>
    </row>
    <row r="51473" spans="2:2" x14ac:dyDescent="0.25">
      <c r="B51473"/>
    </row>
    <row r="51474" spans="2:2" x14ac:dyDescent="0.25">
      <c r="B51474"/>
    </row>
    <row r="51475" spans="2:2" x14ac:dyDescent="0.25">
      <c r="B51475"/>
    </row>
    <row r="51476" spans="2:2" x14ac:dyDescent="0.25">
      <c r="B51476"/>
    </row>
    <row r="51477" spans="2:2" x14ac:dyDescent="0.25">
      <c r="B51477"/>
    </row>
    <row r="51478" spans="2:2" x14ac:dyDescent="0.25">
      <c r="B51478"/>
    </row>
    <row r="51479" spans="2:2" x14ac:dyDescent="0.25">
      <c r="B51479"/>
    </row>
    <row r="51480" spans="2:2" x14ac:dyDescent="0.25">
      <c r="B51480"/>
    </row>
    <row r="51481" spans="2:2" x14ac:dyDescent="0.25">
      <c r="B51481"/>
    </row>
    <row r="51482" spans="2:2" x14ac:dyDescent="0.25">
      <c r="B51482"/>
    </row>
    <row r="51483" spans="2:2" x14ac:dyDescent="0.25">
      <c r="B51483"/>
    </row>
    <row r="51484" spans="2:2" x14ac:dyDescent="0.25">
      <c r="B51484"/>
    </row>
    <row r="51485" spans="2:2" x14ac:dyDescent="0.25">
      <c r="B51485"/>
    </row>
    <row r="51486" spans="2:2" x14ac:dyDescent="0.25">
      <c r="B51486"/>
    </row>
    <row r="51487" spans="2:2" x14ac:dyDescent="0.25">
      <c r="B51487"/>
    </row>
    <row r="51488" spans="2:2" x14ac:dyDescent="0.25">
      <c r="B51488"/>
    </row>
    <row r="51489" spans="2:2" x14ac:dyDescent="0.25">
      <c r="B51489"/>
    </row>
    <row r="51490" spans="2:2" x14ac:dyDescent="0.25">
      <c r="B51490"/>
    </row>
    <row r="51491" spans="2:2" x14ac:dyDescent="0.25">
      <c r="B51491"/>
    </row>
    <row r="51492" spans="2:2" x14ac:dyDescent="0.25">
      <c r="B51492"/>
    </row>
    <row r="51493" spans="2:2" x14ac:dyDescent="0.25">
      <c r="B51493"/>
    </row>
    <row r="51494" spans="2:2" x14ac:dyDescent="0.25">
      <c r="B51494"/>
    </row>
    <row r="51495" spans="2:2" x14ac:dyDescent="0.25">
      <c r="B51495"/>
    </row>
    <row r="51496" spans="2:2" x14ac:dyDescent="0.25">
      <c r="B51496"/>
    </row>
    <row r="51497" spans="2:2" x14ac:dyDescent="0.25">
      <c r="B51497"/>
    </row>
    <row r="51498" spans="2:2" x14ac:dyDescent="0.25">
      <c r="B51498"/>
    </row>
    <row r="51499" spans="2:2" x14ac:dyDescent="0.25">
      <c r="B51499"/>
    </row>
    <row r="51500" spans="2:2" x14ac:dyDescent="0.25">
      <c r="B51500"/>
    </row>
    <row r="51501" spans="2:2" x14ac:dyDescent="0.25">
      <c r="B51501"/>
    </row>
    <row r="51502" spans="2:2" x14ac:dyDescent="0.25">
      <c r="B51502"/>
    </row>
    <row r="51503" spans="2:2" x14ac:dyDescent="0.25">
      <c r="B51503"/>
    </row>
    <row r="51504" spans="2:2" x14ac:dyDescent="0.25">
      <c r="B51504"/>
    </row>
    <row r="51505" spans="2:2" x14ac:dyDescent="0.25">
      <c r="B51505"/>
    </row>
    <row r="51506" spans="2:2" x14ac:dyDescent="0.25">
      <c r="B51506"/>
    </row>
    <row r="51507" spans="2:2" x14ac:dyDescent="0.25">
      <c r="B51507"/>
    </row>
    <row r="51508" spans="2:2" x14ac:dyDescent="0.25">
      <c r="B51508"/>
    </row>
    <row r="51509" spans="2:2" x14ac:dyDescent="0.25">
      <c r="B51509"/>
    </row>
    <row r="51510" spans="2:2" x14ac:dyDescent="0.25">
      <c r="B51510"/>
    </row>
    <row r="51511" spans="2:2" x14ac:dyDescent="0.25">
      <c r="B51511"/>
    </row>
    <row r="51512" spans="2:2" x14ac:dyDescent="0.25">
      <c r="B51512"/>
    </row>
    <row r="51513" spans="2:2" x14ac:dyDescent="0.25">
      <c r="B51513"/>
    </row>
    <row r="51514" spans="2:2" x14ac:dyDescent="0.25">
      <c r="B51514"/>
    </row>
    <row r="51515" spans="2:2" x14ac:dyDescent="0.25">
      <c r="B51515"/>
    </row>
    <row r="51516" spans="2:2" x14ac:dyDescent="0.25">
      <c r="B51516"/>
    </row>
    <row r="51517" spans="2:2" x14ac:dyDescent="0.25">
      <c r="B51517"/>
    </row>
    <row r="51518" spans="2:2" x14ac:dyDescent="0.25">
      <c r="B51518"/>
    </row>
    <row r="51519" spans="2:2" x14ac:dyDescent="0.25">
      <c r="B51519"/>
    </row>
    <row r="51520" spans="2:2" x14ac:dyDescent="0.25">
      <c r="B51520"/>
    </row>
    <row r="51521" spans="2:2" x14ac:dyDescent="0.25">
      <c r="B51521"/>
    </row>
    <row r="51522" spans="2:2" x14ac:dyDescent="0.25">
      <c r="B51522"/>
    </row>
    <row r="51523" spans="2:2" x14ac:dyDescent="0.25">
      <c r="B51523"/>
    </row>
    <row r="51524" spans="2:2" x14ac:dyDescent="0.25">
      <c r="B51524"/>
    </row>
    <row r="51525" spans="2:2" x14ac:dyDescent="0.25">
      <c r="B51525"/>
    </row>
    <row r="51526" spans="2:2" x14ac:dyDescent="0.25">
      <c r="B51526"/>
    </row>
    <row r="51527" spans="2:2" x14ac:dyDescent="0.25">
      <c r="B51527"/>
    </row>
    <row r="51528" spans="2:2" x14ac:dyDescent="0.25">
      <c r="B51528"/>
    </row>
    <row r="51529" spans="2:2" x14ac:dyDescent="0.25">
      <c r="B51529"/>
    </row>
    <row r="51530" spans="2:2" x14ac:dyDescent="0.25">
      <c r="B51530"/>
    </row>
    <row r="51531" spans="2:2" x14ac:dyDescent="0.25">
      <c r="B51531"/>
    </row>
    <row r="51532" spans="2:2" x14ac:dyDescent="0.25">
      <c r="B51532"/>
    </row>
    <row r="51533" spans="2:2" x14ac:dyDescent="0.25">
      <c r="B51533"/>
    </row>
    <row r="51534" spans="2:2" x14ac:dyDescent="0.25">
      <c r="B51534"/>
    </row>
    <row r="51535" spans="2:2" x14ac:dyDescent="0.25">
      <c r="B51535"/>
    </row>
    <row r="51536" spans="2:2" x14ac:dyDescent="0.25">
      <c r="B51536"/>
    </row>
    <row r="51537" spans="2:2" x14ac:dyDescent="0.25">
      <c r="B51537"/>
    </row>
    <row r="51538" spans="2:2" x14ac:dyDescent="0.25">
      <c r="B51538"/>
    </row>
    <row r="51539" spans="2:2" x14ac:dyDescent="0.25">
      <c r="B51539"/>
    </row>
    <row r="51540" spans="2:2" x14ac:dyDescent="0.25">
      <c r="B51540"/>
    </row>
    <row r="51541" spans="2:2" x14ac:dyDescent="0.25">
      <c r="B51541"/>
    </row>
    <row r="51542" spans="2:2" x14ac:dyDescent="0.25">
      <c r="B51542"/>
    </row>
    <row r="51543" spans="2:2" x14ac:dyDescent="0.25">
      <c r="B51543"/>
    </row>
    <row r="51544" spans="2:2" x14ac:dyDescent="0.25">
      <c r="B51544"/>
    </row>
    <row r="51545" spans="2:2" x14ac:dyDescent="0.25">
      <c r="B51545"/>
    </row>
    <row r="51546" spans="2:2" x14ac:dyDescent="0.25">
      <c r="B51546"/>
    </row>
    <row r="51547" spans="2:2" x14ac:dyDescent="0.25">
      <c r="B51547"/>
    </row>
    <row r="51548" spans="2:2" x14ac:dyDescent="0.25">
      <c r="B51548"/>
    </row>
    <row r="51549" spans="2:2" x14ac:dyDescent="0.25">
      <c r="B51549"/>
    </row>
    <row r="51550" spans="2:2" x14ac:dyDescent="0.25">
      <c r="B51550"/>
    </row>
    <row r="51551" spans="2:2" x14ac:dyDescent="0.25">
      <c r="B51551"/>
    </row>
    <row r="51552" spans="2:2" x14ac:dyDescent="0.25">
      <c r="B51552"/>
    </row>
    <row r="51553" spans="2:2" x14ac:dyDescent="0.25">
      <c r="B51553"/>
    </row>
    <row r="51554" spans="2:2" x14ac:dyDescent="0.25">
      <c r="B51554"/>
    </row>
    <row r="51555" spans="2:2" x14ac:dyDescent="0.25">
      <c r="B51555"/>
    </row>
    <row r="51556" spans="2:2" x14ac:dyDescent="0.25">
      <c r="B51556"/>
    </row>
    <row r="51557" spans="2:2" x14ac:dyDescent="0.25">
      <c r="B51557"/>
    </row>
    <row r="51558" spans="2:2" x14ac:dyDescent="0.25">
      <c r="B51558"/>
    </row>
    <row r="51559" spans="2:2" x14ac:dyDescent="0.25">
      <c r="B51559"/>
    </row>
    <row r="51560" spans="2:2" x14ac:dyDescent="0.25">
      <c r="B51560"/>
    </row>
    <row r="51561" spans="2:2" x14ac:dyDescent="0.25">
      <c r="B51561"/>
    </row>
    <row r="51562" spans="2:2" x14ac:dyDescent="0.25">
      <c r="B51562"/>
    </row>
    <row r="51563" spans="2:2" x14ac:dyDescent="0.25">
      <c r="B51563"/>
    </row>
    <row r="51564" spans="2:2" x14ac:dyDescent="0.25">
      <c r="B51564"/>
    </row>
    <row r="51565" spans="2:2" x14ac:dyDescent="0.25">
      <c r="B51565"/>
    </row>
    <row r="51566" spans="2:2" x14ac:dyDescent="0.25">
      <c r="B51566"/>
    </row>
    <row r="51567" spans="2:2" x14ac:dyDescent="0.25">
      <c r="B51567"/>
    </row>
    <row r="51568" spans="2:2" x14ac:dyDescent="0.25">
      <c r="B51568"/>
    </row>
    <row r="51569" spans="2:2" x14ac:dyDescent="0.25">
      <c r="B51569"/>
    </row>
    <row r="51570" spans="2:2" x14ac:dyDescent="0.25">
      <c r="B51570"/>
    </row>
    <row r="51571" spans="2:2" x14ac:dyDescent="0.25">
      <c r="B51571"/>
    </row>
    <row r="51572" spans="2:2" x14ac:dyDescent="0.25">
      <c r="B51572"/>
    </row>
    <row r="51573" spans="2:2" x14ac:dyDescent="0.25">
      <c r="B51573"/>
    </row>
    <row r="51574" spans="2:2" x14ac:dyDescent="0.25">
      <c r="B51574"/>
    </row>
    <row r="51575" spans="2:2" x14ac:dyDescent="0.25">
      <c r="B51575"/>
    </row>
    <row r="51576" spans="2:2" x14ac:dyDescent="0.25">
      <c r="B51576"/>
    </row>
    <row r="51577" spans="2:2" x14ac:dyDescent="0.25">
      <c r="B51577"/>
    </row>
    <row r="51578" spans="2:2" x14ac:dyDescent="0.25">
      <c r="B51578"/>
    </row>
    <row r="51579" spans="2:2" x14ac:dyDescent="0.25">
      <c r="B51579"/>
    </row>
    <row r="51580" spans="2:2" x14ac:dyDescent="0.25">
      <c r="B51580"/>
    </row>
    <row r="51581" spans="2:2" x14ac:dyDescent="0.25">
      <c r="B51581"/>
    </row>
    <row r="51582" spans="2:2" x14ac:dyDescent="0.25">
      <c r="B51582"/>
    </row>
    <row r="51583" spans="2:2" x14ac:dyDescent="0.25">
      <c r="B51583"/>
    </row>
    <row r="51584" spans="2:2" x14ac:dyDescent="0.25">
      <c r="B51584"/>
    </row>
    <row r="51585" spans="2:2" x14ac:dyDescent="0.25">
      <c r="B51585"/>
    </row>
    <row r="51586" spans="2:2" x14ac:dyDescent="0.25">
      <c r="B51586"/>
    </row>
    <row r="51587" spans="2:2" x14ac:dyDescent="0.25">
      <c r="B51587"/>
    </row>
    <row r="51588" spans="2:2" x14ac:dyDescent="0.25">
      <c r="B51588"/>
    </row>
    <row r="51589" spans="2:2" x14ac:dyDescent="0.25">
      <c r="B51589"/>
    </row>
    <row r="51590" spans="2:2" x14ac:dyDescent="0.25">
      <c r="B51590"/>
    </row>
    <row r="51591" spans="2:2" x14ac:dyDescent="0.25">
      <c r="B51591"/>
    </row>
    <row r="51592" spans="2:2" x14ac:dyDescent="0.25">
      <c r="B51592"/>
    </row>
    <row r="51593" spans="2:2" x14ac:dyDescent="0.25">
      <c r="B51593"/>
    </row>
    <row r="51594" spans="2:2" x14ac:dyDescent="0.25">
      <c r="B51594"/>
    </row>
    <row r="51595" spans="2:2" x14ac:dyDescent="0.25">
      <c r="B51595"/>
    </row>
    <row r="51596" spans="2:2" x14ac:dyDescent="0.25">
      <c r="B51596"/>
    </row>
    <row r="51597" spans="2:2" x14ac:dyDescent="0.25">
      <c r="B51597"/>
    </row>
    <row r="51598" spans="2:2" x14ac:dyDescent="0.25">
      <c r="B51598"/>
    </row>
    <row r="51599" spans="2:2" x14ac:dyDescent="0.25">
      <c r="B51599"/>
    </row>
    <row r="51600" spans="2:2" x14ac:dyDescent="0.25">
      <c r="B51600"/>
    </row>
    <row r="51601" spans="2:2" x14ac:dyDescent="0.25">
      <c r="B51601"/>
    </row>
    <row r="51602" spans="2:2" x14ac:dyDescent="0.25">
      <c r="B51602"/>
    </row>
    <row r="51603" spans="2:2" x14ac:dyDescent="0.25">
      <c r="B51603"/>
    </row>
    <row r="51604" spans="2:2" x14ac:dyDescent="0.25">
      <c r="B51604"/>
    </row>
    <row r="51605" spans="2:2" x14ac:dyDescent="0.25">
      <c r="B51605"/>
    </row>
    <row r="51606" spans="2:2" x14ac:dyDescent="0.25">
      <c r="B51606"/>
    </row>
    <row r="51607" spans="2:2" x14ac:dyDescent="0.25">
      <c r="B51607"/>
    </row>
    <row r="51608" spans="2:2" x14ac:dyDescent="0.25">
      <c r="B51608"/>
    </row>
    <row r="51609" spans="2:2" x14ac:dyDescent="0.25">
      <c r="B51609"/>
    </row>
    <row r="51610" spans="2:2" x14ac:dyDescent="0.25">
      <c r="B51610"/>
    </row>
    <row r="51611" spans="2:2" x14ac:dyDescent="0.25">
      <c r="B51611"/>
    </row>
    <row r="51612" spans="2:2" x14ac:dyDescent="0.25">
      <c r="B51612"/>
    </row>
    <row r="51613" spans="2:2" x14ac:dyDescent="0.25">
      <c r="B51613"/>
    </row>
    <row r="51614" spans="2:2" x14ac:dyDescent="0.25">
      <c r="B51614"/>
    </row>
    <row r="51615" spans="2:2" x14ac:dyDescent="0.25">
      <c r="B51615"/>
    </row>
    <row r="51616" spans="2:2" x14ac:dyDescent="0.25">
      <c r="B51616"/>
    </row>
    <row r="51617" spans="2:2" x14ac:dyDescent="0.25">
      <c r="B51617"/>
    </row>
    <row r="51618" spans="2:2" x14ac:dyDescent="0.25">
      <c r="B51618"/>
    </row>
    <row r="51619" spans="2:2" x14ac:dyDescent="0.25">
      <c r="B51619"/>
    </row>
    <row r="51620" spans="2:2" x14ac:dyDescent="0.25">
      <c r="B51620"/>
    </row>
    <row r="51621" spans="2:2" x14ac:dyDescent="0.25">
      <c r="B51621"/>
    </row>
    <row r="51622" spans="2:2" x14ac:dyDescent="0.25">
      <c r="B51622"/>
    </row>
    <row r="51623" spans="2:2" x14ac:dyDescent="0.25">
      <c r="B51623"/>
    </row>
    <row r="51624" spans="2:2" x14ac:dyDescent="0.25">
      <c r="B51624"/>
    </row>
    <row r="51625" spans="2:2" x14ac:dyDescent="0.25">
      <c r="B51625"/>
    </row>
    <row r="51626" spans="2:2" x14ac:dyDescent="0.25">
      <c r="B51626"/>
    </row>
    <row r="51627" spans="2:2" x14ac:dyDescent="0.25">
      <c r="B51627"/>
    </row>
    <row r="51628" spans="2:2" x14ac:dyDescent="0.25">
      <c r="B51628"/>
    </row>
    <row r="51629" spans="2:2" x14ac:dyDescent="0.25">
      <c r="B51629"/>
    </row>
    <row r="51630" spans="2:2" x14ac:dyDescent="0.25">
      <c r="B51630"/>
    </row>
    <row r="51631" spans="2:2" x14ac:dyDescent="0.25">
      <c r="B51631"/>
    </row>
    <row r="51632" spans="2:2" x14ac:dyDescent="0.25">
      <c r="B51632"/>
    </row>
    <row r="51633" spans="2:2" x14ac:dyDescent="0.25">
      <c r="B51633"/>
    </row>
    <row r="51634" spans="2:2" x14ac:dyDescent="0.25">
      <c r="B51634"/>
    </row>
    <row r="51635" spans="2:2" x14ac:dyDescent="0.25">
      <c r="B51635"/>
    </row>
    <row r="51636" spans="2:2" x14ac:dyDescent="0.25">
      <c r="B51636"/>
    </row>
    <row r="51637" spans="2:2" x14ac:dyDescent="0.25">
      <c r="B51637"/>
    </row>
    <row r="51638" spans="2:2" x14ac:dyDescent="0.25">
      <c r="B51638"/>
    </row>
    <row r="51639" spans="2:2" x14ac:dyDescent="0.25">
      <c r="B51639"/>
    </row>
    <row r="51640" spans="2:2" x14ac:dyDescent="0.25">
      <c r="B51640"/>
    </row>
    <row r="51641" spans="2:2" x14ac:dyDescent="0.25">
      <c r="B51641"/>
    </row>
    <row r="51642" spans="2:2" x14ac:dyDescent="0.25">
      <c r="B51642"/>
    </row>
    <row r="51643" spans="2:2" x14ac:dyDescent="0.25">
      <c r="B51643"/>
    </row>
    <row r="51644" spans="2:2" x14ac:dyDescent="0.25">
      <c r="B51644"/>
    </row>
    <row r="51645" spans="2:2" x14ac:dyDescent="0.25">
      <c r="B51645"/>
    </row>
    <row r="51646" spans="2:2" x14ac:dyDescent="0.25">
      <c r="B51646"/>
    </row>
    <row r="51647" spans="2:2" x14ac:dyDescent="0.25">
      <c r="B51647"/>
    </row>
    <row r="51648" spans="2:2" x14ac:dyDescent="0.25">
      <c r="B51648"/>
    </row>
    <row r="51649" spans="2:2" x14ac:dyDescent="0.25">
      <c r="B51649"/>
    </row>
    <row r="51650" spans="2:2" x14ac:dyDescent="0.25">
      <c r="B51650"/>
    </row>
    <row r="51651" spans="2:2" x14ac:dyDescent="0.25">
      <c r="B51651"/>
    </row>
    <row r="51652" spans="2:2" x14ac:dyDescent="0.25">
      <c r="B51652"/>
    </row>
    <row r="51653" spans="2:2" x14ac:dyDescent="0.25">
      <c r="B51653"/>
    </row>
    <row r="51654" spans="2:2" x14ac:dyDescent="0.25">
      <c r="B51654"/>
    </row>
    <row r="51655" spans="2:2" x14ac:dyDescent="0.25">
      <c r="B51655"/>
    </row>
    <row r="51656" spans="2:2" x14ac:dyDescent="0.25">
      <c r="B51656"/>
    </row>
    <row r="51657" spans="2:2" x14ac:dyDescent="0.25">
      <c r="B51657"/>
    </row>
    <row r="51658" spans="2:2" x14ac:dyDescent="0.25">
      <c r="B51658"/>
    </row>
    <row r="51659" spans="2:2" x14ac:dyDescent="0.25">
      <c r="B51659"/>
    </row>
    <row r="51660" spans="2:2" x14ac:dyDescent="0.25">
      <c r="B51660"/>
    </row>
    <row r="51661" spans="2:2" x14ac:dyDescent="0.25">
      <c r="B51661"/>
    </row>
    <row r="51662" spans="2:2" x14ac:dyDescent="0.25">
      <c r="B51662"/>
    </row>
    <row r="51663" spans="2:2" x14ac:dyDescent="0.25">
      <c r="B51663"/>
    </row>
    <row r="51664" spans="2:2" x14ac:dyDescent="0.25">
      <c r="B51664"/>
    </row>
    <row r="51665" spans="2:2" x14ac:dyDescent="0.25">
      <c r="B51665"/>
    </row>
    <row r="51666" spans="2:2" x14ac:dyDescent="0.25">
      <c r="B51666"/>
    </row>
    <row r="51667" spans="2:2" x14ac:dyDescent="0.25">
      <c r="B51667"/>
    </row>
    <row r="51668" spans="2:2" x14ac:dyDescent="0.25">
      <c r="B51668"/>
    </row>
    <row r="51669" spans="2:2" x14ac:dyDescent="0.25">
      <c r="B51669"/>
    </row>
    <row r="51670" spans="2:2" x14ac:dyDescent="0.25">
      <c r="B51670"/>
    </row>
    <row r="51671" spans="2:2" x14ac:dyDescent="0.25">
      <c r="B51671"/>
    </row>
    <row r="51672" spans="2:2" x14ac:dyDescent="0.25">
      <c r="B51672"/>
    </row>
    <row r="51673" spans="2:2" x14ac:dyDescent="0.25">
      <c r="B51673"/>
    </row>
    <row r="51674" spans="2:2" x14ac:dyDescent="0.25">
      <c r="B51674"/>
    </row>
    <row r="51675" spans="2:2" x14ac:dyDescent="0.25">
      <c r="B51675"/>
    </row>
    <row r="51676" spans="2:2" x14ac:dyDescent="0.25">
      <c r="B51676"/>
    </row>
    <row r="51677" spans="2:2" x14ac:dyDescent="0.25">
      <c r="B51677"/>
    </row>
    <row r="51678" spans="2:2" x14ac:dyDescent="0.25">
      <c r="B51678"/>
    </row>
    <row r="51679" spans="2:2" x14ac:dyDescent="0.25">
      <c r="B51679"/>
    </row>
    <row r="51680" spans="2:2" x14ac:dyDescent="0.25">
      <c r="B51680"/>
    </row>
    <row r="51681" spans="2:2" x14ac:dyDescent="0.25">
      <c r="B51681"/>
    </row>
    <row r="51682" spans="2:2" x14ac:dyDescent="0.25">
      <c r="B51682"/>
    </row>
    <row r="51683" spans="2:2" x14ac:dyDescent="0.25">
      <c r="B51683"/>
    </row>
    <row r="51684" spans="2:2" x14ac:dyDescent="0.25">
      <c r="B51684"/>
    </row>
    <row r="51685" spans="2:2" x14ac:dyDescent="0.25">
      <c r="B51685"/>
    </row>
    <row r="51686" spans="2:2" x14ac:dyDescent="0.25">
      <c r="B51686"/>
    </row>
    <row r="51687" spans="2:2" x14ac:dyDescent="0.25">
      <c r="B51687"/>
    </row>
    <row r="51688" spans="2:2" x14ac:dyDescent="0.25">
      <c r="B51688"/>
    </row>
    <row r="51689" spans="2:2" x14ac:dyDescent="0.25">
      <c r="B51689"/>
    </row>
    <row r="51690" spans="2:2" x14ac:dyDescent="0.25">
      <c r="B51690"/>
    </row>
    <row r="51691" spans="2:2" x14ac:dyDescent="0.25">
      <c r="B51691"/>
    </row>
    <row r="51692" spans="2:2" x14ac:dyDescent="0.25">
      <c r="B51692"/>
    </row>
    <row r="51693" spans="2:2" x14ac:dyDescent="0.25">
      <c r="B51693"/>
    </row>
    <row r="51694" spans="2:2" x14ac:dyDescent="0.25">
      <c r="B51694"/>
    </row>
    <row r="51695" spans="2:2" x14ac:dyDescent="0.25">
      <c r="B51695"/>
    </row>
    <row r="51696" spans="2:2" x14ac:dyDescent="0.25">
      <c r="B51696"/>
    </row>
    <row r="51697" spans="2:2" x14ac:dyDescent="0.25">
      <c r="B51697"/>
    </row>
    <row r="51698" spans="2:2" x14ac:dyDescent="0.25">
      <c r="B51698"/>
    </row>
    <row r="51699" spans="2:2" x14ac:dyDescent="0.25">
      <c r="B51699"/>
    </row>
    <row r="51700" spans="2:2" x14ac:dyDescent="0.25">
      <c r="B51700"/>
    </row>
    <row r="51701" spans="2:2" x14ac:dyDescent="0.25">
      <c r="B51701"/>
    </row>
    <row r="51702" spans="2:2" x14ac:dyDescent="0.25">
      <c r="B51702"/>
    </row>
    <row r="51703" spans="2:2" x14ac:dyDescent="0.25">
      <c r="B51703"/>
    </row>
    <row r="51704" spans="2:2" x14ac:dyDescent="0.25">
      <c r="B51704"/>
    </row>
    <row r="51705" spans="2:2" x14ac:dyDescent="0.25">
      <c r="B51705"/>
    </row>
    <row r="51706" spans="2:2" x14ac:dyDescent="0.25">
      <c r="B51706"/>
    </row>
    <row r="51707" spans="2:2" x14ac:dyDescent="0.25">
      <c r="B51707"/>
    </row>
    <row r="51708" spans="2:2" x14ac:dyDescent="0.25">
      <c r="B51708"/>
    </row>
    <row r="51709" spans="2:2" x14ac:dyDescent="0.25">
      <c r="B51709"/>
    </row>
    <row r="51710" spans="2:2" x14ac:dyDescent="0.25">
      <c r="B51710"/>
    </row>
    <row r="51711" spans="2:2" x14ac:dyDescent="0.25">
      <c r="B51711"/>
    </row>
    <row r="51712" spans="2:2" x14ac:dyDescent="0.25">
      <c r="B51712"/>
    </row>
    <row r="51713" spans="2:2" x14ac:dyDescent="0.25">
      <c r="B51713"/>
    </row>
    <row r="51714" spans="2:2" x14ac:dyDescent="0.25">
      <c r="B51714"/>
    </row>
    <row r="51715" spans="2:2" x14ac:dyDescent="0.25">
      <c r="B51715"/>
    </row>
    <row r="51716" spans="2:2" x14ac:dyDescent="0.25">
      <c r="B51716"/>
    </row>
    <row r="51717" spans="2:2" x14ac:dyDescent="0.25">
      <c r="B51717"/>
    </row>
    <row r="51718" spans="2:2" x14ac:dyDescent="0.25">
      <c r="B51718"/>
    </row>
    <row r="51719" spans="2:2" x14ac:dyDescent="0.25">
      <c r="B51719"/>
    </row>
    <row r="51720" spans="2:2" x14ac:dyDescent="0.25">
      <c r="B51720"/>
    </row>
    <row r="51721" spans="2:2" x14ac:dyDescent="0.25">
      <c r="B51721"/>
    </row>
    <row r="51722" spans="2:2" x14ac:dyDescent="0.25">
      <c r="B51722"/>
    </row>
    <row r="51723" spans="2:2" x14ac:dyDescent="0.25">
      <c r="B51723"/>
    </row>
    <row r="51724" spans="2:2" x14ac:dyDescent="0.25">
      <c r="B51724"/>
    </row>
    <row r="51725" spans="2:2" x14ac:dyDescent="0.25">
      <c r="B51725"/>
    </row>
    <row r="51726" spans="2:2" x14ac:dyDescent="0.25">
      <c r="B51726"/>
    </row>
    <row r="51727" spans="2:2" x14ac:dyDescent="0.25">
      <c r="B51727"/>
    </row>
    <row r="51728" spans="2:2" x14ac:dyDescent="0.25">
      <c r="B51728"/>
    </row>
    <row r="51729" spans="2:2" x14ac:dyDescent="0.25">
      <c r="B51729"/>
    </row>
    <row r="51730" spans="2:2" x14ac:dyDescent="0.25">
      <c r="B51730"/>
    </row>
    <row r="51731" spans="2:2" x14ac:dyDescent="0.25">
      <c r="B51731"/>
    </row>
    <row r="51732" spans="2:2" x14ac:dyDescent="0.25">
      <c r="B51732"/>
    </row>
    <row r="51733" spans="2:2" x14ac:dyDescent="0.25">
      <c r="B51733"/>
    </row>
    <row r="51734" spans="2:2" x14ac:dyDescent="0.25">
      <c r="B51734"/>
    </row>
    <row r="51735" spans="2:2" x14ac:dyDescent="0.25">
      <c r="B51735"/>
    </row>
    <row r="51736" spans="2:2" x14ac:dyDescent="0.25">
      <c r="B51736"/>
    </row>
    <row r="51737" spans="2:2" x14ac:dyDescent="0.25">
      <c r="B51737"/>
    </row>
    <row r="51738" spans="2:2" x14ac:dyDescent="0.25">
      <c r="B51738"/>
    </row>
    <row r="51739" spans="2:2" x14ac:dyDescent="0.25">
      <c r="B51739"/>
    </row>
    <row r="51740" spans="2:2" x14ac:dyDescent="0.25">
      <c r="B51740"/>
    </row>
    <row r="51741" spans="2:2" x14ac:dyDescent="0.25">
      <c r="B51741"/>
    </row>
    <row r="51742" spans="2:2" x14ac:dyDescent="0.25">
      <c r="B51742"/>
    </row>
    <row r="51743" spans="2:2" x14ac:dyDescent="0.25">
      <c r="B51743"/>
    </row>
    <row r="51744" spans="2:2" x14ac:dyDescent="0.25">
      <c r="B51744"/>
    </row>
    <row r="51745" spans="2:2" x14ac:dyDescent="0.25">
      <c r="B51745"/>
    </row>
    <row r="51746" spans="2:2" x14ac:dyDescent="0.25">
      <c r="B51746"/>
    </row>
    <row r="51747" spans="2:2" x14ac:dyDescent="0.25">
      <c r="B51747"/>
    </row>
    <row r="51748" spans="2:2" x14ac:dyDescent="0.25">
      <c r="B51748"/>
    </row>
    <row r="51749" spans="2:2" x14ac:dyDescent="0.25">
      <c r="B51749"/>
    </row>
    <row r="51750" spans="2:2" x14ac:dyDescent="0.25">
      <c r="B51750"/>
    </row>
    <row r="51751" spans="2:2" x14ac:dyDescent="0.25">
      <c r="B51751"/>
    </row>
    <row r="51752" spans="2:2" x14ac:dyDescent="0.25">
      <c r="B51752"/>
    </row>
    <row r="51753" spans="2:2" x14ac:dyDescent="0.25">
      <c r="B51753"/>
    </row>
    <row r="51754" spans="2:2" x14ac:dyDescent="0.25">
      <c r="B51754"/>
    </row>
    <row r="51755" spans="2:2" x14ac:dyDescent="0.25">
      <c r="B51755"/>
    </row>
    <row r="51756" spans="2:2" x14ac:dyDescent="0.25">
      <c r="B51756"/>
    </row>
    <row r="51757" spans="2:2" x14ac:dyDescent="0.25">
      <c r="B51757"/>
    </row>
    <row r="51758" spans="2:2" x14ac:dyDescent="0.25">
      <c r="B51758"/>
    </row>
    <row r="51759" spans="2:2" x14ac:dyDescent="0.25">
      <c r="B51759"/>
    </row>
    <row r="51760" spans="2:2" x14ac:dyDescent="0.25">
      <c r="B51760"/>
    </row>
    <row r="51761" spans="2:2" x14ac:dyDescent="0.25">
      <c r="B51761"/>
    </row>
    <row r="51762" spans="2:2" x14ac:dyDescent="0.25">
      <c r="B51762"/>
    </row>
    <row r="51763" spans="2:2" x14ac:dyDescent="0.25">
      <c r="B51763"/>
    </row>
    <row r="51764" spans="2:2" x14ac:dyDescent="0.25">
      <c r="B51764"/>
    </row>
    <row r="51765" spans="2:2" x14ac:dyDescent="0.25">
      <c r="B51765"/>
    </row>
    <row r="51766" spans="2:2" x14ac:dyDescent="0.25">
      <c r="B51766"/>
    </row>
    <row r="51767" spans="2:2" x14ac:dyDescent="0.25">
      <c r="B51767"/>
    </row>
    <row r="51768" spans="2:2" x14ac:dyDescent="0.25">
      <c r="B51768"/>
    </row>
    <row r="51769" spans="2:2" x14ac:dyDescent="0.25">
      <c r="B51769"/>
    </row>
    <row r="51770" spans="2:2" x14ac:dyDescent="0.25">
      <c r="B51770"/>
    </row>
    <row r="51771" spans="2:2" x14ac:dyDescent="0.25">
      <c r="B51771"/>
    </row>
    <row r="51772" spans="2:2" x14ac:dyDescent="0.25">
      <c r="B51772"/>
    </row>
    <row r="51773" spans="2:2" x14ac:dyDescent="0.25">
      <c r="B51773"/>
    </row>
    <row r="51774" spans="2:2" x14ac:dyDescent="0.25">
      <c r="B51774"/>
    </row>
    <row r="51775" spans="2:2" x14ac:dyDescent="0.25">
      <c r="B51775"/>
    </row>
    <row r="51776" spans="2:2" x14ac:dyDescent="0.25">
      <c r="B51776"/>
    </row>
    <row r="51777" spans="2:2" x14ac:dyDescent="0.25">
      <c r="B51777"/>
    </row>
    <row r="51778" spans="2:2" x14ac:dyDescent="0.25">
      <c r="B51778"/>
    </row>
    <row r="51779" spans="2:2" x14ac:dyDescent="0.25">
      <c r="B51779"/>
    </row>
    <row r="51780" spans="2:2" x14ac:dyDescent="0.25">
      <c r="B51780"/>
    </row>
    <row r="51781" spans="2:2" x14ac:dyDescent="0.25">
      <c r="B51781"/>
    </row>
    <row r="51782" spans="2:2" x14ac:dyDescent="0.25">
      <c r="B51782"/>
    </row>
    <row r="51783" spans="2:2" x14ac:dyDescent="0.25">
      <c r="B51783"/>
    </row>
    <row r="51784" spans="2:2" x14ac:dyDescent="0.25">
      <c r="B51784"/>
    </row>
    <row r="51785" spans="2:2" x14ac:dyDescent="0.25">
      <c r="B51785"/>
    </row>
    <row r="51786" spans="2:2" x14ac:dyDescent="0.25">
      <c r="B51786"/>
    </row>
    <row r="51787" spans="2:2" x14ac:dyDescent="0.25">
      <c r="B51787"/>
    </row>
    <row r="51788" spans="2:2" x14ac:dyDescent="0.25">
      <c r="B51788"/>
    </row>
    <row r="51789" spans="2:2" x14ac:dyDescent="0.25">
      <c r="B51789"/>
    </row>
    <row r="51790" spans="2:2" x14ac:dyDescent="0.25">
      <c r="B51790"/>
    </row>
    <row r="51791" spans="2:2" x14ac:dyDescent="0.25">
      <c r="B51791"/>
    </row>
    <row r="51792" spans="2:2" x14ac:dyDescent="0.25">
      <c r="B51792"/>
    </row>
    <row r="51793" spans="2:2" x14ac:dyDescent="0.25">
      <c r="B51793"/>
    </row>
    <row r="51794" spans="2:2" x14ac:dyDescent="0.25">
      <c r="B51794"/>
    </row>
    <row r="51795" spans="2:2" x14ac:dyDescent="0.25">
      <c r="B51795"/>
    </row>
    <row r="51796" spans="2:2" x14ac:dyDescent="0.25">
      <c r="B51796"/>
    </row>
    <row r="51797" spans="2:2" x14ac:dyDescent="0.25">
      <c r="B51797"/>
    </row>
    <row r="51798" spans="2:2" x14ac:dyDescent="0.25">
      <c r="B51798"/>
    </row>
    <row r="51799" spans="2:2" x14ac:dyDescent="0.25">
      <c r="B51799"/>
    </row>
    <row r="51800" spans="2:2" x14ac:dyDescent="0.25">
      <c r="B51800"/>
    </row>
    <row r="51801" spans="2:2" x14ac:dyDescent="0.25">
      <c r="B51801"/>
    </row>
    <row r="51802" spans="2:2" x14ac:dyDescent="0.25">
      <c r="B51802"/>
    </row>
    <row r="51803" spans="2:2" x14ac:dyDescent="0.25">
      <c r="B51803"/>
    </row>
    <row r="51804" spans="2:2" x14ac:dyDescent="0.25">
      <c r="B51804"/>
    </row>
    <row r="51805" spans="2:2" x14ac:dyDescent="0.25">
      <c r="B51805"/>
    </row>
    <row r="51806" spans="2:2" x14ac:dyDescent="0.25">
      <c r="B51806"/>
    </row>
    <row r="51807" spans="2:2" x14ac:dyDescent="0.25">
      <c r="B51807"/>
    </row>
    <row r="51808" spans="2:2" x14ac:dyDescent="0.25">
      <c r="B51808"/>
    </row>
    <row r="51809" spans="2:2" x14ac:dyDescent="0.25">
      <c r="B51809"/>
    </row>
    <row r="51810" spans="2:2" x14ac:dyDescent="0.25">
      <c r="B51810"/>
    </row>
    <row r="51811" spans="2:2" x14ac:dyDescent="0.25">
      <c r="B51811"/>
    </row>
    <row r="51812" spans="2:2" x14ac:dyDescent="0.25">
      <c r="B51812"/>
    </row>
    <row r="51813" spans="2:2" x14ac:dyDescent="0.25">
      <c r="B51813"/>
    </row>
    <row r="51814" spans="2:2" x14ac:dyDescent="0.25">
      <c r="B51814"/>
    </row>
    <row r="51815" spans="2:2" x14ac:dyDescent="0.25">
      <c r="B51815"/>
    </row>
    <row r="51816" spans="2:2" x14ac:dyDescent="0.25">
      <c r="B51816"/>
    </row>
    <row r="51817" spans="2:2" x14ac:dyDescent="0.25">
      <c r="B51817"/>
    </row>
    <row r="51818" spans="2:2" x14ac:dyDescent="0.25">
      <c r="B51818"/>
    </row>
    <row r="51819" spans="2:2" x14ac:dyDescent="0.25">
      <c r="B51819"/>
    </row>
    <row r="51820" spans="2:2" x14ac:dyDescent="0.25">
      <c r="B51820"/>
    </row>
    <row r="51821" spans="2:2" x14ac:dyDescent="0.25">
      <c r="B51821"/>
    </row>
    <row r="51822" spans="2:2" x14ac:dyDescent="0.25">
      <c r="B51822"/>
    </row>
    <row r="51823" spans="2:2" x14ac:dyDescent="0.25">
      <c r="B51823"/>
    </row>
    <row r="51824" spans="2:2" x14ac:dyDescent="0.25">
      <c r="B51824"/>
    </row>
    <row r="51825" spans="2:2" x14ac:dyDescent="0.25">
      <c r="B51825"/>
    </row>
    <row r="51826" spans="2:2" x14ac:dyDescent="0.25">
      <c r="B51826"/>
    </row>
    <row r="51827" spans="2:2" x14ac:dyDescent="0.25">
      <c r="B51827"/>
    </row>
    <row r="51828" spans="2:2" x14ac:dyDescent="0.25">
      <c r="B51828"/>
    </row>
    <row r="51829" spans="2:2" x14ac:dyDescent="0.25">
      <c r="B51829"/>
    </row>
    <row r="51830" spans="2:2" x14ac:dyDescent="0.25">
      <c r="B51830"/>
    </row>
    <row r="51831" spans="2:2" x14ac:dyDescent="0.25">
      <c r="B51831"/>
    </row>
    <row r="51832" spans="2:2" x14ac:dyDescent="0.25">
      <c r="B51832"/>
    </row>
    <row r="51833" spans="2:2" x14ac:dyDescent="0.25">
      <c r="B51833"/>
    </row>
    <row r="51834" spans="2:2" x14ac:dyDescent="0.25">
      <c r="B51834"/>
    </row>
    <row r="51835" spans="2:2" x14ac:dyDescent="0.25">
      <c r="B51835"/>
    </row>
    <row r="51836" spans="2:2" x14ac:dyDescent="0.25">
      <c r="B51836"/>
    </row>
    <row r="51837" spans="2:2" x14ac:dyDescent="0.25">
      <c r="B51837"/>
    </row>
    <row r="51838" spans="2:2" x14ac:dyDescent="0.25">
      <c r="B51838"/>
    </row>
    <row r="51839" spans="2:2" x14ac:dyDescent="0.25">
      <c r="B51839"/>
    </row>
    <row r="51840" spans="2:2" x14ac:dyDescent="0.25">
      <c r="B51840"/>
    </row>
    <row r="51841" spans="2:2" x14ac:dyDescent="0.25">
      <c r="B51841"/>
    </row>
    <row r="51842" spans="2:2" x14ac:dyDescent="0.25">
      <c r="B51842"/>
    </row>
    <row r="51843" spans="2:2" x14ac:dyDescent="0.25">
      <c r="B51843"/>
    </row>
    <row r="51844" spans="2:2" x14ac:dyDescent="0.25">
      <c r="B51844"/>
    </row>
    <row r="51845" spans="2:2" x14ac:dyDescent="0.25">
      <c r="B51845"/>
    </row>
    <row r="51846" spans="2:2" x14ac:dyDescent="0.25">
      <c r="B51846"/>
    </row>
    <row r="51847" spans="2:2" x14ac:dyDescent="0.25">
      <c r="B51847"/>
    </row>
    <row r="51848" spans="2:2" x14ac:dyDescent="0.25">
      <c r="B51848"/>
    </row>
    <row r="51849" spans="2:2" x14ac:dyDescent="0.25">
      <c r="B51849"/>
    </row>
    <row r="51850" spans="2:2" x14ac:dyDescent="0.25">
      <c r="B51850"/>
    </row>
    <row r="51851" spans="2:2" x14ac:dyDescent="0.25">
      <c r="B51851"/>
    </row>
    <row r="51852" spans="2:2" x14ac:dyDescent="0.25">
      <c r="B51852"/>
    </row>
    <row r="51853" spans="2:2" x14ac:dyDescent="0.25">
      <c r="B51853"/>
    </row>
    <row r="51854" spans="2:2" x14ac:dyDescent="0.25">
      <c r="B51854"/>
    </row>
    <row r="51855" spans="2:2" x14ac:dyDescent="0.25">
      <c r="B51855"/>
    </row>
    <row r="51856" spans="2:2" x14ac:dyDescent="0.25">
      <c r="B51856"/>
    </row>
    <row r="51857" spans="2:2" x14ac:dyDescent="0.25">
      <c r="B51857"/>
    </row>
    <row r="51858" spans="2:2" x14ac:dyDescent="0.25">
      <c r="B51858"/>
    </row>
    <row r="51859" spans="2:2" x14ac:dyDescent="0.25">
      <c r="B51859"/>
    </row>
    <row r="51860" spans="2:2" x14ac:dyDescent="0.25">
      <c r="B51860"/>
    </row>
    <row r="51861" spans="2:2" x14ac:dyDescent="0.25">
      <c r="B51861"/>
    </row>
    <row r="51862" spans="2:2" x14ac:dyDescent="0.25">
      <c r="B51862"/>
    </row>
    <row r="51863" spans="2:2" x14ac:dyDescent="0.25">
      <c r="B51863"/>
    </row>
    <row r="51864" spans="2:2" x14ac:dyDescent="0.25">
      <c r="B51864"/>
    </row>
    <row r="51865" spans="2:2" x14ac:dyDescent="0.25">
      <c r="B51865"/>
    </row>
    <row r="51866" spans="2:2" x14ac:dyDescent="0.25">
      <c r="B51866"/>
    </row>
    <row r="51867" spans="2:2" x14ac:dyDescent="0.25">
      <c r="B51867"/>
    </row>
    <row r="51868" spans="2:2" x14ac:dyDescent="0.25">
      <c r="B51868"/>
    </row>
    <row r="51869" spans="2:2" x14ac:dyDescent="0.25">
      <c r="B51869"/>
    </row>
    <row r="51870" spans="2:2" x14ac:dyDescent="0.25">
      <c r="B51870"/>
    </row>
    <row r="51871" spans="2:2" x14ac:dyDescent="0.25">
      <c r="B51871"/>
    </row>
    <row r="51872" spans="2:2" x14ac:dyDescent="0.25">
      <c r="B51872"/>
    </row>
    <row r="51873" spans="2:2" x14ac:dyDescent="0.25">
      <c r="B51873"/>
    </row>
    <row r="51874" spans="2:2" x14ac:dyDescent="0.25">
      <c r="B51874"/>
    </row>
    <row r="51875" spans="2:2" x14ac:dyDescent="0.25">
      <c r="B51875"/>
    </row>
    <row r="51876" spans="2:2" x14ac:dyDescent="0.25">
      <c r="B51876"/>
    </row>
    <row r="51877" spans="2:2" x14ac:dyDescent="0.25">
      <c r="B51877"/>
    </row>
    <row r="51878" spans="2:2" x14ac:dyDescent="0.25">
      <c r="B51878"/>
    </row>
    <row r="51879" spans="2:2" x14ac:dyDescent="0.25">
      <c r="B51879"/>
    </row>
    <row r="51880" spans="2:2" x14ac:dyDescent="0.25">
      <c r="B51880"/>
    </row>
    <row r="51881" spans="2:2" x14ac:dyDescent="0.25">
      <c r="B51881"/>
    </row>
    <row r="51882" spans="2:2" x14ac:dyDescent="0.25">
      <c r="B51882"/>
    </row>
    <row r="51883" spans="2:2" x14ac:dyDescent="0.25">
      <c r="B51883"/>
    </row>
    <row r="51884" spans="2:2" x14ac:dyDescent="0.25">
      <c r="B51884"/>
    </row>
    <row r="51885" spans="2:2" x14ac:dyDescent="0.25">
      <c r="B51885"/>
    </row>
    <row r="51886" spans="2:2" x14ac:dyDescent="0.25">
      <c r="B51886"/>
    </row>
    <row r="51887" spans="2:2" x14ac:dyDescent="0.25">
      <c r="B51887"/>
    </row>
    <row r="51888" spans="2:2" x14ac:dyDescent="0.25">
      <c r="B51888"/>
    </row>
    <row r="51889" spans="2:2" x14ac:dyDescent="0.25">
      <c r="B51889"/>
    </row>
    <row r="51890" spans="2:2" x14ac:dyDescent="0.25">
      <c r="B51890"/>
    </row>
    <row r="51891" spans="2:2" x14ac:dyDescent="0.25">
      <c r="B51891"/>
    </row>
    <row r="51892" spans="2:2" x14ac:dyDescent="0.25">
      <c r="B51892"/>
    </row>
    <row r="51893" spans="2:2" x14ac:dyDescent="0.25">
      <c r="B51893"/>
    </row>
    <row r="51894" spans="2:2" x14ac:dyDescent="0.25">
      <c r="B51894"/>
    </row>
    <row r="51895" spans="2:2" x14ac:dyDescent="0.25">
      <c r="B51895"/>
    </row>
    <row r="51896" spans="2:2" x14ac:dyDescent="0.25">
      <c r="B51896"/>
    </row>
    <row r="51897" spans="2:2" x14ac:dyDescent="0.25">
      <c r="B51897"/>
    </row>
    <row r="51898" spans="2:2" x14ac:dyDescent="0.25">
      <c r="B51898"/>
    </row>
    <row r="51899" spans="2:2" x14ac:dyDescent="0.25">
      <c r="B51899"/>
    </row>
    <row r="51900" spans="2:2" x14ac:dyDescent="0.25">
      <c r="B51900"/>
    </row>
    <row r="51901" spans="2:2" x14ac:dyDescent="0.25">
      <c r="B51901"/>
    </row>
    <row r="51902" spans="2:2" x14ac:dyDescent="0.25">
      <c r="B51902"/>
    </row>
    <row r="51903" spans="2:2" x14ac:dyDescent="0.25">
      <c r="B51903"/>
    </row>
    <row r="51904" spans="2:2" x14ac:dyDescent="0.25">
      <c r="B51904"/>
    </row>
    <row r="51905" spans="2:2" x14ac:dyDescent="0.25">
      <c r="B51905"/>
    </row>
    <row r="51906" spans="2:2" x14ac:dyDescent="0.25">
      <c r="B51906"/>
    </row>
    <row r="51907" spans="2:2" x14ac:dyDescent="0.25">
      <c r="B51907"/>
    </row>
    <row r="51908" spans="2:2" x14ac:dyDescent="0.25">
      <c r="B51908"/>
    </row>
    <row r="51909" spans="2:2" x14ac:dyDescent="0.25">
      <c r="B51909"/>
    </row>
    <row r="51910" spans="2:2" x14ac:dyDescent="0.25">
      <c r="B51910"/>
    </row>
    <row r="51911" spans="2:2" x14ac:dyDescent="0.25">
      <c r="B51911"/>
    </row>
    <row r="51912" spans="2:2" x14ac:dyDescent="0.25">
      <c r="B51912"/>
    </row>
    <row r="51913" spans="2:2" x14ac:dyDescent="0.25">
      <c r="B51913"/>
    </row>
    <row r="51914" spans="2:2" x14ac:dyDescent="0.25">
      <c r="B51914"/>
    </row>
    <row r="51915" spans="2:2" x14ac:dyDescent="0.25">
      <c r="B51915"/>
    </row>
    <row r="51916" spans="2:2" x14ac:dyDescent="0.25">
      <c r="B51916"/>
    </row>
    <row r="51917" spans="2:2" x14ac:dyDescent="0.25">
      <c r="B51917"/>
    </row>
    <row r="51918" spans="2:2" x14ac:dyDescent="0.25">
      <c r="B51918"/>
    </row>
    <row r="51919" spans="2:2" x14ac:dyDescent="0.25">
      <c r="B51919"/>
    </row>
    <row r="51920" spans="2:2" x14ac:dyDescent="0.25">
      <c r="B51920"/>
    </row>
    <row r="51921" spans="2:2" x14ac:dyDescent="0.25">
      <c r="B51921"/>
    </row>
    <row r="51922" spans="2:2" x14ac:dyDescent="0.25">
      <c r="B51922"/>
    </row>
    <row r="51923" spans="2:2" x14ac:dyDescent="0.25">
      <c r="B51923"/>
    </row>
    <row r="51924" spans="2:2" x14ac:dyDescent="0.25">
      <c r="B51924"/>
    </row>
    <row r="51925" spans="2:2" x14ac:dyDescent="0.25">
      <c r="B51925"/>
    </row>
    <row r="51926" spans="2:2" x14ac:dyDescent="0.25">
      <c r="B51926"/>
    </row>
    <row r="51927" spans="2:2" x14ac:dyDescent="0.25">
      <c r="B51927"/>
    </row>
    <row r="51928" spans="2:2" x14ac:dyDescent="0.25">
      <c r="B51928"/>
    </row>
    <row r="51929" spans="2:2" x14ac:dyDescent="0.25">
      <c r="B51929"/>
    </row>
    <row r="51930" spans="2:2" x14ac:dyDescent="0.25">
      <c r="B51930"/>
    </row>
    <row r="51931" spans="2:2" x14ac:dyDescent="0.25">
      <c r="B51931"/>
    </row>
    <row r="51932" spans="2:2" x14ac:dyDescent="0.25">
      <c r="B51932"/>
    </row>
    <row r="51933" spans="2:2" x14ac:dyDescent="0.25">
      <c r="B51933"/>
    </row>
    <row r="51934" spans="2:2" x14ac:dyDescent="0.25">
      <c r="B51934"/>
    </row>
    <row r="51935" spans="2:2" x14ac:dyDescent="0.25">
      <c r="B51935"/>
    </row>
    <row r="51936" spans="2:2" x14ac:dyDescent="0.25">
      <c r="B51936"/>
    </row>
    <row r="51937" spans="2:2" x14ac:dyDescent="0.25">
      <c r="B51937"/>
    </row>
    <row r="51938" spans="2:2" x14ac:dyDescent="0.25">
      <c r="B51938"/>
    </row>
    <row r="51939" spans="2:2" x14ac:dyDescent="0.25">
      <c r="B51939"/>
    </row>
    <row r="51940" spans="2:2" x14ac:dyDescent="0.25">
      <c r="B51940"/>
    </row>
    <row r="51941" spans="2:2" x14ac:dyDescent="0.25">
      <c r="B51941"/>
    </row>
    <row r="51942" spans="2:2" x14ac:dyDescent="0.25">
      <c r="B51942"/>
    </row>
    <row r="51943" spans="2:2" x14ac:dyDescent="0.25">
      <c r="B51943"/>
    </row>
    <row r="51944" spans="2:2" x14ac:dyDescent="0.25">
      <c r="B51944"/>
    </row>
    <row r="51945" spans="2:2" x14ac:dyDescent="0.25">
      <c r="B51945"/>
    </row>
    <row r="51946" spans="2:2" x14ac:dyDescent="0.25">
      <c r="B51946"/>
    </row>
    <row r="51947" spans="2:2" x14ac:dyDescent="0.25">
      <c r="B51947"/>
    </row>
    <row r="51948" spans="2:2" x14ac:dyDescent="0.25">
      <c r="B51948"/>
    </row>
    <row r="51949" spans="2:2" x14ac:dyDescent="0.25">
      <c r="B51949"/>
    </row>
    <row r="51950" spans="2:2" x14ac:dyDescent="0.25">
      <c r="B51950"/>
    </row>
    <row r="51951" spans="2:2" x14ac:dyDescent="0.25">
      <c r="B51951"/>
    </row>
    <row r="51952" spans="2:2" x14ac:dyDescent="0.25">
      <c r="B51952"/>
    </row>
    <row r="51953" spans="2:2" x14ac:dyDescent="0.25">
      <c r="B51953"/>
    </row>
    <row r="51954" spans="2:2" x14ac:dyDescent="0.25">
      <c r="B51954"/>
    </row>
    <row r="51955" spans="2:2" x14ac:dyDescent="0.25">
      <c r="B51955"/>
    </row>
    <row r="51956" spans="2:2" x14ac:dyDescent="0.25">
      <c r="B51956"/>
    </row>
    <row r="51957" spans="2:2" x14ac:dyDescent="0.25">
      <c r="B51957"/>
    </row>
    <row r="51958" spans="2:2" x14ac:dyDescent="0.25">
      <c r="B51958"/>
    </row>
    <row r="51959" spans="2:2" x14ac:dyDescent="0.25">
      <c r="B51959"/>
    </row>
    <row r="51960" spans="2:2" x14ac:dyDescent="0.25">
      <c r="B51960"/>
    </row>
    <row r="51961" spans="2:2" x14ac:dyDescent="0.25">
      <c r="B51961"/>
    </row>
    <row r="51962" spans="2:2" x14ac:dyDescent="0.25">
      <c r="B51962"/>
    </row>
    <row r="51963" spans="2:2" x14ac:dyDescent="0.25">
      <c r="B51963"/>
    </row>
    <row r="51964" spans="2:2" x14ac:dyDescent="0.25">
      <c r="B51964"/>
    </row>
    <row r="51965" spans="2:2" x14ac:dyDescent="0.25">
      <c r="B51965"/>
    </row>
    <row r="51966" spans="2:2" x14ac:dyDescent="0.25">
      <c r="B51966"/>
    </row>
    <row r="51967" spans="2:2" x14ac:dyDescent="0.25">
      <c r="B51967"/>
    </row>
    <row r="51968" spans="2:2" x14ac:dyDescent="0.25">
      <c r="B51968"/>
    </row>
    <row r="51969" spans="2:2" x14ac:dyDescent="0.25">
      <c r="B51969"/>
    </row>
    <row r="51970" spans="2:2" x14ac:dyDescent="0.25">
      <c r="B51970"/>
    </row>
    <row r="51971" spans="2:2" x14ac:dyDescent="0.25">
      <c r="B51971"/>
    </row>
    <row r="51972" spans="2:2" x14ac:dyDescent="0.25">
      <c r="B51972"/>
    </row>
    <row r="51973" spans="2:2" x14ac:dyDescent="0.25">
      <c r="B51973"/>
    </row>
    <row r="51974" spans="2:2" x14ac:dyDescent="0.25">
      <c r="B51974"/>
    </row>
    <row r="51975" spans="2:2" x14ac:dyDescent="0.25">
      <c r="B51975"/>
    </row>
    <row r="51976" spans="2:2" x14ac:dyDescent="0.25">
      <c r="B51976"/>
    </row>
    <row r="51977" spans="2:2" x14ac:dyDescent="0.25">
      <c r="B51977"/>
    </row>
    <row r="51978" spans="2:2" x14ac:dyDescent="0.25">
      <c r="B51978"/>
    </row>
    <row r="51979" spans="2:2" x14ac:dyDescent="0.25">
      <c r="B51979"/>
    </row>
    <row r="51980" spans="2:2" x14ac:dyDescent="0.25">
      <c r="B51980"/>
    </row>
    <row r="51981" spans="2:2" x14ac:dyDescent="0.25">
      <c r="B51981"/>
    </row>
    <row r="51982" spans="2:2" x14ac:dyDescent="0.25">
      <c r="B51982"/>
    </row>
    <row r="51983" spans="2:2" x14ac:dyDescent="0.25">
      <c r="B51983"/>
    </row>
    <row r="51984" spans="2:2" x14ac:dyDescent="0.25">
      <c r="B51984"/>
    </row>
    <row r="51985" spans="2:2" x14ac:dyDescent="0.25">
      <c r="B51985"/>
    </row>
    <row r="51986" spans="2:2" x14ac:dyDescent="0.25">
      <c r="B51986"/>
    </row>
    <row r="51987" spans="2:2" x14ac:dyDescent="0.25">
      <c r="B51987"/>
    </row>
    <row r="51988" spans="2:2" x14ac:dyDescent="0.25">
      <c r="B51988"/>
    </row>
    <row r="51989" spans="2:2" x14ac:dyDescent="0.25">
      <c r="B51989"/>
    </row>
    <row r="51990" spans="2:2" x14ac:dyDescent="0.25">
      <c r="B51990"/>
    </row>
    <row r="51991" spans="2:2" x14ac:dyDescent="0.25">
      <c r="B51991"/>
    </row>
    <row r="51992" spans="2:2" x14ac:dyDescent="0.25">
      <c r="B51992"/>
    </row>
    <row r="51993" spans="2:2" x14ac:dyDescent="0.25">
      <c r="B51993"/>
    </row>
    <row r="51994" spans="2:2" x14ac:dyDescent="0.25">
      <c r="B51994"/>
    </row>
    <row r="51995" spans="2:2" x14ac:dyDescent="0.25">
      <c r="B51995"/>
    </row>
    <row r="51996" spans="2:2" x14ac:dyDescent="0.25">
      <c r="B51996"/>
    </row>
    <row r="51997" spans="2:2" x14ac:dyDescent="0.25">
      <c r="B51997"/>
    </row>
    <row r="51998" spans="2:2" x14ac:dyDescent="0.25">
      <c r="B51998"/>
    </row>
    <row r="51999" spans="2:2" x14ac:dyDescent="0.25">
      <c r="B51999"/>
    </row>
    <row r="52000" spans="2:2" x14ac:dyDescent="0.25">
      <c r="B52000"/>
    </row>
    <row r="52001" spans="2:2" x14ac:dyDescent="0.25">
      <c r="B52001"/>
    </row>
    <row r="52002" spans="2:2" x14ac:dyDescent="0.25">
      <c r="B52002"/>
    </row>
    <row r="52003" spans="2:2" x14ac:dyDescent="0.25">
      <c r="B52003"/>
    </row>
    <row r="52004" spans="2:2" x14ac:dyDescent="0.25">
      <c r="B52004"/>
    </row>
    <row r="52005" spans="2:2" x14ac:dyDescent="0.25">
      <c r="B52005"/>
    </row>
    <row r="52006" spans="2:2" x14ac:dyDescent="0.25">
      <c r="B52006"/>
    </row>
    <row r="52007" spans="2:2" x14ac:dyDescent="0.25">
      <c r="B52007"/>
    </row>
    <row r="52008" spans="2:2" x14ac:dyDescent="0.25">
      <c r="B52008"/>
    </row>
    <row r="52009" spans="2:2" x14ac:dyDescent="0.25">
      <c r="B52009"/>
    </row>
    <row r="52010" spans="2:2" x14ac:dyDescent="0.25">
      <c r="B52010"/>
    </row>
    <row r="52011" spans="2:2" x14ac:dyDescent="0.25">
      <c r="B52011"/>
    </row>
    <row r="52012" spans="2:2" x14ac:dyDescent="0.25">
      <c r="B52012"/>
    </row>
    <row r="52013" spans="2:2" x14ac:dyDescent="0.25">
      <c r="B52013"/>
    </row>
    <row r="52014" spans="2:2" x14ac:dyDescent="0.25">
      <c r="B52014"/>
    </row>
    <row r="52015" spans="2:2" x14ac:dyDescent="0.25">
      <c r="B52015"/>
    </row>
    <row r="52016" spans="2:2" x14ac:dyDescent="0.25">
      <c r="B52016"/>
    </row>
    <row r="52017" spans="2:2" x14ac:dyDescent="0.25">
      <c r="B52017"/>
    </row>
    <row r="52018" spans="2:2" x14ac:dyDescent="0.25">
      <c r="B52018"/>
    </row>
    <row r="52019" spans="2:2" x14ac:dyDescent="0.25">
      <c r="B52019"/>
    </row>
    <row r="52020" spans="2:2" x14ac:dyDescent="0.25">
      <c r="B52020"/>
    </row>
    <row r="52021" spans="2:2" x14ac:dyDescent="0.25">
      <c r="B52021"/>
    </row>
    <row r="52022" spans="2:2" x14ac:dyDescent="0.25">
      <c r="B52022"/>
    </row>
    <row r="52023" spans="2:2" x14ac:dyDescent="0.25">
      <c r="B52023"/>
    </row>
    <row r="52024" spans="2:2" x14ac:dyDescent="0.25">
      <c r="B52024"/>
    </row>
    <row r="52025" spans="2:2" x14ac:dyDescent="0.25">
      <c r="B52025"/>
    </row>
    <row r="52026" spans="2:2" x14ac:dyDescent="0.25">
      <c r="B52026"/>
    </row>
    <row r="52027" spans="2:2" x14ac:dyDescent="0.25">
      <c r="B52027"/>
    </row>
    <row r="52028" spans="2:2" x14ac:dyDescent="0.25">
      <c r="B52028"/>
    </row>
    <row r="52029" spans="2:2" x14ac:dyDescent="0.25">
      <c r="B52029"/>
    </row>
    <row r="52030" spans="2:2" x14ac:dyDescent="0.25">
      <c r="B52030"/>
    </row>
    <row r="52031" spans="2:2" x14ac:dyDescent="0.25">
      <c r="B52031"/>
    </row>
    <row r="52032" spans="2:2" x14ac:dyDescent="0.25">
      <c r="B52032"/>
    </row>
    <row r="52033" spans="2:2" x14ac:dyDescent="0.25">
      <c r="B52033"/>
    </row>
    <row r="52034" spans="2:2" x14ac:dyDescent="0.25">
      <c r="B52034"/>
    </row>
    <row r="52035" spans="2:2" x14ac:dyDescent="0.25">
      <c r="B52035"/>
    </row>
    <row r="52036" spans="2:2" x14ac:dyDescent="0.25">
      <c r="B52036"/>
    </row>
    <row r="52037" spans="2:2" x14ac:dyDescent="0.25">
      <c r="B52037"/>
    </row>
    <row r="52038" spans="2:2" x14ac:dyDescent="0.25">
      <c r="B52038"/>
    </row>
    <row r="52039" spans="2:2" x14ac:dyDescent="0.25">
      <c r="B52039"/>
    </row>
    <row r="52040" spans="2:2" x14ac:dyDescent="0.25">
      <c r="B52040"/>
    </row>
    <row r="52041" spans="2:2" x14ac:dyDescent="0.25">
      <c r="B52041"/>
    </row>
    <row r="52042" spans="2:2" x14ac:dyDescent="0.25">
      <c r="B52042"/>
    </row>
    <row r="52043" spans="2:2" x14ac:dyDescent="0.25">
      <c r="B52043"/>
    </row>
    <row r="52044" spans="2:2" x14ac:dyDescent="0.25">
      <c r="B52044"/>
    </row>
    <row r="52045" spans="2:2" x14ac:dyDescent="0.25">
      <c r="B52045"/>
    </row>
    <row r="52046" spans="2:2" x14ac:dyDescent="0.25">
      <c r="B52046"/>
    </row>
    <row r="52047" spans="2:2" x14ac:dyDescent="0.25">
      <c r="B52047"/>
    </row>
    <row r="52048" spans="2:2" x14ac:dyDescent="0.25">
      <c r="B52048"/>
    </row>
    <row r="52049" spans="2:2" x14ac:dyDescent="0.25">
      <c r="B52049"/>
    </row>
    <row r="52050" spans="2:2" x14ac:dyDescent="0.25">
      <c r="B52050"/>
    </row>
    <row r="52051" spans="2:2" x14ac:dyDescent="0.25">
      <c r="B52051"/>
    </row>
    <row r="52052" spans="2:2" x14ac:dyDescent="0.25">
      <c r="B52052"/>
    </row>
    <row r="52053" spans="2:2" x14ac:dyDescent="0.25">
      <c r="B52053"/>
    </row>
    <row r="52054" spans="2:2" x14ac:dyDescent="0.25">
      <c r="B52054"/>
    </row>
    <row r="52055" spans="2:2" x14ac:dyDescent="0.25">
      <c r="B52055"/>
    </row>
    <row r="52056" spans="2:2" x14ac:dyDescent="0.25">
      <c r="B52056"/>
    </row>
    <row r="52057" spans="2:2" x14ac:dyDescent="0.25">
      <c r="B52057"/>
    </row>
    <row r="52058" spans="2:2" x14ac:dyDescent="0.25">
      <c r="B52058"/>
    </row>
    <row r="52059" spans="2:2" x14ac:dyDescent="0.25">
      <c r="B52059"/>
    </row>
    <row r="52060" spans="2:2" x14ac:dyDescent="0.25">
      <c r="B52060"/>
    </row>
    <row r="52061" spans="2:2" x14ac:dyDescent="0.25">
      <c r="B52061"/>
    </row>
    <row r="52062" spans="2:2" x14ac:dyDescent="0.25">
      <c r="B52062"/>
    </row>
    <row r="52063" spans="2:2" x14ac:dyDescent="0.25">
      <c r="B52063"/>
    </row>
    <row r="52064" spans="2:2" x14ac:dyDescent="0.25">
      <c r="B52064"/>
    </row>
    <row r="52065" spans="2:2" x14ac:dyDescent="0.25">
      <c r="B52065"/>
    </row>
    <row r="52066" spans="2:2" x14ac:dyDescent="0.25">
      <c r="B52066"/>
    </row>
    <row r="52067" spans="2:2" x14ac:dyDescent="0.25">
      <c r="B52067"/>
    </row>
    <row r="52068" spans="2:2" x14ac:dyDescent="0.25">
      <c r="B52068"/>
    </row>
    <row r="52069" spans="2:2" x14ac:dyDescent="0.25">
      <c r="B52069"/>
    </row>
    <row r="52070" spans="2:2" x14ac:dyDescent="0.25">
      <c r="B52070"/>
    </row>
    <row r="52071" spans="2:2" x14ac:dyDescent="0.25">
      <c r="B52071"/>
    </row>
    <row r="52072" spans="2:2" x14ac:dyDescent="0.25">
      <c r="B52072"/>
    </row>
    <row r="52073" spans="2:2" x14ac:dyDescent="0.25">
      <c r="B52073"/>
    </row>
    <row r="52074" spans="2:2" x14ac:dyDescent="0.25">
      <c r="B52074"/>
    </row>
    <row r="52075" spans="2:2" x14ac:dyDescent="0.25">
      <c r="B52075"/>
    </row>
    <row r="52076" spans="2:2" x14ac:dyDescent="0.25">
      <c r="B52076"/>
    </row>
    <row r="52077" spans="2:2" x14ac:dyDescent="0.25">
      <c r="B52077"/>
    </row>
    <row r="52078" spans="2:2" x14ac:dyDescent="0.25">
      <c r="B52078"/>
    </row>
    <row r="52079" spans="2:2" x14ac:dyDescent="0.25">
      <c r="B52079"/>
    </row>
    <row r="52080" spans="2:2" x14ac:dyDescent="0.25">
      <c r="B52080"/>
    </row>
    <row r="52081" spans="2:2" x14ac:dyDescent="0.25">
      <c r="B52081"/>
    </row>
    <row r="52082" spans="2:2" x14ac:dyDescent="0.25">
      <c r="B52082"/>
    </row>
    <row r="52083" spans="2:2" x14ac:dyDescent="0.25">
      <c r="B52083"/>
    </row>
    <row r="52084" spans="2:2" x14ac:dyDescent="0.25">
      <c r="B52084"/>
    </row>
    <row r="52085" spans="2:2" x14ac:dyDescent="0.25">
      <c r="B52085"/>
    </row>
    <row r="52086" spans="2:2" x14ac:dyDescent="0.25">
      <c r="B52086"/>
    </row>
    <row r="52087" spans="2:2" x14ac:dyDescent="0.25">
      <c r="B52087"/>
    </row>
    <row r="52088" spans="2:2" x14ac:dyDescent="0.25">
      <c r="B52088"/>
    </row>
    <row r="52089" spans="2:2" x14ac:dyDescent="0.25">
      <c r="B52089"/>
    </row>
    <row r="52090" spans="2:2" x14ac:dyDescent="0.25">
      <c r="B52090"/>
    </row>
    <row r="52091" spans="2:2" x14ac:dyDescent="0.25">
      <c r="B52091"/>
    </row>
    <row r="52092" spans="2:2" x14ac:dyDescent="0.25">
      <c r="B52092"/>
    </row>
    <row r="52093" spans="2:2" x14ac:dyDescent="0.25">
      <c r="B52093"/>
    </row>
    <row r="52094" spans="2:2" x14ac:dyDescent="0.25">
      <c r="B52094"/>
    </row>
    <row r="52095" spans="2:2" x14ac:dyDescent="0.25">
      <c r="B52095"/>
    </row>
    <row r="52096" spans="2:2" x14ac:dyDescent="0.25">
      <c r="B52096"/>
    </row>
    <row r="52097" spans="2:2" x14ac:dyDescent="0.25">
      <c r="B52097"/>
    </row>
    <row r="52098" spans="2:2" x14ac:dyDescent="0.25">
      <c r="B52098"/>
    </row>
    <row r="52099" spans="2:2" x14ac:dyDescent="0.25">
      <c r="B52099"/>
    </row>
    <row r="52100" spans="2:2" x14ac:dyDescent="0.25">
      <c r="B52100"/>
    </row>
    <row r="52101" spans="2:2" x14ac:dyDescent="0.25">
      <c r="B52101"/>
    </row>
    <row r="52102" spans="2:2" x14ac:dyDescent="0.25">
      <c r="B52102"/>
    </row>
    <row r="52103" spans="2:2" x14ac:dyDescent="0.25">
      <c r="B52103"/>
    </row>
    <row r="52104" spans="2:2" x14ac:dyDescent="0.25">
      <c r="B52104"/>
    </row>
    <row r="52105" spans="2:2" x14ac:dyDescent="0.25">
      <c r="B52105"/>
    </row>
    <row r="52106" spans="2:2" x14ac:dyDescent="0.25">
      <c r="B52106"/>
    </row>
    <row r="52107" spans="2:2" x14ac:dyDescent="0.25">
      <c r="B52107"/>
    </row>
    <row r="52108" spans="2:2" x14ac:dyDescent="0.25">
      <c r="B52108"/>
    </row>
    <row r="52109" spans="2:2" x14ac:dyDescent="0.25">
      <c r="B52109"/>
    </row>
    <row r="52110" spans="2:2" x14ac:dyDescent="0.25">
      <c r="B52110"/>
    </row>
    <row r="52111" spans="2:2" x14ac:dyDescent="0.25">
      <c r="B52111"/>
    </row>
    <row r="52112" spans="2:2" x14ac:dyDescent="0.25">
      <c r="B52112"/>
    </row>
    <row r="52113" spans="2:2" x14ac:dyDescent="0.25">
      <c r="B52113"/>
    </row>
    <row r="52114" spans="2:2" x14ac:dyDescent="0.25">
      <c r="B52114"/>
    </row>
    <row r="52115" spans="2:2" x14ac:dyDescent="0.25">
      <c r="B52115"/>
    </row>
    <row r="52116" spans="2:2" x14ac:dyDescent="0.25">
      <c r="B52116"/>
    </row>
    <row r="52117" spans="2:2" x14ac:dyDescent="0.25">
      <c r="B52117"/>
    </row>
    <row r="52118" spans="2:2" x14ac:dyDescent="0.25">
      <c r="B52118"/>
    </row>
    <row r="52119" spans="2:2" x14ac:dyDescent="0.25">
      <c r="B52119"/>
    </row>
    <row r="52120" spans="2:2" x14ac:dyDescent="0.25">
      <c r="B52120"/>
    </row>
    <row r="52121" spans="2:2" x14ac:dyDescent="0.25">
      <c r="B52121"/>
    </row>
    <row r="52122" spans="2:2" x14ac:dyDescent="0.25">
      <c r="B52122"/>
    </row>
    <row r="52123" spans="2:2" x14ac:dyDescent="0.25">
      <c r="B52123"/>
    </row>
    <row r="52124" spans="2:2" x14ac:dyDescent="0.25">
      <c r="B52124"/>
    </row>
    <row r="52125" spans="2:2" x14ac:dyDescent="0.25">
      <c r="B52125"/>
    </row>
    <row r="52126" spans="2:2" x14ac:dyDescent="0.25">
      <c r="B52126"/>
    </row>
    <row r="52127" spans="2:2" x14ac:dyDescent="0.25">
      <c r="B52127"/>
    </row>
    <row r="52128" spans="2:2" x14ac:dyDescent="0.25">
      <c r="B52128"/>
    </row>
    <row r="52129" spans="2:2" x14ac:dyDescent="0.25">
      <c r="B52129"/>
    </row>
    <row r="52130" spans="2:2" x14ac:dyDescent="0.25">
      <c r="B52130"/>
    </row>
    <row r="52131" spans="2:2" x14ac:dyDescent="0.25">
      <c r="B52131"/>
    </row>
    <row r="52132" spans="2:2" x14ac:dyDescent="0.25">
      <c r="B52132"/>
    </row>
    <row r="52133" spans="2:2" x14ac:dyDescent="0.25">
      <c r="B52133"/>
    </row>
    <row r="52134" spans="2:2" x14ac:dyDescent="0.25">
      <c r="B52134"/>
    </row>
    <row r="52135" spans="2:2" x14ac:dyDescent="0.25">
      <c r="B52135"/>
    </row>
    <row r="52136" spans="2:2" x14ac:dyDescent="0.25">
      <c r="B52136"/>
    </row>
    <row r="52137" spans="2:2" x14ac:dyDescent="0.25">
      <c r="B52137"/>
    </row>
    <row r="52138" spans="2:2" x14ac:dyDescent="0.25">
      <c r="B52138"/>
    </row>
    <row r="52139" spans="2:2" x14ac:dyDescent="0.25">
      <c r="B52139"/>
    </row>
    <row r="52140" spans="2:2" x14ac:dyDescent="0.25">
      <c r="B52140"/>
    </row>
    <row r="52141" spans="2:2" x14ac:dyDescent="0.25">
      <c r="B52141"/>
    </row>
    <row r="52142" spans="2:2" x14ac:dyDescent="0.25">
      <c r="B52142"/>
    </row>
    <row r="52143" spans="2:2" x14ac:dyDescent="0.25">
      <c r="B52143"/>
    </row>
    <row r="52144" spans="2:2" x14ac:dyDescent="0.25">
      <c r="B52144"/>
    </row>
    <row r="52145" spans="2:2" x14ac:dyDescent="0.25">
      <c r="B52145"/>
    </row>
    <row r="52146" spans="2:2" x14ac:dyDescent="0.25">
      <c r="B52146"/>
    </row>
    <row r="52147" spans="2:2" x14ac:dyDescent="0.25">
      <c r="B52147"/>
    </row>
    <row r="52148" spans="2:2" x14ac:dyDescent="0.25">
      <c r="B52148"/>
    </row>
    <row r="52149" spans="2:2" x14ac:dyDescent="0.25">
      <c r="B52149"/>
    </row>
    <row r="52150" spans="2:2" x14ac:dyDescent="0.25">
      <c r="B52150"/>
    </row>
    <row r="52151" spans="2:2" x14ac:dyDescent="0.25">
      <c r="B52151"/>
    </row>
    <row r="52152" spans="2:2" x14ac:dyDescent="0.25">
      <c r="B52152"/>
    </row>
    <row r="52153" spans="2:2" x14ac:dyDescent="0.25">
      <c r="B52153"/>
    </row>
    <row r="52154" spans="2:2" x14ac:dyDescent="0.25">
      <c r="B52154"/>
    </row>
    <row r="52155" spans="2:2" x14ac:dyDescent="0.25">
      <c r="B52155"/>
    </row>
    <row r="52156" spans="2:2" x14ac:dyDescent="0.25">
      <c r="B52156"/>
    </row>
    <row r="52157" spans="2:2" x14ac:dyDescent="0.25">
      <c r="B52157"/>
    </row>
    <row r="52158" spans="2:2" x14ac:dyDescent="0.25">
      <c r="B52158"/>
    </row>
    <row r="52159" spans="2:2" x14ac:dyDescent="0.25">
      <c r="B52159"/>
    </row>
    <row r="52160" spans="2:2" x14ac:dyDescent="0.25">
      <c r="B52160"/>
    </row>
    <row r="52161" spans="2:2" x14ac:dyDescent="0.25">
      <c r="B52161"/>
    </row>
    <row r="52162" spans="2:2" x14ac:dyDescent="0.25">
      <c r="B52162"/>
    </row>
    <row r="52163" spans="2:2" x14ac:dyDescent="0.25">
      <c r="B52163"/>
    </row>
    <row r="52164" spans="2:2" x14ac:dyDescent="0.25">
      <c r="B52164"/>
    </row>
    <row r="52165" spans="2:2" x14ac:dyDescent="0.25">
      <c r="B52165"/>
    </row>
    <row r="52166" spans="2:2" x14ac:dyDescent="0.25">
      <c r="B52166"/>
    </row>
    <row r="52167" spans="2:2" x14ac:dyDescent="0.25">
      <c r="B52167"/>
    </row>
    <row r="52168" spans="2:2" x14ac:dyDescent="0.25">
      <c r="B52168"/>
    </row>
    <row r="52169" spans="2:2" x14ac:dyDescent="0.25">
      <c r="B52169"/>
    </row>
    <row r="52170" spans="2:2" x14ac:dyDescent="0.25">
      <c r="B52170"/>
    </row>
    <row r="52171" spans="2:2" x14ac:dyDescent="0.25">
      <c r="B52171"/>
    </row>
    <row r="52172" spans="2:2" x14ac:dyDescent="0.25">
      <c r="B52172"/>
    </row>
    <row r="52173" spans="2:2" x14ac:dyDescent="0.25">
      <c r="B52173"/>
    </row>
    <row r="52174" spans="2:2" x14ac:dyDescent="0.25">
      <c r="B52174"/>
    </row>
    <row r="52175" spans="2:2" x14ac:dyDescent="0.25">
      <c r="B52175"/>
    </row>
    <row r="52176" spans="2:2" x14ac:dyDescent="0.25">
      <c r="B52176"/>
    </row>
    <row r="52177" spans="2:2" x14ac:dyDescent="0.25">
      <c r="B52177"/>
    </row>
    <row r="52178" spans="2:2" x14ac:dyDescent="0.25">
      <c r="B52178"/>
    </row>
    <row r="52179" spans="2:2" x14ac:dyDescent="0.25">
      <c r="B52179"/>
    </row>
    <row r="52180" spans="2:2" x14ac:dyDescent="0.25">
      <c r="B52180"/>
    </row>
    <row r="52181" spans="2:2" x14ac:dyDescent="0.25">
      <c r="B52181"/>
    </row>
    <row r="52182" spans="2:2" x14ac:dyDescent="0.25">
      <c r="B52182"/>
    </row>
    <row r="52183" spans="2:2" x14ac:dyDescent="0.25">
      <c r="B52183"/>
    </row>
    <row r="52184" spans="2:2" x14ac:dyDescent="0.25">
      <c r="B52184"/>
    </row>
    <row r="52185" spans="2:2" x14ac:dyDescent="0.25">
      <c r="B52185"/>
    </row>
    <row r="52186" spans="2:2" x14ac:dyDescent="0.25">
      <c r="B52186"/>
    </row>
    <row r="52187" spans="2:2" x14ac:dyDescent="0.25">
      <c r="B52187"/>
    </row>
    <row r="52188" spans="2:2" x14ac:dyDescent="0.25">
      <c r="B52188"/>
    </row>
    <row r="52189" spans="2:2" x14ac:dyDescent="0.25">
      <c r="B52189"/>
    </row>
    <row r="52190" spans="2:2" x14ac:dyDescent="0.25">
      <c r="B52190"/>
    </row>
    <row r="52191" spans="2:2" x14ac:dyDescent="0.25">
      <c r="B52191"/>
    </row>
    <row r="52192" spans="2:2" x14ac:dyDescent="0.25">
      <c r="B52192"/>
    </row>
    <row r="52193" spans="2:2" x14ac:dyDescent="0.25">
      <c r="B52193"/>
    </row>
    <row r="52194" spans="2:2" x14ac:dyDescent="0.25">
      <c r="B52194"/>
    </row>
    <row r="52195" spans="2:2" x14ac:dyDescent="0.25">
      <c r="B52195"/>
    </row>
    <row r="52196" spans="2:2" x14ac:dyDescent="0.25">
      <c r="B52196"/>
    </row>
    <row r="52197" spans="2:2" x14ac:dyDescent="0.25">
      <c r="B52197"/>
    </row>
    <row r="52198" spans="2:2" x14ac:dyDescent="0.25">
      <c r="B52198"/>
    </row>
    <row r="52199" spans="2:2" x14ac:dyDescent="0.25">
      <c r="B52199"/>
    </row>
    <row r="52200" spans="2:2" x14ac:dyDescent="0.25">
      <c r="B52200"/>
    </row>
    <row r="52201" spans="2:2" x14ac:dyDescent="0.25">
      <c r="B52201"/>
    </row>
    <row r="52202" spans="2:2" x14ac:dyDescent="0.25">
      <c r="B52202"/>
    </row>
    <row r="52203" spans="2:2" x14ac:dyDescent="0.25">
      <c r="B52203"/>
    </row>
    <row r="52204" spans="2:2" x14ac:dyDescent="0.25">
      <c r="B52204"/>
    </row>
    <row r="52205" spans="2:2" x14ac:dyDescent="0.25">
      <c r="B52205"/>
    </row>
    <row r="52206" spans="2:2" x14ac:dyDescent="0.25">
      <c r="B52206"/>
    </row>
    <row r="52207" spans="2:2" x14ac:dyDescent="0.25">
      <c r="B52207"/>
    </row>
    <row r="52208" spans="2:2" x14ac:dyDescent="0.25">
      <c r="B52208"/>
    </row>
    <row r="52209" spans="2:2" x14ac:dyDescent="0.25">
      <c r="B52209"/>
    </row>
    <row r="52210" spans="2:2" x14ac:dyDescent="0.25">
      <c r="B52210"/>
    </row>
    <row r="52211" spans="2:2" x14ac:dyDescent="0.25">
      <c r="B52211"/>
    </row>
    <row r="52212" spans="2:2" x14ac:dyDescent="0.25">
      <c r="B52212"/>
    </row>
    <row r="52213" spans="2:2" x14ac:dyDescent="0.25">
      <c r="B52213"/>
    </row>
    <row r="52214" spans="2:2" x14ac:dyDescent="0.25">
      <c r="B52214"/>
    </row>
    <row r="52215" spans="2:2" x14ac:dyDescent="0.25">
      <c r="B52215"/>
    </row>
    <row r="52216" spans="2:2" x14ac:dyDescent="0.25">
      <c r="B52216"/>
    </row>
    <row r="52217" spans="2:2" x14ac:dyDescent="0.25">
      <c r="B52217"/>
    </row>
    <row r="52218" spans="2:2" x14ac:dyDescent="0.25">
      <c r="B52218"/>
    </row>
    <row r="52219" spans="2:2" x14ac:dyDescent="0.25">
      <c r="B52219"/>
    </row>
    <row r="52220" spans="2:2" x14ac:dyDescent="0.25">
      <c r="B52220"/>
    </row>
    <row r="52221" spans="2:2" x14ac:dyDescent="0.25">
      <c r="B52221"/>
    </row>
    <row r="52222" spans="2:2" x14ac:dyDescent="0.25">
      <c r="B52222"/>
    </row>
    <row r="52223" spans="2:2" x14ac:dyDescent="0.25">
      <c r="B52223"/>
    </row>
    <row r="52224" spans="2:2" x14ac:dyDescent="0.25">
      <c r="B52224"/>
    </row>
    <row r="52225" spans="2:2" x14ac:dyDescent="0.25">
      <c r="B52225"/>
    </row>
    <row r="52226" spans="2:2" x14ac:dyDescent="0.25">
      <c r="B52226"/>
    </row>
    <row r="52227" spans="2:2" x14ac:dyDescent="0.25">
      <c r="B52227"/>
    </row>
    <row r="52228" spans="2:2" x14ac:dyDescent="0.25">
      <c r="B52228"/>
    </row>
    <row r="52229" spans="2:2" x14ac:dyDescent="0.25">
      <c r="B52229"/>
    </row>
    <row r="52230" spans="2:2" x14ac:dyDescent="0.25">
      <c r="B52230"/>
    </row>
    <row r="52231" spans="2:2" x14ac:dyDescent="0.25">
      <c r="B52231"/>
    </row>
    <row r="52232" spans="2:2" x14ac:dyDescent="0.25">
      <c r="B52232"/>
    </row>
    <row r="52233" spans="2:2" x14ac:dyDescent="0.25">
      <c r="B52233"/>
    </row>
    <row r="52234" spans="2:2" x14ac:dyDescent="0.25">
      <c r="B52234"/>
    </row>
    <row r="52235" spans="2:2" x14ac:dyDescent="0.25">
      <c r="B52235"/>
    </row>
    <row r="52236" spans="2:2" x14ac:dyDescent="0.25">
      <c r="B52236"/>
    </row>
    <row r="52237" spans="2:2" x14ac:dyDescent="0.25">
      <c r="B52237"/>
    </row>
    <row r="52238" spans="2:2" x14ac:dyDescent="0.25">
      <c r="B52238"/>
    </row>
    <row r="52239" spans="2:2" x14ac:dyDescent="0.25">
      <c r="B52239"/>
    </row>
    <row r="52240" spans="2:2" x14ac:dyDescent="0.25">
      <c r="B52240"/>
    </row>
    <row r="52241" spans="2:2" x14ac:dyDescent="0.25">
      <c r="B52241"/>
    </row>
    <row r="52242" spans="2:2" x14ac:dyDescent="0.25">
      <c r="B52242"/>
    </row>
    <row r="52243" spans="2:2" x14ac:dyDescent="0.25">
      <c r="B52243"/>
    </row>
    <row r="52244" spans="2:2" x14ac:dyDescent="0.25">
      <c r="B52244"/>
    </row>
    <row r="52245" spans="2:2" x14ac:dyDescent="0.25">
      <c r="B52245"/>
    </row>
    <row r="52246" spans="2:2" x14ac:dyDescent="0.25">
      <c r="B52246"/>
    </row>
    <row r="52247" spans="2:2" x14ac:dyDescent="0.25">
      <c r="B52247"/>
    </row>
    <row r="52248" spans="2:2" x14ac:dyDescent="0.25">
      <c r="B52248"/>
    </row>
    <row r="52249" spans="2:2" x14ac:dyDescent="0.25">
      <c r="B52249"/>
    </row>
    <row r="52250" spans="2:2" x14ac:dyDescent="0.25">
      <c r="B52250"/>
    </row>
    <row r="52251" spans="2:2" x14ac:dyDescent="0.25">
      <c r="B52251"/>
    </row>
    <row r="52252" spans="2:2" x14ac:dyDescent="0.25">
      <c r="B52252"/>
    </row>
    <row r="52253" spans="2:2" x14ac:dyDescent="0.25">
      <c r="B52253"/>
    </row>
    <row r="52254" spans="2:2" x14ac:dyDescent="0.25">
      <c r="B52254"/>
    </row>
    <row r="52255" spans="2:2" x14ac:dyDescent="0.25">
      <c r="B52255"/>
    </row>
    <row r="52256" spans="2:2" x14ac:dyDescent="0.25">
      <c r="B52256"/>
    </row>
    <row r="52257" spans="2:2" x14ac:dyDescent="0.25">
      <c r="B52257"/>
    </row>
    <row r="52258" spans="2:2" x14ac:dyDescent="0.25">
      <c r="B52258"/>
    </row>
    <row r="52259" spans="2:2" x14ac:dyDescent="0.25">
      <c r="B52259"/>
    </row>
    <row r="52260" spans="2:2" x14ac:dyDescent="0.25">
      <c r="B52260"/>
    </row>
    <row r="52261" spans="2:2" x14ac:dyDescent="0.25">
      <c r="B52261"/>
    </row>
    <row r="52262" spans="2:2" x14ac:dyDescent="0.25">
      <c r="B52262"/>
    </row>
    <row r="52263" spans="2:2" x14ac:dyDescent="0.25">
      <c r="B52263"/>
    </row>
    <row r="52264" spans="2:2" x14ac:dyDescent="0.25">
      <c r="B52264"/>
    </row>
    <row r="52265" spans="2:2" x14ac:dyDescent="0.25">
      <c r="B52265"/>
    </row>
    <row r="52266" spans="2:2" x14ac:dyDescent="0.25">
      <c r="B52266"/>
    </row>
    <row r="52267" spans="2:2" x14ac:dyDescent="0.25">
      <c r="B52267"/>
    </row>
    <row r="52268" spans="2:2" x14ac:dyDescent="0.25">
      <c r="B52268"/>
    </row>
    <row r="52269" spans="2:2" x14ac:dyDescent="0.25">
      <c r="B52269"/>
    </row>
    <row r="52270" spans="2:2" x14ac:dyDescent="0.25">
      <c r="B52270"/>
    </row>
    <row r="52271" spans="2:2" x14ac:dyDescent="0.25">
      <c r="B52271"/>
    </row>
    <row r="52272" spans="2:2" x14ac:dyDescent="0.25">
      <c r="B52272"/>
    </row>
    <row r="52273" spans="2:2" x14ac:dyDescent="0.25">
      <c r="B52273"/>
    </row>
    <row r="52274" spans="2:2" x14ac:dyDescent="0.25">
      <c r="B52274"/>
    </row>
    <row r="52275" spans="2:2" x14ac:dyDescent="0.25">
      <c r="B52275"/>
    </row>
    <row r="52276" spans="2:2" x14ac:dyDescent="0.25">
      <c r="B52276"/>
    </row>
    <row r="52277" spans="2:2" x14ac:dyDescent="0.25">
      <c r="B52277"/>
    </row>
    <row r="52278" spans="2:2" x14ac:dyDescent="0.25">
      <c r="B52278"/>
    </row>
    <row r="52279" spans="2:2" x14ac:dyDescent="0.25">
      <c r="B52279"/>
    </row>
    <row r="52280" spans="2:2" x14ac:dyDescent="0.25">
      <c r="B52280"/>
    </row>
    <row r="52281" spans="2:2" x14ac:dyDescent="0.25">
      <c r="B52281"/>
    </row>
    <row r="52282" spans="2:2" x14ac:dyDescent="0.25">
      <c r="B52282"/>
    </row>
    <row r="52283" spans="2:2" x14ac:dyDescent="0.25">
      <c r="B52283"/>
    </row>
    <row r="52284" spans="2:2" x14ac:dyDescent="0.25">
      <c r="B52284"/>
    </row>
    <row r="52285" spans="2:2" x14ac:dyDescent="0.25">
      <c r="B52285"/>
    </row>
    <row r="52286" spans="2:2" x14ac:dyDescent="0.25">
      <c r="B52286"/>
    </row>
    <row r="52287" spans="2:2" x14ac:dyDescent="0.25">
      <c r="B52287"/>
    </row>
    <row r="52288" spans="2:2" x14ac:dyDescent="0.25">
      <c r="B52288"/>
    </row>
    <row r="52289" spans="2:2" x14ac:dyDescent="0.25">
      <c r="B52289"/>
    </row>
    <row r="52290" spans="2:2" x14ac:dyDescent="0.25">
      <c r="B52290"/>
    </row>
    <row r="52291" spans="2:2" x14ac:dyDescent="0.25">
      <c r="B52291"/>
    </row>
    <row r="52292" spans="2:2" x14ac:dyDescent="0.25">
      <c r="B52292"/>
    </row>
    <row r="52293" spans="2:2" x14ac:dyDescent="0.25">
      <c r="B52293"/>
    </row>
    <row r="52294" spans="2:2" x14ac:dyDescent="0.25">
      <c r="B52294"/>
    </row>
    <row r="52295" spans="2:2" x14ac:dyDescent="0.25">
      <c r="B52295"/>
    </row>
    <row r="52296" spans="2:2" x14ac:dyDescent="0.25">
      <c r="B52296"/>
    </row>
    <row r="52297" spans="2:2" x14ac:dyDescent="0.25">
      <c r="B52297"/>
    </row>
    <row r="52298" spans="2:2" x14ac:dyDescent="0.25">
      <c r="B52298"/>
    </row>
    <row r="52299" spans="2:2" x14ac:dyDescent="0.25">
      <c r="B52299"/>
    </row>
    <row r="52300" spans="2:2" x14ac:dyDescent="0.25">
      <c r="B52300"/>
    </row>
    <row r="52301" spans="2:2" x14ac:dyDescent="0.25">
      <c r="B52301"/>
    </row>
    <row r="52302" spans="2:2" x14ac:dyDescent="0.25">
      <c r="B52302"/>
    </row>
    <row r="52303" spans="2:2" x14ac:dyDescent="0.25">
      <c r="B52303"/>
    </row>
    <row r="52304" spans="2:2" x14ac:dyDescent="0.25">
      <c r="B52304"/>
    </row>
    <row r="52305" spans="2:2" x14ac:dyDescent="0.25">
      <c r="B52305"/>
    </row>
    <row r="52306" spans="2:2" x14ac:dyDescent="0.25">
      <c r="B52306"/>
    </row>
    <row r="52307" spans="2:2" x14ac:dyDescent="0.25">
      <c r="B52307"/>
    </row>
    <row r="52308" spans="2:2" x14ac:dyDescent="0.25">
      <c r="B52308"/>
    </row>
    <row r="52309" spans="2:2" x14ac:dyDescent="0.25">
      <c r="B52309"/>
    </row>
    <row r="52310" spans="2:2" x14ac:dyDescent="0.25">
      <c r="B52310"/>
    </row>
    <row r="52311" spans="2:2" x14ac:dyDescent="0.25">
      <c r="B52311"/>
    </row>
    <row r="52312" spans="2:2" x14ac:dyDescent="0.25">
      <c r="B52312"/>
    </row>
    <row r="52313" spans="2:2" x14ac:dyDescent="0.25">
      <c r="B52313"/>
    </row>
    <row r="52314" spans="2:2" x14ac:dyDescent="0.25">
      <c r="B52314"/>
    </row>
    <row r="52315" spans="2:2" x14ac:dyDescent="0.25">
      <c r="B52315"/>
    </row>
    <row r="52316" spans="2:2" x14ac:dyDescent="0.25">
      <c r="B52316"/>
    </row>
    <row r="52317" spans="2:2" x14ac:dyDescent="0.25">
      <c r="B52317"/>
    </row>
    <row r="52318" spans="2:2" x14ac:dyDescent="0.25">
      <c r="B52318"/>
    </row>
    <row r="52319" spans="2:2" x14ac:dyDescent="0.25">
      <c r="B52319"/>
    </row>
    <row r="52320" spans="2:2" x14ac:dyDescent="0.25">
      <c r="B52320"/>
    </row>
    <row r="52321" spans="2:2" x14ac:dyDescent="0.25">
      <c r="B52321"/>
    </row>
    <row r="52322" spans="2:2" x14ac:dyDescent="0.25">
      <c r="B52322"/>
    </row>
    <row r="52323" spans="2:2" x14ac:dyDescent="0.25">
      <c r="B52323"/>
    </row>
    <row r="52324" spans="2:2" x14ac:dyDescent="0.25">
      <c r="B52324"/>
    </row>
    <row r="52325" spans="2:2" x14ac:dyDescent="0.25">
      <c r="B52325"/>
    </row>
    <row r="52326" spans="2:2" x14ac:dyDescent="0.25">
      <c r="B52326"/>
    </row>
    <row r="52327" spans="2:2" x14ac:dyDescent="0.25">
      <c r="B52327"/>
    </row>
    <row r="52328" spans="2:2" x14ac:dyDescent="0.25">
      <c r="B52328"/>
    </row>
    <row r="52329" spans="2:2" x14ac:dyDescent="0.25">
      <c r="B52329"/>
    </row>
    <row r="52330" spans="2:2" x14ac:dyDescent="0.25">
      <c r="B52330"/>
    </row>
    <row r="52331" spans="2:2" x14ac:dyDescent="0.25">
      <c r="B52331"/>
    </row>
    <row r="52332" spans="2:2" x14ac:dyDescent="0.25">
      <c r="B52332"/>
    </row>
    <row r="52333" spans="2:2" x14ac:dyDescent="0.25">
      <c r="B52333"/>
    </row>
    <row r="52334" spans="2:2" x14ac:dyDescent="0.25">
      <c r="B52334"/>
    </row>
    <row r="52335" spans="2:2" x14ac:dyDescent="0.25">
      <c r="B52335"/>
    </row>
    <row r="52336" spans="2:2" x14ac:dyDescent="0.25">
      <c r="B52336"/>
    </row>
    <row r="52337" spans="2:2" x14ac:dyDescent="0.25">
      <c r="B52337"/>
    </row>
    <row r="52338" spans="2:2" x14ac:dyDescent="0.25">
      <c r="B52338"/>
    </row>
    <row r="52339" spans="2:2" x14ac:dyDescent="0.25">
      <c r="B52339"/>
    </row>
    <row r="52340" spans="2:2" x14ac:dyDescent="0.25">
      <c r="B52340"/>
    </row>
    <row r="52341" spans="2:2" x14ac:dyDescent="0.25">
      <c r="B52341"/>
    </row>
    <row r="52342" spans="2:2" x14ac:dyDescent="0.25">
      <c r="B52342"/>
    </row>
    <row r="52343" spans="2:2" x14ac:dyDescent="0.25">
      <c r="B52343"/>
    </row>
    <row r="52344" spans="2:2" x14ac:dyDescent="0.25">
      <c r="B52344"/>
    </row>
    <row r="52345" spans="2:2" x14ac:dyDescent="0.25">
      <c r="B52345"/>
    </row>
    <row r="52346" spans="2:2" x14ac:dyDescent="0.25">
      <c r="B52346"/>
    </row>
    <row r="52347" spans="2:2" x14ac:dyDescent="0.25">
      <c r="B52347"/>
    </row>
    <row r="52348" spans="2:2" x14ac:dyDescent="0.25">
      <c r="B52348"/>
    </row>
    <row r="52349" spans="2:2" x14ac:dyDescent="0.25">
      <c r="B52349"/>
    </row>
    <row r="52350" spans="2:2" x14ac:dyDescent="0.25">
      <c r="B52350"/>
    </row>
    <row r="52351" spans="2:2" x14ac:dyDescent="0.25">
      <c r="B52351"/>
    </row>
    <row r="52352" spans="2:2" x14ac:dyDescent="0.25">
      <c r="B52352"/>
    </row>
    <row r="52353" spans="2:2" x14ac:dyDescent="0.25">
      <c r="B52353"/>
    </row>
    <row r="52354" spans="2:2" x14ac:dyDescent="0.25">
      <c r="B52354"/>
    </row>
    <row r="52355" spans="2:2" x14ac:dyDescent="0.25">
      <c r="B52355"/>
    </row>
    <row r="52356" spans="2:2" x14ac:dyDescent="0.25">
      <c r="B52356"/>
    </row>
    <row r="52357" spans="2:2" x14ac:dyDescent="0.25">
      <c r="B52357"/>
    </row>
    <row r="52358" spans="2:2" x14ac:dyDescent="0.25">
      <c r="B52358"/>
    </row>
    <row r="52359" spans="2:2" x14ac:dyDescent="0.25">
      <c r="B52359"/>
    </row>
    <row r="52360" spans="2:2" x14ac:dyDescent="0.25">
      <c r="B52360"/>
    </row>
    <row r="52361" spans="2:2" x14ac:dyDescent="0.25">
      <c r="B52361"/>
    </row>
    <row r="52362" spans="2:2" x14ac:dyDescent="0.25">
      <c r="B52362"/>
    </row>
    <row r="52363" spans="2:2" x14ac:dyDescent="0.25">
      <c r="B52363"/>
    </row>
    <row r="52364" spans="2:2" x14ac:dyDescent="0.25">
      <c r="B52364"/>
    </row>
    <row r="52365" spans="2:2" x14ac:dyDescent="0.25">
      <c r="B52365"/>
    </row>
    <row r="52366" spans="2:2" x14ac:dyDescent="0.25">
      <c r="B52366"/>
    </row>
    <row r="52367" spans="2:2" x14ac:dyDescent="0.25">
      <c r="B52367"/>
    </row>
    <row r="52368" spans="2:2" x14ac:dyDescent="0.25">
      <c r="B52368"/>
    </row>
    <row r="52369" spans="2:2" x14ac:dyDescent="0.25">
      <c r="B52369"/>
    </row>
    <row r="52370" spans="2:2" x14ac:dyDescent="0.25">
      <c r="B52370"/>
    </row>
    <row r="52371" spans="2:2" x14ac:dyDescent="0.25">
      <c r="B52371"/>
    </row>
    <row r="52372" spans="2:2" x14ac:dyDescent="0.25">
      <c r="B52372"/>
    </row>
    <row r="52373" spans="2:2" x14ac:dyDescent="0.25">
      <c r="B52373"/>
    </row>
    <row r="52374" spans="2:2" x14ac:dyDescent="0.25">
      <c r="B52374"/>
    </row>
    <row r="52375" spans="2:2" x14ac:dyDescent="0.25">
      <c r="B52375"/>
    </row>
    <row r="52376" spans="2:2" x14ac:dyDescent="0.25">
      <c r="B52376"/>
    </row>
    <row r="52377" spans="2:2" x14ac:dyDescent="0.25">
      <c r="B52377"/>
    </row>
    <row r="52378" spans="2:2" x14ac:dyDescent="0.25">
      <c r="B52378"/>
    </row>
    <row r="52379" spans="2:2" x14ac:dyDescent="0.25">
      <c r="B52379"/>
    </row>
    <row r="52380" spans="2:2" x14ac:dyDescent="0.25">
      <c r="B52380"/>
    </row>
    <row r="52381" spans="2:2" x14ac:dyDescent="0.25">
      <c r="B52381"/>
    </row>
    <row r="52382" spans="2:2" x14ac:dyDescent="0.25">
      <c r="B52382"/>
    </row>
    <row r="52383" spans="2:2" x14ac:dyDescent="0.25">
      <c r="B52383"/>
    </row>
    <row r="52384" spans="2:2" x14ac:dyDescent="0.25">
      <c r="B52384"/>
    </row>
    <row r="52385" spans="2:2" x14ac:dyDescent="0.25">
      <c r="B52385"/>
    </row>
    <row r="52386" spans="2:2" x14ac:dyDescent="0.25">
      <c r="B52386"/>
    </row>
    <row r="52387" spans="2:2" x14ac:dyDescent="0.25">
      <c r="B52387"/>
    </row>
    <row r="52388" spans="2:2" x14ac:dyDescent="0.25">
      <c r="B52388"/>
    </row>
    <row r="52389" spans="2:2" x14ac:dyDescent="0.25">
      <c r="B52389"/>
    </row>
    <row r="52390" spans="2:2" x14ac:dyDescent="0.25">
      <c r="B52390"/>
    </row>
    <row r="52391" spans="2:2" x14ac:dyDescent="0.25">
      <c r="B52391"/>
    </row>
    <row r="52392" spans="2:2" x14ac:dyDescent="0.25">
      <c r="B52392"/>
    </row>
    <row r="52393" spans="2:2" x14ac:dyDescent="0.25">
      <c r="B52393"/>
    </row>
    <row r="52394" spans="2:2" x14ac:dyDescent="0.25">
      <c r="B52394"/>
    </row>
    <row r="52395" spans="2:2" x14ac:dyDescent="0.25">
      <c r="B52395"/>
    </row>
    <row r="52396" spans="2:2" x14ac:dyDescent="0.25">
      <c r="B52396"/>
    </row>
    <row r="52397" spans="2:2" x14ac:dyDescent="0.25">
      <c r="B52397"/>
    </row>
    <row r="52398" spans="2:2" x14ac:dyDescent="0.25">
      <c r="B52398"/>
    </row>
    <row r="52399" spans="2:2" x14ac:dyDescent="0.25">
      <c r="B52399"/>
    </row>
    <row r="52400" spans="2:2" x14ac:dyDescent="0.25">
      <c r="B52400"/>
    </row>
    <row r="52401" spans="2:2" x14ac:dyDescent="0.25">
      <c r="B52401"/>
    </row>
    <row r="52402" spans="2:2" x14ac:dyDescent="0.25">
      <c r="B52402"/>
    </row>
    <row r="52403" spans="2:2" x14ac:dyDescent="0.25">
      <c r="B52403"/>
    </row>
    <row r="52404" spans="2:2" x14ac:dyDescent="0.25">
      <c r="B52404"/>
    </row>
    <row r="52405" spans="2:2" x14ac:dyDescent="0.25">
      <c r="B52405"/>
    </row>
    <row r="52406" spans="2:2" x14ac:dyDescent="0.25">
      <c r="B52406"/>
    </row>
    <row r="52407" spans="2:2" x14ac:dyDescent="0.25">
      <c r="B52407"/>
    </row>
    <row r="52408" spans="2:2" x14ac:dyDescent="0.25">
      <c r="B52408"/>
    </row>
    <row r="52409" spans="2:2" x14ac:dyDescent="0.25">
      <c r="B52409"/>
    </row>
    <row r="52410" spans="2:2" x14ac:dyDescent="0.25">
      <c r="B52410"/>
    </row>
    <row r="52411" spans="2:2" x14ac:dyDescent="0.25">
      <c r="B52411"/>
    </row>
    <row r="52412" spans="2:2" x14ac:dyDescent="0.25">
      <c r="B52412"/>
    </row>
    <row r="52413" spans="2:2" x14ac:dyDescent="0.25">
      <c r="B52413"/>
    </row>
    <row r="52414" spans="2:2" x14ac:dyDescent="0.25">
      <c r="B52414"/>
    </row>
    <row r="52415" spans="2:2" x14ac:dyDescent="0.25">
      <c r="B52415"/>
    </row>
    <row r="52416" spans="2:2" x14ac:dyDescent="0.25">
      <c r="B52416"/>
    </row>
    <row r="52417" spans="2:2" x14ac:dyDescent="0.25">
      <c r="B52417"/>
    </row>
    <row r="52418" spans="2:2" x14ac:dyDescent="0.25">
      <c r="B52418"/>
    </row>
    <row r="52419" spans="2:2" x14ac:dyDescent="0.25">
      <c r="B52419"/>
    </row>
    <row r="52420" spans="2:2" x14ac:dyDescent="0.25">
      <c r="B52420"/>
    </row>
    <row r="52421" spans="2:2" x14ac:dyDescent="0.25">
      <c r="B52421"/>
    </row>
    <row r="52422" spans="2:2" x14ac:dyDescent="0.25">
      <c r="B52422"/>
    </row>
    <row r="52423" spans="2:2" x14ac:dyDescent="0.25">
      <c r="B52423"/>
    </row>
    <row r="52424" spans="2:2" x14ac:dyDescent="0.25">
      <c r="B52424"/>
    </row>
    <row r="52425" spans="2:2" x14ac:dyDescent="0.25">
      <c r="B52425"/>
    </row>
    <row r="52426" spans="2:2" x14ac:dyDescent="0.25">
      <c r="B52426"/>
    </row>
    <row r="52427" spans="2:2" x14ac:dyDescent="0.25">
      <c r="B52427"/>
    </row>
    <row r="52428" spans="2:2" x14ac:dyDescent="0.25">
      <c r="B52428"/>
    </row>
    <row r="52429" spans="2:2" x14ac:dyDescent="0.25">
      <c r="B52429"/>
    </row>
    <row r="52430" spans="2:2" x14ac:dyDescent="0.25">
      <c r="B52430"/>
    </row>
    <row r="52431" spans="2:2" x14ac:dyDescent="0.25">
      <c r="B52431"/>
    </row>
    <row r="52432" spans="2:2" x14ac:dyDescent="0.25">
      <c r="B52432"/>
    </row>
    <row r="52433" spans="2:2" x14ac:dyDescent="0.25">
      <c r="B52433"/>
    </row>
    <row r="52434" spans="2:2" x14ac:dyDescent="0.25">
      <c r="B52434"/>
    </row>
    <row r="52435" spans="2:2" x14ac:dyDescent="0.25">
      <c r="B52435"/>
    </row>
    <row r="52436" spans="2:2" x14ac:dyDescent="0.25">
      <c r="B52436"/>
    </row>
    <row r="52437" spans="2:2" x14ac:dyDescent="0.25">
      <c r="B52437"/>
    </row>
    <row r="52438" spans="2:2" x14ac:dyDescent="0.25">
      <c r="B52438"/>
    </row>
    <row r="52439" spans="2:2" x14ac:dyDescent="0.25">
      <c r="B52439"/>
    </row>
    <row r="52440" spans="2:2" x14ac:dyDescent="0.25">
      <c r="B52440"/>
    </row>
    <row r="52441" spans="2:2" x14ac:dyDescent="0.25">
      <c r="B52441"/>
    </row>
    <row r="52442" spans="2:2" x14ac:dyDescent="0.25">
      <c r="B52442"/>
    </row>
    <row r="52443" spans="2:2" x14ac:dyDescent="0.25">
      <c r="B52443"/>
    </row>
    <row r="52444" spans="2:2" x14ac:dyDescent="0.25">
      <c r="B52444"/>
    </row>
    <row r="52445" spans="2:2" x14ac:dyDescent="0.25">
      <c r="B52445"/>
    </row>
    <row r="52446" spans="2:2" x14ac:dyDescent="0.25">
      <c r="B52446"/>
    </row>
    <row r="52447" spans="2:2" x14ac:dyDescent="0.25">
      <c r="B52447"/>
    </row>
    <row r="52448" spans="2:2" x14ac:dyDescent="0.25">
      <c r="B52448"/>
    </row>
    <row r="52449" spans="2:2" x14ac:dyDescent="0.25">
      <c r="B52449"/>
    </row>
    <row r="52450" spans="2:2" x14ac:dyDescent="0.25">
      <c r="B52450"/>
    </row>
    <row r="52451" spans="2:2" x14ac:dyDescent="0.25">
      <c r="B52451"/>
    </row>
    <row r="52452" spans="2:2" x14ac:dyDescent="0.25">
      <c r="B52452"/>
    </row>
    <row r="52453" spans="2:2" x14ac:dyDescent="0.25">
      <c r="B52453"/>
    </row>
    <row r="52454" spans="2:2" x14ac:dyDescent="0.25">
      <c r="B52454"/>
    </row>
    <row r="52455" spans="2:2" x14ac:dyDescent="0.25">
      <c r="B52455"/>
    </row>
    <row r="52456" spans="2:2" x14ac:dyDescent="0.25">
      <c r="B52456"/>
    </row>
    <row r="52457" spans="2:2" x14ac:dyDescent="0.25">
      <c r="B52457"/>
    </row>
    <row r="52458" spans="2:2" x14ac:dyDescent="0.25">
      <c r="B52458"/>
    </row>
    <row r="52459" spans="2:2" x14ac:dyDescent="0.25">
      <c r="B52459"/>
    </row>
    <row r="52460" spans="2:2" x14ac:dyDescent="0.25">
      <c r="B52460"/>
    </row>
    <row r="52461" spans="2:2" x14ac:dyDescent="0.25">
      <c r="B52461"/>
    </row>
    <row r="52462" spans="2:2" x14ac:dyDescent="0.25">
      <c r="B52462"/>
    </row>
    <row r="52463" spans="2:2" x14ac:dyDescent="0.25">
      <c r="B52463"/>
    </row>
    <row r="52464" spans="2:2" x14ac:dyDescent="0.25">
      <c r="B52464"/>
    </row>
    <row r="52465" spans="2:2" x14ac:dyDescent="0.25">
      <c r="B52465"/>
    </row>
    <row r="52466" spans="2:2" x14ac:dyDescent="0.25">
      <c r="B52466"/>
    </row>
    <row r="52467" spans="2:2" x14ac:dyDescent="0.25">
      <c r="B52467"/>
    </row>
    <row r="52468" spans="2:2" x14ac:dyDescent="0.25">
      <c r="B52468"/>
    </row>
    <row r="52469" spans="2:2" x14ac:dyDescent="0.25">
      <c r="B52469"/>
    </row>
    <row r="52470" spans="2:2" x14ac:dyDescent="0.25">
      <c r="B52470"/>
    </row>
    <row r="52471" spans="2:2" x14ac:dyDescent="0.25">
      <c r="B52471"/>
    </row>
    <row r="52472" spans="2:2" x14ac:dyDescent="0.25">
      <c r="B52472"/>
    </row>
    <row r="52473" spans="2:2" x14ac:dyDescent="0.25">
      <c r="B52473"/>
    </row>
    <row r="52474" spans="2:2" x14ac:dyDescent="0.25">
      <c r="B52474"/>
    </row>
    <row r="52475" spans="2:2" x14ac:dyDescent="0.25">
      <c r="B52475"/>
    </row>
    <row r="52476" spans="2:2" x14ac:dyDescent="0.25">
      <c r="B52476"/>
    </row>
    <row r="52477" spans="2:2" x14ac:dyDescent="0.25">
      <c r="B52477"/>
    </row>
    <row r="52478" spans="2:2" x14ac:dyDescent="0.25">
      <c r="B52478"/>
    </row>
    <row r="52479" spans="2:2" x14ac:dyDescent="0.25">
      <c r="B52479"/>
    </row>
    <row r="52480" spans="2:2" x14ac:dyDescent="0.25">
      <c r="B52480"/>
    </row>
    <row r="52481" spans="2:2" x14ac:dyDescent="0.25">
      <c r="B52481"/>
    </row>
    <row r="52482" spans="2:2" x14ac:dyDescent="0.25">
      <c r="B52482"/>
    </row>
    <row r="52483" spans="2:2" x14ac:dyDescent="0.25">
      <c r="B52483"/>
    </row>
    <row r="52484" spans="2:2" x14ac:dyDescent="0.25">
      <c r="B52484"/>
    </row>
    <row r="52485" spans="2:2" x14ac:dyDescent="0.25">
      <c r="B52485"/>
    </row>
    <row r="52486" spans="2:2" x14ac:dyDescent="0.25">
      <c r="B52486"/>
    </row>
    <row r="52487" spans="2:2" x14ac:dyDescent="0.25">
      <c r="B52487"/>
    </row>
    <row r="52488" spans="2:2" x14ac:dyDescent="0.25">
      <c r="B52488"/>
    </row>
    <row r="52489" spans="2:2" x14ac:dyDescent="0.25">
      <c r="B52489"/>
    </row>
    <row r="52490" spans="2:2" x14ac:dyDescent="0.25">
      <c r="B52490"/>
    </row>
    <row r="52491" spans="2:2" x14ac:dyDescent="0.25">
      <c r="B52491"/>
    </row>
    <row r="52492" spans="2:2" x14ac:dyDescent="0.25">
      <c r="B52492"/>
    </row>
    <row r="52493" spans="2:2" x14ac:dyDescent="0.25">
      <c r="B52493"/>
    </row>
    <row r="52494" spans="2:2" x14ac:dyDescent="0.25">
      <c r="B52494"/>
    </row>
    <row r="52495" spans="2:2" x14ac:dyDescent="0.25">
      <c r="B52495"/>
    </row>
    <row r="52496" spans="2:2" x14ac:dyDescent="0.25">
      <c r="B52496"/>
    </row>
    <row r="52497" spans="2:2" x14ac:dyDescent="0.25">
      <c r="B52497"/>
    </row>
    <row r="52498" spans="2:2" x14ac:dyDescent="0.25">
      <c r="B52498"/>
    </row>
    <row r="52499" spans="2:2" x14ac:dyDescent="0.25">
      <c r="B52499"/>
    </row>
    <row r="52500" spans="2:2" x14ac:dyDescent="0.25">
      <c r="B52500"/>
    </row>
    <row r="52501" spans="2:2" x14ac:dyDescent="0.25">
      <c r="B52501"/>
    </row>
    <row r="52502" spans="2:2" x14ac:dyDescent="0.25">
      <c r="B52502"/>
    </row>
    <row r="52503" spans="2:2" x14ac:dyDescent="0.25">
      <c r="B52503"/>
    </row>
    <row r="52504" spans="2:2" x14ac:dyDescent="0.25">
      <c r="B52504"/>
    </row>
    <row r="52505" spans="2:2" x14ac:dyDescent="0.25">
      <c r="B52505"/>
    </row>
    <row r="52506" spans="2:2" x14ac:dyDescent="0.25">
      <c r="B52506"/>
    </row>
    <row r="52507" spans="2:2" x14ac:dyDescent="0.25">
      <c r="B52507"/>
    </row>
    <row r="52508" spans="2:2" x14ac:dyDescent="0.25">
      <c r="B52508"/>
    </row>
    <row r="52509" spans="2:2" x14ac:dyDescent="0.25">
      <c r="B52509"/>
    </row>
    <row r="52510" spans="2:2" x14ac:dyDescent="0.25">
      <c r="B52510"/>
    </row>
    <row r="52511" spans="2:2" x14ac:dyDescent="0.25">
      <c r="B52511"/>
    </row>
    <row r="52512" spans="2:2" x14ac:dyDescent="0.25">
      <c r="B52512"/>
    </row>
    <row r="52513" spans="2:2" x14ac:dyDescent="0.25">
      <c r="B52513"/>
    </row>
    <row r="52514" spans="2:2" x14ac:dyDescent="0.25">
      <c r="B52514"/>
    </row>
    <row r="52515" spans="2:2" x14ac:dyDescent="0.25">
      <c r="B52515"/>
    </row>
    <row r="52516" spans="2:2" x14ac:dyDescent="0.25">
      <c r="B52516"/>
    </row>
    <row r="52517" spans="2:2" x14ac:dyDescent="0.25">
      <c r="B52517"/>
    </row>
    <row r="52518" spans="2:2" x14ac:dyDescent="0.25">
      <c r="B52518"/>
    </row>
    <row r="52519" spans="2:2" x14ac:dyDescent="0.25">
      <c r="B52519"/>
    </row>
    <row r="52520" spans="2:2" x14ac:dyDescent="0.25">
      <c r="B52520"/>
    </row>
    <row r="52521" spans="2:2" x14ac:dyDescent="0.25">
      <c r="B52521"/>
    </row>
    <row r="52522" spans="2:2" x14ac:dyDescent="0.25">
      <c r="B52522"/>
    </row>
    <row r="52523" spans="2:2" x14ac:dyDescent="0.25">
      <c r="B52523"/>
    </row>
    <row r="52524" spans="2:2" x14ac:dyDescent="0.25">
      <c r="B52524"/>
    </row>
    <row r="52525" spans="2:2" x14ac:dyDescent="0.25">
      <c r="B52525"/>
    </row>
    <row r="52526" spans="2:2" x14ac:dyDescent="0.25">
      <c r="B52526"/>
    </row>
    <row r="52527" spans="2:2" x14ac:dyDescent="0.25">
      <c r="B52527"/>
    </row>
    <row r="52528" spans="2:2" x14ac:dyDescent="0.25">
      <c r="B52528"/>
    </row>
    <row r="52529" spans="2:2" x14ac:dyDescent="0.25">
      <c r="B52529"/>
    </row>
    <row r="52530" spans="2:2" x14ac:dyDescent="0.25">
      <c r="B52530"/>
    </row>
    <row r="52531" spans="2:2" x14ac:dyDescent="0.25">
      <c r="B52531"/>
    </row>
    <row r="52532" spans="2:2" x14ac:dyDescent="0.25">
      <c r="B52532"/>
    </row>
    <row r="52533" spans="2:2" x14ac:dyDescent="0.25">
      <c r="B52533"/>
    </row>
    <row r="52534" spans="2:2" x14ac:dyDescent="0.25">
      <c r="B52534"/>
    </row>
    <row r="52535" spans="2:2" x14ac:dyDescent="0.25">
      <c r="B52535"/>
    </row>
    <row r="52536" spans="2:2" x14ac:dyDescent="0.25">
      <c r="B52536"/>
    </row>
    <row r="52537" spans="2:2" x14ac:dyDescent="0.25">
      <c r="B52537"/>
    </row>
    <row r="52538" spans="2:2" x14ac:dyDescent="0.25">
      <c r="B52538"/>
    </row>
    <row r="52539" spans="2:2" x14ac:dyDescent="0.25">
      <c r="B52539"/>
    </row>
    <row r="52540" spans="2:2" x14ac:dyDescent="0.25">
      <c r="B52540"/>
    </row>
    <row r="52541" spans="2:2" x14ac:dyDescent="0.25">
      <c r="B52541"/>
    </row>
    <row r="52542" spans="2:2" x14ac:dyDescent="0.25">
      <c r="B52542"/>
    </row>
    <row r="52543" spans="2:2" x14ac:dyDescent="0.25">
      <c r="B52543"/>
    </row>
    <row r="52544" spans="2:2" x14ac:dyDescent="0.25">
      <c r="B52544"/>
    </row>
    <row r="52545" spans="2:2" x14ac:dyDescent="0.25">
      <c r="B52545"/>
    </row>
    <row r="52546" spans="2:2" x14ac:dyDescent="0.25">
      <c r="B52546"/>
    </row>
    <row r="52547" spans="2:2" x14ac:dyDescent="0.25">
      <c r="B52547"/>
    </row>
    <row r="52548" spans="2:2" x14ac:dyDescent="0.25">
      <c r="B52548"/>
    </row>
    <row r="52549" spans="2:2" x14ac:dyDescent="0.25">
      <c r="B52549"/>
    </row>
    <row r="52550" spans="2:2" x14ac:dyDescent="0.25">
      <c r="B52550"/>
    </row>
    <row r="52551" spans="2:2" x14ac:dyDescent="0.25">
      <c r="B52551"/>
    </row>
    <row r="52552" spans="2:2" x14ac:dyDescent="0.25">
      <c r="B52552"/>
    </row>
    <row r="52553" spans="2:2" x14ac:dyDescent="0.25">
      <c r="B52553"/>
    </row>
    <row r="52554" spans="2:2" x14ac:dyDescent="0.25">
      <c r="B52554"/>
    </row>
    <row r="52555" spans="2:2" x14ac:dyDescent="0.25">
      <c r="B52555"/>
    </row>
    <row r="52556" spans="2:2" x14ac:dyDescent="0.25">
      <c r="B52556"/>
    </row>
    <row r="52557" spans="2:2" x14ac:dyDescent="0.25">
      <c r="B52557"/>
    </row>
    <row r="52558" spans="2:2" x14ac:dyDescent="0.25">
      <c r="B52558"/>
    </row>
    <row r="52559" spans="2:2" x14ac:dyDescent="0.25">
      <c r="B52559"/>
    </row>
    <row r="52560" spans="2:2" x14ac:dyDescent="0.25">
      <c r="B52560"/>
    </row>
    <row r="52561" spans="2:2" x14ac:dyDescent="0.25">
      <c r="B52561"/>
    </row>
    <row r="52562" spans="2:2" x14ac:dyDescent="0.25">
      <c r="B52562"/>
    </row>
    <row r="52563" spans="2:2" x14ac:dyDescent="0.25">
      <c r="B52563"/>
    </row>
    <row r="52564" spans="2:2" x14ac:dyDescent="0.25">
      <c r="B52564"/>
    </row>
    <row r="52565" spans="2:2" x14ac:dyDescent="0.25">
      <c r="B52565"/>
    </row>
    <row r="52566" spans="2:2" x14ac:dyDescent="0.25">
      <c r="B52566"/>
    </row>
    <row r="52567" spans="2:2" x14ac:dyDescent="0.25">
      <c r="B52567"/>
    </row>
    <row r="52568" spans="2:2" x14ac:dyDescent="0.25">
      <c r="B52568"/>
    </row>
    <row r="52569" spans="2:2" x14ac:dyDescent="0.25">
      <c r="B52569"/>
    </row>
    <row r="52570" spans="2:2" x14ac:dyDescent="0.25">
      <c r="B52570"/>
    </row>
    <row r="52571" spans="2:2" x14ac:dyDescent="0.25">
      <c r="B52571"/>
    </row>
    <row r="52572" spans="2:2" x14ac:dyDescent="0.25">
      <c r="B52572"/>
    </row>
    <row r="52573" spans="2:2" x14ac:dyDescent="0.25">
      <c r="B52573"/>
    </row>
    <row r="52574" spans="2:2" x14ac:dyDescent="0.25">
      <c r="B52574"/>
    </row>
    <row r="52575" spans="2:2" x14ac:dyDescent="0.25">
      <c r="B52575"/>
    </row>
    <row r="52576" spans="2:2" x14ac:dyDescent="0.25">
      <c r="B52576"/>
    </row>
    <row r="52577" spans="2:2" x14ac:dyDescent="0.25">
      <c r="B52577"/>
    </row>
    <row r="52578" spans="2:2" x14ac:dyDescent="0.25">
      <c r="B52578"/>
    </row>
    <row r="52579" spans="2:2" x14ac:dyDescent="0.25">
      <c r="B52579"/>
    </row>
    <row r="52580" spans="2:2" x14ac:dyDescent="0.25">
      <c r="B52580"/>
    </row>
    <row r="52581" spans="2:2" x14ac:dyDescent="0.25">
      <c r="B52581"/>
    </row>
    <row r="52582" spans="2:2" x14ac:dyDescent="0.25">
      <c r="B52582"/>
    </row>
    <row r="52583" spans="2:2" x14ac:dyDescent="0.25">
      <c r="B52583"/>
    </row>
    <row r="52584" spans="2:2" x14ac:dyDescent="0.25">
      <c r="B52584"/>
    </row>
    <row r="52585" spans="2:2" x14ac:dyDescent="0.25">
      <c r="B52585"/>
    </row>
    <row r="52586" spans="2:2" x14ac:dyDescent="0.25">
      <c r="B52586"/>
    </row>
    <row r="52587" spans="2:2" x14ac:dyDescent="0.25">
      <c r="B52587"/>
    </row>
    <row r="52588" spans="2:2" x14ac:dyDescent="0.25">
      <c r="B52588"/>
    </row>
    <row r="52589" spans="2:2" x14ac:dyDescent="0.25">
      <c r="B52589"/>
    </row>
    <row r="52590" spans="2:2" x14ac:dyDescent="0.25">
      <c r="B52590"/>
    </row>
    <row r="52591" spans="2:2" x14ac:dyDescent="0.25">
      <c r="B52591"/>
    </row>
    <row r="52592" spans="2:2" x14ac:dyDescent="0.25">
      <c r="B52592"/>
    </row>
    <row r="52593" spans="2:2" x14ac:dyDescent="0.25">
      <c r="B52593"/>
    </row>
    <row r="52594" spans="2:2" x14ac:dyDescent="0.25">
      <c r="B52594"/>
    </row>
    <row r="52595" spans="2:2" x14ac:dyDescent="0.25">
      <c r="B52595"/>
    </row>
    <row r="52596" spans="2:2" x14ac:dyDescent="0.25">
      <c r="B52596"/>
    </row>
    <row r="52597" spans="2:2" x14ac:dyDescent="0.25">
      <c r="B52597"/>
    </row>
    <row r="52598" spans="2:2" x14ac:dyDescent="0.25">
      <c r="B52598"/>
    </row>
    <row r="52599" spans="2:2" x14ac:dyDescent="0.25">
      <c r="B52599"/>
    </row>
    <row r="52600" spans="2:2" x14ac:dyDescent="0.25">
      <c r="B52600"/>
    </row>
    <row r="52601" spans="2:2" x14ac:dyDescent="0.25">
      <c r="B52601"/>
    </row>
    <row r="52602" spans="2:2" x14ac:dyDescent="0.25">
      <c r="B52602"/>
    </row>
    <row r="52603" spans="2:2" x14ac:dyDescent="0.25">
      <c r="B52603"/>
    </row>
    <row r="52604" spans="2:2" x14ac:dyDescent="0.25">
      <c r="B52604"/>
    </row>
    <row r="52605" spans="2:2" x14ac:dyDescent="0.25">
      <c r="B52605"/>
    </row>
    <row r="52606" spans="2:2" x14ac:dyDescent="0.25">
      <c r="B52606"/>
    </row>
    <row r="52607" spans="2:2" x14ac:dyDescent="0.25">
      <c r="B52607"/>
    </row>
    <row r="52608" spans="2:2" x14ac:dyDescent="0.25">
      <c r="B52608"/>
    </row>
    <row r="52609" spans="2:2" x14ac:dyDescent="0.25">
      <c r="B52609"/>
    </row>
    <row r="52610" spans="2:2" x14ac:dyDescent="0.25">
      <c r="B52610"/>
    </row>
    <row r="52611" spans="2:2" x14ac:dyDescent="0.25">
      <c r="B52611"/>
    </row>
    <row r="52612" spans="2:2" x14ac:dyDescent="0.25">
      <c r="B52612"/>
    </row>
    <row r="52613" spans="2:2" x14ac:dyDescent="0.25">
      <c r="B52613"/>
    </row>
    <row r="52614" spans="2:2" x14ac:dyDescent="0.25">
      <c r="B52614"/>
    </row>
    <row r="52615" spans="2:2" x14ac:dyDescent="0.25">
      <c r="B52615"/>
    </row>
    <row r="52616" spans="2:2" x14ac:dyDescent="0.25">
      <c r="B52616"/>
    </row>
    <row r="52617" spans="2:2" x14ac:dyDescent="0.25">
      <c r="B52617"/>
    </row>
    <row r="52618" spans="2:2" x14ac:dyDescent="0.25">
      <c r="B52618"/>
    </row>
    <row r="52619" spans="2:2" x14ac:dyDescent="0.25">
      <c r="B52619"/>
    </row>
    <row r="52620" spans="2:2" x14ac:dyDescent="0.25">
      <c r="B52620"/>
    </row>
    <row r="52621" spans="2:2" x14ac:dyDescent="0.25">
      <c r="B52621"/>
    </row>
    <row r="52622" spans="2:2" x14ac:dyDescent="0.25">
      <c r="B52622"/>
    </row>
    <row r="52623" spans="2:2" x14ac:dyDescent="0.25">
      <c r="B52623"/>
    </row>
    <row r="52624" spans="2:2" x14ac:dyDescent="0.25">
      <c r="B52624"/>
    </row>
    <row r="52625" spans="2:2" x14ac:dyDescent="0.25">
      <c r="B52625"/>
    </row>
    <row r="52626" spans="2:2" x14ac:dyDescent="0.25">
      <c r="B52626"/>
    </row>
    <row r="52627" spans="2:2" x14ac:dyDescent="0.25">
      <c r="B52627"/>
    </row>
    <row r="52628" spans="2:2" x14ac:dyDescent="0.25">
      <c r="B52628"/>
    </row>
    <row r="52629" spans="2:2" x14ac:dyDescent="0.25">
      <c r="B52629"/>
    </row>
    <row r="52630" spans="2:2" x14ac:dyDescent="0.25">
      <c r="B52630"/>
    </row>
    <row r="52631" spans="2:2" x14ac:dyDescent="0.25">
      <c r="B52631"/>
    </row>
    <row r="52632" spans="2:2" x14ac:dyDescent="0.25">
      <c r="B52632"/>
    </row>
    <row r="52633" spans="2:2" x14ac:dyDescent="0.25">
      <c r="B52633"/>
    </row>
    <row r="52634" spans="2:2" x14ac:dyDescent="0.25">
      <c r="B52634"/>
    </row>
    <row r="52635" spans="2:2" x14ac:dyDescent="0.25">
      <c r="B52635"/>
    </row>
    <row r="52636" spans="2:2" x14ac:dyDescent="0.25">
      <c r="B52636"/>
    </row>
    <row r="52637" spans="2:2" x14ac:dyDescent="0.25">
      <c r="B52637"/>
    </row>
    <row r="52638" spans="2:2" x14ac:dyDescent="0.25">
      <c r="B52638"/>
    </row>
    <row r="52639" spans="2:2" x14ac:dyDescent="0.25">
      <c r="B52639"/>
    </row>
    <row r="52640" spans="2:2" x14ac:dyDescent="0.25">
      <c r="B52640"/>
    </row>
    <row r="52641" spans="2:2" x14ac:dyDescent="0.25">
      <c r="B52641"/>
    </row>
    <row r="52642" spans="2:2" x14ac:dyDescent="0.25">
      <c r="B52642"/>
    </row>
    <row r="52643" spans="2:2" x14ac:dyDescent="0.25">
      <c r="B52643"/>
    </row>
    <row r="52644" spans="2:2" x14ac:dyDescent="0.25">
      <c r="B52644"/>
    </row>
    <row r="52645" spans="2:2" x14ac:dyDescent="0.25">
      <c r="B52645"/>
    </row>
    <row r="52646" spans="2:2" x14ac:dyDescent="0.25">
      <c r="B52646"/>
    </row>
    <row r="52647" spans="2:2" x14ac:dyDescent="0.25">
      <c r="B52647"/>
    </row>
    <row r="52648" spans="2:2" x14ac:dyDescent="0.25">
      <c r="B52648"/>
    </row>
    <row r="52649" spans="2:2" x14ac:dyDescent="0.25">
      <c r="B52649"/>
    </row>
    <row r="52650" spans="2:2" x14ac:dyDescent="0.25">
      <c r="B52650"/>
    </row>
    <row r="52651" spans="2:2" x14ac:dyDescent="0.25">
      <c r="B52651"/>
    </row>
    <row r="52652" spans="2:2" x14ac:dyDescent="0.25">
      <c r="B52652"/>
    </row>
    <row r="52653" spans="2:2" x14ac:dyDescent="0.25">
      <c r="B52653"/>
    </row>
    <row r="52654" spans="2:2" x14ac:dyDescent="0.25">
      <c r="B52654"/>
    </row>
    <row r="52655" spans="2:2" x14ac:dyDescent="0.25">
      <c r="B52655"/>
    </row>
    <row r="52656" spans="2:2" x14ac:dyDescent="0.25">
      <c r="B52656"/>
    </row>
    <row r="52657" spans="2:2" x14ac:dyDescent="0.25">
      <c r="B52657"/>
    </row>
    <row r="52658" spans="2:2" x14ac:dyDescent="0.25">
      <c r="B52658"/>
    </row>
    <row r="52659" spans="2:2" x14ac:dyDescent="0.25">
      <c r="B52659"/>
    </row>
    <row r="52660" spans="2:2" x14ac:dyDescent="0.25">
      <c r="B52660"/>
    </row>
    <row r="52661" spans="2:2" x14ac:dyDescent="0.25">
      <c r="B52661"/>
    </row>
    <row r="52662" spans="2:2" x14ac:dyDescent="0.25">
      <c r="B52662"/>
    </row>
    <row r="52663" spans="2:2" x14ac:dyDescent="0.25">
      <c r="B52663"/>
    </row>
    <row r="52664" spans="2:2" x14ac:dyDescent="0.25">
      <c r="B52664"/>
    </row>
    <row r="52665" spans="2:2" x14ac:dyDescent="0.25">
      <c r="B52665"/>
    </row>
    <row r="52666" spans="2:2" x14ac:dyDescent="0.25">
      <c r="B52666"/>
    </row>
    <row r="52667" spans="2:2" x14ac:dyDescent="0.25">
      <c r="B52667"/>
    </row>
    <row r="52668" spans="2:2" x14ac:dyDescent="0.25">
      <c r="B52668"/>
    </row>
    <row r="52669" spans="2:2" x14ac:dyDescent="0.25">
      <c r="B52669"/>
    </row>
    <row r="52670" spans="2:2" x14ac:dyDescent="0.25">
      <c r="B52670"/>
    </row>
    <row r="52671" spans="2:2" x14ac:dyDescent="0.25">
      <c r="B52671"/>
    </row>
    <row r="52672" spans="2:2" x14ac:dyDescent="0.25">
      <c r="B52672"/>
    </row>
    <row r="52673" spans="2:2" x14ac:dyDescent="0.25">
      <c r="B52673"/>
    </row>
    <row r="52674" spans="2:2" x14ac:dyDescent="0.25">
      <c r="B52674"/>
    </row>
    <row r="52675" spans="2:2" x14ac:dyDescent="0.25">
      <c r="B52675"/>
    </row>
    <row r="52676" spans="2:2" x14ac:dyDescent="0.25">
      <c r="B52676"/>
    </row>
    <row r="52677" spans="2:2" x14ac:dyDescent="0.25">
      <c r="B52677"/>
    </row>
    <row r="52678" spans="2:2" x14ac:dyDescent="0.25">
      <c r="B52678"/>
    </row>
    <row r="52679" spans="2:2" x14ac:dyDescent="0.25">
      <c r="B52679"/>
    </row>
    <row r="52680" spans="2:2" x14ac:dyDescent="0.25">
      <c r="B52680"/>
    </row>
    <row r="52681" spans="2:2" x14ac:dyDescent="0.25">
      <c r="B52681"/>
    </row>
    <row r="52682" spans="2:2" x14ac:dyDescent="0.25">
      <c r="B52682"/>
    </row>
    <row r="52683" spans="2:2" x14ac:dyDescent="0.25">
      <c r="B52683"/>
    </row>
    <row r="52684" spans="2:2" x14ac:dyDescent="0.25">
      <c r="B52684"/>
    </row>
    <row r="52685" spans="2:2" x14ac:dyDescent="0.25">
      <c r="B52685"/>
    </row>
    <row r="52686" spans="2:2" x14ac:dyDescent="0.25">
      <c r="B52686"/>
    </row>
    <row r="52687" spans="2:2" x14ac:dyDescent="0.25">
      <c r="B52687"/>
    </row>
    <row r="52688" spans="2:2" x14ac:dyDescent="0.25">
      <c r="B52688"/>
    </row>
    <row r="52689" spans="2:2" x14ac:dyDescent="0.25">
      <c r="B52689"/>
    </row>
    <row r="52690" spans="2:2" x14ac:dyDescent="0.25">
      <c r="B52690"/>
    </row>
    <row r="52691" spans="2:2" x14ac:dyDescent="0.25">
      <c r="B52691"/>
    </row>
    <row r="52692" spans="2:2" x14ac:dyDescent="0.25">
      <c r="B52692"/>
    </row>
    <row r="52693" spans="2:2" x14ac:dyDescent="0.25">
      <c r="B52693"/>
    </row>
    <row r="52694" spans="2:2" x14ac:dyDescent="0.25">
      <c r="B52694"/>
    </row>
    <row r="52695" spans="2:2" x14ac:dyDescent="0.25">
      <c r="B52695"/>
    </row>
    <row r="52696" spans="2:2" x14ac:dyDescent="0.25">
      <c r="B52696"/>
    </row>
    <row r="52697" spans="2:2" x14ac:dyDescent="0.25">
      <c r="B52697"/>
    </row>
    <row r="52698" spans="2:2" x14ac:dyDescent="0.25">
      <c r="B52698"/>
    </row>
    <row r="52699" spans="2:2" x14ac:dyDescent="0.25">
      <c r="B52699"/>
    </row>
    <row r="52700" spans="2:2" x14ac:dyDescent="0.25">
      <c r="B52700"/>
    </row>
    <row r="52701" spans="2:2" x14ac:dyDescent="0.25">
      <c r="B52701"/>
    </row>
    <row r="52702" spans="2:2" x14ac:dyDescent="0.25">
      <c r="B52702"/>
    </row>
    <row r="52703" spans="2:2" x14ac:dyDescent="0.25">
      <c r="B52703"/>
    </row>
    <row r="52704" spans="2:2" x14ac:dyDescent="0.25">
      <c r="B52704"/>
    </row>
    <row r="52705" spans="2:2" x14ac:dyDescent="0.25">
      <c r="B52705"/>
    </row>
    <row r="52706" spans="2:2" x14ac:dyDescent="0.25">
      <c r="B52706"/>
    </row>
    <row r="52707" spans="2:2" x14ac:dyDescent="0.25">
      <c r="B52707"/>
    </row>
    <row r="52708" spans="2:2" x14ac:dyDescent="0.25">
      <c r="B52708"/>
    </row>
    <row r="52709" spans="2:2" x14ac:dyDescent="0.25">
      <c r="B52709"/>
    </row>
    <row r="52710" spans="2:2" x14ac:dyDescent="0.25">
      <c r="B52710"/>
    </row>
    <row r="52711" spans="2:2" x14ac:dyDescent="0.25">
      <c r="B52711"/>
    </row>
    <row r="52712" spans="2:2" x14ac:dyDescent="0.25">
      <c r="B52712"/>
    </row>
    <row r="52713" spans="2:2" x14ac:dyDescent="0.25">
      <c r="B52713"/>
    </row>
    <row r="52714" spans="2:2" x14ac:dyDescent="0.25">
      <c r="B52714"/>
    </row>
    <row r="52715" spans="2:2" x14ac:dyDescent="0.25">
      <c r="B52715"/>
    </row>
    <row r="52716" spans="2:2" x14ac:dyDescent="0.25">
      <c r="B52716"/>
    </row>
    <row r="52717" spans="2:2" x14ac:dyDescent="0.25">
      <c r="B52717"/>
    </row>
    <row r="52718" spans="2:2" x14ac:dyDescent="0.25">
      <c r="B52718"/>
    </row>
    <row r="52719" spans="2:2" x14ac:dyDescent="0.25">
      <c r="B52719"/>
    </row>
    <row r="52720" spans="2:2" x14ac:dyDescent="0.25">
      <c r="B52720"/>
    </row>
    <row r="52721" spans="2:2" x14ac:dyDescent="0.25">
      <c r="B52721"/>
    </row>
    <row r="52722" spans="2:2" x14ac:dyDescent="0.25">
      <c r="B52722"/>
    </row>
    <row r="52723" spans="2:2" x14ac:dyDescent="0.25">
      <c r="B52723"/>
    </row>
    <row r="52724" spans="2:2" x14ac:dyDescent="0.25">
      <c r="B52724"/>
    </row>
    <row r="52725" spans="2:2" x14ac:dyDescent="0.25">
      <c r="B52725"/>
    </row>
    <row r="52726" spans="2:2" x14ac:dyDescent="0.25">
      <c r="B52726"/>
    </row>
    <row r="52727" spans="2:2" x14ac:dyDescent="0.25">
      <c r="B52727"/>
    </row>
    <row r="52728" spans="2:2" x14ac:dyDescent="0.25">
      <c r="B52728"/>
    </row>
    <row r="52729" spans="2:2" x14ac:dyDescent="0.25">
      <c r="B52729"/>
    </row>
    <row r="52730" spans="2:2" x14ac:dyDescent="0.25">
      <c r="B52730"/>
    </row>
    <row r="52731" spans="2:2" x14ac:dyDescent="0.25">
      <c r="B52731"/>
    </row>
    <row r="52732" spans="2:2" x14ac:dyDescent="0.25">
      <c r="B52732"/>
    </row>
    <row r="52733" spans="2:2" x14ac:dyDescent="0.25">
      <c r="B52733"/>
    </row>
    <row r="52734" spans="2:2" x14ac:dyDescent="0.25">
      <c r="B52734"/>
    </row>
    <row r="52735" spans="2:2" x14ac:dyDescent="0.25">
      <c r="B52735"/>
    </row>
    <row r="52736" spans="2:2" x14ac:dyDescent="0.25">
      <c r="B52736"/>
    </row>
    <row r="52737" spans="2:2" x14ac:dyDescent="0.25">
      <c r="B52737"/>
    </row>
    <row r="52738" spans="2:2" x14ac:dyDescent="0.25">
      <c r="B52738"/>
    </row>
    <row r="52739" spans="2:2" x14ac:dyDescent="0.25">
      <c r="B52739"/>
    </row>
    <row r="52740" spans="2:2" x14ac:dyDescent="0.25">
      <c r="B52740"/>
    </row>
    <row r="52741" spans="2:2" x14ac:dyDescent="0.25">
      <c r="B52741"/>
    </row>
    <row r="52742" spans="2:2" x14ac:dyDescent="0.25">
      <c r="B52742"/>
    </row>
    <row r="52743" spans="2:2" x14ac:dyDescent="0.25">
      <c r="B52743"/>
    </row>
    <row r="52744" spans="2:2" x14ac:dyDescent="0.25">
      <c r="B52744"/>
    </row>
    <row r="52745" spans="2:2" x14ac:dyDescent="0.25">
      <c r="B52745"/>
    </row>
    <row r="52746" spans="2:2" x14ac:dyDescent="0.25">
      <c r="B52746"/>
    </row>
    <row r="52747" spans="2:2" x14ac:dyDescent="0.25">
      <c r="B52747"/>
    </row>
    <row r="52748" spans="2:2" x14ac:dyDescent="0.25">
      <c r="B52748"/>
    </row>
    <row r="52749" spans="2:2" x14ac:dyDescent="0.25">
      <c r="B52749"/>
    </row>
    <row r="52750" spans="2:2" x14ac:dyDescent="0.25">
      <c r="B52750"/>
    </row>
    <row r="52751" spans="2:2" x14ac:dyDescent="0.25">
      <c r="B52751"/>
    </row>
    <row r="52752" spans="2:2" x14ac:dyDescent="0.25">
      <c r="B52752"/>
    </row>
    <row r="52753" spans="2:2" x14ac:dyDescent="0.25">
      <c r="B52753"/>
    </row>
    <row r="52754" spans="2:2" x14ac:dyDescent="0.25">
      <c r="B52754"/>
    </row>
    <row r="52755" spans="2:2" x14ac:dyDescent="0.25">
      <c r="B52755"/>
    </row>
    <row r="52756" spans="2:2" x14ac:dyDescent="0.25">
      <c r="B52756"/>
    </row>
    <row r="52757" spans="2:2" x14ac:dyDescent="0.25">
      <c r="B52757"/>
    </row>
    <row r="52758" spans="2:2" x14ac:dyDescent="0.25">
      <c r="B52758"/>
    </row>
    <row r="52759" spans="2:2" x14ac:dyDescent="0.25">
      <c r="B52759"/>
    </row>
    <row r="52760" spans="2:2" x14ac:dyDescent="0.25">
      <c r="B52760"/>
    </row>
    <row r="52761" spans="2:2" x14ac:dyDescent="0.25">
      <c r="B52761"/>
    </row>
    <row r="52762" spans="2:2" x14ac:dyDescent="0.25">
      <c r="B52762"/>
    </row>
    <row r="52763" spans="2:2" x14ac:dyDescent="0.25">
      <c r="B52763"/>
    </row>
    <row r="52764" spans="2:2" x14ac:dyDescent="0.25">
      <c r="B52764"/>
    </row>
    <row r="52765" spans="2:2" x14ac:dyDescent="0.25">
      <c r="B52765"/>
    </row>
    <row r="52766" spans="2:2" x14ac:dyDescent="0.25">
      <c r="B52766"/>
    </row>
    <row r="52767" spans="2:2" x14ac:dyDescent="0.25">
      <c r="B52767"/>
    </row>
    <row r="52768" spans="2:2" x14ac:dyDescent="0.25">
      <c r="B52768"/>
    </row>
    <row r="52769" spans="2:2" x14ac:dyDescent="0.25">
      <c r="B52769"/>
    </row>
    <row r="52770" spans="2:2" x14ac:dyDescent="0.25">
      <c r="B52770"/>
    </row>
    <row r="52771" spans="2:2" x14ac:dyDescent="0.25">
      <c r="B52771"/>
    </row>
    <row r="52772" spans="2:2" x14ac:dyDescent="0.25">
      <c r="B52772"/>
    </row>
    <row r="52773" spans="2:2" x14ac:dyDescent="0.25">
      <c r="B52773"/>
    </row>
    <row r="52774" spans="2:2" x14ac:dyDescent="0.25">
      <c r="B52774"/>
    </row>
    <row r="52775" spans="2:2" x14ac:dyDescent="0.25">
      <c r="B52775"/>
    </row>
    <row r="52776" spans="2:2" x14ac:dyDescent="0.25">
      <c r="B52776"/>
    </row>
    <row r="52777" spans="2:2" x14ac:dyDescent="0.25">
      <c r="B52777"/>
    </row>
    <row r="52778" spans="2:2" x14ac:dyDescent="0.25">
      <c r="B52778"/>
    </row>
    <row r="52779" spans="2:2" x14ac:dyDescent="0.25">
      <c r="B52779"/>
    </row>
    <row r="52780" spans="2:2" x14ac:dyDescent="0.25">
      <c r="B52780"/>
    </row>
    <row r="52781" spans="2:2" x14ac:dyDescent="0.25">
      <c r="B52781"/>
    </row>
    <row r="52782" spans="2:2" x14ac:dyDescent="0.25">
      <c r="B52782"/>
    </row>
    <row r="52783" spans="2:2" x14ac:dyDescent="0.25">
      <c r="B52783"/>
    </row>
    <row r="52784" spans="2:2" x14ac:dyDescent="0.25">
      <c r="B52784"/>
    </row>
    <row r="52785" spans="2:2" x14ac:dyDescent="0.25">
      <c r="B52785"/>
    </row>
    <row r="52786" spans="2:2" x14ac:dyDescent="0.25">
      <c r="B52786"/>
    </row>
    <row r="52787" spans="2:2" x14ac:dyDescent="0.25">
      <c r="B52787"/>
    </row>
    <row r="52788" spans="2:2" x14ac:dyDescent="0.25">
      <c r="B52788"/>
    </row>
    <row r="52789" spans="2:2" x14ac:dyDescent="0.25">
      <c r="B52789"/>
    </row>
    <row r="52790" spans="2:2" x14ac:dyDescent="0.25">
      <c r="B52790"/>
    </row>
    <row r="52791" spans="2:2" x14ac:dyDescent="0.25">
      <c r="B52791"/>
    </row>
    <row r="52792" spans="2:2" x14ac:dyDescent="0.25">
      <c r="B52792"/>
    </row>
    <row r="52793" spans="2:2" x14ac:dyDescent="0.25">
      <c r="B52793"/>
    </row>
    <row r="52794" spans="2:2" x14ac:dyDescent="0.25">
      <c r="B52794"/>
    </row>
    <row r="52795" spans="2:2" x14ac:dyDescent="0.25">
      <c r="B52795"/>
    </row>
    <row r="52796" spans="2:2" x14ac:dyDescent="0.25">
      <c r="B52796"/>
    </row>
    <row r="52797" spans="2:2" x14ac:dyDescent="0.25">
      <c r="B52797"/>
    </row>
    <row r="52798" spans="2:2" x14ac:dyDescent="0.25">
      <c r="B52798"/>
    </row>
    <row r="52799" spans="2:2" x14ac:dyDescent="0.25">
      <c r="B52799"/>
    </row>
    <row r="52800" spans="2:2" x14ac:dyDescent="0.25">
      <c r="B52800"/>
    </row>
    <row r="52801" spans="2:2" x14ac:dyDescent="0.25">
      <c r="B52801"/>
    </row>
    <row r="52802" spans="2:2" x14ac:dyDescent="0.25">
      <c r="B52802"/>
    </row>
    <row r="52803" spans="2:2" x14ac:dyDescent="0.25">
      <c r="B52803"/>
    </row>
    <row r="52804" spans="2:2" x14ac:dyDescent="0.25">
      <c r="B52804"/>
    </row>
    <row r="52805" spans="2:2" x14ac:dyDescent="0.25">
      <c r="B52805"/>
    </row>
    <row r="52806" spans="2:2" x14ac:dyDescent="0.25">
      <c r="B52806"/>
    </row>
    <row r="52807" spans="2:2" x14ac:dyDescent="0.25">
      <c r="B52807"/>
    </row>
    <row r="52808" spans="2:2" x14ac:dyDescent="0.25">
      <c r="B52808"/>
    </row>
    <row r="52809" spans="2:2" x14ac:dyDescent="0.25">
      <c r="B52809"/>
    </row>
    <row r="52810" spans="2:2" x14ac:dyDescent="0.25">
      <c r="B52810"/>
    </row>
    <row r="52811" spans="2:2" x14ac:dyDescent="0.25">
      <c r="B52811"/>
    </row>
    <row r="52812" spans="2:2" x14ac:dyDescent="0.25">
      <c r="B52812"/>
    </row>
    <row r="52813" spans="2:2" x14ac:dyDescent="0.25">
      <c r="B52813"/>
    </row>
    <row r="52814" spans="2:2" x14ac:dyDescent="0.25">
      <c r="B52814"/>
    </row>
    <row r="52815" spans="2:2" x14ac:dyDescent="0.25">
      <c r="B52815"/>
    </row>
    <row r="52816" spans="2:2" x14ac:dyDescent="0.25">
      <c r="B52816"/>
    </row>
    <row r="52817" spans="2:2" x14ac:dyDescent="0.25">
      <c r="B52817"/>
    </row>
    <row r="52818" spans="2:2" x14ac:dyDescent="0.25">
      <c r="B52818"/>
    </row>
    <row r="52819" spans="2:2" x14ac:dyDescent="0.25">
      <c r="B52819"/>
    </row>
    <row r="52820" spans="2:2" x14ac:dyDescent="0.25">
      <c r="B52820"/>
    </row>
    <row r="52821" spans="2:2" x14ac:dyDescent="0.25">
      <c r="B52821"/>
    </row>
    <row r="52822" spans="2:2" x14ac:dyDescent="0.25">
      <c r="B52822"/>
    </row>
    <row r="52823" spans="2:2" x14ac:dyDescent="0.25">
      <c r="B52823"/>
    </row>
    <row r="52824" spans="2:2" x14ac:dyDescent="0.25">
      <c r="B52824"/>
    </row>
    <row r="52825" spans="2:2" x14ac:dyDescent="0.25">
      <c r="B52825"/>
    </row>
    <row r="52826" spans="2:2" x14ac:dyDescent="0.25">
      <c r="B52826"/>
    </row>
    <row r="52827" spans="2:2" x14ac:dyDescent="0.25">
      <c r="B52827"/>
    </row>
    <row r="52828" spans="2:2" x14ac:dyDescent="0.25">
      <c r="B52828"/>
    </row>
    <row r="52829" spans="2:2" x14ac:dyDescent="0.25">
      <c r="B52829"/>
    </row>
    <row r="52830" spans="2:2" x14ac:dyDescent="0.25">
      <c r="B52830"/>
    </row>
    <row r="52831" spans="2:2" x14ac:dyDescent="0.25">
      <c r="B52831"/>
    </row>
    <row r="52832" spans="2:2" x14ac:dyDescent="0.25">
      <c r="B52832"/>
    </row>
    <row r="52833" spans="2:2" x14ac:dyDescent="0.25">
      <c r="B52833"/>
    </row>
    <row r="52834" spans="2:2" x14ac:dyDescent="0.25">
      <c r="B52834"/>
    </row>
    <row r="52835" spans="2:2" x14ac:dyDescent="0.25">
      <c r="B52835"/>
    </row>
    <row r="52836" spans="2:2" x14ac:dyDescent="0.25">
      <c r="B52836"/>
    </row>
    <row r="52837" spans="2:2" x14ac:dyDescent="0.25">
      <c r="B52837"/>
    </row>
    <row r="52838" spans="2:2" x14ac:dyDescent="0.25">
      <c r="B52838"/>
    </row>
    <row r="52839" spans="2:2" x14ac:dyDescent="0.25">
      <c r="B52839"/>
    </row>
    <row r="52840" spans="2:2" x14ac:dyDescent="0.25">
      <c r="B52840"/>
    </row>
    <row r="52841" spans="2:2" x14ac:dyDescent="0.25">
      <c r="B52841"/>
    </row>
    <row r="52842" spans="2:2" x14ac:dyDescent="0.25">
      <c r="B52842"/>
    </row>
    <row r="52843" spans="2:2" x14ac:dyDescent="0.25">
      <c r="B52843"/>
    </row>
    <row r="52844" spans="2:2" x14ac:dyDescent="0.25">
      <c r="B52844"/>
    </row>
    <row r="52845" spans="2:2" x14ac:dyDescent="0.25">
      <c r="B52845"/>
    </row>
    <row r="52846" spans="2:2" x14ac:dyDescent="0.25">
      <c r="B52846"/>
    </row>
    <row r="52847" spans="2:2" x14ac:dyDescent="0.25">
      <c r="B52847"/>
    </row>
    <row r="52848" spans="2:2" x14ac:dyDescent="0.25">
      <c r="B52848"/>
    </row>
    <row r="52849" spans="2:2" x14ac:dyDescent="0.25">
      <c r="B52849"/>
    </row>
    <row r="52850" spans="2:2" x14ac:dyDescent="0.25">
      <c r="B52850"/>
    </row>
    <row r="52851" spans="2:2" x14ac:dyDescent="0.25">
      <c r="B52851"/>
    </row>
    <row r="52852" spans="2:2" x14ac:dyDescent="0.25">
      <c r="B52852"/>
    </row>
    <row r="52853" spans="2:2" x14ac:dyDescent="0.25">
      <c r="B52853"/>
    </row>
    <row r="52854" spans="2:2" x14ac:dyDescent="0.25">
      <c r="B52854"/>
    </row>
    <row r="52855" spans="2:2" x14ac:dyDescent="0.25">
      <c r="B52855"/>
    </row>
    <row r="52856" spans="2:2" x14ac:dyDescent="0.25">
      <c r="B52856"/>
    </row>
    <row r="52857" spans="2:2" x14ac:dyDescent="0.25">
      <c r="B52857"/>
    </row>
    <row r="52858" spans="2:2" x14ac:dyDescent="0.25">
      <c r="B52858"/>
    </row>
    <row r="52859" spans="2:2" x14ac:dyDescent="0.25">
      <c r="B52859"/>
    </row>
    <row r="52860" spans="2:2" x14ac:dyDescent="0.25">
      <c r="B52860"/>
    </row>
    <row r="52861" spans="2:2" x14ac:dyDescent="0.25">
      <c r="B52861"/>
    </row>
    <row r="52862" spans="2:2" x14ac:dyDescent="0.25">
      <c r="B52862"/>
    </row>
    <row r="52863" spans="2:2" x14ac:dyDescent="0.25">
      <c r="B52863"/>
    </row>
    <row r="52864" spans="2:2" x14ac:dyDescent="0.25">
      <c r="B52864"/>
    </row>
    <row r="52865" spans="2:2" x14ac:dyDescent="0.25">
      <c r="B52865"/>
    </row>
    <row r="52866" spans="2:2" x14ac:dyDescent="0.25">
      <c r="B52866"/>
    </row>
    <row r="52867" spans="2:2" x14ac:dyDescent="0.25">
      <c r="B52867"/>
    </row>
    <row r="52868" spans="2:2" x14ac:dyDescent="0.25">
      <c r="B52868"/>
    </row>
    <row r="52869" spans="2:2" x14ac:dyDescent="0.25">
      <c r="B52869"/>
    </row>
    <row r="52870" spans="2:2" x14ac:dyDescent="0.25">
      <c r="B52870"/>
    </row>
    <row r="52871" spans="2:2" x14ac:dyDescent="0.25">
      <c r="B52871"/>
    </row>
    <row r="52872" spans="2:2" x14ac:dyDescent="0.25">
      <c r="B52872"/>
    </row>
    <row r="52873" spans="2:2" x14ac:dyDescent="0.25">
      <c r="B52873"/>
    </row>
    <row r="52874" spans="2:2" x14ac:dyDescent="0.25">
      <c r="B52874"/>
    </row>
    <row r="52875" spans="2:2" x14ac:dyDescent="0.25">
      <c r="B52875"/>
    </row>
    <row r="52876" spans="2:2" x14ac:dyDescent="0.25">
      <c r="B52876"/>
    </row>
    <row r="52877" spans="2:2" x14ac:dyDescent="0.25">
      <c r="B52877"/>
    </row>
    <row r="52878" spans="2:2" x14ac:dyDescent="0.25">
      <c r="B52878"/>
    </row>
    <row r="52879" spans="2:2" x14ac:dyDescent="0.25">
      <c r="B52879"/>
    </row>
    <row r="52880" spans="2:2" x14ac:dyDescent="0.25">
      <c r="B52880"/>
    </row>
    <row r="52881" spans="2:2" x14ac:dyDescent="0.25">
      <c r="B52881"/>
    </row>
    <row r="52882" spans="2:2" x14ac:dyDescent="0.25">
      <c r="B52882"/>
    </row>
    <row r="52883" spans="2:2" x14ac:dyDescent="0.25">
      <c r="B52883"/>
    </row>
    <row r="52884" spans="2:2" x14ac:dyDescent="0.25">
      <c r="B52884"/>
    </row>
    <row r="52885" spans="2:2" x14ac:dyDescent="0.25">
      <c r="B52885"/>
    </row>
    <row r="52886" spans="2:2" x14ac:dyDescent="0.25">
      <c r="B52886"/>
    </row>
    <row r="52887" spans="2:2" x14ac:dyDescent="0.25">
      <c r="B52887"/>
    </row>
    <row r="52888" spans="2:2" x14ac:dyDescent="0.25">
      <c r="B52888"/>
    </row>
    <row r="52889" spans="2:2" x14ac:dyDescent="0.25">
      <c r="B52889"/>
    </row>
    <row r="52890" spans="2:2" x14ac:dyDescent="0.25">
      <c r="B52890"/>
    </row>
    <row r="52891" spans="2:2" x14ac:dyDescent="0.25">
      <c r="B52891"/>
    </row>
    <row r="52892" spans="2:2" x14ac:dyDescent="0.25">
      <c r="B52892"/>
    </row>
    <row r="52893" spans="2:2" x14ac:dyDescent="0.25">
      <c r="B52893"/>
    </row>
    <row r="52894" spans="2:2" x14ac:dyDescent="0.25">
      <c r="B52894"/>
    </row>
    <row r="52895" spans="2:2" x14ac:dyDescent="0.25">
      <c r="B52895"/>
    </row>
    <row r="52896" spans="2:2" x14ac:dyDescent="0.25">
      <c r="B52896"/>
    </row>
    <row r="52897" spans="2:2" x14ac:dyDescent="0.25">
      <c r="B52897"/>
    </row>
    <row r="52898" spans="2:2" x14ac:dyDescent="0.25">
      <c r="B52898"/>
    </row>
    <row r="52899" spans="2:2" x14ac:dyDescent="0.25">
      <c r="B52899"/>
    </row>
    <row r="52900" spans="2:2" x14ac:dyDescent="0.25">
      <c r="B52900"/>
    </row>
    <row r="52901" spans="2:2" x14ac:dyDescent="0.25">
      <c r="B52901"/>
    </row>
    <row r="52902" spans="2:2" x14ac:dyDescent="0.25">
      <c r="B52902"/>
    </row>
    <row r="52903" spans="2:2" x14ac:dyDescent="0.25">
      <c r="B52903"/>
    </row>
    <row r="52904" spans="2:2" x14ac:dyDescent="0.25">
      <c r="B52904"/>
    </row>
    <row r="52905" spans="2:2" x14ac:dyDescent="0.25">
      <c r="B52905"/>
    </row>
    <row r="52906" spans="2:2" x14ac:dyDescent="0.25">
      <c r="B52906"/>
    </row>
    <row r="52907" spans="2:2" x14ac:dyDescent="0.25">
      <c r="B52907"/>
    </row>
    <row r="52908" spans="2:2" x14ac:dyDescent="0.25">
      <c r="B52908"/>
    </row>
    <row r="52909" spans="2:2" x14ac:dyDescent="0.25">
      <c r="B52909"/>
    </row>
    <row r="52910" spans="2:2" x14ac:dyDescent="0.25">
      <c r="B52910"/>
    </row>
    <row r="52911" spans="2:2" x14ac:dyDescent="0.25">
      <c r="B52911"/>
    </row>
    <row r="52912" spans="2:2" x14ac:dyDescent="0.25">
      <c r="B52912"/>
    </row>
    <row r="52913" spans="2:2" x14ac:dyDescent="0.25">
      <c r="B52913"/>
    </row>
    <row r="52914" spans="2:2" x14ac:dyDescent="0.25">
      <c r="B52914"/>
    </row>
    <row r="52915" spans="2:2" x14ac:dyDescent="0.25">
      <c r="B52915"/>
    </row>
    <row r="52916" spans="2:2" x14ac:dyDescent="0.25">
      <c r="B52916"/>
    </row>
    <row r="52917" spans="2:2" x14ac:dyDescent="0.25">
      <c r="B52917"/>
    </row>
    <row r="52918" spans="2:2" x14ac:dyDescent="0.25">
      <c r="B52918"/>
    </row>
    <row r="52919" spans="2:2" x14ac:dyDescent="0.25">
      <c r="B52919"/>
    </row>
    <row r="52920" spans="2:2" x14ac:dyDescent="0.25">
      <c r="B52920"/>
    </row>
    <row r="52921" spans="2:2" x14ac:dyDescent="0.25">
      <c r="B52921"/>
    </row>
    <row r="52922" spans="2:2" x14ac:dyDescent="0.25">
      <c r="B52922"/>
    </row>
    <row r="52923" spans="2:2" x14ac:dyDescent="0.25">
      <c r="B52923"/>
    </row>
    <row r="52924" spans="2:2" x14ac:dyDescent="0.25">
      <c r="B52924"/>
    </row>
    <row r="52925" spans="2:2" x14ac:dyDescent="0.25">
      <c r="B52925"/>
    </row>
    <row r="52926" spans="2:2" x14ac:dyDescent="0.25">
      <c r="B52926"/>
    </row>
    <row r="52927" spans="2:2" x14ac:dyDescent="0.25">
      <c r="B52927"/>
    </row>
    <row r="52928" spans="2:2" x14ac:dyDescent="0.25">
      <c r="B52928"/>
    </row>
    <row r="52929" spans="2:2" x14ac:dyDescent="0.25">
      <c r="B52929"/>
    </row>
    <row r="52930" spans="2:2" x14ac:dyDescent="0.25">
      <c r="B52930"/>
    </row>
    <row r="52931" spans="2:2" x14ac:dyDescent="0.25">
      <c r="B52931"/>
    </row>
    <row r="52932" spans="2:2" x14ac:dyDescent="0.25">
      <c r="B52932"/>
    </row>
    <row r="52933" spans="2:2" x14ac:dyDescent="0.25">
      <c r="B52933"/>
    </row>
    <row r="52934" spans="2:2" x14ac:dyDescent="0.25">
      <c r="B52934"/>
    </row>
    <row r="52935" spans="2:2" x14ac:dyDescent="0.25">
      <c r="B52935"/>
    </row>
    <row r="52936" spans="2:2" x14ac:dyDescent="0.25">
      <c r="B52936"/>
    </row>
    <row r="52937" spans="2:2" x14ac:dyDescent="0.25">
      <c r="B52937"/>
    </row>
    <row r="52938" spans="2:2" x14ac:dyDescent="0.25">
      <c r="B52938"/>
    </row>
    <row r="52939" spans="2:2" x14ac:dyDescent="0.25">
      <c r="B52939"/>
    </row>
    <row r="52940" spans="2:2" x14ac:dyDescent="0.25">
      <c r="B52940"/>
    </row>
    <row r="52941" spans="2:2" x14ac:dyDescent="0.25">
      <c r="B52941"/>
    </row>
    <row r="52942" spans="2:2" x14ac:dyDescent="0.25">
      <c r="B52942"/>
    </row>
    <row r="52943" spans="2:2" x14ac:dyDescent="0.25">
      <c r="B52943"/>
    </row>
    <row r="52944" spans="2:2" x14ac:dyDescent="0.25">
      <c r="B52944"/>
    </row>
    <row r="52945" spans="2:2" x14ac:dyDescent="0.25">
      <c r="B52945"/>
    </row>
    <row r="52946" spans="2:2" x14ac:dyDescent="0.25">
      <c r="B52946"/>
    </row>
    <row r="52947" spans="2:2" x14ac:dyDescent="0.25">
      <c r="B52947"/>
    </row>
    <row r="52948" spans="2:2" x14ac:dyDescent="0.25">
      <c r="B52948"/>
    </row>
    <row r="52949" spans="2:2" x14ac:dyDescent="0.25">
      <c r="B52949"/>
    </row>
    <row r="52950" spans="2:2" x14ac:dyDescent="0.25">
      <c r="B52950"/>
    </row>
    <row r="52951" spans="2:2" x14ac:dyDescent="0.25">
      <c r="B52951"/>
    </row>
    <row r="52952" spans="2:2" x14ac:dyDescent="0.25">
      <c r="B52952"/>
    </row>
    <row r="52953" spans="2:2" x14ac:dyDescent="0.25">
      <c r="B52953"/>
    </row>
    <row r="52954" spans="2:2" x14ac:dyDescent="0.25">
      <c r="B52954"/>
    </row>
    <row r="52955" spans="2:2" x14ac:dyDescent="0.25">
      <c r="B52955"/>
    </row>
    <row r="52956" spans="2:2" x14ac:dyDescent="0.25">
      <c r="B52956"/>
    </row>
    <row r="52957" spans="2:2" x14ac:dyDescent="0.25">
      <c r="B52957"/>
    </row>
    <row r="52958" spans="2:2" x14ac:dyDescent="0.25">
      <c r="B52958"/>
    </row>
    <row r="52959" spans="2:2" x14ac:dyDescent="0.25">
      <c r="B52959"/>
    </row>
    <row r="52960" spans="2:2" x14ac:dyDescent="0.25">
      <c r="B52960"/>
    </row>
    <row r="52961" spans="2:2" x14ac:dyDescent="0.25">
      <c r="B52961"/>
    </row>
    <row r="52962" spans="2:2" x14ac:dyDescent="0.25">
      <c r="B52962"/>
    </row>
    <row r="52963" spans="2:2" x14ac:dyDescent="0.25">
      <c r="B52963"/>
    </row>
    <row r="52964" spans="2:2" x14ac:dyDescent="0.25">
      <c r="B52964"/>
    </row>
    <row r="52965" spans="2:2" x14ac:dyDescent="0.25">
      <c r="B52965"/>
    </row>
    <row r="52966" spans="2:2" x14ac:dyDescent="0.25">
      <c r="B52966"/>
    </row>
    <row r="52967" spans="2:2" x14ac:dyDescent="0.25">
      <c r="B52967"/>
    </row>
    <row r="52968" spans="2:2" x14ac:dyDescent="0.25">
      <c r="B52968"/>
    </row>
    <row r="52969" spans="2:2" x14ac:dyDescent="0.25">
      <c r="B52969"/>
    </row>
    <row r="52970" spans="2:2" x14ac:dyDescent="0.25">
      <c r="B52970"/>
    </row>
    <row r="52971" spans="2:2" x14ac:dyDescent="0.25">
      <c r="B52971"/>
    </row>
    <row r="52972" spans="2:2" x14ac:dyDescent="0.25">
      <c r="B52972"/>
    </row>
    <row r="52973" spans="2:2" x14ac:dyDescent="0.25">
      <c r="B52973"/>
    </row>
    <row r="52974" spans="2:2" x14ac:dyDescent="0.25">
      <c r="B52974"/>
    </row>
    <row r="52975" spans="2:2" x14ac:dyDescent="0.25">
      <c r="B52975"/>
    </row>
    <row r="52976" spans="2:2" x14ac:dyDescent="0.25">
      <c r="B52976"/>
    </row>
    <row r="52977" spans="2:2" x14ac:dyDescent="0.25">
      <c r="B52977"/>
    </row>
    <row r="52978" spans="2:2" x14ac:dyDescent="0.25">
      <c r="B52978"/>
    </row>
    <row r="52979" spans="2:2" x14ac:dyDescent="0.25">
      <c r="B52979"/>
    </row>
    <row r="52980" spans="2:2" x14ac:dyDescent="0.25">
      <c r="B52980"/>
    </row>
    <row r="52981" spans="2:2" x14ac:dyDescent="0.25">
      <c r="B52981"/>
    </row>
    <row r="52982" spans="2:2" x14ac:dyDescent="0.25">
      <c r="B52982"/>
    </row>
    <row r="52983" spans="2:2" x14ac:dyDescent="0.25">
      <c r="B52983"/>
    </row>
    <row r="52984" spans="2:2" x14ac:dyDescent="0.25">
      <c r="B52984"/>
    </row>
    <row r="52985" spans="2:2" x14ac:dyDescent="0.25">
      <c r="B52985"/>
    </row>
    <row r="52986" spans="2:2" x14ac:dyDescent="0.25">
      <c r="B52986"/>
    </row>
    <row r="52987" spans="2:2" x14ac:dyDescent="0.25">
      <c r="B52987"/>
    </row>
    <row r="52988" spans="2:2" x14ac:dyDescent="0.25">
      <c r="B52988"/>
    </row>
    <row r="52989" spans="2:2" x14ac:dyDescent="0.25">
      <c r="B52989"/>
    </row>
    <row r="52990" spans="2:2" x14ac:dyDescent="0.25">
      <c r="B52990"/>
    </row>
    <row r="52991" spans="2:2" x14ac:dyDescent="0.25">
      <c r="B52991"/>
    </row>
    <row r="52992" spans="2:2" x14ac:dyDescent="0.25">
      <c r="B52992"/>
    </row>
    <row r="52993" spans="2:2" x14ac:dyDescent="0.25">
      <c r="B52993"/>
    </row>
    <row r="52994" spans="2:2" x14ac:dyDescent="0.25">
      <c r="B52994"/>
    </row>
    <row r="52995" spans="2:2" x14ac:dyDescent="0.25">
      <c r="B52995"/>
    </row>
    <row r="52996" spans="2:2" x14ac:dyDescent="0.25">
      <c r="B52996"/>
    </row>
    <row r="52997" spans="2:2" x14ac:dyDescent="0.25">
      <c r="B52997"/>
    </row>
    <row r="52998" spans="2:2" x14ac:dyDescent="0.25">
      <c r="B52998"/>
    </row>
    <row r="52999" spans="2:2" x14ac:dyDescent="0.25">
      <c r="B52999"/>
    </row>
    <row r="53000" spans="2:2" x14ac:dyDescent="0.25">
      <c r="B53000"/>
    </row>
    <row r="53001" spans="2:2" x14ac:dyDescent="0.25">
      <c r="B53001"/>
    </row>
    <row r="53002" spans="2:2" x14ac:dyDescent="0.25">
      <c r="B53002"/>
    </row>
    <row r="53003" spans="2:2" x14ac:dyDescent="0.25">
      <c r="B53003"/>
    </row>
    <row r="53004" spans="2:2" x14ac:dyDescent="0.25">
      <c r="B53004"/>
    </row>
    <row r="53005" spans="2:2" x14ac:dyDescent="0.25">
      <c r="B53005"/>
    </row>
    <row r="53006" spans="2:2" x14ac:dyDescent="0.25">
      <c r="B53006"/>
    </row>
    <row r="53007" spans="2:2" x14ac:dyDescent="0.25">
      <c r="B53007"/>
    </row>
    <row r="53008" spans="2:2" x14ac:dyDescent="0.25">
      <c r="B53008"/>
    </row>
    <row r="53009" spans="2:2" x14ac:dyDescent="0.25">
      <c r="B53009"/>
    </row>
    <row r="53010" spans="2:2" x14ac:dyDescent="0.25">
      <c r="B53010"/>
    </row>
    <row r="53011" spans="2:2" x14ac:dyDescent="0.25">
      <c r="B53011"/>
    </row>
    <row r="53012" spans="2:2" x14ac:dyDescent="0.25">
      <c r="B53012"/>
    </row>
    <row r="53013" spans="2:2" x14ac:dyDescent="0.25">
      <c r="B53013"/>
    </row>
    <row r="53014" spans="2:2" x14ac:dyDescent="0.25">
      <c r="B53014"/>
    </row>
    <row r="53015" spans="2:2" x14ac:dyDescent="0.25">
      <c r="B53015"/>
    </row>
    <row r="53016" spans="2:2" x14ac:dyDescent="0.25">
      <c r="B53016"/>
    </row>
    <row r="53017" spans="2:2" x14ac:dyDescent="0.25">
      <c r="B53017"/>
    </row>
    <row r="53018" spans="2:2" x14ac:dyDescent="0.25">
      <c r="B53018"/>
    </row>
    <row r="53019" spans="2:2" x14ac:dyDescent="0.25">
      <c r="B53019"/>
    </row>
    <row r="53020" spans="2:2" x14ac:dyDescent="0.25">
      <c r="B53020"/>
    </row>
    <row r="53021" spans="2:2" x14ac:dyDescent="0.25">
      <c r="B53021"/>
    </row>
    <row r="53022" spans="2:2" x14ac:dyDescent="0.25">
      <c r="B53022"/>
    </row>
    <row r="53023" spans="2:2" x14ac:dyDescent="0.25">
      <c r="B53023"/>
    </row>
    <row r="53024" spans="2:2" x14ac:dyDescent="0.25">
      <c r="B53024"/>
    </row>
    <row r="53025" spans="2:2" x14ac:dyDescent="0.25">
      <c r="B53025"/>
    </row>
    <row r="53026" spans="2:2" x14ac:dyDescent="0.25">
      <c r="B53026"/>
    </row>
    <row r="53027" spans="2:2" x14ac:dyDescent="0.25">
      <c r="B53027"/>
    </row>
    <row r="53028" spans="2:2" x14ac:dyDescent="0.25">
      <c r="B53028"/>
    </row>
    <row r="53029" spans="2:2" x14ac:dyDescent="0.25">
      <c r="B53029"/>
    </row>
    <row r="53030" spans="2:2" x14ac:dyDescent="0.25">
      <c r="B53030"/>
    </row>
    <row r="53031" spans="2:2" x14ac:dyDescent="0.25">
      <c r="B53031"/>
    </row>
    <row r="53032" spans="2:2" x14ac:dyDescent="0.25">
      <c r="B53032"/>
    </row>
    <row r="53033" spans="2:2" x14ac:dyDescent="0.25">
      <c r="B53033"/>
    </row>
    <row r="53034" spans="2:2" x14ac:dyDescent="0.25">
      <c r="B53034"/>
    </row>
    <row r="53035" spans="2:2" x14ac:dyDescent="0.25">
      <c r="B53035"/>
    </row>
    <row r="53036" spans="2:2" x14ac:dyDescent="0.25">
      <c r="B53036"/>
    </row>
    <row r="53037" spans="2:2" x14ac:dyDescent="0.25">
      <c r="B53037"/>
    </row>
    <row r="53038" spans="2:2" x14ac:dyDescent="0.25">
      <c r="B53038"/>
    </row>
    <row r="53039" spans="2:2" x14ac:dyDescent="0.25">
      <c r="B53039"/>
    </row>
    <row r="53040" spans="2:2" x14ac:dyDescent="0.25">
      <c r="B53040"/>
    </row>
    <row r="53041" spans="2:2" x14ac:dyDescent="0.25">
      <c r="B53041"/>
    </row>
    <row r="53042" spans="2:2" x14ac:dyDescent="0.25">
      <c r="B53042"/>
    </row>
    <row r="53043" spans="2:2" x14ac:dyDescent="0.25">
      <c r="B53043"/>
    </row>
    <row r="53044" spans="2:2" x14ac:dyDescent="0.25">
      <c r="B53044"/>
    </row>
    <row r="53045" spans="2:2" x14ac:dyDescent="0.25">
      <c r="B53045"/>
    </row>
    <row r="53046" spans="2:2" x14ac:dyDescent="0.25">
      <c r="B53046"/>
    </row>
    <row r="53047" spans="2:2" x14ac:dyDescent="0.25">
      <c r="B53047"/>
    </row>
    <row r="53048" spans="2:2" x14ac:dyDescent="0.25">
      <c r="B53048"/>
    </row>
    <row r="53049" spans="2:2" x14ac:dyDescent="0.25">
      <c r="B53049"/>
    </row>
    <row r="53050" spans="2:2" x14ac:dyDescent="0.25">
      <c r="B53050"/>
    </row>
    <row r="53051" spans="2:2" x14ac:dyDescent="0.25">
      <c r="B53051"/>
    </row>
    <row r="53052" spans="2:2" x14ac:dyDescent="0.25">
      <c r="B53052"/>
    </row>
    <row r="53053" spans="2:2" x14ac:dyDescent="0.25">
      <c r="B53053"/>
    </row>
    <row r="53054" spans="2:2" x14ac:dyDescent="0.25">
      <c r="B53054"/>
    </row>
    <row r="53055" spans="2:2" x14ac:dyDescent="0.25">
      <c r="B53055"/>
    </row>
    <row r="53056" spans="2:2" x14ac:dyDescent="0.25">
      <c r="B53056"/>
    </row>
    <row r="53057" spans="2:2" x14ac:dyDescent="0.25">
      <c r="B53057"/>
    </row>
    <row r="53058" spans="2:2" x14ac:dyDescent="0.25">
      <c r="B53058"/>
    </row>
    <row r="53059" spans="2:2" x14ac:dyDescent="0.25">
      <c r="B53059"/>
    </row>
    <row r="53060" spans="2:2" x14ac:dyDescent="0.25">
      <c r="B53060"/>
    </row>
    <row r="53061" spans="2:2" x14ac:dyDescent="0.25">
      <c r="B53061"/>
    </row>
    <row r="53062" spans="2:2" x14ac:dyDescent="0.25">
      <c r="B53062"/>
    </row>
    <row r="53063" spans="2:2" x14ac:dyDescent="0.25">
      <c r="B53063"/>
    </row>
    <row r="53064" spans="2:2" x14ac:dyDescent="0.25">
      <c r="B53064"/>
    </row>
    <row r="53065" spans="2:2" x14ac:dyDescent="0.25">
      <c r="B53065"/>
    </row>
    <row r="53066" spans="2:2" x14ac:dyDescent="0.25">
      <c r="B53066"/>
    </row>
    <row r="53067" spans="2:2" x14ac:dyDescent="0.25">
      <c r="B53067"/>
    </row>
    <row r="53068" spans="2:2" x14ac:dyDescent="0.25">
      <c r="B53068"/>
    </row>
    <row r="53069" spans="2:2" x14ac:dyDescent="0.25">
      <c r="B53069"/>
    </row>
    <row r="53070" spans="2:2" x14ac:dyDescent="0.25">
      <c r="B53070"/>
    </row>
    <row r="53071" spans="2:2" x14ac:dyDescent="0.25">
      <c r="B53071"/>
    </row>
    <row r="53072" spans="2:2" x14ac:dyDescent="0.25">
      <c r="B53072"/>
    </row>
    <row r="53073" spans="2:2" x14ac:dyDescent="0.25">
      <c r="B53073"/>
    </row>
    <row r="53074" spans="2:2" x14ac:dyDescent="0.25">
      <c r="B53074"/>
    </row>
    <row r="53075" spans="2:2" x14ac:dyDescent="0.25">
      <c r="B53075"/>
    </row>
    <row r="53076" spans="2:2" x14ac:dyDescent="0.25">
      <c r="B53076"/>
    </row>
    <row r="53077" spans="2:2" x14ac:dyDescent="0.25">
      <c r="B53077"/>
    </row>
    <row r="53078" spans="2:2" x14ac:dyDescent="0.25">
      <c r="B53078"/>
    </row>
    <row r="53079" spans="2:2" x14ac:dyDescent="0.25">
      <c r="B53079"/>
    </row>
    <row r="53080" spans="2:2" x14ac:dyDescent="0.25">
      <c r="B53080"/>
    </row>
    <row r="53081" spans="2:2" x14ac:dyDescent="0.25">
      <c r="B53081"/>
    </row>
    <row r="53082" spans="2:2" x14ac:dyDescent="0.25">
      <c r="B53082"/>
    </row>
    <row r="53083" spans="2:2" x14ac:dyDescent="0.25">
      <c r="B53083"/>
    </row>
    <row r="53084" spans="2:2" x14ac:dyDescent="0.25">
      <c r="B53084"/>
    </row>
    <row r="53085" spans="2:2" x14ac:dyDescent="0.25">
      <c r="B53085"/>
    </row>
    <row r="53086" spans="2:2" x14ac:dyDescent="0.25">
      <c r="B53086"/>
    </row>
    <row r="53087" spans="2:2" x14ac:dyDescent="0.25">
      <c r="B53087"/>
    </row>
    <row r="53088" spans="2:2" x14ac:dyDescent="0.25">
      <c r="B53088"/>
    </row>
    <row r="53089" spans="2:2" x14ac:dyDescent="0.25">
      <c r="B53089"/>
    </row>
    <row r="53090" spans="2:2" x14ac:dyDescent="0.25">
      <c r="B53090"/>
    </row>
    <row r="53091" spans="2:2" x14ac:dyDescent="0.25">
      <c r="B53091"/>
    </row>
    <row r="53092" spans="2:2" x14ac:dyDescent="0.25">
      <c r="B53092"/>
    </row>
    <row r="53093" spans="2:2" x14ac:dyDescent="0.25">
      <c r="B53093"/>
    </row>
    <row r="53094" spans="2:2" x14ac:dyDescent="0.25">
      <c r="B53094"/>
    </row>
    <row r="53095" spans="2:2" x14ac:dyDescent="0.25">
      <c r="B53095"/>
    </row>
    <row r="53096" spans="2:2" x14ac:dyDescent="0.25">
      <c r="B53096"/>
    </row>
    <row r="53097" spans="2:2" x14ac:dyDescent="0.25">
      <c r="B53097"/>
    </row>
    <row r="53098" spans="2:2" x14ac:dyDescent="0.25">
      <c r="B53098"/>
    </row>
    <row r="53099" spans="2:2" x14ac:dyDescent="0.25">
      <c r="B53099"/>
    </row>
    <row r="53100" spans="2:2" x14ac:dyDescent="0.25">
      <c r="B53100"/>
    </row>
    <row r="53101" spans="2:2" x14ac:dyDescent="0.25">
      <c r="B53101"/>
    </row>
    <row r="53102" spans="2:2" x14ac:dyDescent="0.25">
      <c r="B53102"/>
    </row>
    <row r="53103" spans="2:2" x14ac:dyDescent="0.25">
      <c r="B53103"/>
    </row>
    <row r="53104" spans="2:2" x14ac:dyDescent="0.25">
      <c r="B53104"/>
    </row>
    <row r="53105" spans="2:2" x14ac:dyDescent="0.25">
      <c r="B53105"/>
    </row>
    <row r="53106" spans="2:2" x14ac:dyDescent="0.25">
      <c r="B53106"/>
    </row>
    <row r="53107" spans="2:2" x14ac:dyDescent="0.25">
      <c r="B53107"/>
    </row>
    <row r="53108" spans="2:2" x14ac:dyDescent="0.25">
      <c r="B53108"/>
    </row>
    <row r="53109" spans="2:2" x14ac:dyDescent="0.25">
      <c r="B53109"/>
    </row>
    <row r="53110" spans="2:2" x14ac:dyDescent="0.25">
      <c r="B53110"/>
    </row>
    <row r="53111" spans="2:2" x14ac:dyDescent="0.25">
      <c r="B53111"/>
    </row>
    <row r="53112" spans="2:2" x14ac:dyDescent="0.25">
      <c r="B53112"/>
    </row>
    <row r="53113" spans="2:2" x14ac:dyDescent="0.25">
      <c r="B53113"/>
    </row>
    <row r="53114" spans="2:2" x14ac:dyDescent="0.25">
      <c r="B53114"/>
    </row>
    <row r="53115" spans="2:2" x14ac:dyDescent="0.25">
      <c r="B53115"/>
    </row>
    <row r="53116" spans="2:2" x14ac:dyDescent="0.25">
      <c r="B53116"/>
    </row>
    <row r="53117" spans="2:2" x14ac:dyDescent="0.25">
      <c r="B53117"/>
    </row>
    <row r="53118" spans="2:2" x14ac:dyDescent="0.25">
      <c r="B53118"/>
    </row>
    <row r="53119" spans="2:2" x14ac:dyDescent="0.25">
      <c r="B53119"/>
    </row>
    <row r="53120" spans="2:2" x14ac:dyDescent="0.25">
      <c r="B53120"/>
    </row>
    <row r="53121" spans="2:2" x14ac:dyDescent="0.25">
      <c r="B53121"/>
    </row>
    <row r="53122" spans="2:2" x14ac:dyDescent="0.25">
      <c r="B53122"/>
    </row>
    <row r="53123" spans="2:2" x14ac:dyDescent="0.25">
      <c r="B53123"/>
    </row>
    <row r="53124" spans="2:2" x14ac:dyDescent="0.25">
      <c r="B53124"/>
    </row>
    <row r="53125" spans="2:2" x14ac:dyDescent="0.25">
      <c r="B53125"/>
    </row>
    <row r="53126" spans="2:2" x14ac:dyDescent="0.25">
      <c r="B53126"/>
    </row>
    <row r="53127" spans="2:2" x14ac:dyDescent="0.25">
      <c r="B53127"/>
    </row>
    <row r="53128" spans="2:2" x14ac:dyDescent="0.25">
      <c r="B53128"/>
    </row>
    <row r="53129" spans="2:2" x14ac:dyDescent="0.25">
      <c r="B53129"/>
    </row>
    <row r="53130" spans="2:2" x14ac:dyDescent="0.25">
      <c r="B53130"/>
    </row>
    <row r="53131" spans="2:2" x14ac:dyDescent="0.25">
      <c r="B53131"/>
    </row>
    <row r="53132" spans="2:2" x14ac:dyDescent="0.25">
      <c r="B53132"/>
    </row>
    <row r="53133" spans="2:2" x14ac:dyDescent="0.25">
      <c r="B53133"/>
    </row>
    <row r="53134" spans="2:2" x14ac:dyDescent="0.25">
      <c r="B53134"/>
    </row>
    <row r="53135" spans="2:2" x14ac:dyDescent="0.25">
      <c r="B53135"/>
    </row>
    <row r="53136" spans="2:2" x14ac:dyDescent="0.25">
      <c r="B53136"/>
    </row>
    <row r="53137" spans="2:2" x14ac:dyDescent="0.25">
      <c r="B53137"/>
    </row>
    <row r="53138" spans="2:2" x14ac:dyDescent="0.25">
      <c r="B53138"/>
    </row>
    <row r="53139" spans="2:2" x14ac:dyDescent="0.25">
      <c r="B53139"/>
    </row>
    <row r="53140" spans="2:2" x14ac:dyDescent="0.25">
      <c r="B53140"/>
    </row>
    <row r="53141" spans="2:2" x14ac:dyDescent="0.25">
      <c r="B53141"/>
    </row>
    <row r="53142" spans="2:2" x14ac:dyDescent="0.25">
      <c r="B53142"/>
    </row>
    <row r="53143" spans="2:2" x14ac:dyDescent="0.25">
      <c r="B53143"/>
    </row>
    <row r="53144" spans="2:2" x14ac:dyDescent="0.25">
      <c r="B53144"/>
    </row>
    <row r="53145" spans="2:2" x14ac:dyDescent="0.25">
      <c r="B53145"/>
    </row>
    <row r="53146" spans="2:2" x14ac:dyDescent="0.25">
      <c r="B53146"/>
    </row>
    <row r="53147" spans="2:2" x14ac:dyDescent="0.25">
      <c r="B53147"/>
    </row>
    <row r="53148" spans="2:2" x14ac:dyDescent="0.25">
      <c r="B53148"/>
    </row>
    <row r="53149" spans="2:2" x14ac:dyDescent="0.25">
      <c r="B53149"/>
    </row>
    <row r="53150" spans="2:2" x14ac:dyDescent="0.25">
      <c r="B53150"/>
    </row>
    <row r="53151" spans="2:2" x14ac:dyDescent="0.25">
      <c r="B53151"/>
    </row>
    <row r="53152" spans="2:2" x14ac:dyDescent="0.25">
      <c r="B53152"/>
    </row>
    <row r="53153" spans="2:2" x14ac:dyDescent="0.25">
      <c r="B53153"/>
    </row>
    <row r="53154" spans="2:2" x14ac:dyDescent="0.25">
      <c r="B53154"/>
    </row>
    <row r="53155" spans="2:2" x14ac:dyDescent="0.25">
      <c r="B53155"/>
    </row>
    <row r="53156" spans="2:2" x14ac:dyDescent="0.25">
      <c r="B53156"/>
    </row>
    <row r="53157" spans="2:2" x14ac:dyDescent="0.25">
      <c r="B53157"/>
    </row>
    <row r="53158" spans="2:2" x14ac:dyDescent="0.25">
      <c r="B53158"/>
    </row>
    <row r="53159" spans="2:2" x14ac:dyDescent="0.25">
      <c r="B53159"/>
    </row>
    <row r="53160" spans="2:2" x14ac:dyDescent="0.25">
      <c r="B53160"/>
    </row>
    <row r="53161" spans="2:2" x14ac:dyDescent="0.25">
      <c r="B53161"/>
    </row>
    <row r="53162" spans="2:2" x14ac:dyDescent="0.25">
      <c r="B53162"/>
    </row>
    <row r="53163" spans="2:2" x14ac:dyDescent="0.25">
      <c r="B53163"/>
    </row>
    <row r="53164" spans="2:2" x14ac:dyDescent="0.25">
      <c r="B53164"/>
    </row>
    <row r="53165" spans="2:2" x14ac:dyDescent="0.25">
      <c r="B53165"/>
    </row>
    <row r="53166" spans="2:2" x14ac:dyDescent="0.25">
      <c r="B53166"/>
    </row>
    <row r="53167" spans="2:2" x14ac:dyDescent="0.25">
      <c r="B53167"/>
    </row>
    <row r="53168" spans="2:2" x14ac:dyDescent="0.25">
      <c r="B53168"/>
    </row>
    <row r="53169" spans="2:2" x14ac:dyDescent="0.25">
      <c r="B53169"/>
    </row>
    <row r="53170" spans="2:2" x14ac:dyDescent="0.25">
      <c r="B53170"/>
    </row>
    <row r="53171" spans="2:2" x14ac:dyDescent="0.25">
      <c r="B53171"/>
    </row>
    <row r="53172" spans="2:2" x14ac:dyDescent="0.25">
      <c r="B53172"/>
    </row>
    <row r="53173" spans="2:2" x14ac:dyDescent="0.25">
      <c r="B53173"/>
    </row>
    <row r="53174" spans="2:2" x14ac:dyDescent="0.25">
      <c r="B53174"/>
    </row>
    <row r="53175" spans="2:2" x14ac:dyDescent="0.25">
      <c r="B53175"/>
    </row>
    <row r="53176" spans="2:2" x14ac:dyDescent="0.25">
      <c r="B53176"/>
    </row>
    <row r="53177" spans="2:2" x14ac:dyDescent="0.25">
      <c r="B53177"/>
    </row>
    <row r="53178" spans="2:2" x14ac:dyDescent="0.25">
      <c r="B53178"/>
    </row>
    <row r="53179" spans="2:2" x14ac:dyDescent="0.25">
      <c r="B53179"/>
    </row>
    <row r="53180" spans="2:2" x14ac:dyDescent="0.25">
      <c r="B53180"/>
    </row>
    <row r="53181" spans="2:2" x14ac:dyDescent="0.25">
      <c r="B53181"/>
    </row>
    <row r="53182" spans="2:2" x14ac:dyDescent="0.25">
      <c r="B53182"/>
    </row>
    <row r="53183" spans="2:2" x14ac:dyDescent="0.25">
      <c r="B53183"/>
    </row>
    <row r="53184" spans="2:2" x14ac:dyDescent="0.25">
      <c r="B53184"/>
    </row>
    <row r="53185" spans="2:2" x14ac:dyDescent="0.25">
      <c r="B53185"/>
    </row>
    <row r="53186" spans="2:2" x14ac:dyDescent="0.25">
      <c r="B53186"/>
    </row>
    <row r="53187" spans="2:2" x14ac:dyDescent="0.25">
      <c r="B53187"/>
    </row>
    <row r="53188" spans="2:2" x14ac:dyDescent="0.25">
      <c r="B53188"/>
    </row>
    <row r="53189" spans="2:2" x14ac:dyDescent="0.25">
      <c r="B53189"/>
    </row>
    <row r="53190" spans="2:2" x14ac:dyDescent="0.25">
      <c r="B53190"/>
    </row>
    <row r="53191" spans="2:2" x14ac:dyDescent="0.25">
      <c r="B53191"/>
    </row>
    <row r="53192" spans="2:2" x14ac:dyDescent="0.25">
      <c r="B53192"/>
    </row>
    <row r="53193" spans="2:2" x14ac:dyDescent="0.25">
      <c r="B53193"/>
    </row>
    <row r="53194" spans="2:2" x14ac:dyDescent="0.25">
      <c r="B53194"/>
    </row>
    <row r="53195" spans="2:2" x14ac:dyDescent="0.25">
      <c r="B53195"/>
    </row>
    <row r="53196" spans="2:2" x14ac:dyDescent="0.25">
      <c r="B53196"/>
    </row>
    <row r="53197" spans="2:2" x14ac:dyDescent="0.25">
      <c r="B53197"/>
    </row>
    <row r="53198" spans="2:2" x14ac:dyDescent="0.25">
      <c r="B53198"/>
    </row>
    <row r="53199" spans="2:2" x14ac:dyDescent="0.25">
      <c r="B53199"/>
    </row>
    <row r="53200" spans="2:2" x14ac:dyDescent="0.25">
      <c r="B53200"/>
    </row>
    <row r="53201" spans="2:2" x14ac:dyDescent="0.25">
      <c r="B53201"/>
    </row>
    <row r="53202" spans="2:2" x14ac:dyDescent="0.25">
      <c r="B53202"/>
    </row>
    <row r="53203" spans="2:2" x14ac:dyDescent="0.25">
      <c r="B53203"/>
    </row>
    <row r="53204" spans="2:2" x14ac:dyDescent="0.25">
      <c r="B53204"/>
    </row>
    <row r="53205" spans="2:2" x14ac:dyDescent="0.25">
      <c r="B53205"/>
    </row>
    <row r="53206" spans="2:2" x14ac:dyDescent="0.25">
      <c r="B53206"/>
    </row>
    <row r="53207" spans="2:2" x14ac:dyDescent="0.25">
      <c r="B53207"/>
    </row>
    <row r="53208" spans="2:2" x14ac:dyDescent="0.25">
      <c r="B53208"/>
    </row>
    <row r="53209" spans="2:2" x14ac:dyDescent="0.25">
      <c r="B53209"/>
    </row>
    <row r="53210" spans="2:2" x14ac:dyDescent="0.25">
      <c r="B53210"/>
    </row>
    <row r="53211" spans="2:2" x14ac:dyDescent="0.25">
      <c r="B53211"/>
    </row>
    <row r="53212" spans="2:2" x14ac:dyDescent="0.25">
      <c r="B53212"/>
    </row>
    <row r="53213" spans="2:2" x14ac:dyDescent="0.25">
      <c r="B53213"/>
    </row>
    <row r="53214" spans="2:2" x14ac:dyDescent="0.25">
      <c r="B53214"/>
    </row>
    <row r="53215" spans="2:2" x14ac:dyDescent="0.25">
      <c r="B53215"/>
    </row>
    <row r="53216" spans="2:2" x14ac:dyDescent="0.25">
      <c r="B53216"/>
    </row>
    <row r="53217" spans="2:2" x14ac:dyDescent="0.25">
      <c r="B53217"/>
    </row>
    <row r="53218" spans="2:2" x14ac:dyDescent="0.25">
      <c r="B53218"/>
    </row>
    <row r="53219" spans="2:2" x14ac:dyDescent="0.25">
      <c r="B53219"/>
    </row>
    <row r="53220" spans="2:2" x14ac:dyDescent="0.25">
      <c r="B53220"/>
    </row>
    <row r="53221" spans="2:2" x14ac:dyDescent="0.25">
      <c r="B53221"/>
    </row>
    <row r="53222" spans="2:2" x14ac:dyDescent="0.25">
      <c r="B53222"/>
    </row>
    <row r="53223" spans="2:2" x14ac:dyDescent="0.25">
      <c r="B53223"/>
    </row>
    <row r="53224" spans="2:2" x14ac:dyDescent="0.25">
      <c r="B53224"/>
    </row>
    <row r="53225" spans="2:2" x14ac:dyDescent="0.25">
      <c r="B53225"/>
    </row>
    <row r="53226" spans="2:2" x14ac:dyDescent="0.25">
      <c r="B53226"/>
    </row>
    <row r="53227" spans="2:2" x14ac:dyDescent="0.25">
      <c r="B53227"/>
    </row>
    <row r="53228" spans="2:2" x14ac:dyDescent="0.25">
      <c r="B53228"/>
    </row>
    <row r="53229" spans="2:2" x14ac:dyDescent="0.25">
      <c r="B53229"/>
    </row>
    <row r="53230" spans="2:2" x14ac:dyDescent="0.25">
      <c r="B53230"/>
    </row>
    <row r="53231" spans="2:2" x14ac:dyDescent="0.25">
      <c r="B53231"/>
    </row>
    <row r="53232" spans="2:2" x14ac:dyDescent="0.25">
      <c r="B53232"/>
    </row>
    <row r="53233" spans="2:2" x14ac:dyDescent="0.25">
      <c r="B53233"/>
    </row>
    <row r="53234" spans="2:2" x14ac:dyDescent="0.25">
      <c r="B53234"/>
    </row>
    <row r="53235" spans="2:2" x14ac:dyDescent="0.25">
      <c r="B53235"/>
    </row>
    <row r="53236" spans="2:2" x14ac:dyDescent="0.25">
      <c r="B53236"/>
    </row>
    <row r="53237" spans="2:2" x14ac:dyDescent="0.25">
      <c r="B53237"/>
    </row>
    <row r="53238" spans="2:2" x14ac:dyDescent="0.25">
      <c r="B53238"/>
    </row>
    <row r="53239" spans="2:2" x14ac:dyDescent="0.25">
      <c r="B53239"/>
    </row>
    <row r="53240" spans="2:2" x14ac:dyDescent="0.25">
      <c r="B53240"/>
    </row>
    <row r="53241" spans="2:2" x14ac:dyDescent="0.25">
      <c r="B53241"/>
    </row>
    <row r="53242" spans="2:2" x14ac:dyDescent="0.25">
      <c r="B53242"/>
    </row>
    <row r="53243" spans="2:2" x14ac:dyDescent="0.25">
      <c r="B53243"/>
    </row>
    <row r="53244" spans="2:2" x14ac:dyDescent="0.25">
      <c r="B53244"/>
    </row>
    <row r="53245" spans="2:2" x14ac:dyDescent="0.25">
      <c r="B53245"/>
    </row>
    <row r="53246" spans="2:2" x14ac:dyDescent="0.25">
      <c r="B53246"/>
    </row>
    <row r="53247" spans="2:2" x14ac:dyDescent="0.25">
      <c r="B53247"/>
    </row>
    <row r="53248" spans="2:2" x14ac:dyDescent="0.25">
      <c r="B53248"/>
    </row>
    <row r="53249" spans="2:2" x14ac:dyDescent="0.25">
      <c r="B53249"/>
    </row>
    <row r="53250" spans="2:2" x14ac:dyDescent="0.25">
      <c r="B53250"/>
    </row>
    <row r="53251" spans="2:2" x14ac:dyDescent="0.25">
      <c r="B53251"/>
    </row>
    <row r="53252" spans="2:2" x14ac:dyDescent="0.25">
      <c r="B53252"/>
    </row>
    <row r="53253" spans="2:2" x14ac:dyDescent="0.25">
      <c r="B53253"/>
    </row>
    <row r="53254" spans="2:2" x14ac:dyDescent="0.25">
      <c r="B53254"/>
    </row>
    <row r="53255" spans="2:2" x14ac:dyDescent="0.25">
      <c r="B53255"/>
    </row>
    <row r="53256" spans="2:2" x14ac:dyDescent="0.25">
      <c r="B53256"/>
    </row>
    <row r="53257" spans="2:2" x14ac:dyDescent="0.25">
      <c r="B53257"/>
    </row>
    <row r="53258" spans="2:2" x14ac:dyDescent="0.25">
      <c r="B53258"/>
    </row>
    <row r="53259" spans="2:2" x14ac:dyDescent="0.25">
      <c r="B53259"/>
    </row>
    <row r="53260" spans="2:2" x14ac:dyDescent="0.25">
      <c r="B53260"/>
    </row>
    <row r="53261" spans="2:2" x14ac:dyDescent="0.25">
      <c r="B53261"/>
    </row>
    <row r="53262" spans="2:2" x14ac:dyDescent="0.25">
      <c r="B53262"/>
    </row>
    <row r="53263" spans="2:2" x14ac:dyDescent="0.25">
      <c r="B53263"/>
    </row>
    <row r="53264" spans="2:2" x14ac:dyDescent="0.25">
      <c r="B53264"/>
    </row>
    <row r="53265" spans="2:2" x14ac:dyDescent="0.25">
      <c r="B53265"/>
    </row>
    <row r="53266" spans="2:2" x14ac:dyDescent="0.25">
      <c r="B53266"/>
    </row>
    <row r="53267" spans="2:2" x14ac:dyDescent="0.25">
      <c r="B53267"/>
    </row>
    <row r="53268" spans="2:2" x14ac:dyDescent="0.25">
      <c r="B53268"/>
    </row>
    <row r="53269" spans="2:2" x14ac:dyDescent="0.25">
      <c r="B53269"/>
    </row>
    <row r="53270" spans="2:2" x14ac:dyDescent="0.25">
      <c r="B53270"/>
    </row>
    <row r="53271" spans="2:2" x14ac:dyDescent="0.25">
      <c r="B53271"/>
    </row>
    <row r="53272" spans="2:2" x14ac:dyDescent="0.25">
      <c r="B53272"/>
    </row>
    <row r="53273" spans="2:2" x14ac:dyDescent="0.25">
      <c r="B53273"/>
    </row>
    <row r="53274" spans="2:2" x14ac:dyDescent="0.25">
      <c r="B53274"/>
    </row>
    <row r="53275" spans="2:2" x14ac:dyDescent="0.25">
      <c r="B53275"/>
    </row>
    <row r="53276" spans="2:2" x14ac:dyDescent="0.25">
      <c r="B53276"/>
    </row>
    <row r="53277" spans="2:2" x14ac:dyDescent="0.25">
      <c r="B53277"/>
    </row>
    <row r="53278" spans="2:2" x14ac:dyDescent="0.25">
      <c r="B53278"/>
    </row>
    <row r="53279" spans="2:2" x14ac:dyDescent="0.25">
      <c r="B53279"/>
    </row>
    <row r="53280" spans="2:2" x14ac:dyDescent="0.25">
      <c r="B53280"/>
    </row>
    <row r="53281" spans="2:2" x14ac:dyDescent="0.25">
      <c r="B53281"/>
    </row>
    <row r="53282" spans="2:2" x14ac:dyDescent="0.25">
      <c r="B53282"/>
    </row>
    <row r="53283" spans="2:2" x14ac:dyDescent="0.25">
      <c r="B53283"/>
    </row>
    <row r="53284" spans="2:2" x14ac:dyDescent="0.25">
      <c r="B53284"/>
    </row>
    <row r="53285" spans="2:2" x14ac:dyDescent="0.25">
      <c r="B53285"/>
    </row>
    <row r="53286" spans="2:2" x14ac:dyDescent="0.25">
      <c r="B53286"/>
    </row>
    <row r="53287" spans="2:2" x14ac:dyDescent="0.25">
      <c r="B53287"/>
    </row>
    <row r="53288" spans="2:2" x14ac:dyDescent="0.25">
      <c r="B53288"/>
    </row>
    <row r="53289" spans="2:2" x14ac:dyDescent="0.25">
      <c r="B53289"/>
    </row>
    <row r="53290" spans="2:2" x14ac:dyDescent="0.25">
      <c r="B53290"/>
    </row>
    <row r="53291" spans="2:2" x14ac:dyDescent="0.25">
      <c r="B53291"/>
    </row>
    <row r="53292" spans="2:2" x14ac:dyDescent="0.25">
      <c r="B53292"/>
    </row>
    <row r="53293" spans="2:2" x14ac:dyDescent="0.25">
      <c r="B53293"/>
    </row>
    <row r="53294" spans="2:2" x14ac:dyDescent="0.25">
      <c r="B53294"/>
    </row>
    <row r="53295" spans="2:2" x14ac:dyDescent="0.25">
      <c r="B53295"/>
    </row>
    <row r="53296" spans="2:2" x14ac:dyDescent="0.25">
      <c r="B53296"/>
    </row>
    <row r="53297" spans="2:2" x14ac:dyDescent="0.25">
      <c r="B53297"/>
    </row>
    <row r="53298" spans="2:2" x14ac:dyDescent="0.25">
      <c r="B53298"/>
    </row>
    <row r="53299" spans="2:2" x14ac:dyDescent="0.25">
      <c r="B53299"/>
    </row>
    <row r="53300" spans="2:2" x14ac:dyDescent="0.25">
      <c r="B53300"/>
    </row>
    <row r="53301" spans="2:2" x14ac:dyDescent="0.25">
      <c r="B53301"/>
    </row>
    <row r="53302" spans="2:2" x14ac:dyDescent="0.25">
      <c r="B53302"/>
    </row>
    <row r="53303" spans="2:2" x14ac:dyDescent="0.25">
      <c r="B53303"/>
    </row>
    <row r="53304" spans="2:2" x14ac:dyDescent="0.25">
      <c r="B53304"/>
    </row>
    <row r="53305" spans="2:2" x14ac:dyDescent="0.25">
      <c r="B53305"/>
    </row>
    <row r="53306" spans="2:2" x14ac:dyDescent="0.25">
      <c r="B53306"/>
    </row>
    <row r="53307" spans="2:2" x14ac:dyDescent="0.25">
      <c r="B53307"/>
    </row>
    <row r="53308" spans="2:2" x14ac:dyDescent="0.25">
      <c r="B53308"/>
    </row>
    <row r="53309" spans="2:2" x14ac:dyDescent="0.25">
      <c r="B53309"/>
    </row>
    <row r="53310" spans="2:2" x14ac:dyDescent="0.25">
      <c r="B53310"/>
    </row>
    <row r="53311" spans="2:2" x14ac:dyDescent="0.25">
      <c r="B53311"/>
    </row>
    <row r="53312" spans="2:2" x14ac:dyDescent="0.25">
      <c r="B53312"/>
    </row>
    <row r="53313" spans="2:2" x14ac:dyDescent="0.25">
      <c r="B53313"/>
    </row>
    <row r="53314" spans="2:2" x14ac:dyDescent="0.25">
      <c r="B53314"/>
    </row>
    <row r="53315" spans="2:2" x14ac:dyDescent="0.25">
      <c r="B53315"/>
    </row>
    <row r="53316" spans="2:2" x14ac:dyDescent="0.25">
      <c r="B53316"/>
    </row>
    <row r="53317" spans="2:2" x14ac:dyDescent="0.25">
      <c r="B53317"/>
    </row>
    <row r="53318" spans="2:2" x14ac:dyDescent="0.25">
      <c r="B53318"/>
    </row>
    <row r="53319" spans="2:2" x14ac:dyDescent="0.25">
      <c r="B53319"/>
    </row>
    <row r="53320" spans="2:2" x14ac:dyDescent="0.25">
      <c r="B53320"/>
    </row>
    <row r="53321" spans="2:2" x14ac:dyDescent="0.25">
      <c r="B53321"/>
    </row>
    <row r="53322" spans="2:2" x14ac:dyDescent="0.25">
      <c r="B53322"/>
    </row>
    <row r="53323" spans="2:2" x14ac:dyDescent="0.25">
      <c r="B53323"/>
    </row>
    <row r="53324" spans="2:2" x14ac:dyDescent="0.25">
      <c r="B53324"/>
    </row>
    <row r="53325" spans="2:2" x14ac:dyDescent="0.25">
      <c r="B53325"/>
    </row>
    <row r="53326" spans="2:2" x14ac:dyDescent="0.25">
      <c r="B53326"/>
    </row>
    <row r="53327" spans="2:2" x14ac:dyDescent="0.25">
      <c r="B53327"/>
    </row>
    <row r="53328" spans="2:2" x14ac:dyDescent="0.25">
      <c r="B53328"/>
    </row>
    <row r="53329" spans="2:2" x14ac:dyDescent="0.25">
      <c r="B53329"/>
    </row>
    <row r="53330" spans="2:2" x14ac:dyDescent="0.25">
      <c r="B53330"/>
    </row>
    <row r="53331" spans="2:2" x14ac:dyDescent="0.25">
      <c r="B53331"/>
    </row>
    <row r="53332" spans="2:2" x14ac:dyDescent="0.25">
      <c r="B53332"/>
    </row>
    <row r="53333" spans="2:2" x14ac:dyDescent="0.25">
      <c r="B53333"/>
    </row>
    <row r="53334" spans="2:2" x14ac:dyDescent="0.25">
      <c r="B53334"/>
    </row>
    <row r="53335" spans="2:2" x14ac:dyDescent="0.25">
      <c r="B53335"/>
    </row>
    <row r="53336" spans="2:2" x14ac:dyDescent="0.25">
      <c r="B53336"/>
    </row>
    <row r="53337" spans="2:2" x14ac:dyDescent="0.25">
      <c r="B53337"/>
    </row>
    <row r="53338" spans="2:2" x14ac:dyDescent="0.25">
      <c r="B53338"/>
    </row>
    <row r="53339" spans="2:2" x14ac:dyDescent="0.25">
      <c r="B53339"/>
    </row>
    <row r="53340" spans="2:2" x14ac:dyDescent="0.25">
      <c r="B53340"/>
    </row>
    <row r="53341" spans="2:2" x14ac:dyDescent="0.25">
      <c r="B53341"/>
    </row>
    <row r="53342" spans="2:2" x14ac:dyDescent="0.25">
      <c r="B53342"/>
    </row>
    <row r="53343" spans="2:2" x14ac:dyDescent="0.25">
      <c r="B53343"/>
    </row>
    <row r="53344" spans="2:2" x14ac:dyDescent="0.25">
      <c r="B53344"/>
    </row>
    <row r="53345" spans="2:2" x14ac:dyDescent="0.25">
      <c r="B53345"/>
    </row>
    <row r="53346" spans="2:2" x14ac:dyDescent="0.25">
      <c r="B53346"/>
    </row>
    <row r="53347" spans="2:2" x14ac:dyDescent="0.25">
      <c r="B53347"/>
    </row>
    <row r="53348" spans="2:2" x14ac:dyDescent="0.25">
      <c r="B53348"/>
    </row>
    <row r="53349" spans="2:2" x14ac:dyDescent="0.25">
      <c r="B53349"/>
    </row>
    <row r="53350" spans="2:2" x14ac:dyDescent="0.25">
      <c r="B53350"/>
    </row>
    <row r="53351" spans="2:2" x14ac:dyDescent="0.25">
      <c r="B53351"/>
    </row>
    <row r="53352" spans="2:2" x14ac:dyDescent="0.25">
      <c r="B53352"/>
    </row>
    <row r="53353" spans="2:2" x14ac:dyDescent="0.25">
      <c r="B53353"/>
    </row>
    <row r="53354" spans="2:2" x14ac:dyDescent="0.25">
      <c r="B53354"/>
    </row>
    <row r="53355" spans="2:2" x14ac:dyDescent="0.25">
      <c r="B53355"/>
    </row>
    <row r="53356" spans="2:2" x14ac:dyDescent="0.25">
      <c r="B53356"/>
    </row>
    <row r="53357" spans="2:2" x14ac:dyDescent="0.25">
      <c r="B53357"/>
    </row>
    <row r="53358" spans="2:2" x14ac:dyDescent="0.25">
      <c r="B53358"/>
    </row>
    <row r="53359" spans="2:2" x14ac:dyDescent="0.25">
      <c r="B53359"/>
    </row>
    <row r="53360" spans="2:2" x14ac:dyDescent="0.25">
      <c r="B53360"/>
    </row>
    <row r="53361" spans="2:2" x14ac:dyDescent="0.25">
      <c r="B53361"/>
    </row>
    <row r="53362" spans="2:2" x14ac:dyDescent="0.25">
      <c r="B53362"/>
    </row>
    <row r="53363" spans="2:2" x14ac:dyDescent="0.25">
      <c r="B53363"/>
    </row>
    <row r="53364" spans="2:2" x14ac:dyDescent="0.25">
      <c r="B53364"/>
    </row>
    <row r="53365" spans="2:2" x14ac:dyDescent="0.25">
      <c r="B53365"/>
    </row>
    <row r="53366" spans="2:2" x14ac:dyDescent="0.25">
      <c r="B53366"/>
    </row>
    <row r="53367" spans="2:2" x14ac:dyDescent="0.25">
      <c r="B53367"/>
    </row>
    <row r="53368" spans="2:2" x14ac:dyDescent="0.25">
      <c r="B53368"/>
    </row>
    <row r="53369" spans="2:2" x14ac:dyDescent="0.25">
      <c r="B53369"/>
    </row>
    <row r="53370" spans="2:2" x14ac:dyDescent="0.25">
      <c r="B53370"/>
    </row>
    <row r="53371" spans="2:2" x14ac:dyDescent="0.25">
      <c r="B53371"/>
    </row>
    <row r="53372" spans="2:2" x14ac:dyDescent="0.25">
      <c r="B53372"/>
    </row>
    <row r="53373" spans="2:2" x14ac:dyDescent="0.25">
      <c r="B53373"/>
    </row>
    <row r="53374" spans="2:2" x14ac:dyDescent="0.25">
      <c r="B53374"/>
    </row>
    <row r="53375" spans="2:2" x14ac:dyDescent="0.25">
      <c r="B53375"/>
    </row>
    <row r="53376" spans="2:2" x14ac:dyDescent="0.25">
      <c r="B53376"/>
    </row>
    <row r="53377" spans="2:2" x14ac:dyDescent="0.25">
      <c r="B53377"/>
    </row>
    <row r="53378" spans="2:2" x14ac:dyDescent="0.25">
      <c r="B53378"/>
    </row>
    <row r="53379" spans="2:2" x14ac:dyDescent="0.25">
      <c r="B53379"/>
    </row>
    <row r="53380" spans="2:2" x14ac:dyDescent="0.25">
      <c r="B53380"/>
    </row>
    <row r="53381" spans="2:2" x14ac:dyDescent="0.25">
      <c r="B53381"/>
    </row>
    <row r="53382" spans="2:2" x14ac:dyDescent="0.25">
      <c r="B53382"/>
    </row>
    <row r="53383" spans="2:2" x14ac:dyDescent="0.25">
      <c r="B53383"/>
    </row>
    <row r="53384" spans="2:2" x14ac:dyDescent="0.25">
      <c r="B53384"/>
    </row>
    <row r="53385" spans="2:2" x14ac:dyDescent="0.25">
      <c r="B53385"/>
    </row>
    <row r="53386" spans="2:2" x14ac:dyDescent="0.25">
      <c r="B53386"/>
    </row>
    <row r="53387" spans="2:2" x14ac:dyDescent="0.25">
      <c r="B53387"/>
    </row>
    <row r="53388" spans="2:2" x14ac:dyDescent="0.25">
      <c r="B53388"/>
    </row>
    <row r="53389" spans="2:2" x14ac:dyDescent="0.25">
      <c r="B53389"/>
    </row>
    <row r="53390" spans="2:2" x14ac:dyDescent="0.25">
      <c r="B53390"/>
    </row>
    <row r="53391" spans="2:2" x14ac:dyDescent="0.25">
      <c r="B53391"/>
    </row>
    <row r="53392" spans="2:2" x14ac:dyDescent="0.25">
      <c r="B53392"/>
    </row>
    <row r="53393" spans="2:2" x14ac:dyDescent="0.25">
      <c r="B53393"/>
    </row>
    <row r="53394" spans="2:2" x14ac:dyDescent="0.25">
      <c r="B53394"/>
    </row>
    <row r="53395" spans="2:2" x14ac:dyDescent="0.25">
      <c r="B53395"/>
    </row>
    <row r="53396" spans="2:2" x14ac:dyDescent="0.25">
      <c r="B53396"/>
    </row>
    <row r="53397" spans="2:2" x14ac:dyDescent="0.25">
      <c r="B53397"/>
    </row>
    <row r="53398" spans="2:2" x14ac:dyDescent="0.25">
      <c r="B53398"/>
    </row>
    <row r="53399" spans="2:2" x14ac:dyDescent="0.25">
      <c r="B53399"/>
    </row>
    <row r="53400" spans="2:2" x14ac:dyDescent="0.25">
      <c r="B53400"/>
    </row>
    <row r="53401" spans="2:2" x14ac:dyDescent="0.25">
      <c r="B53401"/>
    </row>
    <row r="53402" spans="2:2" x14ac:dyDescent="0.25">
      <c r="B53402"/>
    </row>
    <row r="53403" spans="2:2" x14ac:dyDescent="0.25">
      <c r="B53403"/>
    </row>
    <row r="53404" spans="2:2" x14ac:dyDescent="0.25">
      <c r="B53404"/>
    </row>
    <row r="53405" spans="2:2" x14ac:dyDescent="0.25">
      <c r="B53405"/>
    </row>
    <row r="53406" spans="2:2" x14ac:dyDescent="0.25">
      <c r="B53406"/>
    </row>
    <row r="53407" spans="2:2" x14ac:dyDescent="0.25">
      <c r="B53407"/>
    </row>
    <row r="53408" spans="2:2" x14ac:dyDescent="0.25">
      <c r="B53408"/>
    </row>
    <row r="53409" spans="2:2" x14ac:dyDescent="0.25">
      <c r="B53409"/>
    </row>
    <row r="53410" spans="2:2" x14ac:dyDescent="0.25">
      <c r="B53410"/>
    </row>
    <row r="53411" spans="2:2" x14ac:dyDescent="0.25">
      <c r="B53411"/>
    </row>
    <row r="53412" spans="2:2" x14ac:dyDescent="0.25">
      <c r="B53412"/>
    </row>
    <row r="53413" spans="2:2" x14ac:dyDescent="0.25">
      <c r="B53413"/>
    </row>
    <row r="53414" spans="2:2" x14ac:dyDescent="0.25">
      <c r="B53414"/>
    </row>
    <row r="53415" spans="2:2" x14ac:dyDescent="0.25">
      <c r="B53415"/>
    </row>
    <row r="53416" spans="2:2" x14ac:dyDescent="0.25">
      <c r="B53416"/>
    </row>
    <row r="53417" spans="2:2" x14ac:dyDescent="0.25">
      <c r="B53417"/>
    </row>
    <row r="53418" spans="2:2" x14ac:dyDescent="0.25">
      <c r="B53418"/>
    </row>
    <row r="53419" spans="2:2" x14ac:dyDescent="0.25">
      <c r="B53419"/>
    </row>
    <row r="53420" spans="2:2" x14ac:dyDescent="0.25">
      <c r="B53420"/>
    </row>
    <row r="53421" spans="2:2" x14ac:dyDescent="0.25">
      <c r="B53421"/>
    </row>
    <row r="53422" spans="2:2" x14ac:dyDescent="0.25">
      <c r="B53422"/>
    </row>
    <row r="53423" spans="2:2" x14ac:dyDescent="0.25">
      <c r="B53423"/>
    </row>
    <row r="53424" spans="2:2" x14ac:dyDescent="0.25">
      <c r="B53424"/>
    </row>
    <row r="53425" spans="2:2" x14ac:dyDescent="0.25">
      <c r="B53425"/>
    </row>
    <row r="53426" spans="2:2" x14ac:dyDescent="0.25">
      <c r="B53426"/>
    </row>
    <row r="53427" spans="2:2" x14ac:dyDescent="0.25">
      <c r="B53427"/>
    </row>
    <row r="53428" spans="2:2" x14ac:dyDescent="0.25">
      <c r="B53428"/>
    </row>
    <row r="53429" spans="2:2" x14ac:dyDescent="0.25">
      <c r="B53429"/>
    </row>
    <row r="53430" spans="2:2" x14ac:dyDescent="0.25">
      <c r="B53430"/>
    </row>
    <row r="53431" spans="2:2" x14ac:dyDescent="0.25">
      <c r="B53431"/>
    </row>
    <row r="53432" spans="2:2" x14ac:dyDescent="0.25">
      <c r="B53432"/>
    </row>
    <row r="53433" spans="2:2" x14ac:dyDescent="0.25">
      <c r="B53433"/>
    </row>
    <row r="53434" spans="2:2" x14ac:dyDescent="0.25">
      <c r="B53434"/>
    </row>
    <row r="53435" spans="2:2" x14ac:dyDescent="0.25">
      <c r="B53435"/>
    </row>
    <row r="53436" spans="2:2" x14ac:dyDescent="0.25">
      <c r="B53436"/>
    </row>
    <row r="53437" spans="2:2" x14ac:dyDescent="0.25">
      <c r="B53437"/>
    </row>
    <row r="53438" spans="2:2" x14ac:dyDescent="0.25">
      <c r="B53438"/>
    </row>
    <row r="53439" spans="2:2" x14ac:dyDescent="0.25">
      <c r="B53439"/>
    </row>
    <row r="53440" spans="2:2" x14ac:dyDescent="0.25">
      <c r="B53440"/>
    </row>
    <row r="53441" spans="2:2" x14ac:dyDescent="0.25">
      <c r="B53441"/>
    </row>
    <row r="53442" spans="2:2" x14ac:dyDescent="0.25">
      <c r="B53442"/>
    </row>
    <row r="53443" spans="2:2" x14ac:dyDescent="0.25">
      <c r="B53443"/>
    </row>
    <row r="53444" spans="2:2" x14ac:dyDescent="0.25">
      <c r="B53444"/>
    </row>
    <row r="53445" spans="2:2" x14ac:dyDescent="0.25">
      <c r="B53445"/>
    </row>
    <row r="53446" spans="2:2" x14ac:dyDescent="0.25">
      <c r="B53446"/>
    </row>
    <row r="53447" spans="2:2" x14ac:dyDescent="0.25">
      <c r="B53447"/>
    </row>
    <row r="53448" spans="2:2" x14ac:dyDescent="0.25">
      <c r="B53448"/>
    </row>
    <row r="53449" spans="2:2" x14ac:dyDescent="0.25">
      <c r="B53449"/>
    </row>
    <row r="53450" spans="2:2" x14ac:dyDescent="0.25">
      <c r="B53450"/>
    </row>
    <row r="53451" spans="2:2" x14ac:dyDescent="0.25">
      <c r="B53451"/>
    </row>
    <row r="53452" spans="2:2" x14ac:dyDescent="0.25">
      <c r="B53452"/>
    </row>
    <row r="53453" spans="2:2" x14ac:dyDescent="0.25">
      <c r="B53453"/>
    </row>
    <row r="53454" spans="2:2" x14ac:dyDescent="0.25">
      <c r="B53454"/>
    </row>
    <row r="53455" spans="2:2" x14ac:dyDescent="0.25">
      <c r="B53455"/>
    </row>
    <row r="53456" spans="2:2" x14ac:dyDescent="0.25">
      <c r="B53456"/>
    </row>
    <row r="53457" spans="2:2" x14ac:dyDescent="0.25">
      <c r="B53457"/>
    </row>
    <row r="53458" spans="2:2" x14ac:dyDescent="0.25">
      <c r="B53458"/>
    </row>
    <row r="53459" spans="2:2" x14ac:dyDescent="0.25">
      <c r="B53459"/>
    </row>
    <row r="53460" spans="2:2" x14ac:dyDescent="0.25">
      <c r="B53460"/>
    </row>
    <row r="53461" spans="2:2" x14ac:dyDescent="0.25">
      <c r="B53461"/>
    </row>
    <row r="53462" spans="2:2" x14ac:dyDescent="0.25">
      <c r="B53462"/>
    </row>
    <row r="53463" spans="2:2" x14ac:dyDescent="0.25">
      <c r="B53463"/>
    </row>
    <row r="53464" spans="2:2" x14ac:dyDescent="0.25">
      <c r="B53464"/>
    </row>
    <row r="53465" spans="2:2" x14ac:dyDescent="0.25">
      <c r="B53465"/>
    </row>
    <row r="53466" spans="2:2" x14ac:dyDescent="0.25">
      <c r="B53466"/>
    </row>
    <row r="53467" spans="2:2" x14ac:dyDescent="0.25">
      <c r="B53467"/>
    </row>
    <row r="53468" spans="2:2" x14ac:dyDescent="0.25">
      <c r="B53468"/>
    </row>
    <row r="53469" spans="2:2" x14ac:dyDescent="0.25">
      <c r="B53469"/>
    </row>
    <row r="53470" spans="2:2" x14ac:dyDescent="0.25">
      <c r="B53470"/>
    </row>
    <row r="53471" spans="2:2" x14ac:dyDescent="0.25">
      <c r="B53471"/>
    </row>
    <row r="53472" spans="2:2" x14ac:dyDescent="0.25">
      <c r="B53472"/>
    </row>
    <row r="53473" spans="2:2" x14ac:dyDescent="0.25">
      <c r="B53473"/>
    </row>
    <row r="53474" spans="2:2" x14ac:dyDescent="0.25">
      <c r="B53474"/>
    </row>
    <row r="53475" spans="2:2" x14ac:dyDescent="0.25">
      <c r="B53475"/>
    </row>
    <row r="53476" spans="2:2" x14ac:dyDescent="0.25">
      <c r="B53476"/>
    </row>
    <row r="53477" spans="2:2" x14ac:dyDescent="0.25">
      <c r="B53477"/>
    </row>
    <row r="53478" spans="2:2" x14ac:dyDescent="0.25">
      <c r="B53478"/>
    </row>
    <row r="53479" spans="2:2" x14ac:dyDescent="0.25">
      <c r="B53479"/>
    </row>
    <row r="53480" spans="2:2" x14ac:dyDescent="0.25">
      <c r="B53480"/>
    </row>
    <row r="53481" spans="2:2" x14ac:dyDescent="0.25">
      <c r="B53481"/>
    </row>
    <row r="53482" spans="2:2" x14ac:dyDescent="0.25">
      <c r="B53482"/>
    </row>
    <row r="53483" spans="2:2" x14ac:dyDescent="0.25">
      <c r="B53483"/>
    </row>
    <row r="53484" spans="2:2" x14ac:dyDescent="0.25">
      <c r="B53484"/>
    </row>
    <row r="53485" spans="2:2" x14ac:dyDescent="0.25">
      <c r="B53485"/>
    </row>
    <row r="53486" spans="2:2" x14ac:dyDescent="0.25">
      <c r="B53486"/>
    </row>
    <row r="53487" spans="2:2" x14ac:dyDescent="0.25">
      <c r="B53487"/>
    </row>
    <row r="53488" spans="2:2" x14ac:dyDescent="0.25">
      <c r="B53488"/>
    </row>
    <row r="53489" spans="2:2" x14ac:dyDescent="0.25">
      <c r="B53489"/>
    </row>
    <row r="53490" spans="2:2" x14ac:dyDescent="0.25">
      <c r="B53490"/>
    </row>
    <row r="53491" spans="2:2" x14ac:dyDescent="0.25">
      <c r="B53491"/>
    </row>
    <row r="53492" spans="2:2" x14ac:dyDescent="0.25">
      <c r="B53492"/>
    </row>
    <row r="53493" spans="2:2" x14ac:dyDescent="0.25">
      <c r="B53493"/>
    </row>
    <row r="53494" spans="2:2" x14ac:dyDescent="0.25">
      <c r="B53494"/>
    </row>
    <row r="53495" spans="2:2" x14ac:dyDescent="0.25">
      <c r="B53495"/>
    </row>
    <row r="53496" spans="2:2" x14ac:dyDescent="0.25">
      <c r="B53496"/>
    </row>
    <row r="53497" spans="2:2" x14ac:dyDescent="0.25">
      <c r="B53497"/>
    </row>
    <row r="53498" spans="2:2" x14ac:dyDescent="0.25">
      <c r="B53498"/>
    </row>
    <row r="53499" spans="2:2" x14ac:dyDescent="0.25">
      <c r="B53499"/>
    </row>
    <row r="53500" spans="2:2" x14ac:dyDescent="0.25">
      <c r="B53500"/>
    </row>
    <row r="53501" spans="2:2" x14ac:dyDescent="0.25">
      <c r="B53501"/>
    </row>
    <row r="53502" spans="2:2" x14ac:dyDescent="0.25">
      <c r="B53502"/>
    </row>
    <row r="53503" spans="2:2" x14ac:dyDescent="0.25">
      <c r="B53503"/>
    </row>
    <row r="53504" spans="2:2" x14ac:dyDescent="0.25">
      <c r="B53504"/>
    </row>
    <row r="53505" spans="2:2" x14ac:dyDescent="0.25">
      <c r="B53505"/>
    </row>
    <row r="53506" spans="2:2" x14ac:dyDescent="0.25">
      <c r="B53506"/>
    </row>
    <row r="53507" spans="2:2" x14ac:dyDescent="0.25">
      <c r="B53507"/>
    </row>
    <row r="53508" spans="2:2" x14ac:dyDescent="0.25">
      <c r="B53508"/>
    </row>
    <row r="53509" spans="2:2" x14ac:dyDescent="0.25">
      <c r="B53509"/>
    </row>
    <row r="53510" spans="2:2" x14ac:dyDescent="0.25">
      <c r="B53510"/>
    </row>
    <row r="53511" spans="2:2" x14ac:dyDescent="0.25">
      <c r="B53511"/>
    </row>
    <row r="53512" spans="2:2" x14ac:dyDescent="0.25">
      <c r="B53512"/>
    </row>
    <row r="53513" spans="2:2" x14ac:dyDescent="0.25">
      <c r="B53513"/>
    </row>
    <row r="53514" spans="2:2" x14ac:dyDescent="0.25">
      <c r="B53514"/>
    </row>
    <row r="53515" spans="2:2" x14ac:dyDescent="0.25">
      <c r="B53515"/>
    </row>
    <row r="53516" spans="2:2" x14ac:dyDescent="0.25">
      <c r="B53516"/>
    </row>
    <row r="53517" spans="2:2" x14ac:dyDescent="0.25">
      <c r="B53517"/>
    </row>
    <row r="53518" spans="2:2" x14ac:dyDescent="0.25">
      <c r="B53518"/>
    </row>
    <row r="53519" spans="2:2" x14ac:dyDescent="0.25">
      <c r="B53519"/>
    </row>
    <row r="53520" spans="2:2" x14ac:dyDescent="0.25">
      <c r="B53520"/>
    </row>
    <row r="53521" spans="2:2" x14ac:dyDescent="0.25">
      <c r="B53521"/>
    </row>
    <row r="53522" spans="2:2" x14ac:dyDescent="0.25">
      <c r="B53522"/>
    </row>
    <row r="53523" spans="2:2" x14ac:dyDescent="0.25">
      <c r="B53523"/>
    </row>
    <row r="53524" spans="2:2" x14ac:dyDescent="0.25">
      <c r="B53524"/>
    </row>
    <row r="53525" spans="2:2" x14ac:dyDescent="0.25">
      <c r="B53525"/>
    </row>
    <row r="53526" spans="2:2" x14ac:dyDescent="0.25">
      <c r="B53526"/>
    </row>
    <row r="53527" spans="2:2" x14ac:dyDescent="0.25">
      <c r="B53527"/>
    </row>
    <row r="53528" spans="2:2" x14ac:dyDescent="0.25">
      <c r="B53528"/>
    </row>
    <row r="53529" spans="2:2" x14ac:dyDescent="0.25">
      <c r="B53529"/>
    </row>
    <row r="53530" spans="2:2" x14ac:dyDescent="0.25">
      <c r="B53530"/>
    </row>
    <row r="53531" spans="2:2" x14ac:dyDescent="0.25">
      <c r="B53531"/>
    </row>
    <row r="53532" spans="2:2" x14ac:dyDescent="0.25">
      <c r="B53532"/>
    </row>
    <row r="53533" spans="2:2" x14ac:dyDescent="0.25">
      <c r="B53533"/>
    </row>
    <row r="53534" spans="2:2" x14ac:dyDescent="0.25">
      <c r="B53534"/>
    </row>
    <row r="53535" spans="2:2" x14ac:dyDescent="0.25">
      <c r="B53535"/>
    </row>
    <row r="53536" spans="2:2" x14ac:dyDescent="0.25">
      <c r="B53536"/>
    </row>
    <row r="53537" spans="2:2" x14ac:dyDescent="0.25">
      <c r="B53537"/>
    </row>
    <row r="53538" spans="2:2" x14ac:dyDescent="0.25">
      <c r="B53538"/>
    </row>
    <row r="53539" spans="2:2" x14ac:dyDescent="0.25">
      <c r="B53539"/>
    </row>
    <row r="53540" spans="2:2" x14ac:dyDescent="0.25">
      <c r="B53540"/>
    </row>
    <row r="53541" spans="2:2" x14ac:dyDescent="0.25">
      <c r="B53541"/>
    </row>
    <row r="53542" spans="2:2" x14ac:dyDescent="0.25">
      <c r="B53542"/>
    </row>
    <row r="53543" spans="2:2" x14ac:dyDescent="0.25">
      <c r="B53543"/>
    </row>
    <row r="53544" spans="2:2" x14ac:dyDescent="0.25">
      <c r="B53544"/>
    </row>
    <row r="53545" spans="2:2" x14ac:dyDescent="0.25">
      <c r="B53545"/>
    </row>
    <row r="53546" spans="2:2" x14ac:dyDescent="0.25">
      <c r="B53546"/>
    </row>
    <row r="53547" spans="2:2" x14ac:dyDescent="0.25">
      <c r="B53547"/>
    </row>
    <row r="53548" spans="2:2" x14ac:dyDescent="0.25">
      <c r="B53548"/>
    </row>
    <row r="53549" spans="2:2" x14ac:dyDescent="0.25">
      <c r="B53549"/>
    </row>
    <row r="53550" spans="2:2" x14ac:dyDescent="0.25">
      <c r="B53550"/>
    </row>
    <row r="53551" spans="2:2" x14ac:dyDescent="0.25">
      <c r="B53551"/>
    </row>
    <row r="53552" spans="2:2" x14ac:dyDescent="0.25">
      <c r="B53552"/>
    </row>
    <row r="53553" spans="2:2" x14ac:dyDescent="0.25">
      <c r="B53553"/>
    </row>
    <row r="53554" spans="2:2" x14ac:dyDescent="0.25">
      <c r="B53554"/>
    </row>
    <row r="53555" spans="2:2" x14ac:dyDescent="0.25">
      <c r="B53555"/>
    </row>
    <row r="53556" spans="2:2" x14ac:dyDescent="0.25">
      <c r="B53556"/>
    </row>
    <row r="53557" spans="2:2" x14ac:dyDescent="0.25">
      <c r="B53557"/>
    </row>
    <row r="53558" spans="2:2" x14ac:dyDescent="0.25">
      <c r="B53558"/>
    </row>
    <row r="53559" spans="2:2" x14ac:dyDescent="0.25">
      <c r="B53559"/>
    </row>
    <row r="53560" spans="2:2" x14ac:dyDescent="0.25">
      <c r="B53560"/>
    </row>
    <row r="53561" spans="2:2" x14ac:dyDescent="0.25">
      <c r="B53561"/>
    </row>
    <row r="53562" spans="2:2" x14ac:dyDescent="0.25">
      <c r="B53562"/>
    </row>
    <row r="53563" spans="2:2" x14ac:dyDescent="0.25">
      <c r="B53563"/>
    </row>
    <row r="53564" spans="2:2" x14ac:dyDescent="0.25">
      <c r="B53564"/>
    </row>
    <row r="53565" spans="2:2" x14ac:dyDescent="0.25">
      <c r="B53565"/>
    </row>
    <row r="53566" spans="2:2" x14ac:dyDescent="0.25">
      <c r="B53566"/>
    </row>
    <row r="53567" spans="2:2" x14ac:dyDescent="0.25">
      <c r="B53567"/>
    </row>
    <row r="53568" spans="2:2" x14ac:dyDescent="0.25">
      <c r="B53568"/>
    </row>
    <row r="53569" spans="2:2" x14ac:dyDescent="0.25">
      <c r="B53569"/>
    </row>
    <row r="53570" spans="2:2" x14ac:dyDescent="0.25">
      <c r="B53570"/>
    </row>
    <row r="53571" spans="2:2" x14ac:dyDescent="0.25">
      <c r="B53571"/>
    </row>
    <row r="53572" spans="2:2" x14ac:dyDescent="0.25">
      <c r="B53572"/>
    </row>
    <row r="53573" spans="2:2" x14ac:dyDescent="0.25">
      <c r="B53573"/>
    </row>
    <row r="53574" spans="2:2" x14ac:dyDescent="0.25">
      <c r="B53574"/>
    </row>
    <row r="53575" spans="2:2" x14ac:dyDescent="0.25">
      <c r="B53575"/>
    </row>
    <row r="53576" spans="2:2" x14ac:dyDescent="0.25">
      <c r="B53576"/>
    </row>
    <row r="53577" spans="2:2" x14ac:dyDescent="0.25">
      <c r="B53577"/>
    </row>
    <row r="53578" spans="2:2" x14ac:dyDescent="0.25">
      <c r="B53578"/>
    </row>
    <row r="53579" spans="2:2" x14ac:dyDescent="0.25">
      <c r="B53579"/>
    </row>
    <row r="53580" spans="2:2" x14ac:dyDescent="0.25">
      <c r="B53580"/>
    </row>
    <row r="53581" spans="2:2" x14ac:dyDescent="0.25">
      <c r="B53581"/>
    </row>
    <row r="53582" spans="2:2" x14ac:dyDescent="0.25">
      <c r="B53582"/>
    </row>
    <row r="53583" spans="2:2" x14ac:dyDescent="0.25">
      <c r="B53583"/>
    </row>
    <row r="53584" spans="2:2" x14ac:dyDescent="0.25">
      <c r="B53584"/>
    </row>
    <row r="53585" spans="2:2" x14ac:dyDescent="0.25">
      <c r="B53585"/>
    </row>
    <row r="53586" spans="2:2" x14ac:dyDescent="0.25">
      <c r="B53586"/>
    </row>
    <row r="53587" spans="2:2" x14ac:dyDescent="0.25">
      <c r="B53587"/>
    </row>
    <row r="53588" spans="2:2" x14ac:dyDescent="0.25">
      <c r="B53588"/>
    </row>
    <row r="53589" spans="2:2" x14ac:dyDescent="0.25">
      <c r="B53589"/>
    </row>
    <row r="53590" spans="2:2" x14ac:dyDescent="0.25">
      <c r="B53590"/>
    </row>
    <row r="53591" spans="2:2" x14ac:dyDescent="0.25">
      <c r="B53591"/>
    </row>
    <row r="53592" spans="2:2" x14ac:dyDescent="0.25">
      <c r="B53592"/>
    </row>
    <row r="53593" spans="2:2" x14ac:dyDescent="0.25">
      <c r="B53593"/>
    </row>
    <row r="53594" spans="2:2" x14ac:dyDescent="0.25">
      <c r="B53594"/>
    </row>
    <row r="53595" spans="2:2" x14ac:dyDescent="0.25">
      <c r="B53595"/>
    </row>
    <row r="53596" spans="2:2" x14ac:dyDescent="0.25">
      <c r="B53596"/>
    </row>
    <row r="53597" spans="2:2" x14ac:dyDescent="0.25">
      <c r="B53597"/>
    </row>
    <row r="53598" spans="2:2" x14ac:dyDescent="0.25">
      <c r="B53598"/>
    </row>
    <row r="53599" spans="2:2" x14ac:dyDescent="0.25">
      <c r="B53599"/>
    </row>
    <row r="53600" spans="2:2" x14ac:dyDescent="0.25">
      <c r="B53600"/>
    </row>
    <row r="53601" spans="2:2" x14ac:dyDescent="0.25">
      <c r="B53601"/>
    </row>
    <row r="53602" spans="2:2" x14ac:dyDescent="0.25">
      <c r="B53602"/>
    </row>
    <row r="53603" spans="2:2" x14ac:dyDescent="0.25">
      <c r="B53603"/>
    </row>
    <row r="53604" spans="2:2" x14ac:dyDescent="0.25">
      <c r="B53604"/>
    </row>
    <row r="53605" spans="2:2" x14ac:dyDescent="0.25">
      <c r="B53605"/>
    </row>
    <row r="53606" spans="2:2" x14ac:dyDescent="0.25">
      <c r="B53606"/>
    </row>
    <row r="53607" spans="2:2" x14ac:dyDescent="0.25">
      <c r="B53607"/>
    </row>
    <row r="53608" spans="2:2" x14ac:dyDescent="0.25">
      <c r="B53608"/>
    </row>
    <row r="53609" spans="2:2" x14ac:dyDescent="0.25">
      <c r="B53609"/>
    </row>
    <row r="53610" spans="2:2" x14ac:dyDescent="0.25">
      <c r="B53610"/>
    </row>
    <row r="53611" spans="2:2" x14ac:dyDescent="0.25">
      <c r="B53611"/>
    </row>
    <row r="53612" spans="2:2" x14ac:dyDescent="0.25">
      <c r="B53612"/>
    </row>
    <row r="53613" spans="2:2" x14ac:dyDescent="0.25">
      <c r="B53613"/>
    </row>
    <row r="53614" spans="2:2" x14ac:dyDescent="0.25">
      <c r="B53614"/>
    </row>
    <row r="53615" spans="2:2" x14ac:dyDescent="0.25">
      <c r="B53615"/>
    </row>
    <row r="53616" spans="2:2" x14ac:dyDescent="0.25">
      <c r="B53616"/>
    </row>
    <row r="53617" spans="2:2" x14ac:dyDescent="0.25">
      <c r="B53617"/>
    </row>
    <row r="53618" spans="2:2" x14ac:dyDescent="0.25">
      <c r="B53618"/>
    </row>
    <row r="53619" spans="2:2" x14ac:dyDescent="0.25">
      <c r="B53619"/>
    </row>
    <row r="53620" spans="2:2" x14ac:dyDescent="0.25">
      <c r="B53620"/>
    </row>
    <row r="53621" spans="2:2" x14ac:dyDescent="0.25">
      <c r="B53621"/>
    </row>
    <row r="53622" spans="2:2" x14ac:dyDescent="0.25">
      <c r="B53622"/>
    </row>
    <row r="53623" spans="2:2" x14ac:dyDescent="0.25">
      <c r="B53623"/>
    </row>
    <row r="53624" spans="2:2" x14ac:dyDescent="0.25">
      <c r="B53624"/>
    </row>
    <row r="53625" spans="2:2" x14ac:dyDescent="0.25">
      <c r="B53625"/>
    </row>
    <row r="53626" spans="2:2" x14ac:dyDescent="0.25">
      <c r="B53626"/>
    </row>
    <row r="53627" spans="2:2" x14ac:dyDescent="0.25">
      <c r="B53627"/>
    </row>
    <row r="53628" spans="2:2" x14ac:dyDescent="0.25">
      <c r="B53628"/>
    </row>
    <row r="53629" spans="2:2" x14ac:dyDescent="0.25">
      <c r="B53629"/>
    </row>
    <row r="53630" spans="2:2" x14ac:dyDescent="0.25">
      <c r="B53630"/>
    </row>
    <row r="53631" spans="2:2" x14ac:dyDescent="0.25">
      <c r="B53631"/>
    </row>
    <row r="53632" spans="2:2" x14ac:dyDescent="0.25">
      <c r="B53632"/>
    </row>
    <row r="53633" spans="2:2" x14ac:dyDescent="0.25">
      <c r="B53633"/>
    </row>
    <row r="53634" spans="2:2" x14ac:dyDescent="0.25">
      <c r="B53634"/>
    </row>
    <row r="53635" spans="2:2" x14ac:dyDescent="0.25">
      <c r="B53635"/>
    </row>
    <row r="53636" spans="2:2" x14ac:dyDescent="0.25">
      <c r="B53636"/>
    </row>
    <row r="53637" spans="2:2" x14ac:dyDescent="0.25">
      <c r="B53637"/>
    </row>
    <row r="53638" spans="2:2" x14ac:dyDescent="0.25">
      <c r="B53638"/>
    </row>
    <row r="53639" spans="2:2" x14ac:dyDescent="0.25">
      <c r="B53639"/>
    </row>
    <row r="53640" spans="2:2" x14ac:dyDescent="0.25">
      <c r="B53640"/>
    </row>
    <row r="53641" spans="2:2" x14ac:dyDescent="0.25">
      <c r="B53641"/>
    </row>
    <row r="53642" spans="2:2" x14ac:dyDescent="0.25">
      <c r="B53642"/>
    </row>
    <row r="53643" spans="2:2" x14ac:dyDescent="0.25">
      <c r="B53643"/>
    </row>
    <row r="53644" spans="2:2" x14ac:dyDescent="0.25">
      <c r="B53644"/>
    </row>
    <row r="53645" spans="2:2" x14ac:dyDescent="0.25">
      <c r="B53645"/>
    </row>
    <row r="53646" spans="2:2" x14ac:dyDescent="0.25">
      <c r="B53646"/>
    </row>
    <row r="53647" spans="2:2" x14ac:dyDescent="0.25">
      <c r="B53647"/>
    </row>
    <row r="53648" spans="2:2" x14ac:dyDescent="0.25">
      <c r="B53648"/>
    </row>
    <row r="53649" spans="2:2" x14ac:dyDescent="0.25">
      <c r="B53649"/>
    </row>
    <row r="53650" spans="2:2" x14ac:dyDescent="0.25">
      <c r="B53650"/>
    </row>
    <row r="53651" spans="2:2" x14ac:dyDescent="0.25">
      <c r="B53651"/>
    </row>
    <row r="53652" spans="2:2" x14ac:dyDescent="0.25">
      <c r="B53652"/>
    </row>
    <row r="53653" spans="2:2" x14ac:dyDescent="0.25">
      <c r="B53653"/>
    </row>
    <row r="53654" spans="2:2" x14ac:dyDescent="0.25">
      <c r="B53654"/>
    </row>
    <row r="53655" spans="2:2" x14ac:dyDescent="0.25">
      <c r="B53655"/>
    </row>
    <row r="53656" spans="2:2" x14ac:dyDescent="0.25">
      <c r="B53656"/>
    </row>
    <row r="53657" spans="2:2" x14ac:dyDescent="0.25">
      <c r="B53657"/>
    </row>
    <row r="53658" spans="2:2" x14ac:dyDescent="0.25">
      <c r="B53658"/>
    </row>
    <row r="53659" spans="2:2" x14ac:dyDescent="0.25">
      <c r="B53659"/>
    </row>
    <row r="53660" spans="2:2" x14ac:dyDescent="0.25">
      <c r="B53660"/>
    </row>
    <row r="53661" spans="2:2" x14ac:dyDescent="0.25">
      <c r="B53661"/>
    </row>
    <row r="53662" spans="2:2" x14ac:dyDescent="0.25">
      <c r="B53662"/>
    </row>
    <row r="53663" spans="2:2" x14ac:dyDescent="0.25">
      <c r="B53663"/>
    </row>
    <row r="53664" spans="2:2" x14ac:dyDescent="0.25">
      <c r="B53664"/>
    </row>
    <row r="53665" spans="2:2" x14ac:dyDescent="0.25">
      <c r="B53665"/>
    </row>
    <row r="53666" spans="2:2" x14ac:dyDescent="0.25">
      <c r="B53666"/>
    </row>
    <row r="53667" spans="2:2" x14ac:dyDescent="0.25">
      <c r="B53667"/>
    </row>
    <row r="53668" spans="2:2" x14ac:dyDescent="0.25">
      <c r="B53668"/>
    </row>
    <row r="53669" spans="2:2" x14ac:dyDescent="0.25">
      <c r="B53669"/>
    </row>
    <row r="53670" spans="2:2" x14ac:dyDescent="0.25">
      <c r="B53670"/>
    </row>
    <row r="53671" spans="2:2" x14ac:dyDescent="0.25">
      <c r="B53671"/>
    </row>
    <row r="53672" spans="2:2" x14ac:dyDescent="0.25">
      <c r="B53672"/>
    </row>
    <row r="53673" spans="2:2" x14ac:dyDescent="0.25">
      <c r="B53673"/>
    </row>
    <row r="53674" spans="2:2" x14ac:dyDescent="0.25">
      <c r="B53674"/>
    </row>
    <row r="53675" spans="2:2" x14ac:dyDescent="0.25">
      <c r="B53675"/>
    </row>
    <row r="53676" spans="2:2" x14ac:dyDescent="0.25">
      <c r="B53676"/>
    </row>
    <row r="53677" spans="2:2" x14ac:dyDescent="0.25">
      <c r="B53677"/>
    </row>
    <row r="53678" spans="2:2" x14ac:dyDescent="0.25">
      <c r="B53678"/>
    </row>
    <row r="53679" spans="2:2" x14ac:dyDescent="0.25">
      <c r="B53679"/>
    </row>
    <row r="53680" spans="2:2" x14ac:dyDescent="0.25">
      <c r="B53680"/>
    </row>
    <row r="53681" spans="2:2" x14ac:dyDescent="0.25">
      <c r="B53681"/>
    </row>
    <row r="53682" spans="2:2" x14ac:dyDescent="0.25">
      <c r="B53682"/>
    </row>
    <row r="53683" spans="2:2" x14ac:dyDescent="0.25">
      <c r="B53683"/>
    </row>
    <row r="53684" spans="2:2" x14ac:dyDescent="0.25">
      <c r="B53684"/>
    </row>
    <row r="53685" spans="2:2" x14ac:dyDescent="0.25">
      <c r="B53685"/>
    </row>
    <row r="53686" spans="2:2" x14ac:dyDescent="0.25">
      <c r="B53686"/>
    </row>
    <row r="53687" spans="2:2" x14ac:dyDescent="0.25">
      <c r="B53687"/>
    </row>
    <row r="53688" spans="2:2" x14ac:dyDescent="0.25">
      <c r="B53688"/>
    </row>
    <row r="53689" spans="2:2" x14ac:dyDescent="0.25">
      <c r="B53689"/>
    </row>
    <row r="53690" spans="2:2" x14ac:dyDescent="0.25">
      <c r="B53690"/>
    </row>
    <row r="53691" spans="2:2" x14ac:dyDescent="0.25">
      <c r="B53691"/>
    </row>
    <row r="53692" spans="2:2" x14ac:dyDescent="0.25">
      <c r="B53692"/>
    </row>
    <row r="53693" spans="2:2" x14ac:dyDescent="0.25">
      <c r="B53693"/>
    </row>
    <row r="53694" spans="2:2" x14ac:dyDescent="0.25">
      <c r="B53694"/>
    </row>
    <row r="53695" spans="2:2" x14ac:dyDescent="0.25">
      <c r="B53695"/>
    </row>
    <row r="53696" spans="2:2" x14ac:dyDescent="0.25">
      <c r="B53696"/>
    </row>
    <row r="53697" spans="2:2" x14ac:dyDescent="0.25">
      <c r="B53697"/>
    </row>
    <row r="53698" spans="2:2" x14ac:dyDescent="0.25">
      <c r="B53698"/>
    </row>
    <row r="53699" spans="2:2" x14ac:dyDescent="0.25">
      <c r="B53699"/>
    </row>
    <row r="53700" spans="2:2" x14ac:dyDescent="0.25">
      <c r="B53700"/>
    </row>
    <row r="53701" spans="2:2" x14ac:dyDescent="0.25">
      <c r="B53701"/>
    </row>
    <row r="53702" spans="2:2" x14ac:dyDescent="0.25">
      <c r="B53702"/>
    </row>
    <row r="53703" spans="2:2" x14ac:dyDescent="0.25">
      <c r="B53703"/>
    </row>
    <row r="53704" spans="2:2" x14ac:dyDescent="0.25">
      <c r="B53704"/>
    </row>
    <row r="53705" spans="2:2" x14ac:dyDescent="0.25">
      <c r="B53705"/>
    </row>
    <row r="53706" spans="2:2" x14ac:dyDescent="0.25">
      <c r="B53706"/>
    </row>
    <row r="53707" spans="2:2" x14ac:dyDescent="0.25">
      <c r="B53707"/>
    </row>
    <row r="53708" spans="2:2" x14ac:dyDescent="0.25">
      <c r="B53708"/>
    </row>
    <row r="53709" spans="2:2" x14ac:dyDescent="0.25">
      <c r="B53709"/>
    </row>
    <row r="53710" spans="2:2" x14ac:dyDescent="0.25">
      <c r="B53710"/>
    </row>
    <row r="53711" spans="2:2" x14ac:dyDescent="0.25">
      <c r="B53711"/>
    </row>
    <row r="53712" spans="2:2" x14ac:dyDescent="0.25">
      <c r="B53712"/>
    </row>
    <row r="53713" spans="2:2" x14ac:dyDescent="0.25">
      <c r="B53713"/>
    </row>
    <row r="53714" spans="2:2" x14ac:dyDescent="0.25">
      <c r="B53714"/>
    </row>
    <row r="53715" spans="2:2" x14ac:dyDescent="0.25">
      <c r="B53715"/>
    </row>
    <row r="53716" spans="2:2" x14ac:dyDescent="0.25">
      <c r="B53716"/>
    </row>
    <row r="53717" spans="2:2" x14ac:dyDescent="0.25">
      <c r="B53717"/>
    </row>
    <row r="53718" spans="2:2" x14ac:dyDescent="0.25">
      <c r="B53718"/>
    </row>
    <row r="53719" spans="2:2" x14ac:dyDescent="0.25">
      <c r="B53719"/>
    </row>
    <row r="53720" spans="2:2" x14ac:dyDescent="0.25">
      <c r="B53720"/>
    </row>
    <row r="53721" spans="2:2" x14ac:dyDescent="0.25">
      <c r="B53721"/>
    </row>
    <row r="53722" spans="2:2" x14ac:dyDescent="0.25">
      <c r="B53722"/>
    </row>
    <row r="53723" spans="2:2" x14ac:dyDescent="0.25">
      <c r="B53723"/>
    </row>
    <row r="53724" spans="2:2" x14ac:dyDescent="0.25">
      <c r="B53724"/>
    </row>
    <row r="53725" spans="2:2" x14ac:dyDescent="0.25">
      <c r="B53725"/>
    </row>
    <row r="53726" spans="2:2" x14ac:dyDescent="0.25">
      <c r="B53726"/>
    </row>
    <row r="53727" spans="2:2" x14ac:dyDescent="0.25">
      <c r="B53727"/>
    </row>
    <row r="53728" spans="2:2" x14ac:dyDescent="0.25">
      <c r="B53728"/>
    </row>
    <row r="53729" spans="2:2" x14ac:dyDescent="0.25">
      <c r="B53729"/>
    </row>
    <row r="53730" spans="2:2" x14ac:dyDescent="0.25">
      <c r="B53730"/>
    </row>
    <row r="53731" spans="2:2" x14ac:dyDescent="0.25">
      <c r="B53731"/>
    </row>
    <row r="53732" spans="2:2" x14ac:dyDescent="0.25">
      <c r="B53732"/>
    </row>
    <row r="53733" spans="2:2" x14ac:dyDescent="0.25">
      <c r="B53733"/>
    </row>
    <row r="53734" spans="2:2" x14ac:dyDescent="0.25">
      <c r="B53734"/>
    </row>
    <row r="53735" spans="2:2" x14ac:dyDescent="0.25">
      <c r="B53735"/>
    </row>
    <row r="53736" spans="2:2" x14ac:dyDescent="0.25">
      <c r="B53736"/>
    </row>
    <row r="53737" spans="2:2" x14ac:dyDescent="0.25">
      <c r="B53737"/>
    </row>
    <row r="53738" spans="2:2" x14ac:dyDescent="0.25">
      <c r="B53738"/>
    </row>
    <row r="53739" spans="2:2" x14ac:dyDescent="0.25">
      <c r="B53739"/>
    </row>
    <row r="53740" spans="2:2" x14ac:dyDescent="0.25">
      <c r="B53740"/>
    </row>
    <row r="53741" spans="2:2" x14ac:dyDescent="0.25">
      <c r="B53741"/>
    </row>
    <row r="53742" spans="2:2" x14ac:dyDescent="0.25">
      <c r="B53742"/>
    </row>
    <row r="53743" spans="2:2" x14ac:dyDescent="0.25">
      <c r="B53743"/>
    </row>
    <row r="53744" spans="2:2" x14ac:dyDescent="0.25">
      <c r="B53744"/>
    </row>
    <row r="53745" spans="2:2" x14ac:dyDescent="0.25">
      <c r="B53745"/>
    </row>
    <row r="53746" spans="2:2" x14ac:dyDescent="0.25">
      <c r="B53746"/>
    </row>
    <row r="53747" spans="2:2" x14ac:dyDescent="0.25">
      <c r="B53747"/>
    </row>
    <row r="53748" spans="2:2" x14ac:dyDescent="0.25">
      <c r="B53748"/>
    </row>
    <row r="53749" spans="2:2" x14ac:dyDescent="0.25">
      <c r="B53749"/>
    </row>
    <row r="53750" spans="2:2" x14ac:dyDescent="0.25">
      <c r="B53750"/>
    </row>
    <row r="53751" spans="2:2" x14ac:dyDescent="0.25">
      <c r="B53751"/>
    </row>
    <row r="53752" spans="2:2" x14ac:dyDescent="0.25">
      <c r="B53752"/>
    </row>
    <row r="53753" spans="2:2" x14ac:dyDescent="0.25">
      <c r="B53753"/>
    </row>
    <row r="53754" spans="2:2" x14ac:dyDescent="0.25">
      <c r="B53754"/>
    </row>
    <row r="53755" spans="2:2" x14ac:dyDescent="0.25">
      <c r="B53755"/>
    </row>
    <row r="53756" spans="2:2" x14ac:dyDescent="0.25">
      <c r="B53756"/>
    </row>
    <row r="53757" spans="2:2" x14ac:dyDescent="0.25">
      <c r="B53757"/>
    </row>
    <row r="53758" spans="2:2" x14ac:dyDescent="0.25">
      <c r="B53758"/>
    </row>
    <row r="53759" spans="2:2" x14ac:dyDescent="0.25">
      <c r="B53759"/>
    </row>
    <row r="53760" spans="2:2" x14ac:dyDescent="0.25">
      <c r="B53760"/>
    </row>
    <row r="53761" spans="2:2" x14ac:dyDescent="0.25">
      <c r="B53761"/>
    </row>
    <row r="53762" spans="2:2" x14ac:dyDescent="0.25">
      <c r="B53762"/>
    </row>
    <row r="53763" spans="2:2" x14ac:dyDescent="0.25">
      <c r="B53763"/>
    </row>
    <row r="53764" spans="2:2" x14ac:dyDescent="0.25">
      <c r="B53764"/>
    </row>
    <row r="53765" spans="2:2" x14ac:dyDescent="0.25">
      <c r="B53765"/>
    </row>
    <row r="53766" spans="2:2" x14ac:dyDescent="0.25">
      <c r="B53766"/>
    </row>
    <row r="53767" spans="2:2" x14ac:dyDescent="0.25">
      <c r="B53767"/>
    </row>
    <row r="53768" spans="2:2" x14ac:dyDescent="0.25">
      <c r="B53768"/>
    </row>
    <row r="53769" spans="2:2" x14ac:dyDescent="0.25">
      <c r="B53769"/>
    </row>
    <row r="53770" spans="2:2" x14ac:dyDescent="0.25">
      <c r="B53770"/>
    </row>
    <row r="53771" spans="2:2" x14ac:dyDescent="0.25">
      <c r="B53771"/>
    </row>
    <row r="53772" spans="2:2" x14ac:dyDescent="0.25">
      <c r="B53772"/>
    </row>
    <row r="53773" spans="2:2" x14ac:dyDescent="0.25">
      <c r="B53773"/>
    </row>
    <row r="53774" spans="2:2" x14ac:dyDescent="0.25">
      <c r="B53774"/>
    </row>
    <row r="53775" spans="2:2" x14ac:dyDescent="0.25">
      <c r="B53775"/>
    </row>
    <row r="53776" spans="2:2" x14ac:dyDescent="0.25">
      <c r="B53776"/>
    </row>
    <row r="53777" spans="2:2" x14ac:dyDescent="0.25">
      <c r="B53777"/>
    </row>
    <row r="53778" spans="2:2" x14ac:dyDescent="0.25">
      <c r="B53778"/>
    </row>
    <row r="53779" spans="2:2" x14ac:dyDescent="0.25">
      <c r="B53779"/>
    </row>
    <row r="53780" spans="2:2" x14ac:dyDescent="0.25">
      <c r="B53780"/>
    </row>
    <row r="53781" spans="2:2" x14ac:dyDescent="0.25">
      <c r="B53781"/>
    </row>
    <row r="53782" spans="2:2" x14ac:dyDescent="0.25">
      <c r="B53782"/>
    </row>
    <row r="53783" spans="2:2" x14ac:dyDescent="0.25">
      <c r="B53783"/>
    </row>
    <row r="53784" spans="2:2" x14ac:dyDescent="0.25">
      <c r="B53784"/>
    </row>
    <row r="53785" spans="2:2" x14ac:dyDescent="0.25">
      <c r="B53785"/>
    </row>
    <row r="53786" spans="2:2" x14ac:dyDescent="0.25">
      <c r="B53786"/>
    </row>
    <row r="53787" spans="2:2" x14ac:dyDescent="0.25">
      <c r="B53787"/>
    </row>
    <row r="53788" spans="2:2" x14ac:dyDescent="0.25">
      <c r="B53788"/>
    </row>
    <row r="53789" spans="2:2" x14ac:dyDescent="0.25">
      <c r="B53789"/>
    </row>
    <row r="53790" spans="2:2" x14ac:dyDescent="0.25">
      <c r="B53790"/>
    </row>
    <row r="53791" spans="2:2" x14ac:dyDescent="0.25">
      <c r="B53791"/>
    </row>
    <row r="53792" spans="2:2" x14ac:dyDescent="0.25">
      <c r="B53792"/>
    </row>
    <row r="53793" spans="2:2" x14ac:dyDescent="0.25">
      <c r="B53793"/>
    </row>
    <row r="53794" spans="2:2" x14ac:dyDescent="0.25">
      <c r="B53794"/>
    </row>
    <row r="53795" spans="2:2" x14ac:dyDescent="0.25">
      <c r="B53795"/>
    </row>
    <row r="53796" spans="2:2" x14ac:dyDescent="0.25">
      <c r="B53796"/>
    </row>
    <row r="53797" spans="2:2" x14ac:dyDescent="0.25">
      <c r="B53797"/>
    </row>
    <row r="53798" spans="2:2" x14ac:dyDescent="0.25">
      <c r="B53798"/>
    </row>
    <row r="53799" spans="2:2" x14ac:dyDescent="0.25">
      <c r="B53799"/>
    </row>
    <row r="53800" spans="2:2" x14ac:dyDescent="0.25">
      <c r="B53800"/>
    </row>
    <row r="53801" spans="2:2" x14ac:dyDescent="0.25">
      <c r="B53801"/>
    </row>
    <row r="53802" spans="2:2" x14ac:dyDescent="0.25">
      <c r="B53802"/>
    </row>
    <row r="53803" spans="2:2" x14ac:dyDescent="0.25">
      <c r="B53803"/>
    </row>
    <row r="53804" spans="2:2" x14ac:dyDescent="0.25">
      <c r="B53804"/>
    </row>
    <row r="53805" spans="2:2" x14ac:dyDescent="0.25">
      <c r="B53805"/>
    </row>
    <row r="53806" spans="2:2" x14ac:dyDescent="0.25">
      <c r="B53806"/>
    </row>
    <row r="53807" spans="2:2" x14ac:dyDescent="0.25">
      <c r="B53807"/>
    </row>
    <row r="53808" spans="2:2" x14ac:dyDescent="0.25">
      <c r="B53808"/>
    </row>
    <row r="53809" spans="2:2" x14ac:dyDescent="0.25">
      <c r="B53809"/>
    </row>
    <row r="53810" spans="2:2" x14ac:dyDescent="0.25">
      <c r="B53810"/>
    </row>
    <row r="53811" spans="2:2" x14ac:dyDescent="0.25">
      <c r="B53811"/>
    </row>
    <row r="53812" spans="2:2" x14ac:dyDescent="0.25">
      <c r="B53812"/>
    </row>
    <row r="53813" spans="2:2" x14ac:dyDescent="0.25">
      <c r="B53813"/>
    </row>
    <row r="53814" spans="2:2" x14ac:dyDescent="0.25">
      <c r="B53814"/>
    </row>
    <row r="53815" spans="2:2" x14ac:dyDescent="0.25">
      <c r="B53815"/>
    </row>
    <row r="53816" spans="2:2" x14ac:dyDescent="0.25">
      <c r="B53816"/>
    </row>
    <row r="53817" spans="2:2" x14ac:dyDescent="0.25">
      <c r="B53817"/>
    </row>
    <row r="53818" spans="2:2" x14ac:dyDescent="0.25">
      <c r="B53818"/>
    </row>
    <row r="53819" spans="2:2" x14ac:dyDescent="0.25">
      <c r="B53819"/>
    </row>
    <row r="53820" spans="2:2" x14ac:dyDescent="0.25">
      <c r="B53820"/>
    </row>
    <row r="53821" spans="2:2" x14ac:dyDescent="0.25">
      <c r="B53821"/>
    </row>
    <row r="53822" spans="2:2" x14ac:dyDescent="0.25">
      <c r="B53822"/>
    </row>
    <row r="53823" spans="2:2" x14ac:dyDescent="0.25">
      <c r="B53823"/>
    </row>
    <row r="53824" spans="2:2" x14ac:dyDescent="0.25">
      <c r="B53824"/>
    </row>
    <row r="53825" spans="2:2" x14ac:dyDescent="0.25">
      <c r="B53825"/>
    </row>
    <row r="53826" spans="2:2" x14ac:dyDescent="0.25">
      <c r="B53826"/>
    </row>
    <row r="53827" spans="2:2" x14ac:dyDescent="0.25">
      <c r="B53827"/>
    </row>
    <row r="53828" spans="2:2" x14ac:dyDescent="0.25">
      <c r="B53828"/>
    </row>
    <row r="53829" spans="2:2" x14ac:dyDescent="0.25">
      <c r="B53829"/>
    </row>
    <row r="53830" spans="2:2" x14ac:dyDescent="0.25">
      <c r="B53830"/>
    </row>
    <row r="53831" spans="2:2" x14ac:dyDescent="0.25">
      <c r="B53831"/>
    </row>
    <row r="53832" spans="2:2" x14ac:dyDescent="0.25">
      <c r="B53832"/>
    </row>
    <row r="53833" spans="2:2" x14ac:dyDescent="0.25">
      <c r="B53833"/>
    </row>
    <row r="53834" spans="2:2" x14ac:dyDescent="0.25">
      <c r="B53834"/>
    </row>
    <row r="53835" spans="2:2" x14ac:dyDescent="0.25">
      <c r="B53835"/>
    </row>
    <row r="53836" spans="2:2" x14ac:dyDescent="0.25">
      <c r="B53836"/>
    </row>
    <row r="53837" spans="2:2" x14ac:dyDescent="0.25">
      <c r="B53837"/>
    </row>
    <row r="53838" spans="2:2" x14ac:dyDescent="0.25">
      <c r="B53838"/>
    </row>
    <row r="53839" spans="2:2" x14ac:dyDescent="0.25">
      <c r="B53839"/>
    </row>
    <row r="53840" spans="2:2" x14ac:dyDescent="0.25">
      <c r="B53840"/>
    </row>
    <row r="53841" spans="2:2" x14ac:dyDescent="0.25">
      <c r="B53841"/>
    </row>
    <row r="53842" spans="2:2" x14ac:dyDescent="0.25">
      <c r="B53842"/>
    </row>
    <row r="53843" spans="2:2" x14ac:dyDescent="0.25">
      <c r="B53843"/>
    </row>
    <row r="53844" spans="2:2" x14ac:dyDescent="0.25">
      <c r="B53844"/>
    </row>
    <row r="53845" spans="2:2" x14ac:dyDescent="0.25">
      <c r="B53845"/>
    </row>
    <row r="53846" spans="2:2" x14ac:dyDescent="0.25">
      <c r="B53846"/>
    </row>
    <row r="53847" spans="2:2" x14ac:dyDescent="0.25">
      <c r="B53847"/>
    </row>
    <row r="53848" spans="2:2" x14ac:dyDescent="0.25">
      <c r="B53848"/>
    </row>
    <row r="53849" spans="2:2" x14ac:dyDescent="0.25">
      <c r="B53849"/>
    </row>
    <row r="53850" spans="2:2" x14ac:dyDescent="0.25">
      <c r="B53850"/>
    </row>
    <row r="53851" spans="2:2" x14ac:dyDescent="0.25">
      <c r="B53851"/>
    </row>
    <row r="53852" spans="2:2" x14ac:dyDescent="0.25">
      <c r="B53852"/>
    </row>
    <row r="53853" spans="2:2" x14ac:dyDescent="0.25">
      <c r="B53853"/>
    </row>
    <row r="53854" spans="2:2" x14ac:dyDescent="0.25">
      <c r="B53854"/>
    </row>
    <row r="53855" spans="2:2" x14ac:dyDescent="0.25">
      <c r="B53855"/>
    </row>
    <row r="53856" spans="2:2" x14ac:dyDescent="0.25">
      <c r="B53856"/>
    </row>
    <row r="53857" spans="2:2" x14ac:dyDescent="0.25">
      <c r="B53857"/>
    </row>
    <row r="53858" spans="2:2" x14ac:dyDescent="0.25">
      <c r="B53858"/>
    </row>
    <row r="53859" spans="2:2" x14ac:dyDescent="0.25">
      <c r="B53859"/>
    </row>
    <row r="53860" spans="2:2" x14ac:dyDescent="0.25">
      <c r="B53860"/>
    </row>
    <row r="53861" spans="2:2" x14ac:dyDescent="0.25">
      <c r="B53861"/>
    </row>
    <row r="53862" spans="2:2" x14ac:dyDescent="0.25">
      <c r="B53862"/>
    </row>
    <row r="53863" spans="2:2" x14ac:dyDescent="0.25">
      <c r="B53863"/>
    </row>
    <row r="53864" spans="2:2" x14ac:dyDescent="0.25">
      <c r="B53864"/>
    </row>
    <row r="53865" spans="2:2" x14ac:dyDescent="0.25">
      <c r="B53865"/>
    </row>
    <row r="53866" spans="2:2" x14ac:dyDescent="0.25">
      <c r="B53866"/>
    </row>
    <row r="53867" spans="2:2" x14ac:dyDescent="0.25">
      <c r="B53867"/>
    </row>
    <row r="53868" spans="2:2" x14ac:dyDescent="0.25">
      <c r="B53868"/>
    </row>
    <row r="53869" spans="2:2" x14ac:dyDescent="0.25">
      <c r="B53869"/>
    </row>
    <row r="53870" spans="2:2" x14ac:dyDescent="0.25">
      <c r="B53870"/>
    </row>
    <row r="53871" spans="2:2" x14ac:dyDescent="0.25">
      <c r="B53871"/>
    </row>
    <row r="53872" spans="2:2" x14ac:dyDescent="0.25">
      <c r="B53872"/>
    </row>
    <row r="53873" spans="2:2" x14ac:dyDescent="0.25">
      <c r="B53873"/>
    </row>
    <row r="53874" spans="2:2" x14ac:dyDescent="0.25">
      <c r="B53874"/>
    </row>
    <row r="53875" spans="2:2" x14ac:dyDescent="0.25">
      <c r="B53875"/>
    </row>
    <row r="53876" spans="2:2" x14ac:dyDescent="0.25">
      <c r="B53876"/>
    </row>
    <row r="53877" spans="2:2" x14ac:dyDescent="0.25">
      <c r="B53877"/>
    </row>
    <row r="53878" spans="2:2" x14ac:dyDescent="0.25">
      <c r="B53878"/>
    </row>
    <row r="53879" spans="2:2" x14ac:dyDescent="0.25">
      <c r="B53879"/>
    </row>
    <row r="53880" spans="2:2" x14ac:dyDescent="0.25">
      <c r="B53880"/>
    </row>
    <row r="53881" spans="2:2" x14ac:dyDescent="0.25">
      <c r="B53881"/>
    </row>
    <row r="53882" spans="2:2" x14ac:dyDescent="0.25">
      <c r="B53882"/>
    </row>
    <row r="53883" spans="2:2" x14ac:dyDescent="0.25">
      <c r="B53883"/>
    </row>
    <row r="53884" spans="2:2" x14ac:dyDescent="0.25">
      <c r="B53884"/>
    </row>
    <row r="53885" spans="2:2" x14ac:dyDescent="0.25">
      <c r="B53885"/>
    </row>
    <row r="53886" spans="2:2" x14ac:dyDescent="0.25">
      <c r="B53886"/>
    </row>
    <row r="53887" spans="2:2" x14ac:dyDescent="0.25">
      <c r="B53887"/>
    </row>
    <row r="53888" spans="2:2" x14ac:dyDescent="0.25">
      <c r="B53888"/>
    </row>
    <row r="53889" spans="2:2" x14ac:dyDescent="0.25">
      <c r="B53889"/>
    </row>
    <row r="53890" spans="2:2" x14ac:dyDescent="0.25">
      <c r="B53890"/>
    </row>
    <row r="53891" spans="2:2" x14ac:dyDescent="0.25">
      <c r="B53891"/>
    </row>
    <row r="53892" spans="2:2" x14ac:dyDescent="0.25">
      <c r="B53892"/>
    </row>
    <row r="53893" spans="2:2" x14ac:dyDescent="0.25">
      <c r="B53893"/>
    </row>
    <row r="53894" spans="2:2" x14ac:dyDescent="0.25">
      <c r="B53894"/>
    </row>
    <row r="53895" spans="2:2" x14ac:dyDescent="0.25">
      <c r="B53895"/>
    </row>
    <row r="53896" spans="2:2" x14ac:dyDescent="0.25">
      <c r="B53896"/>
    </row>
    <row r="53897" spans="2:2" x14ac:dyDescent="0.25">
      <c r="B53897"/>
    </row>
    <row r="53898" spans="2:2" x14ac:dyDescent="0.25">
      <c r="B53898"/>
    </row>
    <row r="53899" spans="2:2" x14ac:dyDescent="0.25">
      <c r="B53899"/>
    </row>
    <row r="53900" spans="2:2" x14ac:dyDescent="0.25">
      <c r="B53900"/>
    </row>
    <row r="53901" spans="2:2" x14ac:dyDescent="0.25">
      <c r="B53901"/>
    </row>
    <row r="53902" spans="2:2" x14ac:dyDescent="0.25">
      <c r="B53902"/>
    </row>
    <row r="53903" spans="2:2" x14ac:dyDescent="0.25">
      <c r="B53903"/>
    </row>
    <row r="53904" spans="2:2" x14ac:dyDescent="0.25">
      <c r="B53904"/>
    </row>
    <row r="53905" spans="2:2" x14ac:dyDescent="0.25">
      <c r="B53905"/>
    </row>
    <row r="53906" spans="2:2" x14ac:dyDescent="0.25">
      <c r="B53906"/>
    </row>
    <row r="53907" spans="2:2" x14ac:dyDescent="0.25">
      <c r="B53907"/>
    </row>
    <row r="53908" spans="2:2" x14ac:dyDescent="0.25">
      <c r="B53908"/>
    </row>
    <row r="53909" spans="2:2" x14ac:dyDescent="0.25">
      <c r="B53909"/>
    </row>
    <row r="53910" spans="2:2" x14ac:dyDescent="0.25">
      <c r="B53910"/>
    </row>
    <row r="53911" spans="2:2" x14ac:dyDescent="0.25">
      <c r="B53911"/>
    </row>
    <row r="53912" spans="2:2" x14ac:dyDescent="0.25">
      <c r="B53912"/>
    </row>
    <row r="53913" spans="2:2" x14ac:dyDescent="0.25">
      <c r="B53913"/>
    </row>
    <row r="53914" spans="2:2" x14ac:dyDescent="0.25">
      <c r="B53914"/>
    </row>
    <row r="53915" spans="2:2" x14ac:dyDescent="0.25">
      <c r="B53915"/>
    </row>
    <row r="53916" spans="2:2" x14ac:dyDescent="0.25">
      <c r="B53916"/>
    </row>
    <row r="53917" spans="2:2" x14ac:dyDescent="0.25">
      <c r="B53917"/>
    </row>
    <row r="53918" spans="2:2" x14ac:dyDescent="0.25">
      <c r="B53918"/>
    </row>
    <row r="53919" spans="2:2" x14ac:dyDescent="0.25">
      <c r="B53919"/>
    </row>
    <row r="53920" spans="2:2" x14ac:dyDescent="0.25">
      <c r="B53920"/>
    </row>
    <row r="53921" spans="2:2" x14ac:dyDescent="0.25">
      <c r="B53921"/>
    </row>
    <row r="53922" spans="2:2" x14ac:dyDescent="0.25">
      <c r="B53922"/>
    </row>
    <row r="53923" spans="2:2" x14ac:dyDescent="0.25">
      <c r="B53923"/>
    </row>
    <row r="53924" spans="2:2" x14ac:dyDescent="0.25">
      <c r="B53924"/>
    </row>
    <row r="53925" spans="2:2" x14ac:dyDescent="0.25">
      <c r="B53925"/>
    </row>
    <row r="53926" spans="2:2" x14ac:dyDescent="0.25">
      <c r="B53926"/>
    </row>
    <row r="53927" spans="2:2" x14ac:dyDescent="0.25">
      <c r="B53927"/>
    </row>
    <row r="53928" spans="2:2" x14ac:dyDescent="0.25">
      <c r="B53928"/>
    </row>
    <row r="53929" spans="2:2" x14ac:dyDescent="0.25">
      <c r="B53929"/>
    </row>
    <row r="53930" spans="2:2" x14ac:dyDescent="0.25">
      <c r="B53930"/>
    </row>
    <row r="53931" spans="2:2" x14ac:dyDescent="0.25">
      <c r="B53931"/>
    </row>
    <row r="53932" spans="2:2" x14ac:dyDescent="0.25">
      <c r="B53932"/>
    </row>
    <row r="53933" spans="2:2" x14ac:dyDescent="0.25">
      <c r="B53933"/>
    </row>
    <row r="53934" spans="2:2" x14ac:dyDescent="0.25">
      <c r="B53934"/>
    </row>
    <row r="53935" spans="2:2" x14ac:dyDescent="0.25">
      <c r="B53935"/>
    </row>
    <row r="53936" spans="2:2" x14ac:dyDescent="0.25">
      <c r="B53936"/>
    </row>
    <row r="53937" spans="2:2" x14ac:dyDescent="0.25">
      <c r="B53937"/>
    </row>
    <row r="53938" spans="2:2" x14ac:dyDescent="0.25">
      <c r="B53938"/>
    </row>
    <row r="53939" spans="2:2" x14ac:dyDescent="0.25">
      <c r="B53939"/>
    </row>
    <row r="53940" spans="2:2" x14ac:dyDescent="0.25">
      <c r="B53940"/>
    </row>
    <row r="53941" spans="2:2" x14ac:dyDescent="0.25">
      <c r="B53941"/>
    </row>
    <row r="53942" spans="2:2" x14ac:dyDescent="0.25">
      <c r="B53942"/>
    </row>
    <row r="53943" spans="2:2" x14ac:dyDescent="0.25">
      <c r="B53943"/>
    </row>
    <row r="53944" spans="2:2" x14ac:dyDescent="0.25">
      <c r="B53944"/>
    </row>
    <row r="53945" spans="2:2" x14ac:dyDescent="0.25">
      <c r="B53945"/>
    </row>
    <row r="53946" spans="2:2" x14ac:dyDescent="0.25">
      <c r="B53946"/>
    </row>
    <row r="53947" spans="2:2" x14ac:dyDescent="0.25">
      <c r="B53947"/>
    </row>
    <row r="53948" spans="2:2" x14ac:dyDescent="0.25">
      <c r="B53948"/>
    </row>
    <row r="53949" spans="2:2" x14ac:dyDescent="0.25">
      <c r="B53949"/>
    </row>
    <row r="53950" spans="2:2" x14ac:dyDescent="0.25">
      <c r="B53950"/>
    </row>
    <row r="53951" spans="2:2" x14ac:dyDescent="0.25">
      <c r="B53951"/>
    </row>
    <row r="53952" spans="2:2" x14ac:dyDescent="0.25">
      <c r="B53952"/>
    </row>
    <row r="53953" spans="2:2" x14ac:dyDescent="0.25">
      <c r="B53953"/>
    </row>
    <row r="53954" spans="2:2" x14ac:dyDescent="0.25">
      <c r="B53954"/>
    </row>
    <row r="53955" spans="2:2" x14ac:dyDescent="0.25">
      <c r="B53955"/>
    </row>
    <row r="53956" spans="2:2" x14ac:dyDescent="0.25">
      <c r="B53956"/>
    </row>
    <row r="53957" spans="2:2" x14ac:dyDescent="0.25">
      <c r="B53957"/>
    </row>
    <row r="53958" spans="2:2" x14ac:dyDescent="0.25">
      <c r="B53958"/>
    </row>
    <row r="53959" spans="2:2" x14ac:dyDescent="0.25">
      <c r="B53959"/>
    </row>
    <row r="53960" spans="2:2" x14ac:dyDescent="0.25">
      <c r="B53960"/>
    </row>
    <row r="53961" spans="2:2" x14ac:dyDescent="0.25">
      <c r="B53961"/>
    </row>
    <row r="53962" spans="2:2" x14ac:dyDescent="0.25">
      <c r="B53962"/>
    </row>
    <row r="53963" spans="2:2" x14ac:dyDescent="0.25">
      <c r="B53963"/>
    </row>
    <row r="53964" spans="2:2" x14ac:dyDescent="0.25">
      <c r="B53964"/>
    </row>
    <row r="53965" spans="2:2" x14ac:dyDescent="0.25">
      <c r="B53965"/>
    </row>
    <row r="53966" spans="2:2" x14ac:dyDescent="0.25">
      <c r="B53966"/>
    </row>
    <row r="53967" spans="2:2" x14ac:dyDescent="0.25">
      <c r="B53967"/>
    </row>
    <row r="53968" spans="2:2" x14ac:dyDescent="0.25">
      <c r="B53968"/>
    </row>
    <row r="53969" spans="2:2" x14ac:dyDescent="0.25">
      <c r="B53969"/>
    </row>
    <row r="53970" spans="2:2" x14ac:dyDescent="0.25">
      <c r="B53970"/>
    </row>
    <row r="53971" spans="2:2" x14ac:dyDescent="0.25">
      <c r="B53971"/>
    </row>
    <row r="53972" spans="2:2" x14ac:dyDescent="0.25">
      <c r="B53972"/>
    </row>
    <row r="53973" spans="2:2" x14ac:dyDescent="0.25">
      <c r="B53973"/>
    </row>
    <row r="53974" spans="2:2" x14ac:dyDescent="0.25">
      <c r="B53974"/>
    </row>
    <row r="53975" spans="2:2" x14ac:dyDescent="0.25">
      <c r="B53975"/>
    </row>
    <row r="53976" spans="2:2" x14ac:dyDescent="0.25">
      <c r="B53976"/>
    </row>
    <row r="53977" spans="2:2" x14ac:dyDescent="0.25">
      <c r="B53977"/>
    </row>
    <row r="53978" spans="2:2" x14ac:dyDescent="0.25">
      <c r="B53978"/>
    </row>
    <row r="53979" spans="2:2" x14ac:dyDescent="0.25">
      <c r="B53979"/>
    </row>
    <row r="53980" spans="2:2" x14ac:dyDescent="0.25">
      <c r="B53980"/>
    </row>
    <row r="53981" spans="2:2" x14ac:dyDescent="0.25">
      <c r="B53981"/>
    </row>
    <row r="53982" spans="2:2" x14ac:dyDescent="0.25">
      <c r="B53982"/>
    </row>
    <row r="53983" spans="2:2" x14ac:dyDescent="0.25">
      <c r="B53983"/>
    </row>
    <row r="53984" spans="2:2" x14ac:dyDescent="0.25">
      <c r="B53984"/>
    </row>
    <row r="53985" spans="2:2" x14ac:dyDescent="0.25">
      <c r="B53985"/>
    </row>
    <row r="53986" spans="2:2" x14ac:dyDescent="0.25">
      <c r="B53986"/>
    </row>
    <row r="53987" spans="2:2" x14ac:dyDescent="0.25">
      <c r="B53987"/>
    </row>
    <row r="53988" spans="2:2" x14ac:dyDescent="0.25">
      <c r="B53988"/>
    </row>
    <row r="53989" spans="2:2" x14ac:dyDescent="0.25">
      <c r="B53989"/>
    </row>
    <row r="53990" spans="2:2" x14ac:dyDescent="0.25">
      <c r="B53990"/>
    </row>
    <row r="53991" spans="2:2" x14ac:dyDescent="0.25">
      <c r="B53991"/>
    </row>
    <row r="53992" spans="2:2" x14ac:dyDescent="0.25">
      <c r="B53992"/>
    </row>
    <row r="53993" spans="2:2" x14ac:dyDescent="0.25">
      <c r="B53993"/>
    </row>
    <row r="53994" spans="2:2" x14ac:dyDescent="0.25">
      <c r="B53994"/>
    </row>
    <row r="53995" spans="2:2" x14ac:dyDescent="0.25">
      <c r="B53995"/>
    </row>
    <row r="53996" spans="2:2" x14ac:dyDescent="0.25">
      <c r="B53996"/>
    </row>
    <row r="53997" spans="2:2" x14ac:dyDescent="0.25">
      <c r="B53997"/>
    </row>
    <row r="53998" spans="2:2" x14ac:dyDescent="0.25">
      <c r="B53998"/>
    </row>
    <row r="53999" spans="2:2" x14ac:dyDescent="0.25">
      <c r="B53999"/>
    </row>
    <row r="54000" spans="2:2" x14ac:dyDescent="0.25">
      <c r="B54000"/>
    </row>
    <row r="54001" spans="2:2" x14ac:dyDescent="0.25">
      <c r="B54001"/>
    </row>
    <row r="54002" spans="2:2" x14ac:dyDescent="0.25">
      <c r="B54002"/>
    </row>
    <row r="54003" spans="2:2" x14ac:dyDescent="0.25">
      <c r="B54003"/>
    </row>
    <row r="54004" spans="2:2" x14ac:dyDescent="0.25">
      <c r="B54004"/>
    </row>
    <row r="54005" spans="2:2" x14ac:dyDescent="0.25">
      <c r="B54005"/>
    </row>
    <row r="54006" spans="2:2" x14ac:dyDescent="0.25">
      <c r="B54006"/>
    </row>
    <row r="54007" spans="2:2" x14ac:dyDescent="0.25">
      <c r="B54007"/>
    </row>
    <row r="54008" spans="2:2" x14ac:dyDescent="0.25">
      <c r="B54008"/>
    </row>
    <row r="54009" spans="2:2" x14ac:dyDescent="0.25">
      <c r="B54009"/>
    </row>
    <row r="54010" spans="2:2" x14ac:dyDescent="0.25">
      <c r="B54010"/>
    </row>
    <row r="54011" spans="2:2" x14ac:dyDescent="0.25">
      <c r="B54011"/>
    </row>
    <row r="54012" spans="2:2" x14ac:dyDescent="0.25">
      <c r="B54012"/>
    </row>
    <row r="54013" spans="2:2" x14ac:dyDescent="0.25">
      <c r="B54013"/>
    </row>
    <row r="54014" spans="2:2" x14ac:dyDescent="0.25">
      <c r="B54014"/>
    </row>
    <row r="54015" spans="2:2" x14ac:dyDescent="0.25">
      <c r="B54015"/>
    </row>
    <row r="54016" spans="2:2" x14ac:dyDescent="0.25">
      <c r="B54016"/>
    </row>
    <row r="54017" spans="2:2" x14ac:dyDescent="0.25">
      <c r="B54017"/>
    </row>
    <row r="54018" spans="2:2" x14ac:dyDescent="0.25">
      <c r="B54018"/>
    </row>
    <row r="54019" spans="2:2" x14ac:dyDescent="0.25">
      <c r="B54019"/>
    </row>
    <row r="54020" spans="2:2" x14ac:dyDescent="0.25">
      <c r="B54020"/>
    </row>
    <row r="54021" spans="2:2" x14ac:dyDescent="0.25">
      <c r="B54021"/>
    </row>
    <row r="54022" spans="2:2" x14ac:dyDescent="0.25">
      <c r="B54022"/>
    </row>
    <row r="54023" spans="2:2" x14ac:dyDescent="0.25">
      <c r="B54023"/>
    </row>
    <row r="54024" spans="2:2" x14ac:dyDescent="0.25">
      <c r="B54024"/>
    </row>
    <row r="54025" spans="2:2" x14ac:dyDescent="0.25">
      <c r="B54025"/>
    </row>
    <row r="54026" spans="2:2" x14ac:dyDescent="0.25">
      <c r="B54026"/>
    </row>
    <row r="54027" spans="2:2" x14ac:dyDescent="0.25">
      <c r="B54027"/>
    </row>
    <row r="54028" spans="2:2" x14ac:dyDescent="0.25">
      <c r="B54028"/>
    </row>
    <row r="54029" spans="2:2" x14ac:dyDescent="0.25">
      <c r="B54029"/>
    </row>
    <row r="54030" spans="2:2" x14ac:dyDescent="0.25">
      <c r="B54030"/>
    </row>
    <row r="54031" spans="2:2" x14ac:dyDescent="0.25">
      <c r="B54031"/>
    </row>
    <row r="54032" spans="2:2" x14ac:dyDescent="0.25">
      <c r="B54032"/>
    </row>
    <row r="54033" spans="2:2" x14ac:dyDescent="0.25">
      <c r="B54033"/>
    </row>
    <row r="54034" spans="2:2" x14ac:dyDescent="0.25">
      <c r="B54034"/>
    </row>
    <row r="54035" spans="2:2" x14ac:dyDescent="0.25">
      <c r="B54035"/>
    </row>
    <row r="54036" spans="2:2" x14ac:dyDescent="0.25">
      <c r="B54036"/>
    </row>
    <row r="54037" spans="2:2" x14ac:dyDescent="0.25">
      <c r="B54037"/>
    </row>
    <row r="54038" spans="2:2" x14ac:dyDescent="0.25">
      <c r="B54038"/>
    </row>
    <row r="54039" spans="2:2" x14ac:dyDescent="0.25">
      <c r="B54039"/>
    </row>
    <row r="54040" spans="2:2" x14ac:dyDescent="0.25">
      <c r="B54040"/>
    </row>
    <row r="54041" spans="2:2" x14ac:dyDescent="0.25">
      <c r="B54041"/>
    </row>
    <row r="54042" spans="2:2" x14ac:dyDescent="0.25">
      <c r="B54042"/>
    </row>
    <row r="54043" spans="2:2" x14ac:dyDescent="0.25">
      <c r="B54043"/>
    </row>
    <row r="54044" spans="2:2" x14ac:dyDescent="0.25">
      <c r="B54044"/>
    </row>
    <row r="54045" spans="2:2" x14ac:dyDescent="0.25">
      <c r="B54045"/>
    </row>
    <row r="54046" spans="2:2" x14ac:dyDescent="0.25">
      <c r="B54046"/>
    </row>
    <row r="54047" spans="2:2" x14ac:dyDescent="0.25">
      <c r="B54047"/>
    </row>
    <row r="54048" spans="2:2" x14ac:dyDescent="0.25">
      <c r="B54048"/>
    </row>
    <row r="54049" spans="2:2" x14ac:dyDescent="0.25">
      <c r="B54049"/>
    </row>
    <row r="54050" spans="2:2" x14ac:dyDescent="0.25">
      <c r="B54050"/>
    </row>
    <row r="54051" spans="2:2" x14ac:dyDescent="0.25">
      <c r="B54051"/>
    </row>
    <row r="54052" spans="2:2" x14ac:dyDescent="0.25">
      <c r="B54052"/>
    </row>
    <row r="54053" spans="2:2" x14ac:dyDescent="0.25">
      <c r="B54053"/>
    </row>
    <row r="54054" spans="2:2" x14ac:dyDescent="0.25">
      <c r="B54054"/>
    </row>
    <row r="54055" spans="2:2" x14ac:dyDescent="0.25">
      <c r="B54055"/>
    </row>
    <row r="54056" spans="2:2" x14ac:dyDescent="0.25">
      <c r="B54056"/>
    </row>
    <row r="54057" spans="2:2" x14ac:dyDescent="0.25">
      <c r="B54057"/>
    </row>
    <row r="54058" spans="2:2" x14ac:dyDescent="0.25">
      <c r="B54058"/>
    </row>
    <row r="54059" spans="2:2" x14ac:dyDescent="0.25">
      <c r="B54059"/>
    </row>
    <row r="54060" spans="2:2" x14ac:dyDescent="0.25">
      <c r="B54060"/>
    </row>
    <row r="54061" spans="2:2" x14ac:dyDescent="0.25">
      <c r="B54061"/>
    </row>
    <row r="54062" spans="2:2" x14ac:dyDescent="0.25">
      <c r="B54062"/>
    </row>
    <row r="54063" spans="2:2" x14ac:dyDescent="0.25">
      <c r="B54063"/>
    </row>
    <row r="54064" spans="2:2" x14ac:dyDescent="0.25">
      <c r="B54064"/>
    </row>
    <row r="54065" spans="2:2" x14ac:dyDescent="0.25">
      <c r="B54065"/>
    </row>
    <row r="54066" spans="2:2" x14ac:dyDescent="0.25">
      <c r="B54066"/>
    </row>
    <row r="54067" spans="2:2" x14ac:dyDescent="0.25">
      <c r="B54067"/>
    </row>
    <row r="54068" spans="2:2" x14ac:dyDescent="0.25">
      <c r="B54068"/>
    </row>
    <row r="54069" spans="2:2" x14ac:dyDescent="0.25">
      <c r="B54069"/>
    </row>
    <row r="54070" spans="2:2" x14ac:dyDescent="0.25">
      <c r="B54070"/>
    </row>
    <row r="54071" spans="2:2" x14ac:dyDescent="0.25">
      <c r="B54071"/>
    </row>
    <row r="54072" spans="2:2" x14ac:dyDescent="0.25">
      <c r="B54072"/>
    </row>
    <row r="54073" spans="2:2" x14ac:dyDescent="0.25">
      <c r="B54073"/>
    </row>
    <row r="54074" spans="2:2" x14ac:dyDescent="0.25">
      <c r="B54074"/>
    </row>
    <row r="54075" spans="2:2" x14ac:dyDescent="0.25">
      <c r="B54075"/>
    </row>
    <row r="54076" spans="2:2" x14ac:dyDescent="0.25">
      <c r="B54076"/>
    </row>
    <row r="54077" spans="2:2" x14ac:dyDescent="0.25">
      <c r="B54077"/>
    </row>
    <row r="54078" spans="2:2" x14ac:dyDescent="0.25">
      <c r="B54078"/>
    </row>
    <row r="54079" spans="2:2" x14ac:dyDescent="0.25">
      <c r="B54079"/>
    </row>
    <row r="54080" spans="2:2" x14ac:dyDescent="0.25">
      <c r="B54080"/>
    </row>
    <row r="54081" spans="2:2" x14ac:dyDescent="0.25">
      <c r="B54081"/>
    </row>
    <row r="54082" spans="2:2" x14ac:dyDescent="0.25">
      <c r="B54082"/>
    </row>
    <row r="54083" spans="2:2" x14ac:dyDescent="0.25">
      <c r="B54083"/>
    </row>
    <row r="54084" spans="2:2" x14ac:dyDescent="0.25">
      <c r="B54084"/>
    </row>
    <row r="54085" spans="2:2" x14ac:dyDescent="0.25">
      <c r="B54085"/>
    </row>
    <row r="54086" spans="2:2" x14ac:dyDescent="0.25">
      <c r="B54086"/>
    </row>
    <row r="54087" spans="2:2" x14ac:dyDescent="0.25">
      <c r="B54087"/>
    </row>
    <row r="54088" spans="2:2" x14ac:dyDescent="0.25">
      <c r="B54088"/>
    </row>
    <row r="54089" spans="2:2" x14ac:dyDescent="0.25">
      <c r="B54089"/>
    </row>
    <row r="54090" spans="2:2" x14ac:dyDescent="0.25">
      <c r="B54090"/>
    </row>
    <row r="54091" spans="2:2" x14ac:dyDescent="0.25">
      <c r="B54091"/>
    </row>
    <row r="54092" spans="2:2" x14ac:dyDescent="0.25">
      <c r="B54092"/>
    </row>
    <row r="54093" spans="2:2" x14ac:dyDescent="0.25">
      <c r="B54093"/>
    </row>
    <row r="54094" spans="2:2" x14ac:dyDescent="0.25">
      <c r="B54094"/>
    </row>
    <row r="54095" spans="2:2" x14ac:dyDescent="0.25">
      <c r="B54095"/>
    </row>
    <row r="54096" spans="2:2" x14ac:dyDescent="0.25">
      <c r="B54096"/>
    </row>
    <row r="54097" spans="2:2" x14ac:dyDescent="0.25">
      <c r="B54097"/>
    </row>
    <row r="54098" spans="2:2" x14ac:dyDescent="0.25">
      <c r="B54098"/>
    </row>
    <row r="54099" spans="2:2" x14ac:dyDescent="0.25">
      <c r="B54099"/>
    </row>
    <row r="54100" spans="2:2" x14ac:dyDescent="0.25">
      <c r="B54100"/>
    </row>
    <row r="54101" spans="2:2" x14ac:dyDescent="0.25">
      <c r="B54101"/>
    </row>
    <row r="54102" spans="2:2" x14ac:dyDescent="0.25">
      <c r="B54102"/>
    </row>
    <row r="54103" spans="2:2" x14ac:dyDescent="0.25">
      <c r="B54103"/>
    </row>
    <row r="54104" spans="2:2" x14ac:dyDescent="0.25">
      <c r="B54104"/>
    </row>
    <row r="54105" spans="2:2" x14ac:dyDescent="0.25">
      <c r="B54105"/>
    </row>
    <row r="54106" spans="2:2" x14ac:dyDescent="0.25">
      <c r="B54106"/>
    </row>
    <row r="54107" spans="2:2" x14ac:dyDescent="0.25">
      <c r="B54107"/>
    </row>
    <row r="54108" spans="2:2" x14ac:dyDescent="0.25">
      <c r="B54108"/>
    </row>
    <row r="54109" spans="2:2" x14ac:dyDescent="0.25">
      <c r="B54109"/>
    </row>
    <row r="54110" spans="2:2" x14ac:dyDescent="0.25">
      <c r="B54110"/>
    </row>
    <row r="54111" spans="2:2" x14ac:dyDescent="0.25">
      <c r="B54111"/>
    </row>
    <row r="54112" spans="2:2" x14ac:dyDescent="0.25">
      <c r="B54112"/>
    </row>
    <row r="54113" spans="2:2" x14ac:dyDescent="0.25">
      <c r="B54113"/>
    </row>
    <row r="54114" spans="2:2" x14ac:dyDescent="0.25">
      <c r="B54114"/>
    </row>
    <row r="54115" spans="2:2" x14ac:dyDescent="0.25">
      <c r="B54115"/>
    </row>
    <row r="54116" spans="2:2" x14ac:dyDescent="0.25">
      <c r="B54116"/>
    </row>
    <row r="54117" spans="2:2" x14ac:dyDescent="0.25">
      <c r="B54117"/>
    </row>
    <row r="54118" spans="2:2" x14ac:dyDescent="0.25">
      <c r="B54118"/>
    </row>
    <row r="54119" spans="2:2" x14ac:dyDescent="0.25">
      <c r="B54119"/>
    </row>
    <row r="54120" spans="2:2" x14ac:dyDescent="0.25">
      <c r="B54120"/>
    </row>
    <row r="54121" spans="2:2" x14ac:dyDescent="0.25">
      <c r="B54121"/>
    </row>
    <row r="54122" spans="2:2" x14ac:dyDescent="0.25">
      <c r="B54122"/>
    </row>
    <row r="54123" spans="2:2" x14ac:dyDescent="0.25">
      <c r="B54123"/>
    </row>
    <row r="54124" spans="2:2" x14ac:dyDescent="0.25">
      <c r="B54124"/>
    </row>
    <row r="54125" spans="2:2" x14ac:dyDescent="0.25">
      <c r="B54125"/>
    </row>
    <row r="54126" spans="2:2" x14ac:dyDescent="0.25">
      <c r="B54126"/>
    </row>
    <row r="54127" spans="2:2" x14ac:dyDescent="0.25">
      <c r="B54127"/>
    </row>
    <row r="54128" spans="2:2" x14ac:dyDescent="0.25">
      <c r="B54128"/>
    </row>
    <row r="54129" spans="2:2" x14ac:dyDescent="0.25">
      <c r="B54129"/>
    </row>
    <row r="54130" spans="2:2" x14ac:dyDescent="0.25">
      <c r="B54130"/>
    </row>
    <row r="54131" spans="2:2" x14ac:dyDescent="0.25">
      <c r="B54131"/>
    </row>
    <row r="54132" spans="2:2" x14ac:dyDescent="0.25">
      <c r="B54132"/>
    </row>
    <row r="54133" spans="2:2" x14ac:dyDescent="0.25">
      <c r="B54133"/>
    </row>
    <row r="54134" spans="2:2" x14ac:dyDescent="0.25">
      <c r="B54134"/>
    </row>
    <row r="54135" spans="2:2" x14ac:dyDescent="0.25">
      <c r="B54135"/>
    </row>
    <row r="54136" spans="2:2" x14ac:dyDescent="0.25">
      <c r="B54136"/>
    </row>
    <row r="54137" spans="2:2" x14ac:dyDescent="0.25">
      <c r="B54137"/>
    </row>
    <row r="54138" spans="2:2" x14ac:dyDescent="0.25">
      <c r="B54138"/>
    </row>
    <row r="54139" spans="2:2" x14ac:dyDescent="0.25">
      <c r="B54139"/>
    </row>
    <row r="54140" spans="2:2" x14ac:dyDescent="0.25">
      <c r="B54140"/>
    </row>
    <row r="54141" spans="2:2" x14ac:dyDescent="0.25">
      <c r="B54141"/>
    </row>
    <row r="54142" spans="2:2" x14ac:dyDescent="0.25">
      <c r="B54142"/>
    </row>
    <row r="54143" spans="2:2" x14ac:dyDescent="0.25">
      <c r="B54143"/>
    </row>
    <row r="54144" spans="2:2" x14ac:dyDescent="0.25">
      <c r="B54144"/>
    </row>
    <row r="54145" spans="2:2" x14ac:dyDescent="0.25">
      <c r="B54145"/>
    </row>
    <row r="54146" spans="2:2" x14ac:dyDescent="0.25">
      <c r="B54146"/>
    </row>
    <row r="54147" spans="2:2" x14ac:dyDescent="0.25">
      <c r="B54147"/>
    </row>
    <row r="54148" spans="2:2" x14ac:dyDescent="0.25">
      <c r="B54148"/>
    </row>
    <row r="54149" spans="2:2" x14ac:dyDescent="0.25">
      <c r="B54149"/>
    </row>
    <row r="54150" spans="2:2" x14ac:dyDescent="0.25">
      <c r="B54150"/>
    </row>
    <row r="54151" spans="2:2" x14ac:dyDescent="0.25">
      <c r="B54151"/>
    </row>
    <row r="54152" spans="2:2" x14ac:dyDescent="0.25">
      <c r="B54152"/>
    </row>
    <row r="54153" spans="2:2" x14ac:dyDescent="0.25">
      <c r="B54153"/>
    </row>
    <row r="54154" spans="2:2" x14ac:dyDescent="0.25">
      <c r="B54154"/>
    </row>
    <row r="54155" spans="2:2" x14ac:dyDescent="0.25">
      <c r="B54155"/>
    </row>
    <row r="54156" spans="2:2" x14ac:dyDescent="0.25">
      <c r="B54156"/>
    </row>
    <row r="54157" spans="2:2" x14ac:dyDescent="0.25">
      <c r="B54157"/>
    </row>
    <row r="54158" spans="2:2" x14ac:dyDescent="0.25">
      <c r="B54158"/>
    </row>
    <row r="54159" spans="2:2" x14ac:dyDescent="0.25">
      <c r="B54159"/>
    </row>
    <row r="54160" spans="2:2" x14ac:dyDescent="0.25">
      <c r="B54160"/>
    </row>
    <row r="54161" spans="2:2" x14ac:dyDescent="0.25">
      <c r="B54161"/>
    </row>
    <row r="54162" spans="2:2" x14ac:dyDescent="0.25">
      <c r="B54162"/>
    </row>
    <row r="54163" spans="2:2" x14ac:dyDescent="0.25">
      <c r="B54163"/>
    </row>
    <row r="54164" spans="2:2" x14ac:dyDescent="0.25">
      <c r="B54164"/>
    </row>
    <row r="54165" spans="2:2" x14ac:dyDescent="0.25">
      <c r="B54165"/>
    </row>
    <row r="54166" spans="2:2" x14ac:dyDescent="0.25">
      <c r="B54166"/>
    </row>
    <row r="54167" spans="2:2" x14ac:dyDescent="0.25">
      <c r="B54167"/>
    </row>
    <row r="54168" spans="2:2" x14ac:dyDescent="0.25">
      <c r="B54168"/>
    </row>
    <row r="54169" spans="2:2" x14ac:dyDescent="0.25">
      <c r="B54169"/>
    </row>
    <row r="54170" spans="2:2" x14ac:dyDescent="0.25">
      <c r="B54170"/>
    </row>
    <row r="54171" spans="2:2" x14ac:dyDescent="0.25">
      <c r="B54171"/>
    </row>
    <row r="54172" spans="2:2" x14ac:dyDescent="0.25">
      <c r="B54172"/>
    </row>
    <row r="54173" spans="2:2" x14ac:dyDescent="0.25">
      <c r="B54173"/>
    </row>
    <row r="54174" spans="2:2" x14ac:dyDescent="0.25">
      <c r="B54174"/>
    </row>
    <row r="54175" spans="2:2" x14ac:dyDescent="0.25">
      <c r="B54175"/>
    </row>
    <row r="54176" spans="2:2" x14ac:dyDescent="0.25">
      <c r="B54176"/>
    </row>
    <row r="54177" spans="2:2" x14ac:dyDescent="0.25">
      <c r="B54177"/>
    </row>
    <row r="54178" spans="2:2" x14ac:dyDescent="0.25">
      <c r="B54178"/>
    </row>
    <row r="54179" spans="2:2" x14ac:dyDescent="0.25">
      <c r="B54179"/>
    </row>
    <row r="54180" spans="2:2" x14ac:dyDescent="0.25">
      <c r="B54180"/>
    </row>
    <row r="54181" spans="2:2" x14ac:dyDescent="0.25">
      <c r="B54181"/>
    </row>
    <row r="54182" spans="2:2" x14ac:dyDescent="0.25">
      <c r="B54182"/>
    </row>
    <row r="54183" spans="2:2" x14ac:dyDescent="0.25">
      <c r="B54183"/>
    </row>
    <row r="54184" spans="2:2" x14ac:dyDescent="0.25">
      <c r="B54184"/>
    </row>
    <row r="54185" spans="2:2" x14ac:dyDescent="0.25">
      <c r="B54185"/>
    </row>
    <row r="54186" spans="2:2" x14ac:dyDescent="0.25">
      <c r="B54186"/>
    </row>
    <row r="54187" spans="2:2" x14ac:dyDescent="0.25">
      <c r="B54187"/>
    </row>
    <row r="54188" spans="2:2" x14ac:dyDescent="0.25">
      <c r="B54188"/>
    </row>
    <row r="54189" spans="2:2" x14ac:dyDescent="0.25">
      <c r="B54189"/>
    </row>
    <row r="54190" spans="2:2" x14ac:dyDescent="0.25">
      <c r="B54190"/>
    </row>
    <row r="54191" spans="2:2" x14ac:dyDescent="0.25">
      <c r="B54191"/>
    </row>
    <row r="54192" spans="2:2" x14ac:dyDescent="0.25">
      <c r="B54192"/>
    </row>
    <row r="54193" spans="2:2" x14ac:dyDescent="0.25">
      <c r="B54193"/>
    </row>
    <row r="54194" spans="2:2" x14ac:dyDescent="0.25">
      <c r="B54194"/>
    </row>
    <row r="54195" spans="2:2" x14ac:dyDescent="0.25">
      <c r="B54195"/>
    </row>
    <row r="54196" spans="2:2" x14ac:dyDescent="0.25">
      <c r="B54196"/>
    </row>
    <row r="54197" spans="2:2" x14ac:dyDescent="0.25">
      <c r="B54197"/>
    </row>
    <row r="54198" spans="2:2" x14ac:dyDescent="0.25">
      <c r="B54198"/>
    </row>
    <row r="54199" spans="2:2" x14ac:dyDescent="0.25">
      <c r="B54199"/>
    </row>
    <row r="54200" spans="2:2" x14ac:dyDescent="0.25">
      <c r="B54200"/>
    </row>
    <row r="54201" spans="2:2" x14ac:dyDescent="0.25">
      <c r="B54201"/>
    </row>
    <row r="54202" spans="2:2" x14ac:dyDescent="0.25">
      <c r="B54202"/>
    </row>
    <row r="54203" spans="2:2" x14ac:dyDescent="0.25">
      <c r="B54203"/>
    </row>
    <row r="54204" spans="2:2" x14ac:dyDescent="0.25">
      <c r="B54204"/>
    </row>
    <row r="54205" spans="2:2" x14ac:dyDescent="0.25">
      <c r="B54205"/>
    </row>
    <row r="54206" spans="2:2" x14ac:dyDescent="0.25">
      <c r="B54206"/>
    </row>
    <row r="54207" spans="2:2" x14ac:dyDescent="0.25">
      <c r="B54207"/>
    </row>
    <row r="54208" spans="2:2" x14ac:dyDescent="0.25">
      <c r="B54208"/>
    </row>
    <row r="54209" spans="2:2" x14ac:dyDescent="0.25">
      <c r="B54209"/>
    </row>
    <row r="54210" spans="2:2" x14ac:dyDescent="0.25">
      <c r="B54210"/>
    </row>
    <row r="54211" spans="2:2" x14ac:dyDescent="0.25">
      <c r="B54211"/>
    </row>
    <row r="54212" spans="2:2" x14ac:dyDescent="0.25">
      <c r="B54212"/>
    </row>
    <row r="54213" spans="2:2" x14ac:dyDescent="0.25">
      <c r="B54213"/>
    </row>
    <row r="54214" spans="2:2" x14ac:dyDescent="0.25">
      <c r="B54214"/>
    </row>
    <row r="54215" spans="2:2" x14ac:dyDescent="0.25">
      <c r="B54215"/>
    </row>
    <row r="54216" spans="2:2" x14ac:dyDescent="0.25">
      <c r="B54216"/>
    </row>
    <row r="54217" spans="2:2" x14ac:dyDescent="0.25">
      <c r="B54217"/>
    </row>
    <row r="54218" spans="2:2" x14ac:dyDescent="0.25">
      <c r="B54218"/>
    </row>
    <row r="54219" spans="2:2" x14ac:dyDescent="0.25">
      <c r="B54219"/>
    </row>
    <row r="54220" spans="2:2" x14ac:dyDescent="0.25">
      <c r="B54220"/>
    </row>
    <row r="54221" spans="2:2" x14ac:dyDescent="0.25">
      <c r="B54221"/>
    </row>
    <row r="54222" spans="2:2" x14ac:dyDescent="0.25">
      <c r="B54222"/>
    </row>
    <row r="54223" spans="2:2" x14ac:dyDescent="0.25">
      <c r="B54223"/>
    </row>
    <row r="54224" spans="2:2" x14ac:dyDescent="0.25">
      <c r="B54224"/>
    </row>
    <row r="54225" spans="2:2" x14ac:dyDescent="0.25">
      <c r="B54225"/>
    </row>
    <row r="54226" spans="2:2" x14ac:dyDescent="0.25">
      <c r="B54226"/>
    </row>
    <row r="54227" spans="2:2" x14ac:dyDescent="0.25">
      <c r="B54227"/>
    </row>
    <row r="54228" spans="2:2" x14ac:dyDescent="0.25">
      <c r="B54228"/>
    </row>
    <row r="54229" spans="2:2" x14ac:dyDescent="0.25">
      <c r="B54229"/>
    </row>
    <row r="54230" spans="2:2" x14ac:dyDescent="0.25">
      <c r="B54230"/>
    </row>
    <row r="54231" spans="2:2" x14ac:dyDescent="0.25">
      <c r="B54231"/>
    </row>
    <row r="54232" spans="2:2" x14ac:dyDescent="0.25">
      <c r="B54232"/>
    </row>
    <row r="54233" spans="2:2" x14ac:dyDescent="0.25">
      <c r="B54233"/>
    </row>
    <row r="54234" spans="2:2" x14ac:dyDescent="0.25">
      <c r="B54234"/>
    </row>
    <row r="54235" spans="2:2" x14ac:dyDescent="0.25">
      <c r="B54235"/>
    </row>
    <row r="54236" spans="2:2" x14ac:dyDescent="0.25">
      <c r="B54236"/>
    </row>
    <row r="54237" spans="2:2" x14ac:dyDescent="0.25">
      <c r="B54237"/>
    </row>
    <row r="54238" spans="2:2" x14ac:dyDescent="0.25">
      <c r="B54238"/>
    </row>
    <row r="54239" spans="2:2" x14ac:dyDescent="0.25">
      <c r="B54239"/>
    </row>
    <row r="54240" spans="2:2" x14ac:dyDescent="0.25">
      <c r="B54240"/>
    </row>
    <row r="54241" spans="2:2" x14ac:dyDescent="0.25">
      <c r="B54241"/>
    </row>
    <row r="54242" spans="2:2" x14ac:dyDescent="0.25">
      <c r="B54242"/>
    </row>
    <row r="54243" spans="2:2" x14ac:dyDescent="0.25">
      <c r="B54243"/>
    </row>
    <row r="54244" spans="2:2" x14ac:dyDescent="0.25">
      <c r="B54244"/>
    </row>
    <row r="54245" spans="2:2" x14ac:dyDescent="0.25">
      <c r="B54245"/>
    </row>
    <row r="54246" spans="2:2" x14ac:dyDescent="0.25">
      <c r="B54246"/>
    </row>
    <row r="54247" spans="2:2" x14ac:dyDescent="0.25">
      <c r="B54247"/>
    </row>
    <row r="54248" spans="2:2" x14ac:dyDescent="0.25">
      <c r="B54248"/>
    </row>
    <row r="54249" spans="2:2" x14ac:dyDescent="0.25">
      <c r="B54249"/>
    </row>
    <row r="54250" spans="2:2" x14ac:dyDescent="0.25">
      <c r="B54250"/>
    </row>
    <row r="54251" spans="2:2" x14ac:dyDescent="0.25">
      <c r="B54251"/>
    </row>
    <row r="54252" spans="2:2" x14ac:dyDescent="0.25">
      <c r="B54252"/>
    </row>
    <row r="54253" spans="2:2" x14ac:dyDescent="0.25">
      <c r="B54253"/>
    </row>
    <row r="54254" spans="2:2" x14ac:dyDescent="0.25">
      <c r="B54254"/>
    </row>
    <row r="54255" spans="2:2" x14ac:dyDescent="0.25">
      <c r="B54255"/>
    </row>
    <row r="54256" spans="2:2" x14ac:dyDescent="0.25">
      <c r="B54256"/>
    </row>
    <row r="54257" spans="2:2" x14ac:dyDescent="0.25">
      <c r="B54257"/>
    </row>
    <row r="54258" spans="2:2" x14ac:dyDescent="0.25">
      <c r="B54258"/>
    </row>
    <row r="54259" spans="2:2" x14ac:dyDescent="0.25">
      <c r="B54259"/>
    </row>
    <row r="54260" spans="2:2" x14ac:dyDescent="0.25">
      <c r="B54260"/>
    </row>
    <row r="54261" spans="2:2" x14ac:dyDescent="0.25">
      <c r="B54261"/>
    </row>
    <row r="54262" spans="2:2" x14ac:dyDescent="0.25">
      <c r="B54262"/>
    </row>
    <row r="54263" spans="2:2" x14ac:dyDescent="0.25">
      <c r="B54263"/>
    </row>
    <row r="54264" spans="2:2" x14ac:dyDescent="0.25">
      <c r="B54264"/>
    </row>
    <row r="54265" spans="2:2" x14ac:dyDescent="0.25">
      <c r="B54265"/>
    </row>
    <row r="54266" spans="2:2" x14ac:dyDescent="0.25">
      <c r="B54266"/>
    </row>
    <row r="54267" spans="2:2" x14ac:dyDescent="0.25">
      <c r="B54267"/>
    </row>
    <row r="54268" spans="2:2" x14ac:dyDescent="0.25">
      <c r="B54268"/>
    </row>
    <row r="54269" spans="2:2" x14ac:dyDescent="0.25">
      <c r="B54269"/>
    </row>
    <row r="54270" spans="2:2" x14ac:dyDescent="0.25">
      <c r="B54270"/>
    </row>
    <row r="54271" spans="2:2" x14ac:dyDescent="0.25">
      <c r="B54271"/>
    </row>
    <row r="54272" spans="2:2" x14ac:dyDescent="0.25">
      <c r="B54272"/>
    </row>
    <row r="54273" spans="2:2" x14ac:dyDescent="0.25">
      <c r="B54273"/>
    </row>
    <row r="54274" spans="2:2" x14ac:dyDescent="0.25">
      <c r="B54274"/>
    </row>
    <row r="54275" spans="2:2" x14ac:dyDescent="0.25">
      <c r="B54275"/>
    </row>
    <row r="54276" spans="2:2" x14ac:dyDescent="0.25">
      <c r="B54276"/>
    </row>
    <row r="54277" spans="2:2" x14ac:dyDescent="0.25">
      <c r="B54277"/>
    </row>
    <row r="54278" spans="2:2" x14ac:dyDescent="0.25">
      <c r="B54278"/>
    </row>
    <row r="54279" spans="2:2" x14ac:dyDescent="0.25">
      <c r="B54279"/>
    </row>
    <row r="54280" spans="2:2" x14ac:dyDescent="0.25">
      <c r="B54280"/>
    </row>
    <row r="54281" spans="2:2" x14ac:dyDescent="0.25">
      <c r="B54281"/>
    </row>
    <row r="54282" spans="2:2" x14ac:dyDescent="0.25">
      <c r="B54282"/>
    </row>
    <row r="54283" spans="2:2" x14ac:dyDescent="0.25">
      <c r="B54283"/>
    </row>
    <row r="54284" spans="2:2" x14ac:dyDescent="0.25">
      <c r="B54284"/>
    </row>
    <row r="54285" spans="2:2" x14ac:dyDescent="0.25">
      <c r="B54285"/>
    </row>
    <row r="54286" spans="2:2" x14ac:dyDescent="0.25">
      <c r="B54286"/>
    </row>
    <row r="54287" spans="2:2" x14ac:dyDescent="0.25">
      <c r="B54287"/>
    </row>
    <row r="54288" spans="2:2" x14ac:dyDescent="0.25">
      <c r="B54288"/>
    </row>
    <row r="54289" spans="2:2" x14ac:dyDescent="0.25">
      <c r="B54289"/>
    </row>
    <row r="54290" spans="2:2" x14ac:dyDescent="0.25">
      <c r="B54290"/>
    </row>
    <row r="54291" spans="2:2" x14ac:dyDescent="0.25">
      <c r="B54291"/>
    </row>
    <row r="54292" spans="2:2" x14ac:dyDescent="0.25">
      <c r="B54292"/>
    </row>
    <row r="54293" spans="2:2" x14ac:dyDescent="0.25">
      <c r="B54293"/>
    </row>
    <row r="54294" spans="2:2" x14ac:dyDescent="0.25">
      <c r="B54294"/>
    </row>
    <row r="54295" spans="2:2" x14ac:dyDescent="0.25">
      <c r="B54295"/>
    </row>
    <row r="54296" spans="2:2" x14ac:dyDescent="0.25">
      <c r="B54296"/>
    </row>
    <row r="54297" spans="2:2" x14ac:dyDescent="0.25">
      <c r="B54297"/>
    </row>
    <row r="54298" spans="2:2" x14ac:dyDescent="0.25">
      <c r="B54298"/>
    </row>
    <row r="54299" spans="2:2" x14ac:dyDescent="0.25">
      <c r="B54299"/>
    </row>
    <row r="54300" spans="2:2" x14ac:dyDescent="0.25">
      <c r="B54300"/>
    </row>
    <row r="54301" spans="2:2" x14ac:dyDescent="0.25">
      <c r="B54301"/>
    </row>
    <row r="54302" spans="2:2" x14ac:dyDescent="0.25">
      <c r="B54302"/>
    </row>
    <row r="54303" spans="2:2" x14ac:dyDescent="0.25">
      <c r="B54303"/>
    </row>
    <row r="54304" spans="2:2" x14ac:dyDescent="0.25">
      <c r="B54304"/>
    </row>
    <row r="54305" spans="2:2" x14ac:dyDescent="0.25">
      <c r="B54305"/>
    </row>
    <row r="54306" spans="2:2" x14ac:dyDescent="0.25">
      <c r="B54306"/>
    </row>
    <row r="54307" spans="2:2" x14ac:dyDescent="0.25">
      <c r="B54307"/>
    </row>
    <row r="54308" spans="2:2" x14ac:dyDescent="0.25">
      <c r="B54308"/>
    </row>
    <row r="54309" spans="2:2" x14ac:dyDescent="0.25">
      <c r="B54309"/>
    </row>
    <row r="54310" spans="2:2" x14ac:dyDescent="0.25">
      <c r="B54310"/>
    </row>
    <row r="54311" spans="2:2" x14ac:dyDescent="0.25">
      <c r="B54311"/>
    </row>
    <row r="54312" spans="2:2" x14ac:dyDescent="0.25">
      <c r="B54312"/>
    </row>
    <row r="54313" spans="2:2" x14ac:dyDescent="0.25">
      <c r="B54313"/>
    </row>
    <row r="54314" spans="2:2" x14ac:dyDescent="0.25">
      <c r="B54314"/>
    </row>
    <row r="54315" spans="2:2" x14ac:dyDescent="0.25">
      <c r="B54315"/>
    </row>
    <row r="54316" spans="2:2" x14ac:dyDescent="0.25">
      <c r="B54316"/>
    </row>
    <row r="54317" spans="2:2" x14ac:dyDescent="0.25">
      <c r="B54317"/>
    </row>
    <row r="54318" spans="2:2" x14ac:dyDescent="0.25">
      <c r="B54318"/>
    </row>
    <row r="54319" spans="2:2" x14ac:dyDescent="0.25">
      <c r="B54319"/>
    </row>
    <row r="54320" spans="2:2" x14ac:dyDescent="0.25">
      <c r="B54320"/>
    </row>
    <row r="54321" spans="2:2" x14ac:dyDescent="0.25">
      <c r="B54321"/>
    </row>
    <row r="54322" spans="2:2" x14ac:dyDescent="0.25">
      <c r="B54322"/>
    </row>
    <row r="54323" spans="2:2" x14ac:dyDescent="0.25">
      <c r="B54323"/>
    </row>
    <row r="54324" spans="2:2" x14ac:dyDescent="0.25">
      <c r="B54324"/>
    </row>
    <row r="54325" spans="2:2" x14ac:dyDescent="0.25">
      <c r="B54325"/>
    </row>
    <row r="54326" spans="2:2" x14ac:dyDescent="0.25">
      <c r="B54326"/>
    </row>
    <row r="54327" spans="2:2" x14ac:dyDescent="0.25">
      <c r="B54327"/>
    </row>
    <row r="54328" spans="2:2" x14ac:dyDescent="0.25">
      <c r="B54328"/>
    </row>
    <row r="54329" spans="2:2" x14ac:dyDescent="0.25">
      <c r="B54329"/>
    </row>
    <row r="54330" spans="2:2" x14ac:dyDescent="0.25">
      <c r="B54330"/>
    </row>
    <row r="54331" spans="2:2" x14ac:dyDescent="0.25">
      <c r="B54331"/>
    </row>
    <row r="54332" spans="2:2" x14ac:dyDescent="0.25">
      <c r="B54332"/>
    </row>
    <row r="54333" spans="2:2" x14ac:dyDescent="0.25">
      <c r="B54333"/>
    </row>
    <row r="54334" spans="2:2" x14ac:dyDescent="0.25">
      <c r="B54334"/>
    </row>
    <row r="54335" spans="2:2" x14ac:dyDescent="0.25">
      <c r="B54335"/>
    </row>
    <row r="54336" spans="2:2" x14ac:dyDescent="0.25">
      <c r="B54336"/>
    </row>
    <row r="54337" spans="2:2" x14ac:dyDescent="0.25">
      <c r="B54337"/>
    </row>
    <row r="54338" spans="2:2" x14ac:dyDescent="0.25">
      <c r="B54338"/>
    </row>
    <row r="54339" spans="2:2" x14ac:dyDescent="0.25">
      <c r="B54339"/>
    </row>
    <row r="54340" spans="2:2" x14ac:dyDescent="0.25">
      <c r="B54340"/>
    </row>
    <row r="54341" spans="2:2" x14ac:dyDescent="0.25">
      <c r="B54341"/>
    </row>
    <row r="54342" spans="2:2" x14ac:dyDescent="0.25">
      <c r="B54342"/>
    </row>
    <row r="54343" spans="2:2" x14ac:dyDescent="0.25">
      <c r="B54343"/>
    </row>
    <row r="54344" spans="2:2" x14ac:dyDescent="0.25">
      <c r="B54344"/>
    </row>
    <row r="54345" spans="2:2" x14ac:dyDescent="0.25">
      <c r="B54345"/>
    </row>
    <row r="54346" spans="2:2" x14ac:dyDescent="0.25">
      <c r="B54346"/>
    </row>
    <row r="54347" spans="2:2" x14ac:dyDescent="0.25">
      <c r="B54347"/>
    </row>
    <row r="54348" spans="2:2" x14ac:dyDescent="0.25">
      <c r="B54348"/>
    </row>
    <row r="54349" spans="2:2" x14ac:dyDescent="0.25">
      <c r="B54349"/>
    </row>
    <row r="54350" spans="2:2" x14ac:dyDescent="0.25">
      <c r="B54350"/>
    </row>
    <row r="54351" spans="2:2" x14ac:dyDescent="0.25">
      <c r="B54351"/>
    </row>
    <row r="54352" spans="2:2" x14ac:dyDescent="0.25">
      <c r="B54352"/>
    </row>
    <row r="54353" spans="2:2" x14ac:dyDescent="0.25">
      <c r="B54353"/>
    </row>
    <row r="54354" spans="2:2" x14ac:dyDescent="0.25">
      <c r="B54354"/>
    </row>
    <row r="54355" spans="2:2" x14ac:dyDescent="0.25">
      <c r="B54355"/>
    </row>
    <row r="54356" spans="2:2" x14ac:dyDescent="0.25">
      <c r="B54356"/>
    </row>
    <row r="54357" spans="2:2" x14ac:dyDescent="0.25">
      <c r="B54357"/>
    </row>
    <row r="54358" spans="2:2" x14ac:dyDescent="0.25">
      <c r="B54358"/>
    </row>
    <row r="54359" spans="2:2" x14ac:dyDescent="0.25">
      <c r="B54359"/>
    </row>
    <row r="54360" spans="2:2" x14ac:dyDescent="0.25">
      <c r="B54360"/>
    </row>
    <row r="54361" spans="2:2" x14ac:dyDescent="0.25">
      <c r="B54361"/>
    </row>
    <row r="54362" spans="2:2" x14ac:dyDescent="0.25">
      <c r="B54362"/>
    </row>
    <row r="54363" spans="2:2" x14ac:dyDescent="0.25">
      <c r="B54363"/>
    </row>
    <row r="54364" spans="2:2" x14ac:dyDescent="0.25">
      <c r="B54364"/>
    </row>
    <row r="54365" spans="2:2" x14ac:dyDescent="0.25">
      <c r="B54365"/>
    </row>
    <row r="54366" spans="2:2" x14ac:dyDescent="0.25">
      <c r="B54366"/>
    </row>
    <row r="54367" spans="2:2" x14ac:dyDescent="0.25">
      <c r="B54367"/>
    </row>
    <row r="54368" spans="2:2" x14ac:dyDescent="0.25">
      <c r="B54368"/>
    </row>
    <row r="54369" spans="2:2" x14ac:dyDescent="0.25">
      <c r="B54369"/>
    </row>
    <row r="54370" spans="2:2" x14ac:dyDescent="0.25">
      <c r="B54370"/>
    </row>
    <row r="54371" spans="2:2" x14ac:dyDescent="0.25">
      <c r="B54371"/>
    </row>
    <row r="54372" spans="2:2" x14ac:dyDescent="0.25">
      <c r="B54372"/>
    </row>
    <row r="54373" spans="2:2" x14ac:dyDescent="0.25">
      <c r="B54373"/>
    </row>
    <row r="54374" spans="2:2" x14ac:dyDescent="0.25">
      <c r="B54374"/>
    </row>
    <row r="54375" spans="2:2" x14ac:dyDescent="0.25">
      <c r="B54375"/>
    </row>
    <row r="54376" spans="2:2" x14ac:dyDescent="0.25">
      <c r="B54376"/>
    </row>
    <row r="54377" spans="2:2" x14ac:dyDescent="0.25">
      <c r="B54377"/>
    </row>
    <row r="54378" spans="2:2" x14ac:dyDescent="0.25">
      <c r="B54378"/>
    </row>
    <row r="54379" spans="2:2" x14ac:dyDescent="0.25">
      <c r="B54379"/>
    </row>
    <row r="54380" spans="2:2" x14ac:dyDescent="0.25">
      <c r="B54380"/>
    </row>
    <row r="54381" spans="2:2" x14ac:dyDescent="0.25">
      <c r="B54381"/>
    </row>
    <row r="54382" spans="2:2" x14ac:dyDescent="0.25">
      <c r="B54382"/>
    </row>
    <row r="54383" spans="2:2" x14ac:dyDescent="0.25">
      <c r="B54383"/>
    </row>
    <row r="54384" spans="2:2" x14ac:dyDescent="0.25">
      <c r="B54384"/>
    </row>
    <row r="54385" spans="2:2" x14ac:dyDescent="0.25">
      <c r="B54385"/>
    </row>
    <row r="54386" spans="2:2" x14ac:dyDescent="0.25">
      <c r="B54386"/>
    </row>
    <row r="54387" spans="2:2" x14ac:dyDescent="0.25">
      <c r="B54387"/>
    </row>
    <row r="54388" spans="2:2" x14ac:dyDescent="0.25">
      <c r="B54388"/>
    </row>
    <row r="54389" spans="2:2" x14ac:dyDescent="0.25">
      <c r="B54389"/>
    </row>
    <row r="54390" spans="2:2" x14ac:dyDescent="0.25">
      <c r="B54390"/>
    </row>
    <row r="54391" spans="2:2" x14ac:dyDescent="0.25">
      <c r="B54391"/>
    </row>
    <row r="54392" spans="2:2" x14ac:dyDescent="0.25">
      <c r="B54392"/>
    </row>
    <row r="54393" spans="2:2" x14ac:dyDescent="0.25">
      <c r="B54393"/>
    </row>
    <row r="54394" spans="2:2" x14ac:dyDescent="0.25">
      <c r="B54394"/>
    </row>
    <row r="54395" spans="2:2" x14ac:dyDescent="0.25">
      <c r="B54395"/>
    </row>
    <row r="54396" spans="2:2" x14ac:dyDescent="0.25">
      <c r="B54396"/>
    </row>
    <row r="54397" spans="2:2" x14ac:dyDescent="0.25">
      <c r="B54397"/>
    </row>
    <row r="54398" spans="2:2" x14ac:dyDescent="0.25">
      <c r="B54398"/>
    </row>
    <row r="54399" spans="2:2" x14ac:dyDescent="0.25">
      <c r="B54399"/>
    </row>
    <row r="54400" spans="2:2" x14ac:dyDescent="0.25">
      <c r="B54400"/>
    </row>
    <row r="54401" spans="2:2" x14ac:dyDescent="0.25">
      <c r="B54401"/>
    </row>
    <row r="54402" spans="2:2" x14ac:dyDescent="0.25">
      <c r="B54402"/>
    </row>
    <row r="54403" spans="2:2" x14ac:dyDescent="0.25">
      <c r="B54403"/>
    </row>
    <row r="54404" spans="2:2" x14ac:dyDescent="0.25">
      <c r="B54404"/>
    </row>
    <row r="54405" spans="2:2" x14ac:dyDescent="0.25">
      <c r="B54405"/>
    </row>
    <row r="54406" spans="2:2" x14ac:dyDescent="0.25">
      <c r="B54406"/>
    </row>
    <row r="54407" spans="2:2" x14ac:dyDescent="0.25">
      <c r="B54407"/>
    </row>
    <row r="54408" spans="2:2" x14ac:dyDescent="0.25">
      <c r="B54408"/>
    </row>
    <row r="54409" spans="2:2" x14ac:dyDescent="0.25">
      <c r="B54409"/>
    </row>
    <row r="54410" spans="2:2" x14ac:dyDescent="0.25">
      <c r="B54410"/>
    </row>
    <row r="54411" spans="2:2" x14ac:dyDescent="0.25">
      <c r="B54411"/>
    </row>
    <row r="54412" spans="2:2" x14ac:dyDescent="0.25">
      <c r="B54412"/>
    </row>
    <row r="54413" spans="2:2" x14ac:dyDescent="0.25">
      <c r="B54413"/>
    </row>
    <row r="54414" spans="2:2" x14ac:dyDescent="0.25">
      <c r="B54414"/>
    </row>
    <row r="54415" spans="2:2" x14ac:dyDescent="0.25">
      <c r="B54415"/>
    </row>
    <row r="54416" spans="2:2" x14ac:dyDescent="0.25">
      <c r="B54416"/>
    </row>
    <row r="54417" spans="2:2" x14ac:dyDescent="0.25">
      <c r="B54417"/>
    </row>
    <row r="54418" spans="2:2" x14ac:dyDescent="0.25">
      <c r="B54418"/>
    </row>
    <row r="54419" spans="2:2" x14ac:dyDescent="0.25">
      <c r="B54419"/>
    </row>
    <row r="54420" spans="2:2" x14ac:dyDescent="0.25">
      <c r="B54420"/>
    </row>
    <row r="54421" spans="2:2" x14ac:dyDescent="0.25">
      <c r="B54421"/>
    </row>
    <row r="54422" spans="2:2" x14ac:dyDescent="0.25">
      <c r="B54422"/>
    </row>
    <row r="54423" spans="2:2" x14ac:dyDescent="0.25">
      <c r="B54423"/>
    </row>
    <row r="54424" spans="2:2" x14ac:dyDescent="0.25">
      <c r="B54424"/>
    </row>
    <row r="54425" spans="2:2" x14ac:dyDescent="0.25">
      <c r="B54425"/>
    </row>
    <row r="54426" spans="2:2" x14ac:dyDescent="0.25">
      <c r="B54426"/>
    </row>
    <row r="54427" spans="2:2" x14ac:dyDescent="0.25">
      <c r="B54427"/>
    </row>
    <row r="54428" spans="2:2" x14ac:dyDescent="0.25">
      <c r="B54428"/>
    </row>
    <row r="54429" spans="2:2" x14ac:dyDescent="0.25">
      <c r="B54429"/>
    </row>
    <row r="54430" spans="2:2" x14ac:dyDescent="0.25">
      <c r="B54430"/>
    </row>
    <row r="54431" spans="2:2" x14ac:dyDescent="0.25">
      <c r="B54431"/>
    </row>
    <row r="54432" spans="2:2" x14ac:dyDescent="0.25">
      <c r="B54432"/>
    </row>
    <row r="54433" spans="2:2" x14ac:dyDescent="0.25">
      <c r="B54433"/>
    </row>
    <row r="54434" spans="2:2" x14ac:dyDescent="0.25">
      <c r="B54434"/>
    </row>
    <row r="54435" spans="2:2" x14ac:dyDescent="0.25">
      <c r="B54435"/>
    </row>
    <row r="54436" spans="2:2" x14ac:dyDescent="0.25">
      <c r="B54436"/>
    </row>
    <row r="54437" spans="2:2" x14ac:dyDescent="0.25">
      <c r="B54437"/>
    </row>
    <row r="54438" spans="2:2" x14ac:dyDescent="0.25">
      <c r="B54438"/>
    </row>
    <row r="54439" spans="2:2" x14ac:dyDescent="0.25">
      <c r="B54439"/>
    </row>
    <row r="54440" spans="2:2" x14ac:dyDescent="0.25">
      <c r="B54440"/>
    </row>
    <row r="54441" spans="2:2" x14ac:dyDescent="0.25">
      <c r="B54441"/>
    </row>
    <row r="54442" spans="2:2" x14ac:dyDescent="0.25">
      <c r="B54442"/>
    </row>
    <row r="54443" spans="2:2" x14ac:dyDescent="0.25">
      <c r="B54443"/>
    </row>
    <row r="54444" spans="2:2" x14ac:dyDescent="0.25">
      <c r="B54444"/>
    </row>
    <row r="54445" spans="2:2" x14ac:dyDescent="0.25">
      <c r="B54445"/>
    </row>
    <row r="54446" spans="2:2" x14ac:dyDescent="0.25">
      <c r="B54446"/>
    </row>
    <row r="54447" spans="2:2" x14ac:dyDescent="0.25">
      <c r="B54447"/>
    </row>
    <row r="54448" spans="2:2" x14ac:dyDescent="0.25">
      <c r="B54448"/>
    </row>
    <row r="54449" spans="2:2" x14ac:dyDescent="0.25">
      <c r="B54449"/>
    </row>
    <row r="54450" spans="2:2" x14ac:dyDescent="0.25">
      <c r="B54450"/>
    </row>
    <row r="54451" spans="2:2" x14ac:dyDescent="0.25">
      <c r="B54451"/>
    </row>
    <row r="54452" spans="2:2" x14ac:dyDescent="0.25">
      <c r="B54452"/>
    </row>
    <row r="54453" spans="2:2" x14ac:dyDescent="0.25">
      <c r="B54453"/>
    </row>
    <row r="54454" spans="2:2" x14ac:dyDescent="0.25">
      <c r="B54454"/>
    </row>
    <row r="54455" spans="2:2" x14ac:dyDescent="0.25">
      <c r="B54455"/>
    </row>
    <row r="54456" spans="2:2" x14ac:dyDescent="0.25">
      <c r="B54456"/>
    </row>
    <row r="54457" spans="2:2" x14ac:dyDescent="0.25">
      <c r="B54457"/>
    </row>
    <row r="54458" spans="2:2" x14ac:dyDescent="0.25">
      <c r="B54458"/>
    </row>
    <row r="54459" spans="2:2" x14ac:dyDescent="0.25">
      <c r="B54459"/>
    </row>
    <row r="54460" spans="2:2" x14ac:dyDescent="0.25">
      <c r="B54460"/>
    </row>
    <row r="54461" spans="2:2" x14ac:dyDescent="0.25">
      <c r="B54461"/>
    </row>
    <row r="54462" spans="2:2" x14ac:dyDescent="0.25">
      <c r="B54462"/>
    </row>
    <row r="54463" spans="2:2" x14ac:dyDescent="0.25">
      <c r="B54463"/>
    </row>
    <row r="54464" spans="2:2" x14ac:dyDescent="0.25">
      <c r="B54464"/>
    </row>
    <row r="54465" spans="2:2" x14ac:dyDescent="0.25">
      <c r="B54465"/>
    </row>
    <row r="54466" spans="2:2" x14ac:dyDescent="0.25">
      <c r="B54466"/>
    </row>
    <row r="54467" spans="2:2" x14ac:dyDescent="0.25">
      <c r="B54467"/>
    </row>
    <row r="54468" spans="2:2" x14ac:dyDescent="0.25">
      <c r="B54468"/>
    </row>
    <row r="54469" spans="2:2" x14ac:dyDescent="0.25">
      <c r="B54469"/>
    </row>
    <row r="54470" spans="2:2" x14ac:dyDescent="0.25">
      <c r="B54470"/>
    </row>
    <row r="54471" spans="2:2" x14ac:dyDescent="0.25">
      <c r="B54471"/>
    </row>
    <row r="54472" spans="2:2" x14ac:dyDescent="0.25">
      <c r="B54472"/>
    </row>
    <row r="54473" spans="2:2" x14ac:dyDescent="0.25">
      <c r="B54473"/>
    </row>
    <row r="54474" spans="2:2" x14ac:dyDescent="0.25">
      <c r="B54474"/>
    </row>
    <row r="54475" spans="2:2" x14ac:dyDescent="0.25">
      <c r="B54475"/>
    </row>
    <row r="54476" spans="2:2" x14ac:dyDescent="0.25">
      <c r="B54476"/>
    </row>
    <row r="54477" spans="2:2" x14ac:dyDescent="0.25">
      <c r="B54477"/>
    </row>
    <row r="54478" spans="2:2" x14ac:dyDescent="0.25">
      <c r="B54478"/>
    </row>
    <row r="54479" spans="2:2" x14ac:dyDescent="0.25">
      <c r="B54479"/>
    </row>
    <row r="54480" spans="2:2" x14ac:dyDescent="0.25">
      <c r="B54480"/>
    </row>
    <row r="54481" spans="2:2" x14ac:dyDescent="0.25">
      <c r="B54481"/>
    </row>
    <row r="54482" spans="2:2" x14ac:dyDescent="0.25">
      <c r="B54482"/>
    </row>
    <row r="54483" spans="2:2" x14ac:dyDescent="0.25">
      <c r="B54483"/>
    </row>
    <row r="54484" spans="2:2" x14ac:dyDescent="0.25">
      <c r="B54484"/>
    </row>
    <row r="54485" spans="2:2" x14ac:dyDescent="0.25">
      <c r="B54485"/>
    </row>
    <row r="54486" spans="2:2" x14ac:dyDescent="0.25">
      <c r="B54486"/>
    </row>
    <row r="54487" spans="2:2" x14ac:dyDescent="0.25">
      <c r="B54487"/>
    </row>
    <row r="54488" spans="2:2" x14ac:dyDescent="0.25">
      <c r="B54488"/>
    </row>
    <row r="54489" spans="2:2" x14ac:dyDescent="0.25">
      <c r="B54489"/>
    </row>
    <row r="54490" spans="2:2" x14ac:dyDescent="0.25">
      <c r="B54490"/>
    </row>
    <row r="54491" spans="2:2" x14ac:dyDescent="0.25">
      <c r="B54491"/>
    </row>
    <row r="54492" spans="2:2" x14ac:dyDescent="0.25">
      <c r="B54492"/>
    </row>
    <row r="54493" spans="2:2" x14ac:dyDescent="0.25">
      <c r="B54493"/>
    </row>
    <row r="54494" spans="2:2" x14ac:dyDescent="0.25">
      <c r="B54494"/>
    </row>
    <row r="54495" spans="2:2" x14ac:dyDescent="0.25">
      <c r="B54495"/>
    </row>
    <row r="54496" spans="2:2" x14ac:dyDescent="0.25">
      <c r="B54496"/>
    </row>
    <row r="54497" spans="2:2" x14ac:dyDescent="0.25">
      <c r="B54497"/>
    </row>
    <row r="54498" spans="2:2" x14ac:dyDescent="0.25">
      <c r="B54498"/>
    </row>
    <row r="54499" spans="2:2" x14ac:dyDescent="0.25">
      <c r="B54499"/>
    </row>
    <row r="54500" spans="2:2" x14ac:dyDescent="0.25">
      <c r="B54500"/>
    </row>
    <row r="54501" spans="2:2" x14ac:dyDescent="0.25">
      <c r="B54501"/>
    </row>
    <row r="54502" spans="2:2" x14ac:dyDescent="0.25">
      <c r="B54502"/>
    </row>
    <row r="54503" spans="2:2" x14ac:dyDescent="0.25">
      <c r="B54503"/>
    </row>
    <row r="54504" spans="2:2" x14ac:dyDescent="0.25">
      <c r="B54504"/>
    </row>
    <row r="54505" spans="2:2" x14ac:dyDescent="0.25">
      <c r="B54505"/>
    </row>
    <row r="54506" spans="2:2" x14ac:dyDescent="0.25">
      <c r="B54506"/>
    </row>
    <row r="54507" spans="2:2" x14ac:dyDescent="0.25">
      <c r="B54507"/>
    </row>
    <row r="54508" spans="2:2" x14ac:dyDescent="0.25">
      <c r="B54508"/>
    </row>
    <row r="54509" spans="2:2" x14ac:dyDescent="0.25">
      <c r="B54509"/>
    </row>
    <row r="54510" spans="2:2" x14ac:dyDescent="0.25">
      <c r="B54510"/>
    </row>
    <row r="54511" spans="2:2" x14ac:dyDescent="0.25">
      <c r="B54511"/>
    </row>
    <row r="54512" spans="2:2" x14ac:dyDescent="0.25">
      <c r="B54512"/>
    </row>
    <row r="54513" spans="2:2" x14ac:dyDescent="0.25">
      <c r="B54513"/>
    </row>
    <row r="54514" spans="2:2" x14ac:dyDescent="0.25">
      <c r="B54514"/>
    </row>
    <row r="54515" spans="2:2" x14ac:dyDescent="0.25">
      <c r="B54515"/>
    </row>
    <row r="54516" spans="2:2" x14ac:dyDescent="0.25">
      <c r="B54516"/>
    </row>
    <row r="54517" spans="2:2" x14ac:dyDescent="0.25">
      <c r="B54517"/>
    </row>
    <row r="54518" spans="2:2" x14ac:dyDescent="0.25">
      <c r="B54518"/>
    </row>
    <row r="54519" spans="2:2" x14ac:dyDescent="0.25">
      <c r="B54519"/>
    </row>
    <row r="54520" spans="2:2" x14ac:dyDescent="0.25">
      <c r="B54520"/>
    </row>
    <row r="54521" spans="2:2" x14ac:dyDescent="0.25">
      <c r="B54521"/>
    </row>
    <row r="54522" spans="2:2" x14ac:dyDescent="0.25">
      <c r="B54522"/>
    </row>
    <row r="54523" spans="2:2" x14ac:dyDescent="0.25">
      <c r="B54523"/>
    </row>
    <row r="54524" spans="2:2" x14ac:dyDescent="0.25">
      <c r="B54524"/>
    </row>
    <row r="54525" spans="2:2" x14ac:dyDescent="0.25">
      <c r="B54525"/>
    </row>
    <row r="54526" spans="2:2" x14ac:dyDescent="0.25">
      <c r="B54526"/>
    </row>
    <row r="54527" spans="2:2" x14ac:dyDescent="0.25">
      <c r="B54527"/>
    </row>
    <row r="54528" spans="2:2" x14ac:dyDescent="0.25">
      <c r="B54528"/>
    </row>
    <row r="54529" spans="2:2" x14ac:dyDescent="0.25">
      <c r="B54529"/>
    </row>
    <row r="54530" spans="2:2" x14ac:dyDescent="0.25">
      <c r="B54530"/>
    </row>
    <row r="54531" spans="2:2" x14ac:dyDescent="0.25">
      <c r="B54531"/>
    </row>
    <row r="54532" spans="2:2" x14ac:dyDescent="0.25">
      <c r="B54532"/>
    </row>
    <row r="54533" spans="2:2" x14ac:dyDescent="0.25">
      <c r="B54533"/>
    </row>
    <row r="54534" spans="2:2" x14ac:dyDescent="0.25">
      <c r="B54534"/>
    </row>
    <row r="54535" spans="2:2" x14ac:dyDescent="0.25">
      <c r="B54535"/>
    </row>
    <row r="54536" spans="2:2" x14ac:dyDescent="0.25">
      <c r="B54536"/>
    </row>
    <row r="54537" spans="2:2" x14ac:dyDescent="0.25">
      <c r="B54537"/>
    </row>
    <row r="54538" spans="2:2" x14ac:dyDescent="0.25">
      <c r="B54538"/>
    </row>
    <row r="54539" spans="2:2" x14ac:dyDescent="0.25">
      <c r="B54539"/>
    </row>
    <row r="54540" spans="2:2" x14ac:dyDescent="0.25">
      <c r="B54540"/>
    </row>
    <row r="54541" spans="2:2" x14ac:dyDescent="0.25">
      <c r="B54541"/>
    </row>
    <row r="54542" spans="2:2" x14ac:dyDescent="0.25">
      <c r="B54542"/>
    </row>
    <row r="54543" spans="2:2" x14ac:dyDescent="0.25">
      <c r="B54543"/>
    </row>
    <row r="54544" spans="2:2" x14ac:dyDescent="0.25">
      <c r="B54544"/>
    </row>
    <row r="54545" spans="2:2" x14ac:dyDescent="0.25">
      <c r="B54545"/>
    </row>
    <row r="54546" spans="2:2" x14ac:dyDescent="0.25">
      <c r="B54546"/>
    </row>
    <row r="54547" spans="2:2" x14ac:dyDescent="0.25">
      <c r="B54547"/>
    </row>
    <row r="54548" spans="2:2" x14ac:dyDescent="0.25">
      <c r="B54548"/>
    </row>
    <row r="54549" spans="2:2" x14ac:dyDescent="0.25">
      <c r="B54549"/>
    </row>
    <row r="54550" spans="2:2" x14ac:dyDescent="0.25">
      <c r="B54550"/>
    </row>
    <row r="54551" spans="2:2" x14ac:dyDescent="0.25">
      <c r="B54551"/>
    </row>
    <row r="54552" spans="2:2" x14ac:dyDescent="0.25">
      <c r="B54552"/>
    </row>
    <row r="54553" spans="2:2" x14ac:dyDescent="0.25">
      <c r="B54553"/>
    </row>
    <row r="54554" spans="2:2" x14ac:dyDescent="0.25">
      <c r="B54554"/>
    </row>
    <row r="54555" spans="2:2" x14ac:dyDescent="0.25">
      <c r="B54555"/>
    </row>
    <row r="54556" spans="2:2" x14ac:dyDescent="0.25">
      <c r="B54556"/>
    </row>
    <row r="54557" spans="2:2" x14ac:dyDescent="0.25">
      <c r="B54557"/>
    </row>
    <row r="54558" spans="2:2" x14ac:dyDescent="0.25">
      <c r="B54558"/>
    </row>
    <row r="54559" spans="2:2" x14ac:dyDescent="0.25">
      <c r="B54559"/>
    </row>
    <row r="54560" spans="2:2" x14ac:dyDescent="0.25">
      <c r="B54560"/>
    </row>
    <row r="54561" spans="2:2" x14ac:dyDescent="0.25">
      <c r="B54561"/>
    </row>
    <row r="54562" spans="2:2" x14ac:dyDescent="0.25">
      <c r="B54562"/>
    </row>
    <row r="54563" spans="2:2" x14ac:dyDescent="0.25">
      <c r="B54563"/>
    </row>
    <row r="54564" spans="2:2" x14ac:dyDescent="0.25">
      <c r="B54564"/>
    </row>
    <row r="54565" spans="2:2" x14ac:dyDescent="0.25">
      <c r="B54565"/>
    </row>
    <row r="54566" spans="2:2" x14ac:dyDescent="0.25">
      <c r="B54566"/>
    </row>
    <row r="54567" spans="2:2" x14ac:dyDescent="0.25">
      <c r="B54567"/>
    </row>
    <row r="54568" spans="2:2" x14ac:dyDescent="0.25">
      <c r="B54568"/>
    </row>
    <row r="54569" spans="2:2" x14ac:dyDescent="0.25">
      <c r="B54569"/>
    </row>
    <row r="54570" spans="2:2" x14ac:dyDescent="0.25">
      <c r="B54570"/>
    </row>
    <row r="54571" spans="2:2" x14ac:dyDescent="0.25">
      <c r="B54571"/>
    </row>
    <row r="54572" spans="2:2" x14ac:dyDescent="0.25">
      <c r="B54572"/>
    </row>
    <row r="54573" spans="2:2" x14ac:dyDescent="0.25">
      <c r="B54573"/>
    </row>
    <row r="54574" spans="2:2" x14ac:dyDescent="0.25">
      <c r="B54574"/>
    </row>
    <row r="54575" spans="2:2" x14ac:dyDescent="0.25">
      <c r="B54575"/>
    </row>
    <row r="54576" spans="2:2" x14ac:dyDescent="0.25">
      <c r="B54576"/>
    </row>
    <row r="54577" spans="2:2" x14ac:dyDescent="0.25">
      <c r="B54577"/>
    </row>
    <row r="54578" spans="2:2" x14ac:dyDescent="0.25">
      <c r="B54578"/>
    </row>
    <row r="54579" spans="2:2" x14ac:dyDescent="0.25">
      <c r="B54579"/>
    </row>
    <row r="54580" spans="2:2" x14ac:dyDescent="0.25">
      <c r="B54580"/>
    </row>
    <row r="54581" spans="2:2" x14ac:dyDescent="0.25">
      <c r="B54581"/>
    </row>
    <row r="54582" spans="2:2" x14ac:dyDescent="0.25">
      <c r="B54582"/>
    </row>
    <row r="54583" spans="2:2" x14ac:dyDescent="0.25">
      <c r="B54583"/>
    </row>
    <row r="54584" spans="2:2" x14ac:dyDescent="0.25">
      <c r="B54584"/>
    </row>
    <row r="54585" spans="2:2" x14ac:dyDescent="0.25">
      <c r="B54585"/>
    </row>
    <row r="54586" spans="2:2" x14ac:dyDescent="0.25">
      <c r="B54586"/>
    </row>
    <row r="54587" spans="2:2" x14ac:dyDescent="0.25">
      <c r="B54587"/>
    </row>
    <row r="54588" spans="2:2" x14ac:dyDescent="0.25">
      <c r="B54588"/>
    </row>
    <row r="54589" spans="2:2" x14ac:dyDescent="0.25">
      <c r="B54589"/>
    </row>
    <row r="54590" spans="2:2" x14ac:dyDescent="0.25">
      <c r="B54590"/>
    </row>
    <row r="54591" spans="2:2" x14ac:dyDescent="0.25">
      <c r="B54591"/>
    </row>
    <row r="54592" spans="2:2" x14ac:dyDescent="0.25">
      <c r="B54592"/>
    </row>
    <row r="54593" spans="2:2" x14ac:dyDescent="0.25">
      <c r="B54593"/>
    </row>
    <row r="54594" spans="2:2" x14ac:dyDescent="0.25">
      <c r="B54594"/>
    </row>
    <row r="54595" spans="2:2" x14ac:dyDescent="0.25">
      <c r="B54595"/>
    </row>
    <row r="54596" spans="2:2" x14ac:dyDescent="0.25">
      <c r="B54596"/>
    </row>
    <row r="54597" spans="2:2" x14ac:dyDescent="0.25">
      <c r="B54597"/>
    </row>
    <row r="54598" spans="2:2" x14ac:dyDescent="0.25">
      <c r="B54598"/>
    </row>
    <row r="54599" spans="2:2" x14ac:dyDescent="0.25">
      <c r="B54599"/>
    </row>
    <row r="54600" spans="2:2" x14ac:dyDescent="0.25">
      <c r="B54600"/>
    </row>
    <row r="54601" spans="2:2" x14ac:dyDescent="0.25">
      <c r="B54601"/>
    </row>
    <row r="54602" spans="2:2" x14ac:dyDescent="0.25">
      <c r="B54602"/>
    </row>
    <row r="54603" spans="2:2" x14ac:dyDescent="0.25">
      <c r="B54603"/>
    </row>
    <row r="54604" spans="2:2" x14ac:dyDescent="0.25">
      <c r="B54604"/>
    </row>
    <row r="54605" spans="2:2" x14ac:dyDescent="0.25">
      <c r="B54605"/>
    </row>
    <row r="54606" spans="2:2" x14ac:dyDescent="0.25">
      <c r="B54606"/>
    </row>
    <row r="54607" spans="2:2" x14ac:dyDescent="0.25">
      <c r="B54607"/>
    </row>
    <row r="54608" spans="2:2" x14ac:dyDescent="0.25">
      <c r="B54608"/>
    </row>
    <row r="54609" spans="2:2" x14ac:dyDescent="0.25">
      <c r="B54609"/>
    </row>
    <row r="54610" spans="2:2" x14ac:dyDescent="0.25">
      <c r="B54610"/>
    </row>
    <row r="54611" spans="2:2" x14ac:dyDescent="0.25">
      <c r="B54611"/>
    </row>
    <row r="54612" spans="2:2" x14ac:dyDescent="0.25">
      <c r="B54612"/>
    </row>
    <row r="54613" spans="2:2" x14ac:dyDescent="0.25">
      <c r="B54613"/>
    </row>
    <row r="54614" spans="2:2" x14ac:dyDescent="0.25">
      <c r="B54614"/>
    </row>
    <row r="54615" spans="2:2" x14ac:dyDescent="0.25">
      <c r="B54615"/>
    </row>
    <row r="54616" spans="2:2" x14ac:dyDescent="0.25">
      <c r="B54616"/>
    </row>
    <row r="54617" spans="2:2" x14ac:dyDescent="0.25">
      <c r="B54617"/>
    </row>
    <row r="54618" spans="2:2" x14ac:dyDescent="0.25">
      <c r="B54618"/>
    </row>
    <row r="54619" spans="2:2" x14ac:dyDescent="0.25">
      <c r="B54619"/>
    </row>
    <row r="54620" spans="2:2" x14ac:dyDescent="0.25">
      <c r="B54620"/>
    </row>
    <row r="54621" spans="2:2" x14ac:dyDescent="0.25">
      <c r="B54621"/>
    </row>
    <row r="54622" spans="2:2" x14ac:dyDescent="0.25">
      <c r="B54622"/>
    </row>
    <row r="54623" spans="2:2" x14ac:dyDescent="0.25">
      <c r="B54623"/>
    </row>
    <row r="54624" spans="2:2" x14ac:dyDescent="0.25">
      <c r="B54624"/>
    </row>
    <row r="54625" spans="2:2" x14ac:dyDescent="0.25">
      <c r="B54625"/>
    </row>
    <row r="54626" spans="2:2" x14ac:dyDescent="0.25">
      <c r="B54626"/>
    </row>
    <row r="54627" spans="2:2" x14ac:dyDescent="0.25">
      <c r="B54627"/>
    </row>
    <row r="54628" spans="2:2" x14ac:dyDescent="0.25">
      <c r="B54628"/>
    </row>
    <row r="54629" spans="2:2" x14ac:dyDescent="0.25">
      <c r="B54629"/>
    </row>
    <row r="54630" spans="2:2" x14ac:dyDescent="0.25">
      <c r="B54630"/>
    </row>
    <row r="54631" spans="2:2" x14ac:dyDescent="0.25">
      <c r="B54631"/>
    </row>
    <row r="54632" spans="2:2" x14ac:dyDescent="0.25">
      <c r="B54632"/>
    </row>
    <row r="54633" spans="2:2" x14ac:dyDescent="0.25">
      <c r="B54633"/>
    </row>
    <row r="54634" spans="2:2" x14ac:dyDescent="0.25">
      <c r="B54634"/>
    </row>
    <row r="54635" spans="2:2" x14ac:dyDescent="0.25">
      <c r="B54635"/>
    </row>
    <row r="54636" spans="2:2" x14ac:dyDescent="0.25">
      <c r="B54636"/>
    </row>
    <row r="54637" spans="2:2" x14ac:dyDescent="0.25">
      <c r="B54637"/>
    </row>
    <row r="54638" spans="2:2" x14ac:dyDescent="0.25">
      <c r="B54638"/>
    </row>
    <row r="54639" spans="2:2" x14ac:dyDescent="0.25">
      <c r="B54639"/>
    </row>
    <row r="54640" spans="2:2" x14ac:dyDescent="0.25">
      <c r="B54640"/>
    </row>
    <row r="54641" spans="2:2" x14ac:dyDescent="0.25">
      <c r="B54641"/>
    </row>
    <row r="54642" spans="2:2" x14ac:dyDescent="0.25">
      <c r="B54642"/>
    </row>
    <row r="54643" spans="2:2" x14ac:dyDescent="0.25">
      <c r="B54643"/>
    </row>
    <row r="54644" spans="2:2" x14ac:dyDescent="0.25">
      <c r="B54644"/>
    </row>
    <row r="54645" spans="2:2" x14ac:dyDescent="0.25">
      <c r="B54645"/>
    </row>
    <row r="54646" spans="2:2" x14ac:dyDescent="0.25">
      <c r="B54646"/>
    </row>
    <row r="54647" spans="2:2" x14ac:dyDescent="0.25">
      <c r="B54647"/>
    </row>
    <row r="54648" spans="2:2" x14ac:dyDescent="0.25">
      <c r="B54648"/>
    </row>
    <row r="54649" spans="2:2" x14ac:dyDescent="0.25">
      <c r="B54649"/>
    </row>
    <row r="54650" spans="2:2" x14ac:dyDescent="0.25">
      <c r="B54650"/>
    </row>
    <row r="54651" spans="2:2" x14ac:dyDescent="0.25">
      <c r="B54651"/>
    </row>
    <row r="54652" spans="2:2" x14ac:dyDescent="0.25">
      <c r="B54652"/>
    </row>
    <row r="54653" spans="2:2" x14ac:dyDescent="0.25">
      <c r="B54653"/>
    </row>
    <row r="54654" spans="2:2" x14ac:dyDescent="0.25">
      <c r="B54654"/>
    </row>
    <row r="54655" spans="2:2" x14ac:dyDescent="0.25">
      <c r="B54655"/>
    </row>
    <row r="54656" spans="2:2" x14ac:dyDescent="0.25">
      <c r="B54656"/>
    </row>
    <row r="54657" spans="2:2" x14ac:dyDescent="0.25">
      <c r="B54657"/>
    </row>
    <row r="54658" spans="2:2" x14ac:dyDescent="0.25">
      <c r="B54658"/>
    </row>
    <row r="54659" spans="2:2" x14ac:dyDescent="0.25">
      <c r="B54659"/>
    </row>
    <row r="54660" spans="2:2" x14ac:dyDescent="0.25">
      <c r="B54660"/>
    </row>
    <row r="54661" spans="2:2" x14ac:dyDescent="0.25">
      <c r="B54661"/>
    </row>
    <row r="54662" spans="2:2" x14ac:dyDescent="0.25">
      <c r="B54662"/>
    </row>
    <row r="54663" spans="2:2" x14ac:dyDescent="0.25">
      <c r="B54663"/>
    </row>
    <row r="54664" spans="2:2" x14ac:dyDescent="0.25">
      <c r="B54664"/>
    </row>
    <row r="54665" spans="2:2" x14ac:dyDescent="0.25">
      <c r="B54665"/>
    </row>
    <row r="54666" spans="2:2" x14ac:dyDescent="0.25">
      <c r="B54666"/>
    </row>
    <row r="54667" spans="2:2" x14ac:dyDescent="0.25">
      <c r="B54667"/>
    </row>
    <row r="54668" spans="2:2" x14ac:dyDescent="0.25">
      <c r="B54668"/>
    </row>
    <row r="54669" spans="2:2" x14ac:dyDescent="0.25">
      <c r="B54669"/>
    </row>
    <row r="54670" spans="2:2" x14ac:dyDescent="0.25">
      <c r="B54670"/>
    </row>
    <row r="54671" spans="2:2" x14ac:dyDescent="0.25">
      <c r="B54671"/>
    </row>
    <row r="54672" spans="2:2" x14ac:dyDescent="0.25">
      <c r="B54672"/>
    </row>
    <row r="54673" spans="2:2" x14ac:dyDescent="0.25">
      <c r="B54673"/>
    </row>
    <row r="54674" spans="2:2" x14ac:dyDescent="0.25">
      <c r="B54674"/>
    </row>
    <row r="54675" spans="2:2" x14ac:dyDescent="0.25">
      <c r="B54675"/>
    </row>
    <row r="54676" spans="2:2" x14ac:dyDescent="0.25">
      <c r="B54676"/>
    </row>
    <row r="54677" spans="2:2" x14ac:dyDescent="0.25">
      <c r="B54677"/>
    </row>
    <row r="54678" spans="2:2" x14ac:dyDescent="0.25">
      <c r="B54678"/>
    </row>
    <row r="54679" spans="2:2" x14ac:dyDescent="0.25">
      <c r="B54679"/>
    </row>
    <row r="54680" spans="2:2" x14ac:dyDescent="0.25">
      <c r="B54680"/>
    </row>
    <row r="54681" spans="2:2" x14ac:dyDescent="0.25">
      <c r="B54681"/>
    </row>
    <row r="54682" spans="2:2" x14ac:dyDescent="0.25">
      <c r="B54682"/>
    </row>
    <row r="54683" spans="2:2" x14ac:dyDescent="0.25">
      <c r="B54683"/>
    </row>
    <row r="54684" spans="2:2" x14ac:dyDescent="0.25">
      <c r="B54684"/>
    </row>
    <row r="54685" spans="2:2" x14ac:dyDescent="0.25">
      <c r="B54685"/>
    </row>
    <row r="54686" spans="2:2" x14ac:dyDescent="0.25">
      <c r="B54686"/>
    </row>
    <row r="54687" spans="2:2" x14ac:dyDescent="0.25">
      <c r="B54687"/>
    </row>
    <row r="54688" spans="2:2" x14ac:dyDescent="0.25">
      <c r="B54688"/>
    </row>
    <row r="54689" spans="2:2" x14ac:dyDescent="0.25">
      <c r="B54689"/>
    </row>
    <row r="54690" spans="2:2" x14ac:dyDescent="0.25">
      <c r="B54690"/>
    </row>
    <row r="54691" spans="2:2" x14ac:dyDescent="0.25">
      <c r="B54691"/>
    </row>
    <row r="54692" spans="2:2" x14ac:dyDescent="0.25">
      <c r="B54692"/>
    </row>
    <row r="54693" spans="2:2" x14ac:dyDescent="0.25">
      <c r="B54693"/>
    </row>
    <row r="54694" spans="2:2" x14ac:dyDescent="0.25">
      <c r="B54694"/>
    </row>
    <row r="54695" spans="2:2" x14ac:dyDescent="0.25">
      <c r="B54695"/>
    </row>
    <row r="54696" spans="2:2" x14ac:dyDescent="0.25">
      <c r="B54696"/>
    </row>
    <row r="54697" spans="2:2" x14ac:dyDescent="0.25">
      <c r="B54697"/>
    </row>
    <row r="54698" spans="2:2" x14ac:dyDescent="0.25">
      <c r="B54698"/>
    </row>
    <row r="54699" spans="2:2" x14ac:dyDescent="0.25">
      <c r="B54699"/>
    </row>
    <row r="54700" spans="2:2" x14ac:dyDescent="0.25">
      <c r="B54700"/>
    </row>
    <row r="54701" spans="2:2" x14ac:dyDescent="0.25">
      <c r="B54701"/>
    </row>
    <row r="54702" spans="2:2" x14ac:dyDescent="0.25">
      <c r="B54702"/>
    </row>
    <row r="54703" spans="2:2" x14ac:dyDescent="0.25">
      <c r="B54703"/>
    </row>
    <row r="54704" spans="2:2" x14ac:dyDescent="0.25">
      <c r="B54704"/>
    </row>
    <row r="54705" spans="2:2" x14ac:dyDescent="0.25">
      <c r="B54705"/>
    </row>
    <row r="54706" spans="2:2" x14ac:dyDescent="0.25">
      <c r="B54706"/>
    </row>
    <row r="54707" spans="2:2" x14ac:dyDescent="0.25">
      <c r="B54707"/>
    </row>
    <row r="54708" spans="2:2" x14ac:dyDescent="0.25">
      <c r="B54708"/>
    </row>
    <row r="54709" spans="2:2" x14ac:dyDescent="0.25">
      <c r="B54709"/>
    </row>
    <row r="54710" spans="2:2" x14ac:dyDescent="0.25">
      <c r="B54710"/>
    </row>
    <row r="54711" spans="2:2" x14ac:dyDescent="0.25">
      <c r="B54711"/>
    </row>
    <row r="54712" spans="2:2" x14ac:dyDescent="0.25">
      <c r="B54712"/>
    </row>
    <row r="54713" spans="2:2" x14ac:dyDescent="0.25">
      <c r="B54713"/>
    </row>
    <row r="54714" spans="2:2" x14ac:dyDescent="0.25">
      <c r="B54714"/>
    </row>
    <row r="54715" spans="2:2" x14ac:dyDescent="0.25">
      <c r="B54715"/>
    </row>
    <row r="54716" spans="2:2" x14ac:dyDescent="0.25">
      <c r="B54716"/>
    </row>
    <row r="54717" spans="2:2" x14ac:dyDescent="0.25">
      <c r="B54717"/>
    </row>
    <row r="54718" spans="2:2" x14ac:dyDescent="0.25">
      <c r="B54718"/>
    </row>
    <row r="54719" spans="2:2" x14ac:dyDescent="0.25">
      <c r="B54719"/>
    </row>
    <row r="54720" spans="2:2" x14ac:dyDescent="0.25">
      <c r="B54720"/>
    </row>
    <row r="54721" spans="2:2" x14ac:dyDescent="0.25">
      <c r="B54721"/>
    </row>
    <row r="54722" spans="2:2" x14ac:dyDescent="0.25">
      <c r="B54722"/>
    </row>
    <row r="54723" spans="2:2" x14ac:dyDescent="0.25">
      <c r="B54723"/>
    </row>
    <row r="54724" spans="2:2" x14ac:dyDescent="0.25">
      <c r="B54724"/>
    </row>
    <row r="54725" spans="2:2" x14ac:dyDescent="0.25">
      <c r="B54725"/>
    </row>
    <row r="54726" spans="2:2" x14ac:dyDescent="0.25">
      <c r="B54726"/>
    </row>
    <row r="54727" spans="2:2" x14ac:dyDescent="0.25">
      <c r="B54727"/>
    </row>
    <row r="54728" spans="2:2" x14ac:dyDescent="0.25">
      <c r="B54728"/>
    </row>
    <row r="54729" spans="2:2" x14ac:dyDescent="0.25">
      <c r="B54729"/>
    </row>
    <row r="54730" spans="2:2" x14ac:dyDescent="0.25">
      <c r="B54730"/>
    </row>
    <row r="54731" spans="2:2" x14ac:dyDescent="0.25">
      <c r="B54731"/>
    </row>
    <row r="54732" spans="2:2" x14ac:dyDescent="0.25">
      <c r="B54732"/>
    </row>
    <row r="54733" spans="2:2" x14ac:dyDescent="0.25">
      <c r="B54733"/>
    </row>
    <row r="54734" spans="2:2" x14ac:dyDescent="0.25">
      <c r="B54734"/>
    </row>
    <row r="54735" spans="2:2" x14ac:dyDescent="0.25">
      <c r="B54735"/>
    </row>
    <row r="54736" spans="2:2" x14ac:dyDescent="0.25">
      <c r="B54736"/>
    </row>
    <row r="54737" spans="2:2" x14ac:dyDescent="0.25">
      <c r="B54737"/>
    </row>
    <row r="54738" spans="2:2" x14ac:dyDescent="0.25">
      <c r="B54738"/>
    </row>
    <row r="54739" spans="2:2" x14ac:dyDescent="0.25">
      <c r="B54739"/>
    </row>
    <row r="54740" spans="2:2" x14ac:dyDescent="0.25">
      <c r="B54740"/>
    </row>
    <row r="54741" spans="2:2" x14ac:dyDescent="0.25">
      <c r="B54741"/>
    </row>
    <row r="54742" spans="2:2" x14ac:dyDescent="0.25">
      <c r="B54742"/>
    </row>
    <row r="54743" spans="2:2" x14ac:dyDescent="0.25">
      <c r="B54743"/>
    </row>
    <row r="54744" spans="2:2" x14ac:dyDescent="0.25">
      <c r="B54744"/>
    </row>
    <row r="54745" spans="2:2" x14ac:dyDescent="0.25">
      <c r="B54745"/>
    </row>
    <row r="54746" spans="2:2" x14ac:dyDescent="0.25">
      <c r="B54746"/>
    </row>
    <row r="54747" spans="2:2" x14ac:dyDescent="0.25">
      <c r="B54747"/>
    </row>
    <row r="54748" spans="2:2" x14ac:dyDescent="0.25">
      <c r="B54748"/>
    </row>
    <row r="54749" spans="2:2" x14ac:dyDescent="0.25">
      <c r="B54749"/>
    </row>
    <row r="54750" spans="2:2" x14ac:dyDescent="0.25">
      <c r="B54750"/>
    </row>
    <row r="54751" spans="2:2" x14ac:dyDescent="0.25">
      <c r="B54751"/>
    </row>
    <row r="54752" spans="2:2" x14ac:dyDescent="0.25">
      <c r="B54752"/>
    </row>
    <row r="54753" spans="2:2" x14ac:dyDescent="0.25">
      <c r="B54753"/>
    </row>
    <row r="54754" spans="2:2" x14ac:dyDescent="0.25">
      <c r="B54754"/>
    </row>
    <row r="54755" spans="2:2" x14ac:dyDescent="0.25">
      <c r="B54755"/>
    </row>
    <row r="54756" spans="2:2" x14ac:dyDescent="0.25">
      <c r="B54756"/>
    </row>
    <row r="54757" spans="2:2" x14ac:dyDescent="0.25">
      <c r="B54757"/>
    </row>
    <row r="54758" spans="2:2" x14ac:dyDescent="0.25">
      <c r="B54758"/>
    </row>
    <row r="54759" spans="2:2" x14ac:dyDescent="0.25">
      <c r="B54759"/>
    </row>
    <row r="54760" spans="2:2" x14ac:dyDescent="0.25">
      <c r="B54760"/>
    </row>
    <row r="54761" spans="2:2" x14ac:dyDescent="0.25">
      <c r="B54761"/>
    </row>
    <row r="54762" spans="2:2" x14ac:dyDescent="0.25">
      <c r="B54762"/>
    </row>
    <row r="54763" spans="2:2" x14ac:dyDescent="0.25">
      <c r="B54763"/>
    </row>
    <row r="54764" spans="2:2" x14ac:dyDescent="0.25">
      <c r="B54764"/>
    </row>
    <row r="54765" spans="2:2" x14ac:dyDescent="0.25">
      <c r="B54765"/>
    </row>
    <row r="54766" spans="2:2" x14ac:dyDescent="0.25">
      <c r="B54766"/>
    </row>
    <row r="54767" spans="2:2" x14ac:dyDescent="0.25">
      <c r="B54767"/>
    </row>
    <row r="54768" spans="2:2" x14ac:dyDescent="0.25">
      <c r="B54768"/>
    </row>
    <row r="54769" spans="2:2" x14ac:dyDescent="0.25">
      <c r="B54769"/>
    </row>
    <row r="54770" spans="2:2" x14ac:dyDescent="0.25">
      <c r="B54770"/>
    </row>
    <row r="54771" spans="2:2" x14ac:dyDescent="0.25">
      <c r="B54771"/>
    </row>
    <row r="54772" spans="2:2" x14ac:dyDescent="0.25">
      <c r="B54772"/>
    </row>
    <row r="54773" spans="2:2" x14ac:dyDescent="0.25">
      <c r="B54773"/>
    </row>
    <row r="54774" spans="2:2" x14ac:dyDescent="0.25">
      <c r="B54774"/>
    </row>
    <row r="54775" spans="2:2" x14ac:dyDescent="0.25">
      <c r="B54775"/>
    </row>
    <row r="54776" spans="2:2" x14ac:dyDescent="0.25">
      <c r="B54776"/>
    </row>
    <row r="54777" spans="2:2" x14ac:dyDescent="0.25">
      <c r="B54777"/>
    </row>
    <row r="54778" spans="2:2" x14ac:dyDescent="0.25">
      <c r="B54778"/>
    </row>
    <row r="54779" spans="2:2" x14ac:dyDescent="0.25">
      <c r="B54779"/>
    </row>
    <row r="54780" spans="2:2" x14ac:dyDescent="0.25">
      <c r="B54780"/>
    </row>
    <row r="54781" spans="2:2" x14ac:dyDescent="0.25">
      <c r="B54781"/>
    </row>
    <row r="54782" spans="2:2" x14ac:dyDescent="0.25">
      <c r="B54782"/>
    </row>
    <row r="54783" spans="2:2" x14ac:dyDescent="0.25">
      <c r="B54783"/>
    </row>
    <row r="54784" spans="2:2" x14ac:dyDescent="0.25">
      <c r="B54784"/>
    </row>
    <row r="54785" spans="2:2" x14ac:dyDescent="0.25">
      <c r="B54785"/>
    </row>
    <row r="54786" spans="2:2" x14ac:dyDescent="0.25">
      <c r="B54786"/>
    </row>
    <row r="54787" spans="2:2" x14ac:dyDescent="0.25">
      <c r="B54787"/>
    </row>
    <row r="54788" spans="2:2" x14ac:dyDescent="0.25">
      <c r="B54788"/>
    </row>
    <row r="54789" spans="2:2" x14ac:dyDescent="0.25">
      <c r="B54789"/>
    </row>
    <row r="54790" spans="2:2" x14ac:dyDescent="0.25">
      <c r="B54790"/>
    </row>
    <row r="54791" spans="2:2" x14ac:dyDescent="0.25">
      <c r="B54791"/>
    </row>
    <row r="54792" spans="2:2" x14ac:dyDescent="0.25">
      <c r="B54792"/>
    </row>
    <row r="54793" spans="2:2" x14ac:dyDescent="0.25">
      <c r="B54793"/>
    </row>
    <row r="54794" spans="2:2" x14ac:dyDescent="0.25">
      <c r="B54794"/>
    </row>
    <row r="54795" spans="2:2" x14ac:dyDescent="0.25">
      <c r="B54795"/>
    </row>
    <row r="54796" spans="2:2" x14ac:dyDescent="0.25">
      <c r="B54796"/>
    </row>
    <row r="54797" spans="2:2" x14ac:dyDescent="0.25">
      <c r="B54797"/>
    </row>
    <row r="54798" spans="2:2" x14ac:dyDescent="0.25">
      <c r="B54798"/>
    </row>
    <row r="54799" spans="2:2" x14ac:dyDescent="0.25">
      <c r="B54799"/>
    </row>
    <row r="54800" spans="2:2" x14ac:dyDescent="0.25">
      <c r="B54800"/>
    </row>
    <row r="54801" spans="2:2" x14ac:dyDescent="0.25">
      <c r="B54801"/>
    </row>
    <row r="54802" spans="2:2" x14ac:dyDescent="0.25">
      <c r="B54802"/>
    </row>
    <row r="54803" spans="2:2" x14ac:dyDescent="0.25">
      <c r="B54803"/>
    </row>
    <row r="54804" spans="2:2" x14ac:dyDescent="0.25">
      <c r="B54804"/>
    </row>
    <row r="54805" spans="2:2" x14ac:dyDescent="0.25">
      <c r="B54805"/>
    </row>
    <row r="54806" spans="2:2" x14ac:dyDescent="0.25">
      <c r="B54806"/>
    </row>
    <row r="54807" spans="2:2" x14ac:dyDescent="0.25">
      <c r="B54807"/>
    </row>
    <row r="54808" spans="2:2" x14ac:dyDescent="0.25">
      <c r="B54808"/>
    </row>
    <row r="54809" spans="2:2" x14ac:dyDescent="0.25">
      <c r="B54809"/>
    </row>
    <row r="54810" spans="2:2" x14ac:dyDescent="0.25">
      <c r="B54810"/>
    </row>
    <row r="54811" spans="2:2" x14ac:dyDescent="0.25">
      <c r="B54811"/>
    </row>
    <row r="54812" spans="2:2" x14ac:dyDescent="0.25">
      <c r="B54812"/>
    </row>
    <row r="54813" spans="2:2" x14ac:dyDescent="0.25">
      <c r="B54813"/>
    </row>
    <row r="54814" spans="2:2" x14ac:dyDescent="0.25">
      <c r="B54814"/>
    </row>
    <row r="54815" spans="2:2" x14ac:dyDescent="0.25">
      <c r="B54815"/>
    </row>
    <row r="54816" spans="2:2" x14ac:dyDescent="0.25">
      <c r="B54816"/>
    </row>
    <row r="54817" spans="2:2" x14ac:dyDescent="0.25">
      <c r="B54817"/>
    </row>
    <row r="54818" spans="2:2" x14ac:dyDescent="0.25">
      <c r="B54818"/>
    </row>
    <row r="54819" spans="2:2" x14ac:dyDescent="0.25">
      <c r="B54819"/>
    </row>
    <row r="54820" spans="2:2" x14ac:dyDescent="0.25">
      <c r="B54820"/>
    </row>
    <row r="54821" spans="2:2" x14ac:dyDescent="0.25">
      <c r="B54821"/>
    </row>
    <row r="54822" spans="2:2" x14ac:dyDescent="0.25">
      <c r="B54822"/>
    </row>
    <row r="54823" spans="2:2" x14ac:dyDescent="0.25">
      <c r="B54823"/>
    </row>
    <row r="54824" spans="2:2" x14ac:dyDescent="0.25">
      <c r="B54824"/>
    </row>
    <row r="54825" spans="2:2" x14ac:dyDescent="0.25">
      <c r="B54825"/>
    </row>
    <row r="54826" spans="2:2" x14ac:dyDescent="0.25">
      <c r="B54826"/>
    </row>
    <row r="54827" spans="2:2" x14ac:dyDescent="0.25">
      <c r="B54827"/>
    </row>
    <row r="54828" spans="2:2" x14ac:dyDescent="0.25">
      <c r="B54828"/>
    </row>
    <row r="54829" spans="2:2" x14ac:dyDescent="0.25">
      <c r="B54829"/>
    </row>
    <row r="54830" spans="2:2" x14ac:dyDescent="0.25">
      <c r="B54830"/>
    </row>
    <row r="54831" spans="2:2" x14ac:dyDescent="0.25">
      <c r="B54831"/>
    </row>
    <row r="54832" spans="2:2" x14ac:dyDescent="0.25">
      <c r="B54832"/>
    </row>
    <row r="54833" spans="2:2" x14ac:dyDescent="0.25">
      <c r="B54833"/>
    </row>
    <row r="54834" spans="2:2" x14ac:dyDescent="0.25">
      <c r="B54834"/>
    </row>
    <row r="54835" spans="2:2" x14ac:dyDescent="0.25">
      <c r="B54835"/>
    </row>
    <row r="54836" spans="2:2" x14ac:dyDescent="0.25">
      <c r="B54836"/>
    </row>
    <row r="54837" spans="2:2" x14ac:dyDescent="0.25">
      <c r="B54837"/>
    </row>
    <row r="54838" spans="2:2" x14ac:dyDescent="0.25">
      <c r="B54838"/>
    </row>
    <row r="54839" spans="2:2" x14ac:dyDescent="0.25">
      <c r="B54839"/>
    </row>
    <row r="54840" spans="2:2" x14ac:dyDescent="0.25">
      <c r="B54840"/>
    </row>
    <row r="54841" spans="2:2" x14ac:dyDescent="0.25">
      <c r="B54841"/>
    </row>
    <row r="54842" spans="2:2" x14ac:dyDescent="0.25">
      <c r="B54842"/>
    </row>
    <row r="54843" spans="2:2" x14ac:dyDescent="0.25">
      <c r="B54843"/>
    </row>
    <row r="54844" spans="2:2" x14ac:dyDescent="0.25">
      <c r="B54844"/>
    </row>
    <row r="54845" spans="2:2" x14ac:dyDescent="0.25">
      <c r="B54845"/>
    </row>
    <row r="54846" spans="2:2" x14ac:dyDescent="0.25">
      <c r="B54846"/>
    </row>
    <row r="54847" spans="2:2" x14ac:dyDescent="0.25">
      <c r="B54847"/>
    </row>
    <row r="54848" spans="2:2" x14ac:dyDescent="0.25">
      <c r="B54848"/>
    </row>
    <row r="54849" spans="2:2" x14ac:dyDescent="0.25">
      <c r="B54849"/>
    </row>
    <row r="54850" spans="2:2" x14ac:dyDescent="0.25">
      <c r="B54850"/>
    </row>
    <row r="54851" spans="2:2" x14ac:dyDescent="0.25">
      <c r="B54851"/>
    </row>
    <row r="54852" spans="2:2" x14ac:dyDescent="0.25">
      <c r="B54852"/>
    </row>
    <row r="54853" spans="2:2" x14ac:dyDescent="0.25">
      <c r="B54853"/>
    </row>
    <row r="54854" spans="2:2" x14ac:dyDescent="0.25">
      <c r="B54854"/>
    </row>
    <row r="54855" spans="2:2" x14ac:dyDescent="0.25">
      <c r="B54855"/>
    </row>
    <row r="54856" spans="2:2" x14ac:dyDescent="0.25">
      <c r="B54856"/>
    </row>
    <row r="54857" spans="2:2" x14ac:dyDescent="0.25">
      <c r="B54857"/>
    </row>
    <row r="54858" spans="2:2" x14ac:dyDescent="0.25">
      <c r="B54858"/>
    </row>
    <row r="54859" spans="2:2" x14ac:dyDescent="0.25">
      <c r="B54859"/>
    </row>
    <row r="54860" spans="2:2" x14ac:dyDescent="0.25">
      <c r="B54860"/>
    </row>
    <row r="54861" spans="2:2" x14ac:dyDescent="0.25">
      <c r="B54861"/>
    </row>
    <row r="54862" spans="2:2" x14ac:dyDescent="0.25">
      <c r="B54862"/>
    </row>
    <row r="54863" spans="2:2" x14ac:dyDescent="0.25">
      <c r="B54863"/>
    </row>
    <row r="54864" spans="2:2" x14ac:dyDescent="0.25">
      <c r="B54864"/>
    </row>
    <row r="54865" spans="2:2" x14ac:dyDescent="0.25">
      <c r="B54865"/>
    </row>
    <row r="54866" spans="2:2" x14ac:dyDescent="0.25">
      <c r="B54866"/>
    </row>
    <row r="54867" spans="2:2" x14ac:dyDescent="0.25">
      <c r="B54867"/>
    </row>
    <row r="54868" spans="2:2" x14ac:dyDescent="0.25">
      <c r="B54868"/>
    </row>
    <row r="54869" spans="2:2" x14ac:dyDescent="0.25">
      <c r="B54869"/>
    </row>
    <row r="54870" spans="2:2" x14ac:dyDescent="0.25">
      <c r="B54870"/>
    </row>
    <row r="54871" spans="2:2" x14ac:dyDescent="0.25">
      <c r="B54871"/>
    </row>
    <row r="54872" spans="2:2" x14ac:dyDescent="0.25">
      <c r="B54872"/>
    </row>
    <row r="54873" spans="2:2" x14ac:dyDescent="0.25">
      <c r="B54873"/>
    </row>
    <row r="54874" spans="2:2" x14ac:dyDescent="0.25">
      <c r="B54874"/>
    </row>
    <row r="54875" spans="2:2" x14ac:dyDescent="0.25">
      <c r="B54875"/>
    </row>
    <row r="54876" spans="2:2" x14ac:dyDescent="0.25">
      <c r="B54876"/>
    </row>
    <row r="54877" spans="2:2" x14ac:dyDescent="0.25">
      <c r="B54877"/>
    </row>
    <row r="54878" spans="2:2" x14ac:dyDescent="0.25">
      <c r="B54878"/>
    </row>
    <row r="54879" spans="2:2" x14ac:dyDescent="0.25">
      <c r="B54879"/>
    </row>
    <row r="54880" spans="2:2" x14ac:dyDescent="0.25">
      <c r="B54880"/>
    </row>
    <row r="54881" spans="2:2" x14ac:dyDescent="0.25">
      <c r="B54881"/>
    </row>
    <row r="54882" spans="2:2" x14ac:dyDescent="0.25">
      <c r="B54882"/>
    </row>
    <row r="54883" spans="2:2" x14ac:dyDescent="0.25">
      <c r="B54883"/>
    </row>
    <row r="54884" spans="2:2" x14ac:dyDescent="0.25">
      <c r="B54884"/>
    </row>
    <row r="54885" spans="2:2" x14ac:dyDescent="0.25">
      <c r="B54885"/>
    </row>
    <row r="54886" spans="2:2" x14ac:dyDescent="0.25">
      <c r="B54886"/>
    </row>
    <row r="54887" spans="2:2" x14ac:dyDescent="0.25">
      <c r="B54887"/>
    </row>
    <row r="54888" spans="2:2" x14ac:dyDescent="0.25">
      <c r="B54888"/>
    </row>
    <row r="54889" spans="2:2" x14ac:dyDescent="0.25">
      <c r="B54889"/>
    </row>
    <row r="54890" spans="2:2" x14ac:dyDescent="0.25">
      <c r="B54890"/>
    </row>
    <row r="54891" spans="2:2" x14ac:dyDescent="0.25">
      <c r="B54891"/>
    </row>
    <row r="54892" spans="2:2" x14ac:dyDescent="0.25">
      <c r="B54892"/>
    </row>
    <row r="54893" spans="2:2" x14ac:dyDescent="0.25">
      <c r="B54893"/>
    </row>
    <row r="54894" spans="2:2" x14ac:dyDescent="0.25">
      <c r="B54894"/>
    </row>
    <row r="54895" spans="2:2" x14ac:dyDescent="0.25">
      <c r="B54895"/>
    </row>
    <row r="54896" spans="2:2" x14ac:dyDescent="0.25">
      <c r="B54896"/>
    </row>
    <row r="54897" spans="2:2" x14ac:dyDescent="0.25">
      <c r="B54897"/>
    </row>
    <row r="54898" spans="2:2" x14ac:dyDescent="0.25">
      <c r="B54898"/>
    </row>
    <row r="54899" spans="2:2" x14ac:dyDescent="0.25">
      <c r="B54899"/>
    </row>
    <row r="54900" spans="2:2" x14ac:dyDescent="0.25">
      <c r="B54900"/>
    </row>
    <row r="54901" spans="2:2" x14ac:dyDescent="0.25">
      <c r="B54901"/>
    </row>
    <row r="54902" spans="2:2" x14ac:dyDescent="0.25">
      <c r="B54902"/>
    </row>
    <row r="54903" spans="2:2" x14ac:dyDescent="0.25">
      <c r="B54903"/>
    </row>
    <row r="54904" spans="2:2" x14ac:dyDescent="0.25">
      <c r="B54904"/>
    </row>
    <row r="54905" spans="2:2" x14ac:dyDescent="0.25">
      <c r="B54905"/>
    </row>
    <row r="54906" spans="2:2" x14ac:dyDescent="0.25">
      <c r="B54906"/>
    </row>
    <row r="54907" spans="2:2" x14ac:dyDescent="0.25">
      <c r="B54907"/>
    </row>
    <row r="54908" spans="2:2" x14ac:dyDescent="0.25">
      <c r="B54908"/>
    </row>
    <row r="54909" spans="2:2" x14ac:dyDescent="0.25">
      <c r="B54909"/>
    </row>
    <row r="54910" spans="2:2" x14ac:dyDescent="0.25">
      <c r="B54910"/>
    </row>
    <row r="54911" spans="2:2" x14ac:dyDescent="0.25">
      <c r="B54911"/>
    </row>
    <row r="54912" spans="2:2" x14ac:dyDescent="0.25">
      <c r="B54912"/>
    </row>
    <row r="54913" spans="2:2" x14ac:dyDescent="0.25">
      <c r="B54913"/>
    </row>
    <row r="54914" spans="2:2" x14ac:dyDescent="0.25">
      <c r="B54914"/>
    </row>
    <row r="54915" spans="2:2" x14ac:dyDescent="0.25">
      <c r="B54915"/>
    </row>
    <row r="54916" spans="2:2" x14ac:dyDescent="0.25">
      <c r="B54916"/>
    </row>
    <row r="54917" spans="2:2" x14ac:dyDescent="0.25">
      <c r="B54917"/>
    </row>
    <row r="54918" spans="2:2" x14ac:dyDescent="0.25">
      <c r="B54918"/>
    </row>
    <row r="54919" spans="2:2" x14ac:dyDescent="0.25">
      <c r="B54919"/>
    </row>
    <row r="54920" spans="2:2" x14ac:dyDescent="0.25">
      <c r="B54920"/>
    </row>
    <row r="54921" spans="2:2" x14ac:dyDescent="0.25">
      <c r="B54921"/>
    </row>
    <row r="54922" spans="2:2" x14ac:dyDescent="0.25">
      <c r="B54922"/>
    </row>
    <row r="54923" spans="2:2" x14ac:dyDescent="0.25">
      <c r="B54923"/>
    </row>
    <row r="54924" spans="2:2" x14ac:dyDescent="0.25">
      <c r="B54924"/>
    </row>
    <row r="54925" spans="2:2" x14ac:dyDescent="0.25">
      <c r="B54925"/>
    </row>
    <row r="54926" spans="2:2" x14ac:dyDescent="0.25">
      <c r="B54926"/>
    </row>
    <row r="54927" spans="2:2" x14ac:dyDescent="0.25">
      <c r="B54927"/>
    </row>
    <row r="54928" spans="2:2" x14ac:dyDescent="0.25">
      <c r="B54928"/>
    </row>
    <row r="54929" spans="2:2" x14ac:dyDescent="0.25">
      <c r="B54929"/>
    </row>
    <row r="54930" spans="2:2" x14ac:dyDescent="0.25">
      <c r="B54930"/>
    </row>
    <row r="54931" spans="2:2" x14ac:dyDescent="0.25">
      <c r="B54931"/>
    </row>
    <row r="54932" spans="2:2" x14ac:dyDescent="0.25">
      <c r="B54932"/>
    </row>
    <row r="54933" spans="2:2" x14ac:dyDescent="0.25">
      <c r="B54933"/>
    </row>
    <row r="54934" spans="2:2" x14ac:dyDescent="0.25">
      <c r="B54934"/>
    </row>
    <row r="54935" spans="2:2" x14ac:dyDescent="0.25">
      <c r="B54935"/>
    </row>
    <row r="54936" spans="2:2" x14ac:dyDescent="0.25">
      <c r="B54936"/>
    </row>
    <row r="54937" spans="2:2" x14ac:dyDescent="0.25">
      <c r="B54937"/>
    </row>
    <row r="54938" spans="2:2" x14ac:dyDescent="0.25">
      <c r="B54938"/>
    </row>
    <row r="54939" spans="2:2" x14ac:dyDescent="0.25">
      <c r="B54939"/>
    </row>
    <row r="54940" spans="2:2" x14ac:dyDescent="0.25">
      <c r="B54940"/>
    </row>
    <row r="54941" spans="2:2" x14ac:dyDescent="0.25">
      <c r="B54941"/>
    </row>
    <row r="54942" spans="2:2" x14ac:dyDescent="0.25">
      <c r="B54942"/>
    </row>
    <row r="54943" spans="2:2" x14ac:dyDescent="0.25">
      <c r="B54943"/>
    </row>
    <row r="54944" spans="2:2" x14ac:dyDescent="0.25">
      <c r="B54944"/>
    </row>
    <row r="54945" spans="2:2" x14ac:dyDescent="0.25">
      <c r="B54945"/>
    </row>
    <row r="54946" spans="2:2" x14ac:dyDescent="0.25">
      <c r="B54946"/>
    </row>
    <row r="54947" spans="2:2" x14ac:dyDescent="0.25">
      <c r="B54947"/>
    </row>
    <row r="54948" spans="2:2" x14ac:dyDescent="0.25">
      <c r="B54948"/>
    </row>
    <row r="54949" spans="2:2" x14ac:dyDescent="0.25">
      <c r="B54949"/>
    </row>
    <row r="54950" spans="2:2" x14ac:dyDescent="0.25">
      <c r="B54950"/>
    </row>
    <row r="54951" spans="2:2" x14ac:dyDescent="0.25">
      <c r="B54951"/>
    </row>
    <row r="54952" spans="2:2" x14ac:dyDescent="0.25">
      <c r="B54952"/>
    </row>
    <row r="54953" spans="2:2" x14ac:dyDescent="0.25">
      <c r="B54953"/>
    </row>
    <row r="54954" spans="2:2" x14ac:dyDescent="0.25">
      <c r="B54954"/>
    </row>
    <row r="54955" spans="2:2" x14ac:dyDescent="0.25">
      <c r="B54955"/>
    </row>
    <row r="54956" spans="2:2" x14ac:dyDescent="0.25">
      <c r="B54956"/>
    </row>
    <row r="54957" spans="2:2" x14ac:dyDescent="0.25">
      <c r="B54957"/>
    </row>
    <row r="54958" spans="2:2" x14ac:dyDescent="0.25">
      <c r="B54958"/>
    </row>
    <row r="54959" spans="2:2" x14ac:dyDescent="0.25">
      <c r="B54959"/>
    </row>
    <row r="54960" spans="2:2" x14ac:dyDescent="0.25">
      <c r="B54960"/>
    </row>
    <row r="54961" spans="2:2" x14ac:dyDescent="0.25">
      <c r="B54961"/>
    </row>
    <row r="54962" spans="2:2" x14ac:dyDescent="0.25">
      <c r="B54962"/>
    </row>
    <row r="54963" spans="2:2" x14ac:dyDescent="0.25">
      <c r="B54963"/>
    </row>
    <row r="54964" spans="2:2" x14ac:dyDescent="0.25">
      <c r="B54964"/>
    </row>
    <row r="54965" spans="2:2" x14ac:dyDescent="0.25">
      <c r="B54965"/>
    </row>
    <row r="54966" spans="2:2" x14ac:dyDescent="0.25">
      <c r="B54966"/>
    </row>
    <row r="54967" spans="2:2" x14ac:dyDescent="0.25">
      <c r="B54967"/>
    </row>
    <row r="54968" spans="2:2" x14ac:dyDescent="0.25">
      <c r="B54968"/>
    </row>
    <row r="54969" spans="2:2" x14ac:dyDescent="0.25">
      <c r="B54969"/>
    </row>
    <row r="54970" spans="2:2" x14ac:dyDescent="0.25">
      <c r="B54970"/>
    </row>
    <row r="54971" spans="2:2" x14ac:dyDescent="0.25">
      <c r="B54971"/>
    </row>
    <row r="54972" spans="2:2" x14ac:dyDescent="0.25">
      <c r="B54972"/>
    </row>
    <row r="54973" spans="2:2" x14ac:dyDescent="0.25">
      <c r="B54973"/>
    </row>
    <row r="54974" spans="2:2" x14ac:dyDescent="0.25">
      <c r="B54974"/>
    </row>
    <row r="54975" spans="2:2" x14ac:dyDescent="0.25">
      <c r="B54975"/>
    </row>
    <row r="54976" spans="2:2" x14ac:dyDescent="0.25">
      <c r="B54976"/>
    </row>
    <row r="54977" spans="2:2" x14ac:dyDescent="0.25">
      <c r="B54977"/>
    </row>
    <row r="54978" spans="2:2" x14ac:dyDescent="0.25">
      <c r="B54978"/>
    </row>
    <row r="54979" spans="2:2" x14ac:dyDescent="0.25">
      <c r="B54979"/>
    </row>
    <row r="54980" spans="2:2" x14ac:dyDescent="0.25">
      <c r="B54980"/>
    </row>
    <row r="54981" spans="2:2" x14ac:dyDescent="0.25">
      <c r="B54981"/>
    </row>
    <row r="54982" spans="2:2" x14ac:dyDescent="0.25">
      <c r="B54982"/>
    </row>
    <row r="54983" spans="2:2" x14ac:dyDescent="0.25">
      <c r="B54983"/>
    </row>
    <row r="54984" spans="2:2" x14ac:dyDescent="0.25">
      <c r="B54984"/>
    </row>
    <row r="54985" spans="2:2" x14ac:dyDescent="0.25">
      <c r="B54985"/>
    </row>
    <row r="54986" spans="2:2" x14ac:dyDescent="0.25">
      <c r="B54986"/>
    </row>
    <row r="54987" spans="2:2" x14ac:dyDescent="0.25">
      <c r="B54987"/>
    </row>
    <row r="54988" spans="2:2" x14ac:dyDescent="0.25">
      <c r="B54988"/>
    </row>
    <row r="54989" spans="2:2" x14ac:dyDescent="0.25">
      <c r="B54989"/>
    </row>
    <row r="54990" spans="2:2" x14ac:dyDescent="0.25">
      <c r="B54990"/>
    </row>
    <row r="54991" spans="2:2" x14ac:dyDescent="0.25">
      <c r="B54991"/>
    </row>
    <row r="54992" spans="2:2" x14ac:dyDescent="0.25">
      <c r="B54992"/>
    </row>
    <row r="54993" spans="2:2" x14ac:dyDescent="0.25">
      <c r="B54993"/>
    </row>
    <row r="54994" spans="2:2" x14ac:dyDescent="0.25">
      <c r="B54994"/>
    </row>
    <row r="54995" spans="2:2" x14ac:dyDescent="0.25">
      <c r="B54995"/>
    </row>
    <row r="54996" spans="2:2" x14ac:dyDescent="0.25">
      <c r="B54996"/>
    </row>
    <row r="54997" spans="2:2" x14ac:dyDescent="0.25">
      <c r="B54997"/>
    </row>
    <row r="54998" spans="2:2" x14ac:dyDescent="0.25">
      <c r="B54998"/>
    </row>
    <row r="54999" spans="2:2" x14ac:dyDescent="0.25">
      <c r="B54999"/>
    </row>
    <row r="55000" spans="2:2" x14ac:dyDescent="0.25">
      <c r="B55000"/>
    </row>
    <row r="55001" spans="2:2" x14ac:dyDescent="0.25">
      <c r="B55001"/>
    </row>
    <row r="55002" spans="2:2" x14ac:dyDescent="0.25">
      <c r="B55002"/>
    </row>
    <row r="55003" spans="2:2" x14ac:dyDescent="0.25">
      <c r="B55003"/>
    </row>
    <row r="55004" spans="2:2" x14ac:dyDescent="0.25">
      <c r="B55004"/>
    </row>
    <row r="55005" spans="2:2" x14ac:dyDescent="0.25">
      <c r="B55005"/>
    </row>
    <row r="55006" spans="2:2" x14ac:dyDescent="0.25">
      <c r="B55006"/>
    </row>
    <row r="55007" spans="2:2" x14ac:dyDescent="0.25">
      <c r="B55007"/>
    </row>
    <row r="55008" spans="2:2" x14ac:dyDescent="0.25">
      <c r="B55008"/>
    </row>
    <row r="55009" spans="2:2" x14ac:dyDescent="0.25">
      <c r="B55009"/>
    </row>
    <row r="55010" spans="2:2" x14ac:dyDescent="0.25">
      <c r="B55010"/>
    </row>
    <row r="55011" spans="2:2" x14ac:dyDescent="0.25">
      <c r="B55011"/>
    </row>
    <row r="55012" spans="2:2" x14ac:dyDescent="0.25">
      <c r="B55012"/>
    </row>
    <row r="55013" spans="2:2" x14ac:dyDescent="0.25">
      <c r="B55013"/>
    </row>
    <row r="55014" spans="2:2" x14ac:dyDescent="0.25">
      <c r="B55014"/>
    </row>
    <row r="55015" spans="2:2" x14ac:dyDescent="0.25">
      <c r="B55015"/>
    </row>
    <row r="55016" spans="2:2" x14ac:dyDescent="0.25">
      <c r="B55016"/>
    </row>
    <row r="55017" spans="2:2" x14ac:dyDescent="0.25">
      <c r="B55017"/>
    </row>
    <row r="55018" spans="2:2" x14ac:dyDescent="0.25">
      <c r="B55018"/>
    </row>
    <row r="55019" spans="2:2" x14ac:dyDescent="0.25">
      <c r="B55019"/>
    </row>
    <row r="55020" spans="2:2" x14ac:dyDescent="0.25">
      <c r="B55020"/>
    </row>
    <row r="55021" spans="2:2" x14ac:dyDescent="0.25">
      <c r="B55021"/>
    </row>
    <row r="55022" spans="2:2" x14ac:dyDescent="0.25">
      <c r="B55022"/>
    </row>
    <row r="55023" spans="2:2" x14ac:dyDescent="0.25">
      <c r="B55023"/>
    </row>
    <row r="55024" spans="2:2" x14ac:dyDescent="0.25">
      <c r="B55024"/>
    </row>
    <row r="55025" spans="2:2" x14ac:dyDescent="0.25">
      <c r="B55025"/>
    </row>
    <row r="55026" spans="2:2" x14ac:dyDescent="0.25">
      <c r="B55026"/>
    </row>
    <row r="55027" spans="2:2" x14ac:dyDescent="0.25">
      <c r="B55027"/>
    </row>
    <row r="55028" spans="2:2" x14ac:dyDescent="0.25">
      <c r="B55028"/>
    </row>
    <row r="55029" spans="2:2" x14ac:dyDescent="0.25">
      <c r="B55029"/>
    </row>
    <row r="55030" spans="2:2" x14ac:dyDescent="0.25">
      <c r="B55030"/>
    </row>
    <row r="55031" spans="2:2" x14ac:dyDescent="0.25">
      <c r="B55031"/>
    </row>
    <row r="55032" spans="2:2" x14ac:dyDescent="0.25">
      <c r="B55032"/>
    </row>
    <row r="55033" spans="2:2" x14ac:dyDescent="0.25">
      <c r="B55033"/>
    </row>
    <row r="55034" spans="2:2" x14ac:dyDescent="0.25">
      <c r="B55034"/>
    </row>
    <row r="55035" spans="2:2" x14ac:dyDescent="0.25">
      <c r="B55035"/>
    </row>
    <row r="55036" spans="2:2" x14ac:dyDescent="0.25">
      <c r="B55036"/>
    </row>
    <row r="55037" spans="2:2" x14ac:dyDescent="0.25">
      <c r="B55037"/>
    </row>
    <row r="55038" spans="2:2" x14ac:dyDescent="0.25">
      <c r="B55038"/>
    </row>
    <row r="55039" spans="2:2" x14ac:dyDescent="0.25">
      <c r="B55039"/>
    </row>
    <row r="55040" spans="2:2" x14ac:dyDescent="0.25">
      <c r="B55040"/>
    </row>
    <row r="55041" spans="2:2" x14ac:dyDescent="0.25">
      <c r="B55041"/>
    </row>
    <row r="55042" spans="2:2" x14ac:dyDescent="0.25">
      <c r="B55042"/>
    </row>
    <row r="55043" spans="2:2" x14ac:dyDescent="0.25">
      <c r="B55043"/>
    </row>
    <row r="55044" spans="2:2" x14ac:dyDescent="0.25">
      <c r="B55044"/>
    </row>
    <row r="55045" spans="2:2" x14ac:dyDescent="0.25">
      <c r="B55045"/>
    </row>
    <row r="55046" spans="2:2" x14ac:dyDescent="0.25">
      <c r="B55046"/>
    </row>
    <row r="55047" spans="2:2" x14ac:dyDescent="0.25">
      <c r="B55047"/>
    </row>
    <row r="55048" spans="2:2" x14ac:dyDescent="0.25">
      <c r="B55048"/>
    </row>
    <row r="55049" spans="2:2" x14ac:dyDescent="0.25">
      <c r="B55049"/>
    </row>
    <row r="55050" spans="2:2" x14ac:dyDescent="0.25">
      <c r="B55050"/>
    </row>
    <row r="55051" spans="2:2" x14ac:dyDescent="0.25">
      <c r="B55051"/>
    </row>
    <row r="55052" spans="2:2" x14ac:dyDescent="0.25">
      <c r="B55052"/>
    </row>
    <row r="55053" spans="2:2" x14ac:dyDescent="0.25">
      <c r="B55053"/>
    </row>
    <row r="55054" spans="2:2" x14ac:dyDescent="0.25">
      <c r="B55054"/>
    </row>
    <row r="55055" spans="2:2" x14ac:dyDescent="0.25">
      <c r="B55055"/>
    </row>
    <row r="55056" spans="2:2" x14ac:dyDescent="0.25">
      <c r="B55056"/>
    </row>
    <row r="55057" spans="2:2" x14ac:dyDescent="0.25">
      <c r="B55057"/>
    </row>
    <row r="55058" spans="2:2" x14ac:dyDescent="0.25">
      <c r="B55058"/>
    </row>
    <row r="55059" spans="2:2" x14ac:dyDescent="0.25">
      <c r="B55059"/>
    </row>
    <row r="55060" spans="2:2" x14ac:dyDescent="0.25">
      <c r="B55060"/>
    </row>
    <row r="55061" spans="2:2" x14ac:dyDescent="0.25">
      <c r="B55061"/>
    </row>
    <row r="55062" spans="2:2" x14ac:dyDescent="0.25">
      <c r="B55062"/>
    </row>
    <row r="55063" spans="2:2" x14ac:dyDescent="0.25">
      <c r="B55063"/>
    </row>
    <row r="55064" spans="2:2" x14ac:dyDescent="0.25">
      <c r="B55064"/>
    </row>
    <row r="55065" spans="2:2" x14ac:dyDescent="0.25">
      <c r="B55065"/>
    </row>
    <row r="55066" spans="2:2" x14ac:dyDescent="0.25">
      <c r="B55066"/>
    </row>
    <row r="55067" spans="2:2" x14ac:dyDescent="0.25">
      <c r="B55067"/>
    </row>
    <row r="55068" spans="2:2" x14ac:dyDescent="0.25">
      <c r="B55068"/>
    </row>
    <row r="55069" spans="2:2" x14ac:dyDescent="0.25">
      <c r="B55069"/>
    </row>
    <row r="55070" spans="2:2" x14ac:dyDescent="0.25">
      <c r="B55070"/>
    </row>
    <row r="55071" spans="2:2" x14ac:dyDescent="0.25">
      <c r="B55071"/>
    </row>
    <row r="55072" spans="2:2" x14ac:dyDescent="0.25">
      <c r="B55072"/>
    </row>
    <row r="55073" spans="2:2" x14ac:dyDescent="0.25">
      <c r="B55073"/>
    </row>
    <row r="55074" spans="2:2" x14ac:dyDescent="0.25">
      <c r="B55074"/>
    </row>
    <row r="55075" spans="2:2" x14ac:dyDescent="0.25">
      <c r="B55075"/>
    </row>
    <row r="55076" spans="2:2" x14ac:dyDescent="0.25">
      <c r="B55076"/>
    </row>
    <row r="55077" spans="2:2" x14ac:dyDescent="0.25">
      <c r="B55077"/>
    </row>
    <row r="55078" spans="2:2" x14ac:dyDescent="0.25">
      <c r="B55078"/>
    </row>
    <row r="55079" spans="2:2" x14ac:dyDescent="0.25">
      <c r="B55079"/>
    </row>
    <row r="55080" spans="2:2" x14ac:dyDescent="0.25">
      <c r="B55080"/>
    </row>
    <row r="55081" spans="2:2" x14ac:dyDescent="0.25">
      <c r="B55081"/>
    </row>
    <row r="55082" spans="2:2" x14ac:dyDescent="0.25">
      <c r="B55082"/>
    </row>
    <row r="55083" spans="2:2" x14ac:dyDescent="0.25">
      <c r="B55083"/>
    </row>
    <row r="55084" spans="2:2" x14ac:dyDescent="0.25">
      <c r="B55084"/>
    </row>
    <row r="55085" spans="2:2" x14ac:dyDescent="0.25">
      <c r="B55085"/>
    </row>
    <row r="55086" spans="2:2" x14ac:dyDescent="0.25">
      <c r="B55086"/>
    </row>
    <row r="55087" spans="2:2" x14ac:dyDescent="0.25">
      <c r="B55087"/>
    </row>
    <row r="55088" spans="2:2" x14ac:dyDescent="0.25">
      <c r="B55088"/>
    </row>
    <row r="55089" spans="2:2" x14ac:dyDescent="0.25">
      <c r="B55089"/>
    </row>
    <row r="55090" spans="2:2" x14ac:dyDescent="0.25">
      <c r="B55090"/>
    </row>
    <row r="55091" spans="2:2" x14ac:dyDescent="0.25">
      <c r="B55091"/>
    </row>
    <row r="55092" spans="2:2" x14ac:dyDescent="0.25">
      <c r="B55092"/>
    </row>
    <row r="55093" spans="2:2" x14ac:dyDescent="0.25">
      <c r="B55093"/>
    </row>
    <row r="55094" spans="2:2" x14ac:dyDescent="0.25">
      <c r="B55094"/>
    </row>
    <row r="55095" spans="2:2" x14ac:dyDescent="0.25">
      <c r="B55095"/>
    </row>
    <row r="55096" spans="2:2" x14ac:dyDescent="0.25">
      <c r="B55096"/>
    </row>
    <row r="55097" spans="2:2" x14ac:dyDescent="0.25">
      <c r="B55097"/>
    </row>
    <row r="55098" spans="2:2" x14ac:dyDescent="0.25">
      <c r="B55098"/>
    </row>
    <row r="55099" spans="2:2" x14ac:dyDescent="0.25">
      <c r="B55099"/>
    </row>
    <row r="55100" spans="2:2" x14ac:dyDescent="0.25">
      <c r="B55100"/>
    </row>
    <row r="55101" spans="2:2" x14ac:dyDescent="0.25">
      <c r="B55101"/>
    </row>
    <row r="55102" spans="2:2" x14ac:dyDescent="0.25">
      <c r="B55102"/>
    </row>
    <row r="55103" spans="2:2" x14ac:dyDescent="0.25">
      <c r="B55103"/>
    </row>
    <row r="55104" spans="2:2" x14ac:dyDescent="0.25">
      <c r="B55104"/>
    </row>
    <row r="55105" spans="2:2" x14ac:dyDescent="0.25">
      <c r="B55105"/>
    </row>
    <row r="55106" spans="2:2" x14ac:dyDescent="0.25">
      <c r="B55106"/>
    </row>
    <row r="55107" spans="2:2" x14ac:dyDescent="0.25">
      <c r="B55107"/>
    </row>
    <row r="55108" spans="2:2" x14ac:dyDescent="0.25">
      <c r="B55108"/>
    </row>
    <row r="55109" spans="2:2" x14ac:dyDescent="0.25">
      <c r="B55109"/>
    </row>
    <row r="55110" spans="2:2" x14ac:dyDescent="0.25">
      <c r="B55110"/>
    </row>
    <row r="55111" spans="2:2" x14ac:dyDescent="0.25">
      <c r="B55111"/>
    </row>
    <row r="55112" spans="2:2" x14ac:dyDescent="0.25">
      <c r="B55112"/>
    </row>
    <row r="55113" spans="2:2" x14ac:dyDescent="0.25">
      <c r="B55113"/>
    </row>
    <row r="55114" spans="2:2" x14ac:dyDescent="0.25">
      <c r="B55114"/>
    </row>
    <row r="55115" spans="2:2" x14ac:dyDescent="0.25">
      <c r="B55115"/>
    </row>
    <row r="55116" spans="2:2" x14ac:dyDescent="0.25">
      <c r="B55116"/>
    </row>
    <row r="55117" spans="2:2" x14ac:dyDescent="0.25">
      <c r="B55117"/>
    </row>
    <row r="55118" spans="2:2" x14ac:dyDescent="0.25">
      <c r="B55118"/>
    </row>
    <row r="55119" spans="2:2" x14ac:dyDescent="0.25">
      <c r="B55119"/>
    </row>
    <row r="55120" spans="2:2" x14ac:dyDescent="0.25">
      <c r="B55120"/>
    </row>
    <row r="55121" spans="2:2" x14ac:dyDescent="0.25">
      <c r="B55121"/>
    </row>
    <row r="55122" spans="2:2" x14ac:dyDescent="0.25">
      <c r="B55122"/>
    </row>
    <row r="55123" spans="2:2" x14ac:dyDescent="0.25">
      <c r="B55123"/>
    </row>
    <row r="55124" spans="2:2" x14ac:dyDescent="0.25">
      <c r="B55124"/>
    </row>
    <row r="55125" spans="2:2" x14ac:dyDescent="0.25">
      <c r="B55125"/>
    </row>
    <row r="55126" spans="2:2" x14ac:dyDescent="0.25">
      <c r="B55126"/>
    </row>
    <row r="55127" spans="2:2" x14ac:dyDescent="0.25">
      <c r="B55127"/>
    </row>
    <row r="55128" spans="2:2" x14ac:dyDescent="0.25">
      <c r="B55128"/>
    </row>
    <row r="55129" spans="2:2" x14ac:dyDescent="0.25">
      <c r="B55129"/>
    </row>
    <row r="55130" spans="2:2" x14ac:dyDescent="0.25">
      <c r="B55130"/>
    </row>
    <row r="55131" spans="2:2" x14ac:dyDescent="0.25">
      <c r="B55131"/>
    </row>
    <row r="55132" spans="2:2" x14ac:dyDescent="0.25">
      <c r="B55132"/>
    </row>
    <row r="55133" spans="2:2" x14ac:dyDescent="0.25">
      <c r="B55133"/>
    </row>
    <row r="55134" spans="2:2" x14ac:dyDescent="0.25">
      <c r="B55134"/>
    </row>
    <row r="55135" spans="2:2" x14ac:dyDescent="0.25">
      <c r="B55135"/>
    </row>
    <row r="55136" spans="2:2" x14ac:dyDescent="0.25">
      <c r="B55136"/>
    </row>
    <row r="55137" spans="2:2" x14ac:dyDescent="0.25">
      <c r="B55137"/>
    </row>
    <row r="55138" spans="2:2" x14ac:dyDescent="0.25">
      <c r="B55138"/>
    </row>
    <row r="55139" spans="2:2" x14ac:dyDescent="0.25">
      <c r="B55139"/>
    </row>
    <row r="55140" spans="2:2" x14ac:dyDescent="0.25">
      <c r="B55140"/>
    </row>
    <row r="55141" spans="2:2" x14ac:dyDescent="0.25">
      <c r="B55141"/>
    </row>
    <row r="55142" spans="2:2" x14ac:dyDescent="0.25">
      <c r="B55142"/>
    </row>
    <row r="55143" spans="2:2" x14ac:dyDescent="0.25">
      <c r="B55143"/>
    </row>
    <row r="55144" spans="2:2" x14ac:dyDescent="0.25">
      <c r="B55144"/>
    </row>
    <row r="55145" spans="2:2" x14ac:dyDescent="0.25">
      <c r="B55145"/>
    </row>
    <row r="55146" spans="2:2" x14ac:dyDescent="0.25">
      <c r="B55146"/>
    </row>
    <row r="55147" spans="2:2" x14ac:dyDescent="0.25">
      <c r="B55147"/>
    </row>
    <row r="55148" spans="2:2" x14ac:dyDescent="0.25">
      <c r="B55148"/>
    </row>
    <row r="55149" spans="2:2" x14ac:dyDescent="0.25">
      <c r="B55149"/>
    </row>
    <row r="55150" spans="2:2" x14ac:dyDescent="0.25">
      <c r="B55150"/>
    </row>
    <row r="55151" spans="2:2" x14ac:dyDescent="0.25">
      <c r="B55151"/>
    </row>
    <row r="55152" spans="2:2" x14ac:dyDescent="0.25">
      <c r="B55152"/>
    </row>
    <row r="55153" spans="2:2" x14ac:dyDescent="0.25">
      <c r="B55153"/>
    </row>
    <row r="55154" spans="2:2" x14ac:dyDescent="0.25">
      <c r="B55154"/>
    </row>
    <row r="55155" spans="2:2" x14ac:dyDescent="0.25">
      <c r="B55155"/>
    </row>
    <row r="55156" spans="2:2" x14ac:dyDescent="0.25">
      <c r="B55156"/>
    </row>
    <row r="55157" spans="2:2" x14ac:dyDescent="0.25">
      <c r="B55157"/>
    </row>
    <row r="55158" spans="2:2" x14ac:dyDescent="0.25">
      <c r="B55158"/>
    </row>
    <row r="55159" spans="2:2" x14ac:dyDescent="0.25">
      <c r="B55159"/>
    </row>
    <row r="55160" spans="2:2" x14ac:dyDescent="0.25">
      <c r="B55160"/>
    </row>
    <row r="55161" spans="2:2" x14ac:dyDescent="0.25">
      <c r="B55161"/>
    </row>
    <row r="55162" spans="2:2" x14ac:dyDescent="0.25">
      <c r="B55162"/>
    </row>
    <row r="55163" spans="2:2" x14ac:dyDescent="0.25">
      <c r="B55163"/>
    </row>
    <row r="55164" spans="2:2" x14ac:dyDescent="0.25">
      <c r="B55164"/>
    </row>
    <row r="55165" spans="2:2" x14ac:dyDescent="0.25">
      <c r="B55165"/>
    </row>
    <row r="55166" spans="2:2" x14ac:dyDescent="0.25">
      <c r="B55166"/>
    </row>
    <row r="55167" spans="2:2" x14ac:dyDescent="0.25">
      <c r="B55167"/>
    </row>
    <row r="55168" spans="2:2" x14ac:dyDescent="0.25">
      <c r="B55168"/>
    </row>
    <row r="55169" spans="2:2" x14ac:dyDescent="0.25">
      <c r="B55169"/>
    </row>
    <row r="55170" spans="2:2" x14ac:dyDescent="0.25">
      <c r="B55170"/>
    </row>
    <row r="55171" spans="2:2" x14ac:dyDescent="0.25">
      <c r="B55171"/>
    </row>
    <row r="55172" spans="2:2" x14ac:dyDescent="0.25">
      <c r="B55172"/>
    </row>
    <row r="55173" spans="2:2" x14ac:dyDescent="0.25">
      <c r="B55173"/>
    </row>
    <row r="55174" spans="2:2" x14ac:dyDescent="0.25">
      <c r="B55174"/>
    </row>
    <row r="55175" spans="2:2" x14ac:dyDescent="0.25">
      <c r="B55175"/>
    </row>
    <row r="55176" spans="2:2" x14ac:dyDescent="0.25">
      <c r="B55176"/>
    </row>
    <row r="55177" spans="2:2" x14ac:dyDescent="0.25">
      <c r="B55177"/>
    </row>
    <row r="55178" spans="2:2" x14ac:dyDescent="0.25">
      <c r="B55178"/>
    </row>
    <row r="55179" spans="2:2" x14ac:dyDescent="0.25">
      <c r="B55179"/>
    </row>
    <row r="55180" spans="2:2" x14ac:dyDescent="0.25">
      <c r="B55180"/>
    </row>
    <row r="55181" spans="2:2" x14ac:dyDescent="0.25">
      <c r="B55181"/>
    </row>
    <row r="55182" spans="2:2" x14ac:dyDescent="0.25">
      <c r="B55182"/>
    </row>
    <row r="55183" spans="2:2" x14ac:dyDescent="0.25">
      <c r="B55183"/>
    </row>
    <row r="55184" spans="2:2" x14ac:dyDescent="0.25">
      <c r="B55184"/>
    </row>
    <row r="55185" spans="2:2" x14ac:dyDescent="0.25">
      <c r="B55185"/>
    </row>
    <row r="55186" spans="2:2" x14ac:dyDescent="0.25">
      <c r="B55186"/>
    </row>
    <row r="55187" spans="2:2" x14ac:dyDescent="0.25">
      <c r="B55187"/>
    </row>
    <row r="55188" spans="2:2" x14ac:dyDescent="0.25">
      <c r="B55188"/>
    </row>
    <row r="55189" spans="2:2" x14ac:dyDescent="0.25">
      <c r="B55189"/>
    </row>
    <row r="55190" spans="2:2" x14ac:dyDescent="0.25">
      <c r="B55190"/>
    </row>
    <row r="55191" spans="2:2" x14ac:dyDescent="0.25">
      <c r="B55191"/>
    </row>
    <row r="55192" spans="2:2" x14ac:dyDescent="0.25">
      <c r="B55192"/>
    </row>
    <row r="55193" spans="2:2" x14ac:dyDescent="0.25">
      <c r="B55193"/>
    </row>
    <row r="55194" spans="2:2" x14ac:dyDescent="0.25">
      <c r="B55194"/>
    </row>
    <row r="55195" spans="2:2" x14ac:dyDescent="0.25">
      <c r="B55195"/>
    </row>
    <row r="55196" spans="2:2" x14ac:dyDescent="0.25">
      <c r="B55196"/>
    </row>
    <row r="55197" spans="2:2" x14ac:dyDescent="0.25">
      <c r="B55197"/>
    </row>
    <row r="55198" spans="2:2" x14ac:dyDescent="0.25">
      <c r="B55198"/>
    </row>
    <row r="55199" spans="2:2" x14ac:dyDescent="0.25">
      <c r="B55199"/>
    </row>
    <row r="55200" spans="2:2" x14ac:dyDescent="0.25">
      <c r="B55200"/>
    </row>
    <row r="55201" spans="2:2" x14ac:dyDescent="0.25">
      <c r="B55201"/>
    </row>
    <row r="55202" spans="2:2" x14ac:dyDescent="0.25">
      <c r="B55202"/>
    </row>
    <row r="55203" spans="2:2" x14ac:dyDescent="0.25">
      <c r="B55203"/>
    </row>
    <row r="55204" spans="2:2" x14ac:dyDescent="0.25">
      <c r="B55204"/>
    </row>
    <row r="55205" spans="2:2" x14ac:dyDescent="0.25">
      <c r="B55205"/>
    </row>
    <row r="55206" spans="2:2" x14ac:dyDescent="0.25">
      <c r="B55206"/>
    </row>
    <row r="55207" spans="2:2" x14ac:dyDescent="0.25">
      <c r="B55207"/>
    </row>
    <row r="55208" spans="2:2" x14ac:dyDescent="0.25">
      <c r="B55208"/>
    </row>
    <row r="55209" spans="2:2" x14ac:dyDescent="0.25">
      <c r="B55209"/>
    </row>
    <row r="55210" spans="2:2" x14ac:dyDescent="0.25">
      <c r="B55210"/>
    </row>
    <row r="55211" spans="2:2" x14ac:dyDescent="0.25">
      <c r="B55211"/>
    </row>
    <row r="55212" spans="2:2" x14ac:dyDescent="0.25">
      <c r="B55212"/>
    </row>
    <row r="55213" spans="2:2" x14ac:dyDescent="0.25">
      <c r="B55213"/>
    </row>
    <row r="55214" spans="2:2" x14ac:dyDescent="0.25">
      <c r="B55214"/>
    </row>
    <row r="55215" spans="2:2" x14ac:dyDescent="0.25">
      <c r="B55215"/>
    </row>
    <row r="55216" spans="2:2" x14ac:dyDescent="0.25">
      <c r="B55216"/>
    </row>
    <row r="55217" spans="2:2" x14ac:dyDescent="0.25">
      <c r="B55217"/>
    </row>
    <row r="55218" spans="2:2" x14ac:dyDescent="0.25">
      <c r="B55218"/>
    </row>
    <row r="55219" spans="2:2" x14ac:dyDescent="0.25">
      <c r="B55219"/>
    </row>
    <row r="55220" spans="2:2" x14ac:dyDescent="0.25">
      <c r="B55220"/>
    </row>
    <row r="55221" spans="2:2" x14ac:dyDescent="0.25">
      <c r="B55221"/>
    </row>
    <row r="55222" spans="2:2" x14ac:dyDescent="0.25">
      <c r="B55222"/>
    </row>
    <row r="55223" spans="2:2" x14ac:dyDescent="0.25">
      <c r="B55223"/>
    </row>
    <row r="55224" spans="2:2" x14ac:dyDescent="0.25">
      <c r="B55224"/>
    </row>
    <row r="55225" spans="2:2" x14ac:dyDescent="0.25">
      <c r="B55225"/>
    </row>
    <row r="55226" spans="2:2" x14ac:dyDescent="0.25">
      <c r="B55226"/>
    </row>
    <row r="55227" spans="2:2" x14ac:dyDescent="0.25">
      <c r="B55227"/>
    </row>
    <row r="55228" spans="2:2" x14ac:dyDescent="0.25">
      <c r="B55228"/>
    </row>
    <row r="55229" spans="2:2" x14ac:dyDescent="0.25">
      <c r="B55229"/>
    </row>
    <row r="55230" spans="2:2" x14ac:dyDescent="0.25">
      <c r="B55230"/>
    </row>
    <row r="55231" spans="2:2" x14ac:dyDescent="0.25">
      <c r="B55231"/>
    </row>
    <row r="55232" spans="2:2" x14ac:dyDescent="0.25">
      <c r="B55232"/>
    </row>
    <row r="55233" spans="2:2" x14ac:dyDescent="0.25">
      <c r="B55233"/>
    </row>
    <row r="55234" spans="2:2" x14ac:dyDescent="0.25">
      <c r="B55234"/>
    </row>
    <row r="55235" spans="2:2" x14ac:dyDescent="0.25">
      <c r="B55235"/>
    </row>
    <row r="55236" spans="2:2" x14ac:dyDescent="0.25">
      <c r="B55236"/>
    </row>
    <row r="55237" spans="2:2" x14ac:dyDescent="0.25">
      <c r="B55237"/>
    </row>
    <row r="55238" spans="2:2" x14ac:dyDescent="0.25">
      <c r="B55238"/>
    </row>
    <row r="55239" spans="2:2" x14ac:dyDescent="0.25">
      <c r="B55239"/>
    </row>
    <row r="55240" spans="2:2" x14ac:dyDescent="0.25">
      <c r="B55240"/>
    </row>
    <row r="55241" spans="2:2" x14ac:dyDescent="0.25">
      <c r="B55241"/>
    </row>
    <row r="55242" spans="2:2" x14ac:dyDescent="0.25">
      <c r="B55242"/>
    </row>
    <row r="55243" spans="2:2" x14ac:dyDescent="0.25">
      <c r="B55243"/>
    </row>
    <row r="55244" spans="2:2" x14ac:dyDescent="0.25">
      <c r="B55244"/>
    </row>
    <row r="55245" spans="2:2" x14ac:dyDescent="0.25">
      <c r="B55245"/>
    </row>
    <row r="55246" spans="2:2" x14ac:dyDescent="0.25">
      <c r="B55246"/>
    </row>
    <row r="55247" spans="2:2" x14ac:dyDescent="0.25">
      <c r="B55247"/>
    </row>
    <row r="55248" spans="2:2" x14ac:dyDescent="0.25">
      <c r="B55248"/>
    </row>
    <row r="55249" spans="2:2" x14ac:dyDescent="0.25">
      <c r="B55249"/>
    </row>
    <row r="55250" spans="2:2" x14ac:dyDescent="0.25">
      <c r="B55250"/>
    </row>
    <row r="55251" spans="2:2" x14ac:dyDescent="0.25">
      <c r="B55251"/>
    </row>
    <row r="55252" spans="2:2" x14ac:dyDescent="0.25">
      <c r="B55252"/>
    </row>
    <row r="55253" spans="2:2" x14ac:dyDescent="0.25">
      <c r="B55253"/>
    </row>
    <row r="55254" spans="2:2" x14ac:dyDescent="0.25">
      <c r="B55254"/>
    </row>
    <row r="55255" spans="2:2" x14ac:dyDescent="0.25">
      <c r="B55255"/>
    </row>
    <row r="55256" spans="2:2" x14ac:dyDescent="0.25">
      <c r="B55256"/>
    </row>
    <row r="55257" spans="2:2" x14ac:dyDescent="0.25">
      <c r="B55257"/>
    </row>
    <row r="55258" spans="2:2" x14ac:dyDescent="0.25">
      <c r="B55258"/>
    </row>
    <row r="55259" spans="2:2" x14ac:dyDescent="0.25">
      <c r="B55259"/>
    </row>
    <row r="55260" spans="2:2" x14ac:dyDescent="0.25">
      <c r="B55260"/>
    </row>
    <row r="55261" spans="2:2" x14ac:dyDescent="0.25">
      <c r="B55261"/>
    </row>
    <row r="55262" spans="2:2" x14ac:dyDescent="0.25">
      <c r="B55262"/>
    </row>
    <row r="55263" spans="2:2" x14ac:dyDescent="0.25">
      <c r="B55263"/>
    </row>
    <row r="55264" spans="2:2" x14ac:dyDescent="0.25">
      <c r="B55264"/>
    </row>
    <row r="55265" spans="2:2" x14ac:dyDescent="0.25">
      <c r="B55265"/>
    </row>
    <row r="55266" spans="2:2" x14ac:dyDescent="0.25">
      <c r="B55266"/>
    </row>
    <row r="55267" spans="2:2" x14ac:dyDescent="0.25">
      <c r="B55267"/>
    </row>
    <row r="55268" spans="2:2" x14ac:dyDescent="0.25">
      <c r="B55268"/>
    </row>
    <row r="55269" spans="2:2" x14ac:dyDescent="0.25">
      <c r="B55269"/>
    </row>
    <row r="55270" spans="2:2" x14ac:dyDescent="0.25">
      <c r="B55270"/>
    </row>
    <row r="55271" spans="2:2" x14ac:dyDescent="0.25">
      <c r="B55271"/>
    </row>
    <row r="55272" spans="2:2" x14ac:dyDescent="0.25">
      <c r="B55272"/>
    </row>
    <row r="55273" spans="2:2" x14ac:dyDescent="0.25">
      <c r="B55273"/>
    </row>
    <row r="55274" spans="2:2" x14ac:dyDescent="0.25">
      <c r="B55274"/>
    </row>
    <row r="55275" spans="2:2" x14ac:dyDescent="0.25">
      <c r="B55275"/>
    </row>
    <row r="55276" spans="2:2" x14ac:dyDescent="0.25">
      <c r="B55276"/>
    </row>
    <row r="55277" spans="2:2" x14ac:dyDescent="0.25">
      <c r="B55277"/>
    </row>
    <row r="55278" spans="2:2" x14ac:dyDescent="0.25">
      <c r="B55278"/>
    </row>
    <row r="55279" spans="2:2" x14ac:dyDescent="0.25">
      <c r="B55279"/>
    </row>
    <row r="55280" spans="2:2" x14ac:dyDescent="0.25">
      <c r="B55280"/>
    </row>
    <row r="55281" spans="2:2" x14ac:dyDescent="0.25">
      <c r="B55281"/>
    </row>
    <row r="55282" spans="2:2" x14ac:dyDescent="0.25">
      <c r="B55282"/>
    </row>
    <row r="55283" spans="2:2" x14ac:dyDescent="0.25">
      <c r="B55283"/>
    </row>
    <row r="55284" spans="2:2" x14ac:dyDescent="0.25">
      <c r="B55284"/>
    </row>
    <row r="55285" spans="2:2" x14ac:dyDescent="0.25">
      <c r="B55285"/>
    </row>
    <row r="55286" spans="2:2" x14ac:dyDescent="0.25">
      <c r="B55286"/>
    </row>
    <row r="55287" spans="2:2" x14ac:dyDescent="0.25">
      <c r="B55287"/>
    </row>
    <row r="55288" spans="2:2" x14ac:dyDescent="0.25">
      <c r="B55288"/>
    </row>
    <row r="55289" spans="2:2" x14ac:dyDescent="0.25">
      <c r="B55289"/>
    </row>
    <row r="55290" spans="2:2" x14ac:dyDescent="0.25">
      <c r="B55290"/>
    </row>
    <row r="55291" spans="2:2" x14ac:dyDescent="0.25">
      <c r="B55291"/>
    </row>
    <row r="55292" spans="2:2" x14ac:dyDescent="0.25">
      <c r="B55292"/>
    </row>
    <row r="55293" spans="2:2" x14ac:dyDescent="0.25">
      <c r="B55293"/>
    </row>
    <row r="55294" spans="2:2" x14ac:dyDescent="0.25">
      <c r="B55294"/>
    </row>
    <row r="55295" spans="2:2" x14ac:dyDescent="0.25">
      <c r="B55295"/>
    </row>
    <row r="55296" spans="2:2" x14ac:dyDescent="0.25">
      <c r="B55296"/>
    </row>
    <row r="55297" spans="2:2" x14ac:dyDescent="0.25">
      <c r="B55297"/>
    </row>
    <row r="55298" spans="2:2" x14ac:dyDescent="0.25">
      <c r="B55298"/>
    </row>
    <row r="55299" spans="2:2" x14ac:dyDescent="0.25">
      <c r="B55299"/>
    </row>
    <row r="55300" spans="2:2" x14ac:dyDescent="0.25">
      <c r="B55300"/>
    </row>
    <row r="55301" spans="2:2" x14ac:dyDescent="0.25">
      <c r="B55301"/>
    </row>
    <row r="55302" spans="2:2" x14ac:dyDescent="0.25">
      <c r="B55302"/>
    </row>
    <row r="55303" spans="2:2" x14ac:dyDescent="0.25">
      <c r="B55303"/>
    </row>
    <row r="55304" spans="2:2" x14ac:dyDescent="0.25">
      <c r="B55304"/>
    </row>
    <row r="55305" spans="2:2" x14ac:dyDescent="0.25">
      <c r="B55305"/>
    </row>
    <row r="55306" spans="2:2" x14ac:dyDescent="0.25">
      <c r="B55306"/>
    </row>
    <row r="55307" spans="2:2" x14ac:dyDescent="0.25">
      <c r="B55307"/>
    </row>
    <row r="55308" spans="2:2" x14ac:dyDescent="0.25">
      <c r="B55308"/>
    </row>
    <row r="55309" spans="2:2" x14ac:dyDescent="0.25">
      <c r="B55309"/>
    </row>
    <row r="55310" spans="2:2" x14ac:dyDescent="0.25">
      <c r="B55310"/>
    </row>
    <row r="55311" spans="2:2" x14ac:dyDescent="0.25">
      <c r="B55311"/>
    </row>
    <row r="55312" spans="2:2" x14ac:dyDescent="0.25">
      <c r="B55312"/>
    </row>
    <row r="55313" spans="2:2" x14ac:dyDescent="0.25">
      <c r="B55313"/>
    </row>
    <row r="55314" spans="2:2" x14ac:dyDescent="0.25">
      <c r="B55314"/>
    </row>
    <row r="55315" spans="2:2" x14ac:dyDescent="0.25">
      <c r="B55315"/>
    </row>
    <row r="55316" spans="2:2" x14ac:dyDescent="0.25">
      <c r="B55316"/>
    </row>
    <row r="55317" spans="2:2" x14ac:dyDescent="0.25">
      <c r="B55317"/>
    </row>
    <row r="55318" spans="2:2" x14ac:dyDescent="0.25">
      <c r="B55318"/>
    </row>
    <row r="55319" spans="2:2" x14ac:dyDescent="0.25">
      <c r="B55319"/>
    </row>
    <row r="55320" spans="2:2" x14ac:dyDescent="0.25">
      <c r="B55320"/>
    </row>
    <row r="55321" spans="2:2" x14ac:dyDescent="0.25">
      <c r="B55321"/>
    </row>
    <row r="55322" spans="2:2" x14ac:dyDescent="0.25">
      <c r="B55322"/>
    </row>
    <row r="55323" spans="2:2" x14ac:dyDescent="0.25">
      <c r="B55323"/>
    </row>
    <row r="55324" spans="2:2" x14ac:dyDescent="0.25">
      <c r="B55324"/>
    </row>
    <row r="55325" spans="2:2" x14ac:dyDescent="0.25">
      <c r="B55325"/>
    </row>
    <row r="55326" spans="2:2" x14ac:dyDescent="0.25">
      <c r="B55326"/>
    </row>
    <row r="55327" spans="2:2" x14ac:dyDescent="0.25">
      <c r="B55327"/>
    </row>
    <row r="55328" spans="2:2" x14ac:dyDescent="0.25">
      <c r="B55328"/>
    </row>
    <row r="55329" spans="2:2" x14ac:dyDescent="0.25">
      <c r="B55329"/>
    </row>
    <row r="55330" spans="2:2" x14ac:dyDescent="0.25">
      <c r="B55330"/>
    </row>
    <row r="55331" spans="2:2" x14ac:dyDescent="0.25">
      <c r="B55331"/>
    </row>
    <row r="55332" spans="2:2" x14ac:dyDescent="0.25">
      <c r="B55332"/>
    </row>
    <row r="55333" spans="2:2" x14ac:dyDescent="0.25">
      <c r="B55333"/>
    </row>
    <row r="55334" spans="2:2" x14ac:dyDescent="0.25">
      <c r="B55334"/>
    </row>
    <row r="55335" spans="2:2" x14ac:dyDescent="0.25">
      <c r="B55335"/>
    </row>
    <row r="55336" spans="2:2" x14ac:dyDescent="0.25">
      <c r="B55336"/>
    </row>
    <row r="55337" spans="2:2" x14ac:dyDescent="0.25">
      <c r="B55337"/>
    </row>
    <row r="55338" spans="2:2" x14ac:dyDescent="0.25">
      <c r="B55338"/>
    </row>
    <row r="55339" spans="2:2" x14ac:dyDescent="0.25">
      <c r="B55339"/>
    </row>
    <row r="55340" spans="2:2" x14ac:dyDescent="0.25">
      <c r="B55340"/>
    </row>
    <row r="55341" spans="2:2" x14ac:dyDescent="0.25">
      <c r="B55341"/>
    </row>
    <row r="55342" spans="2:2" x14ac:dyDescent="0.25">
      <c r="B55342"/>
    </row>
    <row r="55343" spans="2:2" x14ac:dyDescent="0.25">
      <c r="B55343"/>
    </row>
    <row r="55344" spans="2:2" x14ac:dyDescent="0.25">
      <c r="B55344"/>
    </row>
    <row r="55345" spans="2:2" x14ac:dyDescent="0.25">
      <c r="B55345"/>
    </row>
    <row r="55346" spans="2:2" x14ac:dyDescent="0.25">
      <c r="B55346"/>
    </row>
    <row r="55347" spans="2:2" x14ac:dyDescent="0.25">
      <c r="B55347"/>
    </row>
    <row r="55348" spans="2:2" x14ac:dyDescent="0.25">
      <c r="B55348"/>
    </row>
    <row r="55349" spans="2:2" x14ac:dyDescent="0.25">
      <c r="B55349"/>
    </row>
    <row r="55350" spans="2:2" x14ac:dyDescent="0.25">
      <c r="B55350"/>
    </row>
    <row r="55351" spans="2:2" x14ac:dyDescent="0.25">
      <c r="B55351"/>
    </row>
    <row r="55352" spans="2:2" x14ac:dyDescent="0.25">
      <c r="B55352"/>
    </row>
    <row r="55353" spans="2:2" x14ac:dyDescent="0.25">
      <c r="B55353"/>
    </row>
    <row r="55354" spans="2:2" x14ac:dyDescent="0.25">
      <c r="B55354"/>
    </row>
    <row r="55355" spans="2:2" x14ac:dyDescent="0.25">
      <c r="B55355"/>
    </row>
    <row r="55356" spans="2:2" x14ac:dyDescent="0.25">
      <c r="B55356"/>
    </row>
    <row r="55357" spans="2:2" x14ac:dyDescent="0.25">
      <c r="B55357"/>
    </row>
    <row r="55358" spans="2:2" x14ac:dyDescent="0.25">
      <c r="B55358"/>
    </row>
    <row r="55359" spans="2:2" x14ac:dyDescent="0.25">
      <c r="B55359"/>
    </row>
    <row r="55360" spans="2:2" x14ac:dyDescent="0.25">
      <c r="B55360"/>
    </row>
    <row r="55361" spans="2:2" x14ac:dyDescent="0.25">
      <c r="B55361"/>
    </row>
    <row r="55362" spans="2:2" x14ac:dyDescent="0.25">
      <c r="B55362"/>
    </row>
    <row r="55363" spans="2:2" x14ac:dyDescent="0.25">
      <c r="B55363"/>
    </row>
    <row r="55364" spans="2:2" x14ac:dyDescent="0.25">
      <c r="B55364"/>
    </row>
    <row r="55365" spans="2:2" x14ac:dyDescent="0.25">
      <c r="B55365"/>
    </row>
    <row r="55366" spans="2:2" x14ac:dyDescent="0.25">
      <c r="B55366"/>
    </row>
    <row r="55367" spans="2:2" x14ac:dyDescent="0.25">
      <c r="B55367"/>
    </row>
    <row r="55368" spans="2:2" x14ac:dyDescent="0.25">
      <c r="B55368"/>
    </row>
    <row r="55369" spans="2:2" x14ac:dyDescent="0.25">
      <c r="B55369"/>
    </row>
    <row r="55370" spans="2:2" x14ac:dyDescent="0.25">
      <c r="B55370"/>
    </row>
    <row r="55371" spans="2:2" x14ac:dyDescent="0.25">
      <c r="B55371"/>
    </row>
    <row r="55372" spans="2:2" x14ac:dyDescent="0.25">
      <c r="B55372"/>
    </row>
    <row r="55373" spans="2:2" x14ac:dyDescent="0.25">
      <c r="B55373"/>
    </row>
    <row r="55374" spans="2:2" x14ac:dyDescent="0.25">
      <c r="B55374"/>
    </row>
    <row r="55375" spans="2:2" x14ac:dyDescent="0.25">
      <c r="B55375"/>
    </row>
    <row r="55376" spans="2:2" x14ac:dyDescent="0.25">
      <c r="B55376"/>
    </row>
    <row r="55377" spans="2:2" x14ac:dyDescent="0.25">
      <c r="B55377"/>
    </row>
    <row r="55378" spans="2:2" x14ac:dyDescent="0.25">
      <c r="B55378"/>
    </row>
    <row r="55379" spans="2:2" x14ac:dyDescent="0.25">
      <c r="B55379"/>
    </row>
    <row r="55380" spans="2:2" x14ac:dyDescent="0.25">
      <c r="B55380"/>
    </row>
    <row r="55381" spans="2:2" x14ac:dyDescent="0.25">
      <c r="B55381"/>
    </row>
    <row r="55382" spans="2:2" x14ac:dyDescent="0.25">
      <c r="B55382"/>
    </row>
    <row r="55383" spans="2:2" x14ac:dyDescent="0.25">
      <c r="B55383"/>
    </row>
    <row r="55384" spans="2:2" x14ac:dyDescent="0.25">
      <c r="B55384"/>
    </row>
    <row r="55385" spans="2:2" x14ac:dyDescent="0.25">
      <c r="B55385"/>
    </row>
    <row r="55386" spans="2:2" x14ac:dyDescent="0.25">
      <c r="B55386"/>
    </row>
    <row r="55387" spans="2:2" x14ac:dyDescent="0.25">
      <c r="B55387"/>
    </row>
    <row r="55388" spans="2:2" x14ac:dyDescent="0.25">
      <c r="B55388"/>
    </row>
    <row r="55389" spans="2:2" x14ac:dyDescent="0.25">
      <c r="B55389"/>
    </row>
    <row r="55390" spans="2:2" x14ac:dyDescent="0.25">
      <c r="B55390"/>
    </row>
    <row r="55391" spans="2:2" x14ac:dyDescent="0.25">
      <c r="B55391"/>
    </row>
    <row r="55392" spans="2:2" x14ac:dyDescent="0.25">
      <c r="B55392"/>
    </row>
    <row r="55393" spans="2:2" x14ac:dyDescent="0.25">
      <c r="B55393"/>
    </row>
    <row r="55394" spans="2:2" x14ac:dyDescent="0.25">
      <c r="B55394"/>
    </row>
    <row r="55395" spans="2:2" x14ac:dyDescent="0.25">
      <c r="B55395"/>
    </row>
    <row r="55396" spans="2:2" x14ac:dyDescent="0.25">
      <c r="B55396"/>
    </row>
    <row r="55397" spans="2:2" x14ac:dyDescent="0.25">
      <c r="B55397"/>
    </row>
    <row r="55398" spans="2:2" x14ac:dyDescent="0.25">
      <c r="B55398"/>
    </row>
    <row r="55399" spans="2:2" x14ac:dyDescent="0.25">
      <c r="B55399"/>
    </row>
    <row r="55400" spans="2:2" x14ac:dyDescent="0.25">
      <c r="B55400"/>
    </row>
    <row r="55401" spans="2:2" x14ac:dyDescent="0.25">
      <c r="B55401"/>
    </row>
    <row r="55402" spans="2:2" x14ac:dyDescent="0.25">
      <c r="B55402"/>
    </row>
    <row r="55403" spans="2:2" x14ac:dyDescent="0.25">
      <c r="B55403"/>
    </row>
    <row r="55404" spans="2:2" x14ac:dyDescent="0.25">
      <c r="B55404"/>
    </row>
    <row r="55405" spans="2:2" x14ac:dyDescent="0.25">
      <c r="B55405"/>
    </row>
    <row r="55406" spans="2:2" x14ac:dyDescent="0.25">
      <c r="B55406"/>
    </row>
    <row r="55407" spans="2:2" x14ac:dyDescent="0.25">
      <c r="B55407"/>
    </row>
    <row r="55408" spans="2:2" x14ac:dyDescent="0.25">
      <c r="B55408"/>
    </row>
    <row r="55409" spans="2:2" x14ac:dyDescent="0.25">
      <c r="B55409"/>
    </row>
    <row r="55410" spans="2:2" x14ac:dyDescent="0.25">
      <c r="B55410"/>
    </row>
    <row r="55411" spans="2:2" x14ac:dyDescent="0.25">
      <c r="B55411"/>
    </row>
    <row r="55412" spans="2:2" x14ac:dyDescent="0.25">
      <c r="B55412"/>
    </row>
    <row r="55413" spans="2:2" x14ac:dyDescent="0.25">
      <c r="B55413"/>
    </row>
    <row r="55414" spans="2:2" x14ac:dyDescent="0.25">
      <c r="B55414"/>
    </row>
    <row r="55415" spans="2:2" x14ac:dyDescent="0.25">
      <c r="B55415"/>
    </row>
    <row r="55416" spans="2:2" x14ac:dyDescent="0.25">
      <c r="B55416"/>
    </row>
    <row r="55417" spans="2:2" x14ac:dyDescent="0.25">
      <c r="B55417"/>
    </row>
    <row r="55418" spans="2:2" x14ac:dyDescent="0.25">
      <c r="B55418"/>
    </row>
    <row r="55419" spans="2:2" x14ac:dyDescent="0.25">
      <c r="B55419"/>
    </row>
    <row r="55420" spans="2:2" x14ac:dyDescent="0.25">
      <c r="B55420"/>
    </row>
    <row r="55421" spans="2:2" x14ac:dyDescent="0.25">
      <c r="B55421"/>
    </row>
    <row r="55422" spans="2:2" x14ac:dyDescent="0.25">
      <c r="B55422"/>
    </row>
    <row r="55423" spans="2:2" x14ac:dyDescent="0.25">
      <c r="B55423"/>
    </row>
    <row r="55424" spans="2:2" x14ac:dyDescent="0.25">
      <c r="B55424"/>
    </row>
    <row r="55425" spans="2:2" x14ac:dyDescent="0.25">
      <c r="B55425"/>
    </row>
    <row r="55426" spans="2:2" x14ac:dyDescent="0.25">
      <c r="B55426"/>
    </row>
    <row r="55427" spans="2:2" x14ac:dyDescent="0.25">
      <c r="B55427"/>
    </row>
    <row r="55428" spans="2:2" x14ac:dyDescent="0.25">
      <c r="B55428"/>
    </row>
    <row r="55429" spans="2:2" x14ac:dyDescent="0.25">
      <c r="B55429"/>
    </row>
    <row r="55430" spans="2:2" x14ac:dyDescent="0.25">
      <c r="B55430"/>
    </row>
    <row r="55431" spans="2:2" x14ac:dyDescent="0.25">
      <c r="B55431"/>
    </row>
    <row r="55432" spans="2:2" x14ac:dyDescent="0.25">
      <c r="B55432"/>
    </row>
    <row r="55433" spans="2:2" x14ac:dyDescent="0.25">
      <c r="B55433"/>
    </row>
    <row r="55434" spans="2:2" x14ac:dyDescent="0.25">
      <c r="B55434"/>
    </row>
    <row r="55435" spans="2:2" x14ac:dyDescent="0.25">
      <c r="B55435"/>
    </row>
    <row r="55436" spans="2:2" x14ac:dyDescent="0.25">
      <c r="B55436"/>
    </row>
    <row r="55437" spans="2:2" x14ac:dyDescent="0.25">
      <c r="B55437"/>
    </row>
    <row r="55438" spans="2:2" x14ac:dyDescent="0.25">
      <c r="B55438"/>
    </row>
    <row r="55439" spans="2:2" x14ac:dyDescent="0.25">
      <c r="B55439"/>
    </row>
    <row r="55440" spans="2:2" x14ac:dyDescent="0.25">
      <c r="B55440"/>
    </row>
    <row r="55441" spans="2:2" x14ac:dyDescent="0.25">
      <c r="B55441"/>
    </row>
    <row r="55442" spans="2:2" x14ac:dyDescent="0.25">
      <c r="B55442"/>
    </row>
    <row r="55443" spans="2:2" x14ac:dyDescent="0.25">
      <c r="B55443"/>
    </row>
    <row r="55444" spans="2:2" x14ac:dyDescent="0.25">
      <c r="B55444"/>
    </row>
    <row r="55445" spans="2:2" x14ac:dyDescent="0.25">
      <c r="B55445"/>
    </row>
    <row r="55446" spans="2:2" x14ac:dyDescent="0.25">
      <c r="B55446"/>
    </row>
    <row r="55447" spans="2:2" x14ac:dyDescent="0.25">
      <c r="B55447"/>
    </row>
    <row r="55448" spans="2:2" x14ac:dyDescent="0.25">
      <c r="B55448"/>
    </row>
    <row r="55449" spans="2:2" x14ac:dyDescent="0.25">
      <c r="B55449"/>
    </row>
    <row r="55450" spans="2:2" x14ac:dyDescent="0.25">
      <c r="B55450"/>
    </row>
    <row r="55451" spans="2:2" x14ac:dyDescent="0.25">
      <c r="B55451"/>
    </row>
    <row r="55452" spans="2:2" x14ac:dyDescent="0.25">
      <c r="B55452"/>
    </row>
    <row r="55453" spans="2:2" x14ac:dyDescent="0.25">
      <c r="B55453"/>
    </row>
    <row r="55454" spans="2:2" x14ac:dyDescent="0.25">
      <c r="B55454"/>
    </row>
    <row r="55455" spans="2:2" x14ac:dyDescent="0.25">
      <c r="B55455"/>
    </row>
    <row r="55456" spans="2:2" x14ac:dyDescent="0.25">
      <c r="B55456"/>
    </row>
    <row r="55457" spans="2:2" x14ac:dyDescent="0.25">
      <c r="B55457"/>
    </row>
    <row r="55458" spans="2:2" x14ac:dyDescent="0.25">
      <c r="B55458"/>
    </row>
    <row r="55459" spans="2:2" x14ac:dyDescent="0.25">
      <c r="B55459"/>
    </row>
    <row r="55460" spans="2:2" x14ac:dyDescent="0.25">
      <c r="B55460"/>
    </row>
    <row r="55461" spans="2:2" x14ac:dyDescent="0.25">
      <c r="B55461"/>
    </row>
    <row r="55462" spans="2:2" x14ac:dyDescent="0.25">
      <c r="B55462"/>
    </row>
    <row r="55463" spans="2:2" x14ac:dyDescent="0.25">
      <c r="B55463"/>
    </row>
    <row r="55464" spans="2:2" x14ac:dyDescent="0.25">
      <c r="B55464"/>
    </row>
    <row r="55465" spans="2:2" x14ac:dyDescent="0.25">
      <c r="B55465"/>
    </row>
    <row r="55466" spans="2:2" x14ac:dyDescent="0.25">
      <c r="B55466"/>
    </row>
    <row r="55467" spans="2:2" x14ac:dyDescent="0.25">
      <c r="B55467"/>
    </row>
    <row r="55468" spans="2:2" x14ac:dyDescent="0.25">
      <c r="B55468"/>
    </row>
    <row r="55469" spans="2:2" x14ac:dyDescent="0.25">
      <c r="B55469"/>
    </row>
    <row r="55470" spans="2:2" x14ac:dyDescent="0.25">
      <c r="B55470"/>
    </row>
    <row r="55471" spans="2:2" x14ac:dyDescent="0.25">
      <c r="B55471"/>
    </row>
    <row r="55472" spans="2:2" x14ac:dyDescent="0.25">
      <c r="B55472"/>
    </row>
    <row r="55473" spans="2:2" x14ac:dyDescent="0.25">
      <c r="B55473"/>
    </row>
    <row r="55474" spans="2:2" x14ac:dyDescent="0.25">
      <c r="B55474"/>
    </row>
    <row r="55475" spans="2:2" x14ac:dyDescent="0.25">
      <c r="B55475"/>
    </row>
    <row r="55476" spans="2:2" x14ac:dyDescent="0.25">
      <c r="B55476"/>
    </row>
    <row r="55477" spans="2:2" x14ac:dyDescent="0.25">
      <c r="B55477"/>
    </row>
    <row r="55478" spans="2:2" x14ac:dyDescent="0.25">
      <c r="B55478"/>
    </row>
    <row r="55479" spans="2:2" x14ac:dyDescent="0.25">
      <c r="B55479"/>
    </row>
    <row r="55480" spans="2:2" x14ac:dyDescent="0.25">
      <c r="B55480"/>
    </row>
    <row r="55481" spans="2:2" x14ac:dyDescent="0.25">
      <c r="B55481"/>
    </row>
    <row r="55482" spans="2:2" x14ac:dyDescent="0.25">
      <c r="B55482"/>
    </row>
    <row r="55483" spans="2:2" x14ac:dyDescent="0.25">
      <c r="B55483"/>
    </row>
    <row r="55484" spans="2:2" x14ac:dyDescent="0.25">
      <c r="B55484"/>
    </row>
    <row r="55485" spans="2:2" x14ac:dyDescent="0.25">
      <c r="B55485"/>
    </row>
    <row r="55486" spans="2:2" x14ac:dyDescent="0.25">
      <c r="B55486"/>
    </row>
    <row r="55487" spans="2:2" x14ac:dyDescent="0.25">
      <c r="B55487"/>
    </row>
    <row r="55488" spans="2:2" x14ac:dyDescent="0.25">
      <c r="B55488"/>
    </row>
    <row r="55489" spans="2:2" x14ac:dyDescent="0.25">
      <c r="B55489"/>
    </row>
    <row r="55490" spans="2:2" x14ac:dyDescent="0.25">
      <c r="B55490"/>
    </row>
    <row r="55491" spans="2:2" x14ac:dyDescent="0.25">
      <c r="B55491"/>
    </row>
    <row r="55492" spans="2:2" x14ac:dyDescent="0.25">
      <c r="B55492"/>
    </row>
    <row r="55493" spans="2:2" x14ac:dyDescent="0.25">
      <c r="B55493"/>
    </row>
    <row r="55494" spans="2:2" x14ac:dyDescent="0.25">
      <c r="B55494"/>
    </row>
    <row r="55495" spans="2:2" x14ac:dyDescent="0.25">
      <c r="B55495"/>
    </row>
    <row r="55496" spans="2:2" x14ac:dyDescent="0.25">
      <c r="B55496"/>
    </row>
    <row r="55497" spans="2:2" x14ac:dyDescent="0.25">
      <c r="B55497"/>
    </row>
    <row r="55498" spans="2:2" x14ac:dyDescent="0.25">
      <c r="B55498"/>
    </row>
    <row r="55499" spans="2:2" x14ac:dyDescent="0.25">
      <c r="B55499"/>
    </row>
    <row r="55500" spans="2:2" x14ac:dyDescent="0.25">
      <c r="B55500"/>
    </row>
    <row r="55501" spans="2:2" x14ac:dyDescent="0.25">
      <c r="B55501"/>
    </row>
    <row r="55502" spans="2:2" x14ac:dyDescent="0.25">
      <c r="B55502"/>
    </row>
    <row r="55503" spans="2:2" x14ac:dyDescent="0.25">
      <c r="B55503"/>
    </row>
    <row r="55504" spans="2:2" x14ac:dyDescent="0.25">
      <c r="B55504"/>
    </row>
    <row r="55505" spans="2:2" x14ac:dyDescent="0.25">
      <c r="B55505"/>
    </row>
    <row r="55506" spans="2:2" x14ac:dyDescent="0.25">
      <c r="B55506"/>
    </row>
    <row r="55507" spans="2:2" x14ac:dyDescent="0.25">
      <c r="B55507"/>
    </row>
    <row r="55508" spans="2:2" x14ac:dyDescent="0.25">
      <c r="B55508"/>
    </row>
    <row r="55509" spans="2:2" x14ac:dyDescent="0.25">
      <c r="B55509"/>
    </row>
    <row r="55510" spans="2:2" x14ac:dyDescent="0.25">
      <c r="B55510"/>
    </row>
    <row r="55511" spans="2:2" x14ac:dyDescent="0.25">
      <c r="B55511"/>
    </row>
    <row r="55512" spans="2:2" x14ac:dyDescent="0.25">
      <c r="B55512"/>
    </row>
    <row r="55513" spans="2:2" x14ac:dyDescent="0.25">
      <c r="B55513"/>
    </row>
    <row r="55514" spans="2:2" x14ac:dyDescent="0.25">
      <c r="B55514"/>
    </row>
    <row r="55515" spans="2:2" x14ac:dyDescent="0.25">
      <c r="B55515"/>
    </row>
    <row r="55516" spans="2:2" x14ac:dyDescent="0.25">
      <c r="B55516"/>
    </row>
    <row r="55517" spans="2:2" x14ac:dyDescent="0.25">
      <c r="B55517"/>
    </row>
    <row r="55518" spans="2:2" x14ac:dyDescent="0.25">
      <c r="B55518"/>
    </row>
    <row r="55519" spans="2:2" x14ac:dyDescent="0.25">
      <c r="B55519"/>
    </row>
    <row r="55520" spans="2:2" x14ac:dyDescent="0.25">
      <c r="B55520"/>
    </row>
    <row r="55521" spans="2:2" x14ac:dyDescent="0.25">
      <c r="B55521"/>
    </row>
    <row r="55522" spans="2:2" x14ac:dyDescent="0.25">
      <c r="B55522"/>
    </row>
    <row r="55523" spans="2:2" x14ac:dyDescent="0.25">
      <c r="B55523"/>
    </row>
    <row r="55524" spans="2:2" x14ac:dyDescent="0.25">
      <c r="B55524"/>
    </row>
    <row r="55525" spans="2:2" x14ac:dyDescent="0.25">
      <c r="B55525"/>
    </row>
    <row r="55526" spans="2:2" x14ac:dyDescent="0.25">
      <c r="B55526"/>
    </row>
    <row r="55527" spans="2:2" x14ac:dyDescent="0.25">
      <c r="B55527"/>
    </row>
    <row r="55528" spans="2:2" x14ac:dyDescent="0.25">
      <c r="B55528"/>
    </row>
    <row r="55529" spans="2:2" x14ac:dyDescent="0.25">
      <c r="B55529"/>
    </row>
    <row r="55530" spans="2:2" x14ac:dyDescent="0.25">
      <c r="B55530"/>
    </row>
    <row r="55531" spans="2:2" x14ac:dyDescent="0.25">
      <c r="B55531"/>
    </row>
    <row r="55532" spans="2:2" x14ac:dyDescent="0.25">
      <c r="B55532"/>
    </row>
    <row r="55533" spans="2:2" x14ac:dyDescent="0.25">
      <c r="B55533"/>
    </row>
    <row r="55534" spans="2:2" x14ac:dyDescent="0.25">
      <c r="B55534"/>
    </row>
    <row r="55535" spans="2:2" x14ac:dyDescent="0.25">
      <c r="B55535"/>
    </row>
    <row r="55536" spans="2:2" x14ac:dyDescent="0.25">
      <c r="B55536"/>
    </row>
    <row r="55537" spans="2:2" x14ac:dyDescent="0.25">
      <c r="B55537"/>
    </row>
    <row r="55538" spans="2:2" x14ac:dyDescent="0.25">
      <c r="B55538"/>
    </row>
    <row r="55539" spans="2:2" x14ac:dyDescent="0.25">
      <c r="B55539"/>
    </row>
    <row r="55540" spans="2:2" x14ac:dyDescent="0.25">
      <c r="B55540"/>
    </row>
    <row r="55541" spans="2:2" x14ac:dyDescent="0.25">
      <c r="B55541"/>
    </row>
    <row r="55542" spans="2:2" x14ac:dyDescent="0.25">
      <c r="B55542"/>
    </row>
    <row r="55543" spans="2:2" x14ac:dyDescent="0.25">
      <c r="B55543"/>
    </row>
    <row r="55544" spans="2:2" x14ac:dyDescent="0.25">
      <c r="B55544"/>
    </row>
    <row r="55545" spans="2:2" x14ac:dyDescent="0.25">
      <c r="B55545"/>
    </row>
    <row r="55546" spans="2:2" x14ac:dyDescent="0.25">
      <c r="B55546"/>
    </row>
    <row r="55547" spans="2:2" x14ac:dyDescent="0.25">
      <c r="B55547"/>
    </row>
    <row r="55548" spans="2:2" x14ac:dyDescent="0.25">
      <c r="B55548"/>
    </row>
    <row r="55549" spans="2:2" x14ac:dyDescent="0.25">
      <c r="B55549"/>
    </row>
    <row r="55550" spans="2:2" x14ac:dyDescent="0.25">
      <c r="B55550"/>
    </row>
    <row r="55551" spans="2:2" x14ac:dyDescent="0.25">
      <c r="B55551"/>
    </row>
    <row r="55552" spans="2:2" x14ac:dyDescent="0.25">
      <c r="B55552"/>
    </row>
    <row r="55553" spans="2:2" x14ac:dyDescent="0.25">
      <c r="B55553"/>
    </row>
    <row r="55554" spans="2:2" x14ac:dyDescent="0.25">
      <c r="B55554"/>
    </row>
    <row r="55555" spans="2:2" x14ac:dyDescent="0.25">
      <c r="B55555"/>
    </row>
    <row r="55556" spans="2:2" x14ac:dyDescent="0.25">
      <c r="B55556"/>
    </row>
    <row r="55557" spans="2:2" x14ac:dyDescent="0.25">
      <c r="B55557"/>
    </row>
    <row r="55558" spans="2:2" x14ac:dyDescent="0.25">
      <c r="B55558"/>
    </row>
    <row r="55559" spans="2:2" x14ac:dyDescent="0.25">
      <c r="B55559"/>
    </row>
    <row r="55560" spans="2:2" x14ac:dyDescent="0.25">
      <c r="B55560"/>
    </row>
    <row r="55561" spans="2:2" x14ac:dyDescent="0.25">
      <c r="B55561"/>
    </row>
    <row r="55562" spans="2:2" x14ac:dyDescent="0.25">
      <c r="B55562"/>
    </row>
    <row r="55563" spans="2:2" x14ac:dyDescent="0.25">
      <c r="B55563"/>
    </row>
    <row r="55564" spans="2:2" x14ac:dyDescent="0.25">
      <c r="B55564"/>
    </row>
    <row r="55565" spans="2:2" x14ac:dyDescent="0.25">
      <c r="B55565"/>
    </row>
    <row r="55566" spans="2:2" x14ac:dyDescent="0.25">
      <c r="B55566"/>
    </row>
    <row r="55567" spans="2:2" x14ac:dyDescent="0.25">
      <c r="B55567"/>
    </row>
    <row r="55568" spans="2:2" x14ac:dyDescent="0.25">
      <c r="B55568"/>
    </row>
    <row r="55569" spans="2:2" x14ac:dyDescent="0.25">
      <c r="B55569"/>
    </row>
    <row r="55570" spans="2:2" x14ac:dyDescent="0.25">
      <c r="B55570"/>
    </row>
    <row r="55571" spans="2:2" x14ac:dyDescent="0.25">
      <c r="B55571"/>
    </row>
    <row r="55572" spans="2:2" x14ac:dyDescent="0.25">
      <c r="B55572"/>
    </row>
    <row r="55573" spans="2:2" x14ac:dyDescent="0.25">
      <c r="B55573"/>
    </row>
    <row r="55574" spans="2:2" x14ac:dyDescent="0.25">
      <c r="B55574"/>
    </row>
    <row r="55575" spans="2:2" x14ac:dyDescent="0.25">
      <c r="B55575"/>
    </row>
    <row r="55576" spans="2:2" x14ac:dyDescent="0.25">
      <c r="B55576"/>
    </row>
    <row r="55577" spans="2:2" x14ac:dyDescent="0.25">
      <c r="B55577"/>
    </row>
    <row r="55578" spans="2:2" x14ac:dyDescent="0.25">
      <c r="B55578"/>
    </row>
    <row r="55579" spans="2:2" x14ac:dyDescent="0.25">
      <c r="B55579"/>
    </row>
    <row r="55580" spans="2:2" x14ac:dyDescent="0.25">
      <c r="B55580"/>
    </row>
    <row r="55581" spans="2:2" x14ac:dyDescent="0.25">
      <c r="B55581"/>
    </row>
    <row r="55582" spans="2:2" x14ac:dyDescent="0.25">
      <c r="B55582"/>
    </row>
    <row r="55583" spans="2:2" x14ac:dyDescent="0.25">
      <c r="B55583"/>
    </row>
    <row r="55584" spans="2:2" x14ac:dyDescent="0.25">
      <c r="B55584"/>
    </row>
    <row r="55585" spans="2:2" x14ac:dyDescent="0.25">
      <c r="B55585"/>
    </row>
    <row r="55586" spans="2:2" x14ac:dyDescent="0.25">
      <c r="B55586"/>
    </row>
    <row r="55587" spans="2:2" x14ac:dyDescent="0.25">
      <c r="B55587"/>
    </row>
    <row r="55588" spans="2:2" x14ac:dyDescent="0.25">
      <c r="B55588"/>
    </row>
    <row r="55589" spans="2:2" x14ac:dyDescent="0.25">
      <c r="B55589"/>
    </row>
    <row r="55590" spans="2:2" x14ac:dyDescent="0.25">
      <c r="B55590"/>
    </row>
    <row r="55591" spans="2:2" x14ac:dyDescent="0.25">
      <c r="B55591"/>
    </row>
    <row r="55592" spans="2:2" x14ac:dyDescent="0.25">
      <c r="B55592"/>
    </row>
    <row r="55593" spans="2:2" x14ac:dyDescent="0.25">
      <c r="B55593"/>
    </row>
    <row r="55594" spans="2:2" x14ac:dyDescent="0.25">
      <c r="B55594"/>
    </row>
    <row r="55595" spans="2:2" x14ac:dyDescent="0.25">
      <c r="B55595"/>
    </row>
    <row r="55596" spans="2:2" x14ac:dyDescent="0.25">
      <c r="B55596"/>
    </row>
    <row r="55597" spans="2:2" x14ac:dyDescent="0.25">
      <c r="B55597"/>
    </row>
    <row r="55598" spans="2:2" x14ac:dyDescent="0.25">
      <c r="B55598"/>
    </row>
    <row r="55599" spans="2:2" x14ac:dyDescent="0.25">
      <c r="B55599"/>
    </row>
    <row r="55600" spans="2:2" x14ac:dyDescent="0.25">
      <c r="B55600"/>
    </row>
    <row r="55601" spans="2:2" x14ac:dyDescent="0.25">
      <c r="B55601"/>
    </row>
    <row r="55602" spans="2:2" x14ac:dyDescent="0.25">
      <c r="B55602"/>
    </row>
    <row r="55603" spans="2:2" x14ac:dyDescent="0.25">
      <c r="B55603"/>
    </row>
    <row r="55604" spans="2:2" x14ac:dyDescent="0.25">
      <c r="B55604"/>
    </row>
    <row r="55605" spans="2:2" x14ac:dyDescent="0.25">
      <c r="B55605"/>
    </row>
    <row r="55606" spans="2:2" x14ac:dyDescent="0.25">
      <c r="B55606"/>
    </row>
    <row r="55607" spans="2:2" x14ac:dyDescent="0.25">
      <c r="B55607"/>
    </row>
    <row r="55608" spans="2:2" x14ac:dyDescent="0.25">
      <c r="B55608"/>
    </row>
    <row r="55609" spans="2:2" x14ac:dyDescent="0.25">
      <c r="B55609"/>
    </row>
    <row r="55610" spans="2:2" x14ac:dyDescent="0.25">
      <c r="B55610"/>
    </row>
    <row r="55611" spans="2:2" x14ac:dyDescent="0.25">
      <c r="B55611"/>
    </row>
    <row r="55612" spans="2:2" x14ac:dyDescent="0.25">
      <c r="B55612"/>
    </row>
    <row r="55613" spans="2:2" x14ac:dyDescent="0.25">
      <c r="B55613"/>
    </row>
    <row r="55614" spans="2:2" x14ac:dyDescent="0.25">
      <c r="B55614"/>
    </row>
    <row r="55615" spans="2:2" x14ac:dyDescent="0.25">
      <c r="B55615"/>
    </row>
    <row r="55616" spans="2:2" x14ac:dyDescent="0.25">
      <c r="B55616"/>
    </row>
    <row r="55617" spans="2:2" x14ac:dyDescent="0.25">
      <c r="B55617"/>
    </row>
    <row r="55618" spans="2:2" x14ac:dyDescent="0.25">
      <c r="B55618"/>
    </row>
    <row r="55619" spans="2:2" x14ac:dyDescent="0.25">
      <c r="B55619"/>
    </row>
    <row r="55620" spans="2:2" x14ac:dyDescent="0.25">
      <c r="B55620"/>
    </row>
    <row r="55621" spans="2:2" x14ac:dyDescent="0.25">
      <c r="B55621"/>
    </row>
    <row r="55622" spans="2:2" x14ac:dyDescent="0.25">
      <c r="B55622"/>
    </row>
    <row r="55623" spans="2:2" x14ac:dyDescent="0.25">
      <c r="B55623"/>
    </row>
    <row r="55624" spans="2:2" x14ac:dyDescent="0.25">
      <c r="B55624"/>
    </row>
    <row r="55625" spans="2:2" x14ac:dyDescent="0.25">
      <c r="B55625"/>
    </row>
    <row r="55626" spans="2:2" x14ac:dyDescent="0.25">
      <c r="B55626"/>
    </row>
    <row r="55627" spans="2:2" x14ac:dyDescent="0.25">
      <c r="B55627"/>
    </row>
    <row r="55628" spans="2:2" x14ac:dyDescent="0.25">
      <c r="B55628"/>
    </row>
    <row r="55629" spans="2:2" x14ac:dyDescent="0.25">
      <c r="B55629"/>
    </row>
    <row r="55630" spans="2:2" x14ac:dyDescent="0.25">
      <c r="B55630"/>
    </row>
    <row r="55631" spans="2:2" x14ac:dyDescent="0.25">
      <c r="B55631"/>
    </row>
    <row r="55632" spans="2:2" x14ac:dyDescent="0.25">
      <c r="B55632"/>
    </row>
    <row r="55633" spans="2:2" x14ac:dyDescent="0.25">
      <c r="B55633"/>
    </row>
    <row r="55634" spans="2:2" x14ac:dyDescent="0.25">
      <c r="B55634"/>
    </row>
    <row r="55635" spans="2:2" x14ac:dyDescent="0.25">
      <c r="B55635"/>
    </row>
    <row r="55636" spans="2:2" x14ac:dyDescent="0.25">
      <c r="B55636"/>
    </row>
    <row r="55637" spans="2:2" x14ac:dyDescent="0.25">
      <c r="B55637"/>
    </row>
    <row r="55638" spans="2:2" x14ac:dyDescent="0.25">
      <c r="B55638"/>
    </row>
    <row r="55639" spans="2:2" x14ac:dyDescent="0.25">
      <c r="B55639"/>
    </row>
    <row r="55640" spans="2:2" x14ac:dyDescent="0.25">
      <c r="B55640"/>
    </row>
    <row r="55641" spans="2:2" x14ac:dyDescent="0.25">
      <c r="B55641"/>
    </row>
    <row r="55642" spans="2:2" x14ac:dyDescent="0.25">
      <c r="B55642"/>
    </row>
    <row r="55643" spans="2:2" x14ac:dyDescent="0.25">
      <c r="B55643"/>
    </row>
    <row r="55644" spans="2:2" x14ac:dyDescent="0.25">
      <c r="B55644"/>
    </row>
    <row r="55645" spans="2:2" x14ac:dyDescent="0.25">
      <c r="B55645"/>
    </row>
    <row r="55646" spans="2:2" x14ac:dyDescent="0.25">
      <c r="B55646"/>
    </row>
    <row r="55647" spans="2:2" x14ac:dyDescent="0.25">
      <c r="B55647"/>
    </row>
    <row r="55648" spans="2:2" x14ac:dyDescent="0.25">
      <c r="B55648"/>
    </row>
    <row r="55649" spans="2:2" x14ac:dyDescent="0.25">
      <c r="B55649"/>
    </row>
    <row r="55650" spans="2:2" x14ac:dyDescent="0.25">
      <c r="B55650"/>
    </row>
    <row r="55651" spans="2:2" x14ac:dyDescent="0.25">
      <c r="B55651"/>
    </row>
    <row r="55652" spans="2:2" x14ac:dyDescent="0.25">
      <c r="B55652"/>
    </row>
    <row r="55653" spans="2:2" x14ac:dyDescent="0.25">
      <c r="B55653"/>
    </row>
    <row r="55654" spans="2:2" x14ac:dyDescent="0.25">
      <c r="B55654"/>
    </row>
    <row r="55655" spans="2:2" x14ac:dyDescent="0.25">
      <c r="B55655"/>
    </row>
    <row r="55656" spans="2:2" x14ac:dyDescent="0.25">
      <c r="B55656"/>
    </row>
    <row r="55657" spans="2:2" x14ac:dyDescent="0.25">
      <c r="B55657"/>
    </row>
    <row r="55658" spans="2:2" x14ac:dyDescent="0.25">
      <c r="B55658"/>
    </row>
    <row r="55659" spans="2:2" x14ac:dyDescent="0.25">
      <c r="B55659"/>
    </row>
    <row r="55660" spans="2:2" x14ac:dyDescent="0.25">
      <c r="B55660"/>
    </row>
    <row r="55661" spans="2:2" x14ac:dyDescent="0.25">
      <c r="B55661"/>
    </row>
    <row r="55662" spans="2:2" x14ac:dyDescent="0.25">
      <c r="B55662"/>
    </row>
    <row r="55663" spans="2:2" x14ac:dyDescent="0.25">
      <c r="B55663"/>
    </row>
    <row r="55664" spans="2:2" x14ac:dyDescent="0.25">
      <c r="B55664"/>
    </row>
    <row r="55665" spans="2:2" x14ac:dyDescent="0.25">
      <c r="B55665"/>
    </row>
    <row r="55666" spans="2:2" x14ac:dyDescent="0.25">
      <c r="B55666"/>
    </row>
    <row r="55667" spans="2:2" x14ac:dyDescent="0.25">
      <c r="B55667"/>
    </row>
    <row r="55668" spans="2:2" x14ac:dyDescent="0.25">
      <c r="B55668"/>
    </row>
    <row r="55669" spans="2:2" x14ac:dyDescent="0.25">
      <c r="B55669"/>
    </row>
    <row r="55670" spans="2:2" x14ac:dyDescent="0.25">
      <c r="B55670"/>
    </row>
    <row r="55671" spans="2:2" x14ac:dyDescent="0.25">
      <c r="B55671"/>
    </row>
    <row r="55672" spans="2:2" x14ac:dyDescent="0.25">
      <c r="B55672"/>
    </row>
    <row r="55673" spans="2:2" x14ac:dyDescent="0.25">
      <c r="B55673"/>
    </row>
    <row r="55674" spans="2:2" x14ac:dyDescent="0.25">
      <c r="B55674"/>
    </row>
    <row r="55675" spans="2:2" x14ac:dyDescent="0.25">
      <c r="B55675"/>
    </row>
    <row r="55676" spans="2:2" x14ac:dyDescent="0.25">
      <c r="B55676"/>
    </row>
    <row r="55677" spans="2:2" x14ac:dyDescent="0.25">
      <c r="B55677"/>
    </row>
    <row r="55678" spans="2:2" x14ac:dyDescent="0.25">
      <c r="B55678"/>
    </row>
    <row r="55679" spans="2:2" x14ac:dyDescent="0.25">
      <c r="B55679"/>
    </row>
    <row r="55680" spans="2:2" x14ac:dyDescent="0.25">
      <c r="B55680"/>
    </row>
    <row r="55681" spans="2:2" x14ac:dyDescent="0.25">
      <c r="B55681"/>
    </row>
    <row r="55682" spans="2:2" x14ac:dyDescent="0.25">
      <c r="B55682"/>
    </row>
    <row r="55683" spans="2:2" x14ac:dyDescent="0.25">
      <c r="B55683"/>
    </row>
    <row r="55684" spans="2:2" x14ac:dyDescent="0.25">
      <c r="B55684"/>
    </row>
    <row r="55685" spans="2:2" x14ac:dyDescent="0.25">
      <c r="B55685"/>
    </row>
    <row r="55686" spans="2:2" x14ac:dyDescent="0.25">
      <c r="B55686"/>
    </row>
    <row r="55687" spans="2:2" x14ac:dyDescent="0.25">
      <c r="B55687"/>
    </row>
    <row r="55688" spans="2:2" x14ac:dyDescent="0.25">
      <c r="B55688"/>
    </row>
    <row r="55689" spans="2:2" x14ac:dyDescent="0.25">
      <c r="B55689"/>
    </row>
    <row r="55690" spans="2:2" x14ac:dyDescent="0.25">
      <c r="B55690"/>
    </row>
    <row r="55691" spans="2:2" x14ac:dyDescent="0.25">
      <c r="B55691"/>
    </row>
    <row r="55692" spans="2:2" x14ac:dyDescent="0.25">
      <c r="B55692"/>
    </row>
    <row r="55693" spans="2:2" x14ac:dyDescent="0.25">
      <c r="B55693"/>
    </row>
    <row r="55694" spans="2:2" x14ac:dyDescent="0.25">
      <c r="B55694"/>
    </row>
    <row r="55695" spans="2:2" x14ac:dyDescent="0.25">
      <c r="B55695"/>
    </row>
    <row r="55696" spans="2:2" x14ac:dyDescent="0.25">
      <c r="B55696"/>
    </row>
    <row r="55697" spans="2:2" x14ac:dyDescent="0.25">
      <c r="B55697"/>
    </row>
    <row r="55698" spans="2:2" x14ac:dyDescent="0.25">
      <c r="B55698"/>
    </row>
    <row r="55699" spans="2:2" x14ac:dyDescent="0.25">
      <c r="B55699"/>
    </row>
    <row r="55700" spans="2:2" x14ac:dyDescent="0.25">
      <c r="B55700"/>
    </row>
    <row r="55701" spans="2:2" x14ac:dyDescent="0.25">
      <c r="B55701"/>
    </row>
    <row r="55702" spans="2:2" x14ac:dyDescent="0.25">
      <c r="B55702"/>
    </row>
    <row r="55703" spans="2:2" x14ac:dyDescent="0.25">
      <c r="B55703"/>
    </row>
    <row r="55704" spans="2:2" x14ac:dyDescent="0.25">
      <c r="B55704"/>
    </row>
    <row r="55705" spans="2:2" x14ac:dyDescent="0.25">
      <c r="B55705"/>
    </row>
    <row r="55706" spans="2:2" x14ac:dyDescent="0.25">
      <c r="B55706"/>
    </row>
    <row r="55707" spans="2:2" x14ac:dyDescent="0.25">
      <c r="B55707"/>
    </row>
    <row r="55708" spans="2:2" x14ac:dyDescent="0.25">
      <c r="B55708"/>
    </row>
    <row r="55709" spans="2:2" x14ac:dyDescent="0.25">
      <c r="B55709"/>
    </row>
    <row r="55710" spans="2:2" x14ac:dyDescent="0.25">
      <c r="B55710"/>
    </row>
    <row r="55711" spans="2:2" x14ac:dyDescent="0.25">
      <c r="B55711"/>
    </row>
    <row r="55712" spans="2:2" x14ac:dyDescent="0.25">
      <c r="B55712"/>
    </row>
    <row r="55713" spans="2:2" x14ac:dyDescent="0.25">
      <c r="B55713"/>
    </row>
    <row r="55714" spans="2:2" x14ac:dyDescent="0.25">
      <c r="B55714"/>
    </row>
    <row r="55715" spans="2:2" x14ac:dyDescent="0.25">
      <c r="B55715"/>
    </row>
    <row r="55716" spans="2:2" x14ac:dyDescent="0.25">
      <c r="B55716"/>
    </row>
    <row r="55717" spans="2:2" x14ac:dyDescent="0.25">
      <c r="B55717"/>
    </row>
    <row r="55718" spans="2:2" x14ac:dyDescent="0.25">
      <c r="B55718"/>
    </row>
    <row r="55719" spans="2:2" x14ac:dyDescent="0.25">
      <c r="B55719"/>
    </row>
    <row r="55720" spans="2:2" x14ac:dyDescent="0.25">
      <c r="B55720"/>
    </row>
    <row r="55721" spans="2:2" x14ac:dyDescent="0.25">
      <c r="B55721"/>
    </row>
    <row r="55722" spans="2:2" x14ac:dyDescent="0.25">
      <c r="B55722"/>
    </row>
    <row r="55723" spans="2:2" x14ac:dyDescent="0.25">
      <c r="B55723"/>
    </row>
    <row r="55724" spans="2:2" x14ac:dyDescent="0.25">
      <c r="B55724"/>
    </row>
    <row r="55725" spans="2:2" x14ac:dyDescent="0.25">
      <c r="B55725"/>
    </row>
    <row r="55726" spans="2:2" x14ac:dyDescent="0.25">
      <c r="B55726"/>
    </row>
    <row r="55727" spans="2:2" x14ac:dyDescent="0.25">
      <c r="B55727"/>
    </row>
    <row r="55728" spans="2:2" x14ac:dyDescent="0.25">
      <c r="B55728"/>
    </row>
    <row r="55729" spans="2:2" x14ac:dyDescent="0.25">
      <c r="B55729"/>
    </row>
    <row r="55730" spans="2:2" x14ac:dyDescent="0.25">
      <c r="B55730"/>
    </row>
    <row r="55731" spans="2:2" x14ac:dyDescent="0.25">
      <c r="B55731"/>
    </row>
    <row r="55732" spans="2:2" x14ac:dyDescent="0.25">
      <c r="B55732"/>
    </row>
    <row r="55733" spans="2:2" x14ac:dyDescent="0.25">
      <c r="B55733"/>
    </row>
    <row r="55734" spans="2:2" x14ac:dyDescent="0.25">
      <c r="B55734"/>
    </row>
    <row r="55735" spans="2:2" x14ac:dyDescent="0.25">
      <c r="B55735"/>
    </row>
    <row r="55736" spans="2:2" x14ac:dyDescent="0.25">
      <c r="B55736"/>
    </row>
    <row r="55737" spans="2:2" x14ac:dyDescent="0.25">
      <c r="B55737"/>
    </row>
    <row r="55738" spans="2:2" x14ac:dyDescent="0.25">
      <c r="B55738"/>
    </row>
    <row r="55739" spans="2:2" x14ac:dyDescent="0.25">
      <c r="B55739"/>
    </row>
    <row r="55740" spans="2:2" x14ac:dyDescent="0.25">
      <c r="B55740"/>
    </row>
    <row r="55741" spans="2:2" x14ac:dyDescent="0.25">
      <c r="B55741"/>
    </row>
    <row r="55742" spans="2:2" x14ac:dyDescent="0.25">
      <c r="B55742"/>
    </row>
    <row r="55743" spans="2:2" x14ac:dyDescent="0.25">
      <c r="B55743"/>
    </row>
    <row r="55744" spans="2:2" x14ac:dyDescent="0.25">
      <c r="B55744"/>
    </row>
    <row r="55745" spans="2:2" x14ac:dyDescent="0.25">
      <c r="B55745"/>
    </row>
    <row r="55746" spans="2:2" x14ac:dyDescent="0.25">
      <c r="B55746"/>
    </row>
    <row r="55747" spans="2:2" x14ac:dyDescent="0.25">
      <c r="B55747"/>
    </row>
    <row r="55748" spans="2:2" x14ac:dyDescent="0.25">
      <c r="B55748"/>
    </row>
    <row r="55749" spans="2:2" x14ac:dyDescent="0.25">
      <c r="B55749"/>
    </row>
    <row r="55750" spans="2:2" x14ac:dyDescent="0.25">
      <c r="B55750"/>
    </row>
    <row r="55751" spans="2:2" x14ac:dyDescent="0.25">
      <c r="B55751"/>
    </row>
    <row r="55752" spans="2:2" x14ac:dyDescent="0.25">
      <c r="B55752"/>
    </row>
    <row r="55753" spans="2:2" x14ac:dyDescent="0.25">
      <c r="B55753"/>
    </row>
    <row r="55754" spans="2:2" x14ac:dyDescent="0.25">
      <c r="B55754"/>
    </row>
    <row r="55755" spans="2:2" x14ac:dyDescent="0.25">
      <c r="B55755"/>
    </row>
    <row r="55756" spans="2:2" x14ac:dyDescent="0.25">
      <c r="B55756"/>
    </row>
    <row r="55757" spans="2:2" x14ac:dyDescent="0.25">
      <c r="B55757"/>
    </row>
    <row r="55758" spans="2:2" x14ac:dyDescent="0.25">
      <c r="B55758"/>
    </row>
    <row r="55759" spans="2:2" x14ac:dyDescent="0.25">
      <c r="B55759"/>
    </row>
    <row r="55760" spans="2:2" x14ac:dyDescent="0.25">
      <c r="B55760"/>
    </row>
    <row r="55761" spans="2:2" x14ac:dyDescent="0.25">
      <c r="B55761"/>
    </row>
    <row r="55762" spans="2:2" x14ac:dyDescent="0.25">
      <c r="B55762"/>
    </row>
    <row r="55763" spans="2:2" x14ac:dyDescent="0.25">
      <c r="B55763"/>
    </row>
    <row r="55764" spans="2:2" x14ac:dyDescent="0.25">
      <c r="B55764"/>
    </row>
    <row r="55765" spans="2:2" x14ac:dyDescent="0.25">
      <c r="B55765"/>
    </row>
    <row r="55766" spans="2:2" x14ac:dyDescent="0.25">
      <c r="B55766"/>
    </row>
    <row r="55767" spans="2:2" x14ac:dyDescent="0.25">
      <c r="B55767"/>
    </row>
    <row r="55768" spans="2:2" x14ac:dyDescent="0.25">
      <c r="B55768"/>
    </row>
    <row r="55769" spans="2:2" x14ac:dyDescent="0.25">
      <c r="B55769"/>
    </row>
    <row r="55770" spans="2:2" x14ac:dyDescent="0.25">
      <c r="B55770"/>
    </row>
    <row r="55771" spans="2:2" x14ac:dyDescent="0.25">
      <c r="B55771"/>
    </row>
    <row r="55772" spans="2:2" x14ac:dyDescent="0.25">
      <c r="B55772"/>
    </row>
    <row r="55773" spans="2:2" x14ac:dyDescent="0.25">
      <c r="B55773"/>
    </row>
    <row r="55774" spans="2:2" x14ac:dyDescent="0.25">
      <c r="B55774"/>
    </row>
    <row r="55775" spans="2:2" x14ac:dyDescent="0.25">
      <c r="B55775"/>
    </row>
    <row r="55776" spans="2:2" x14ac:dyDescent="0.25">
      <c r="B55776"/>
    </row>
    <row r="55777" spans="2:2" x14ac:dyDescent="0.25">
      <c r="B55777"/>
    </row>
    <row r="55778" spans="2:2" x14ac:dyDescent="0.25">
      <c r="B55778"/>
    </row>
    <row r="55779" spans="2:2" x14ac:dyDescent="0.25">
      <c r="B55779"/>
    </row>
    <row r="55780" spans="2:2" x14ac:dyDescent="0.25">
      <c r="B55780"/>
    </row>
    <row r="55781" spans="2:2" x14ac:dyDescent="0.25">
      <c r="B55781"/>
    </row>
    <row r="55782" spans="2:2" x14ac:dyDescent="0.25">
      <c r="B55782"/>
    </row>
    <row r="55783" spans="2:2" x14ac:dyDescent="0.25">
      <c r="B55783"/>
    </row>
    <row r="55784" spans="2:2" x14ac:dyDescent="0.25">
      <c r="B55784"/>
    </row>
    <row r="55785" spans="2:2" x14ac:dyDescent="0.25">
      <c r="B55785"/>
    </row>
    <row r="55786" spans="2:2" x14ac:dyDescent="0.25">
      <c r="B55786"/>
    </row>
    <row r="55787" spans="2:2" x14ac:dyDescent="0.25">
      <c r="B55787"/>
    </row>
    <row r="55788" spans="2:2" x14ac:dyDescent="0.25">
      <c r="B55788"/>
    </row>
    <row r="55789" spans="2:2" x14ac:dyDescent="0.25">
      <c r="B55789"/>
    </row>
    <row r="55790" spans="2:2" x14ac:dyDescent="0.25">
      <c r="B55790"/>
    </row>
    <row r="55791" spans="2:2" x14ac:dyDescent="0.25">
      <c r="B55791"/>
    </row>
    <row r="55792" spans="2:2" x14ac:dyDescent="0.25">
      <c r="B55792"/>
    </row>
    <row r="55793" spans="2:2" x14ac:dyDescent="0.25">
      <c r="B55793"/>
    </row>
    <row r="55794" spans="2:2" x14ac:dyDescent="0.25">
      <c r="B55794"/>
    </row>
    <row r="55795" spans="2:2" x14ac:dyDescent="0.25">
      <c r="B55795"/>
    </row>
    <row r="55796" spans="2:2" x14ac:dyDescent="0.25">
      <c r="B55796"/>
    </row>
    <row r="55797" spans="2:2" x14ac:dyDescent="0.25">
      <c r="B55797"/>
    </row>
    <row r="55798" spans="2:2" x14ac:dyDescent="0.25">
      <c r="B55798"/>
    </row>
    <row r="55799" spans="2:2" x14ac:dyDescent="0.25">
      <c r="B55799"/>
    </row>
    <row r="55800" spans="2:2" x14ac:dyDescent="0.25">
      <c r="B55800"/>
    </row>
    <row r="55801" spans="2:2" x14ac:dyDescent="0.25">
      <c r="B55801"/>
    </row>
    <row r="55802" spans="2:2" x14ac:dyDescent="0.25">
      <c r="B55802"/>
    </row>
    <row r="55803" spans="2:2" x14ac:dyDescent="0.25">
      <c r="B55803"/>
    </row>
    <row r="55804" spans="2:2" x14ac:dyDescent="0.25">
      <c r="B55804"/>
    </row>
    <row r="55805" spans="2:2" x14ac:dyDescent="0.25">
      <c r="B55805"/>
    </row>
    <row r="55806" spans="2:2" x14ac:dyDescent="0.25">
      <c r="B55806"/>
    </row>
    <row r="55807" spans="2:2" x14ac:dyDescent="0.25">
      <c r="B55807"/>
    </row>
    <row r="55808" spans="2:2" x14ac:dyDescent="0.25">
      <c r="B55808"/>
    </row>
    <row r="55809" spans="2:2" x14ac:dyDescent="0.25">
      <c r="B55809"/>
    </row>
    <row r="55810" spans="2:2" x14ac:dyDescent="0.25">
      <c r="B55810"/>
    </row>
    <row r="55811" spans="2:2" x14ac:dyDescent="0.25">
      <c r="B55811"/>
    </row>
    <row r="55812" spans="2:2" x14ac:dyDescent="0.25">
      <c r="B55812"/>
    </row>
    <row r="55813" spans="2:2" x14ac:dyDescent="0.25">
      <c r="B55813"/>
    </row>
    <row r="55814" spans="2:2" x14ac:dyDescent="0.25">
      <c r="B55814"/>
    </row>
    <row r="55815" spans="2:2" x14ac:dyDescent="0.25">
      <c r="B55815"/>
    </row>
    <row r="55816" spans="2:2" x14ac:dyDescent="0.25">
      <c r="B55816"/>
    </row>
    <row r="55817" spans="2:2" x14ac:dyDescent="0.25">
      <c r="B55817"/>
    </row>
    <row r="55818" spans="2:2" x14ac:dyDescent="0.25">
      <c r="B55818"/>
    </row>
    <row r="55819" spans="2:2" x14ac:dyDescent="0.25">
      <c r="B55819"/>
    </row>
    <row r="55820" spans="2:2" x14ac:dyDescent="0.25">
      <c r="B55820"/>
    </row>
    <row r="55821" spans="2:2" x14ac:dyDescent="0.25">
      <c r="B55821"/>
    </row>
    <row r="55822" spans="2:2" x14ac:dyDescent="0.25">
      <c r="B55822"/>
    </row>
    <row r="55823" spans="2:2" x14ac:dyDescent="0.25">
      <c r="B55823"/>
    </row>
    <row r="55824" spans="2:2" x14ac:dyDescent="0.25">
      <c r="B55824"/>
    </row>
    <row r="55825" spans="2:2" x14ac:dyDescent="0.25">
      <c r="B55825"/>
    </row>
    <row r="55826" spans="2:2" x14ac:dyDescent="0.25">
      <c r="B55826"/>
    </row>
    <row r="55827" spans="2:2" x14ac:dyDescent="0.25">
      <c r="B55827"/>
    </row>
    <row r="55828" spans="2:2" x14ac:dyDescent="0.25">
      <c r="B55828"/>
    </row>
    <row r="55829" spans="2:2" x14ac:dyDescent="0.25">
      <c r="B55829"/>
    </row>
    <row r="55830" spans="2:2" x14ac:dyDescent="0.25">
      <c r="B55830"/>
    </row>
    <row r="55831" spans="2:2" x14ac:dyDescent="0.25">
      <c r="B55831"/>
    </row>
    <row r="55832" spans="2:2" x14ac:dyDescent="0.25">
      <c r="B55832"/>
    </row>
    <row r="55833" spans="2:2" x14ac:dyDescent="0.25">
      <c r="B55833"/>
    </row>
    <row r="55834" spans="2:2" x14ac:dyDescent="0.25">
      <c r="B55834"/>
    </row>
    <row r="55835" spans="2:2" x14ac:dyDescent="0.25">
      <c r="B55835"/>
    </row>
    <row r="55836" spans="2:2" x14ac:dyDescent="0.25">
      <c r="B55836"/>
    </row>
    <row r="55837" spans="2:2" x14ac:dyDescent="0.25">
      <c r="B55837"/>
    </row>
    <row r="55838" spans="2:2" x14ac:dyDescent="0.25">
      <c r="B55838"/>
    </row>
    <row r="55839" spans="2:2" x14ac:dyDescent="0.25">
      <c r="B55839"/>
    </row>
    <row r="55840" spans="2:2" x14ac:dyDescent="0.25">
      <c r="B55840"/>
    </row>
    <row r="55841" spans="2:2" x14ac:dyDescent="0.25">
      <c r="B55841"/>
    </row>
    <row r="55842" spans="2:2" x14ac:dyDescent="0.25">
      <c r="B55842"/>
    </row>
    <row r="55843" spans="2:2" x14ac:dyDescent="0.25">
      <c r="B55843"/>
    </row>
    <row r="55844" spans="2:2" x14ac:dyDescent="0.25">
      <c r="B55844"/>
    </row>
    <row r="55845" spans="2:2" x14ac:dyDescent="0.25">
      <c r="B55845"/>
    </row>
    <row r="55846" spans="2:2" x14ac:dyDescent="0.25">
      <c r="B55846"/>
    </row>
    <row r="55847" spans="2:2" x14ac:dyDescent="0.25">
      <c r="B55847"/>
    </row>
    <row r="55848" spans="2:2" x14ac:dyDescent="0.25">
      <c r="B55848"/>
    </row>
    <row r="55849" spans="2:2" x14ac:dyDescent="0.25">
      <c r="B55849"/>
    </row>
    <row r="55850" spans="2:2" x14ac:dyDescent="0.25">
      <c r="B55850"/>
    </row>
    <row r="55851" spans="2:2" x14ac:dyDescent="0.25">
      <c r="B55851"/>
    </row>
    <row r="55852" spans="2:2" x14ac:dyDescent="0.25">
      <c r="B55852"/>
    </row>
    <row r="55853" spans="2:2" x14ac:dyDescent="0.25">
      <c r="B55853"/>
    </row>
    <row r="55854" spans="2:2" x14ac:dyDescent="0.25">
      <c r="B55854"/>
    </row>
    <row r="55855" spans="2:2" x14ac:dyDescent="0.25">
      <c r="B55855"/>
    </row>
    <row r="55856" spans="2:2" x14ac:dyDescent="0.25">
      <c r="B55856"/>
    </row>
    <row r="55857" spans="2:2" x14ac:dyDescent="0.25">
      <c r="B55857"/>
    </row>
    <row r="55858" spans="2:2" x14ac:dyDescent="0.25">
      <c r="B55858"/>
    </row>
    <row r="55859" spans="2:2" x14ac:dyDescent="0.25">
      <c r="B55859"/>
    </row>
    <row r="55860" spans="2:2" x14ac:dyDescent="0.25">
      <c r="B55860"/>
    </row>
    <row r="55861" spans="2:2" x14ac:dyDescent="0.25">
      <c r="B55861"/>
    </row>
    <row r="55862" spans="2:2" x14ac:dyDescent="0.25">
      <c r="B55862"/>
    </row>
    <row r="55863" spans="2:2" x14ac:dyDescent="0.25">
      <c r="B55863"/>
    </row>
    <row r="55864" spans="2:2" x14ac:dyDescent="0.25">
      <c r="B55864"/>
    </row>
    <row r="55865" spans="2:2" x14ac:dyDescent="0.25">
      <c r="B55865"/>
    </row>
    <row r="55866" spans="2:2" x14ac:dyDescent="0.25">
      <c r="B55866"/>
    </row>
    <row r="55867" spans="2:2" x14ac:dyDescent="0.25">
      <c r="B55867"/>
    </row>
    <row r="55868" spans="2:2" x14ac:dyDescent="0.25">
      <c r="B55868"/>
    </row>
    <row r="55869" spans="2:2" x14ac:dyDescent="0.25">
      <c r="B55869"/>
    </row>
    <row r="55870" spans="2:2" x14ac:dyDescent="0.25">
      <c r="B55870"/>
    </row>
    <row r="55871" spans="2:2" x14ac:dyDescent="0.25">
      <c r="B55871"/>
    </row>
    <row r="55872" spans="2:2" x14ac:dyDescent="0.25">
      <c r="B55872"/>
    </row>
    <row r="55873" spans="2:2" x14ac:dyDescent="0.25">
      <c r="B55873"/>
    </row>
    <row r="55874" spans="2:2" x14ac:dyDescent="0.25">
      <c r="B55874"/>
    </row>
    <row r="55875" spans="2:2" x14ac:dyDescent="0.25">
      <c r="B55875"/>
    </row>
    <row r="55876" spans="2:2" x14ac:dyDescent="0.25">
      <c r="B55876"/>
    </row>
    <row r="55877" spans="2:2" x14ac:dyDescent="0.25">
      <c r="B55877"/>
    </row>
    <row r="55878" spans="2:2" x14ac:dyDescent="0.25">
      <c r="B55878"/>
    </row>
    <row r="55879" spans="2:2" x14ac:dyDescent="0.25">
      <c r="B55879"/>
    </row>
    <row r="55880" spans="2:2" x14ac:dyDescent="0.25">
      <c r="B55880"/>
    </row>
    <row r="55881" spans="2:2" x14ac:dyDescent="0.25">
      <c r="B55881"/>
    </row>
    <row r="55882" spans="2:2" x14ac:dyDescent="0.25">
      <c r="B55882"/>
    </row>
    <row r="55883" spans="2:2" x14ac:dyDescent="0.25">
      <c r="B55883"/>
    </row>
    <row r="55884" spans="2:2" x14ac:dyDescent="0.25">
      <c r="B55884"/>
    </row>
    <row r="55885" spans="2:2" x14ac:dyDescent="0.25">
      <c r="B55885"/>
    </row>
    <row r="55886" spans="2:2" x14ac:dyDescent="0.25">
      <c r="B55886"/>
    </row>
    <row r="55887" spans="2:2" x14ac:dyDescent="0.25">
      <c r="B55887"/>
    </row>
    <row r="55888" spans="2:2" x14ac:dyDescent="0.25">
      <c r="B55888"/>
    </row>
    <row r="55889" spans="2:2" x14ac:dyDescent="0.25">
      <c r="B55889"/>
    </row>
    <row r="55890" spans="2:2" x14ac:dyDescent="0.25">
      <c r="B55890"/>
    </row>
    <row r="55891" spans="2:2" x14ac:dyDescent="0.25">
      <c r="B55891"/>
    </row>
    <row r="55892" spans="2:2" x14ac:dyDescent="0.25">
      <c r="B55892"/>
    </row>
    <row r="55893" spans="2:2" x14ac:dyDescent="0.25">
      <c r="B55893"/>
    </row>
    <row r="55894" spans="2:2" x14ac:dyDescent="0.25">
      <c r="B55894"/>
    </row>
    <row r="55895" spans="2:2" x14ac:dyDescent="0.25">
      <c r="B55895"/>
    </row>
    <row r="55896" spans="2:2" x14ac:dyDescent="0.25">
      <c r="B55896"/>
    </row>
    <row r="55897" spans="2:2" x14ac:dyDescent="0.25">
      <c r="B55897"/>
    </row>
    <row r="55898" spans="2:2" x14ac:dyDescent="0.25">
      <c r="B55898"/>
    </row>
    <row r="55899" spans="2:2" x14ac:dyDescent="0.25">
      <c r="B55899"/>
    </row>
    <row r="55900" spans="2:2" x14ac:dyDescent="0.25">
      <c r="B55900"/>
    </row>
    <row r="55901" spans="2:2" x14ac:dyDescent="0.25">
      <c r="B55901"/>
    </row>
    <row r="55902" spans="2:2" x14ac:dyDescent="0.25">
      <c r="B55902"/>
    </row>
    <row r="55903" spans="2:2" x14ac:dyDescent="0.25">
      <c r="B55903"/>
    </row>
    <row r="55904" spans="2:2" x14ac:dyDescent="0.25">
      <c r="B55904"/>
    </row>
    <row r="55905" spans="2:2" x14ac:dyDescent="0.25">
      <c r="B55905"/>
    </row>
    <row r="55906" spans="2:2" x14ac:dyDescent="0.25">
      <c r="B55906"/>
    </row>
    <row r="55907" spans="2:2" x14ac:dyDescent="0.25">
      <c r="B55907"/>
    </row>
    <row r="55908" spans="2:2" x14ac:dyDescent="0.25">
      <c r="B55908"/>
    </row>
    <row r="55909" spans="2:2" x14ac:dyDescent="0.25">
      <c r="B55909"/>
    </row>
    <row r="55910" spans="2:2" x14ac:dyDescent="0.25">
      <c r="B55910"/>
    </row>
    <row r="55911" spans="2:2" x14ac:dyDescent="0.25">
      <c r="B55911"/>
    </row>
    <row r="55912" spans="2:2" x14ac:dyDescent="0.25">
      <c r="B55912"/>
    </row>
    <row r="55913" spans="2:2" x14ac:dyDescent="0.25">
      <c r="B55913"/>
    </row>
    <row r="55914" spans="2:2" x14ac:dyDescent="0.25">
      <c r="B55914"/>
    </row>
    <row r="55915" spans="2:2" x14ac:dyDescent="0.25">
      <c r="B55915"/>
    </row>
    <row r="55916" spans="2:2" x14ac:dyDescent="0.25">
      <c r="B55916"/>
    </row>
    <row r="55917" spans="2:2" x14ac:dyDescent="0.25">
      <c r="B55917"/>
    </row>
    <row r="55918" spans="2:2" x14ac:dyDescent="0.25">
      <c r="B55918"/>
    </row>
    <row r="55919" spans="2:2" x14ac:dyDescent="0.25">
      <c r="B55919"/>
    </row>
    <row r="55920" spans="2:2" x14ac:dyDescent="0.25">
      <c r="B55920"/>
    </row>
    <row r="55921" spans="2:2" x14ac:dyDescent="0.25">
      <c r="B55921"/>
    </row>
    <row r="55922" spans="2:2" x14ac:dyDescent="0.25">
      <c r="B55922"/>
    </row>
    <row r="55923" spans="2:2" x14ac:dyDescent="0.25">
      <c r="B55923"/>
    </row>
    <row r="55924" spans="2:2" x14ac:dyDescent="0.25">
      <c r="B55924"/>
    </row>
    <row r="55925" spans="2:2" x14ac:dyDescent="0.25">
      <c r="B55925"/>
    </row>
    <row r="55926" spans="2:2" x14ac:dyDescent="0.25">
      <c r="B55926"/>
    </row>
    <row r="55927" spans="2:2" x14ac:dyDescent="0.25">
      <c r="B55927"/>
    </row>
    <row r="55928" spans="2:2" x14ac:dyDescent="0.25">
      <c r="B55928"/>
    </row>
    <row r="55929" spans="2:2" x14ac:dyDescent="0.25">
      <c r="B55929"/>
    </row>
    <row r="55930" spans="2:2" x14ac:dyDescent="0.25">
      <c r="B55930"/>
    </row>
    <row r="55931" spans="2:2" x14ac:dyDescent="0.25">
      <c r="B55931"/>
    </row>
    <row r="55932" spans="2:2" x14ac:dyDescent="0.25">
      <c r="B55932"/>
    </row>
    <row r="55933" spans="2:2" x14ac:dyDescent="0.25">
      <c r="B55933"/>
    </row>
    <row r="55934" spans="2:2" x14ac:dyDescent="0.25">
      <c r="B55934"/>
    </row>
    <row r="55935" spans="2:2" x14ac:dyDescent="0.25">
      <c r="B55935"/>
    </row>
    <row r="55936" spans="2:2" x14ac:dyDescent="0.25">
      <c r="B55936"/>
    </row>
    <row r="55937" spans="2:2" x14ac:dyDescent="0.25">
      <c r="B55937"/>
    </row>
    <row r="55938" spans="2:2" x14ac:dyDescent="0.25">
      <c r="B55938"/>
    </row>
    <row r="55939" spans="2:2" x14ac:dyDescent="0.25">
      <c r="B55939"/>
    </row>
    <row r="55940" spans="2:2" x14ac:dyDescent="0.25">
      <c r="B55940"/>
    </row>
    <row r="55941" spans="2:2" x14ac:dyDescent="0.25">
      <c r="B55941"/>
    </row>
    <row r="55942" spans="2:2" x14ac:dyDescent="0.25">
      <c r="B55942"/>
    </row>
    <row r="55943" spans="2:2" x14ac:dyDescent="0.25">
      <c r="B55943"/>
    </row>
    <row r="55944" spans="2:2" x14ac:dyDescent="0.25">
      <c r="B55944"/>
    </row>
    <row r="55945" spans="2:2" x14ac:dyDescent="0.25">
      <c r="B55945"/>
    </row>
    <row r="55946" spans="2:2" x14ac:dyDescent="0.25">
      <c r="B55946"/>
    </row>
    <row r="55947" spans="2:2" x14ac:dyDescent="0.25">
      <c r="B55947"/>
    </row>
    <row r="55948" spans="2:2" x14ac:dyDescent="0.25">
      <c r="B55948"/>
    </row>
    <row r="55949" spans="2:2" x14ac:dyDescent="0.25">
      <c r="B55949"/>
    </row>
    <row r="55950" spans="2:2" x14ac:dyDescent="0.25">
      <c r="B55950"/>
    </row>
    <row r="55951" spans="2:2" x14ac:dyDescent="0.25">
      <c r="B55951"/>
    </row>
    <row r="55952" spans="2:2" x14ac:dyDescent="0.25">
      <c r="B55952"/>
    </row>
    <row r="55953" spans="2:2" x14ac:dyDescent="0.25">
      <c r="B55953"/>
    </row>
    <row r="55954" spans="2:2" x14ac:dyDescent="0.25">
      <c r="B55954"/>
    </row>
    <row r="55955" spans="2:2" x14ac:dyDescent="0.25">
      <c r="B55955"/>
    </row>
    <row r="55956" spans="2:2" x14ac:dyDescent="0.25">
      <c r="B55956"/>
    </row>
    <row r="55957" spans="2:2" x14ac:dyDescent="0.25">
      <c r="B55957"/>
    </row>
    <row r="55958" spans="2:2" x14ac:dyDescent="0.25">
      <c r="B55958"/>
    </row>
    <row r="55959" spans="2:2" x14ac:dyDescent="0.25">
      <c r="B55959"/>
    </row>
    <row r="55960" spans="2:2" x14ac:dyDescent="0.25">
      <c r="B55960"/>
    </row>
    <row r="55961" spans="2:2" x14ac:dyDescent="0.25">
      <c r="B55961"/>
    </row>
    <row r="55962" spans="2:2" x14ac:dyDescent="0.25">
      <c r="B55962"/>
    </row>
    <row r="55963" spans="2:2" x14ac:dyDescent="0.25">
      <c r="B55963"/>
    </row>
    <row r="55964" spans="2:2" x14ac:dyDescent="0.25">
      <c r="B55964"/>
    </row>
    <row r="55965" spans="2:2" x14ac:dyDescent="0.25">
      <c r="B55965"/>
    </row>
    <row r="55966" spans="2:2" x14ac:dyDescent="0.25">
      <c r="B55966"/>
    </row>
    <row r="55967" spans="2:2" x14ac:dyDescent="0.25">
      <c r="B55967"/>
    </row>
    <row r="55968" spans="2:2" x14ac:dyDescent="0.25">
      <c r="B55968"/>
    </row>
    <row r="55969" spans="2:2" x14ac:dyDescent="0.25">
      <c r="B55969"/>
    </row>
    <row r="55970" spans="2:2" x14ac:dyDescent="0.25">
      <c r="B55970"/>
    </row>
    <row r="55971" spans="2:2" x14ac:dyDescent="0.25">
      <c r="B55971"/>
    </row>
    <row r="55972" spans="2:2" x14ac:dyDescent="0.25">
      <c r="B55972"/>
    </row>
    <row r="55973" spans="2:2" x14ac:dyDescent="0.25">
      <c r="B55973"/>
    </row>
    <row r="55974" spans="2:2" x14ac:dyDescent="0.25">
      <c r="B55974"/>
    </row>
    <row r="55975" spans="2:2" x14ac:dyDescent="0.25">
      <c r="B55975"/>
    </row>
    <row r="55976" spans="2:2" x14ac:dyDescent="0.25">
      <c r="B55976"/>
    </row>
    <row r="55977" spans="2:2" x14ac:dyDescent="0.25">
      <c r="B55977"/>
    </row>
    <row r="55978" spans="2:2" x14ac:dyDescent="0.25">
      <c r="B55978"/>
    </row>
    <row r="55979" spans="2:2" x14ac:dyDescent="0.25">
      <c r="B55979"/>
    </row>
    <row r="55980" spans="2:2" x14ac:dyDescent="0.25">
      <c r="B55980"/>
    </row>
    <row r="55981" spans="2:2" x14ac:dyDescent="0.25">
      <c r="B55981"/>
    </row>
    <row r="55982" spans="2:2" x14ac:dyDescent="0.25">
      <c r="B55982"/>
    </row>
    <row r="55983" spans="2:2" x14ac:dyDescent="0.25">
      <c r="B55983"/>
    </row>
    <row r="55984" spans="2:2" x14ac:dyDescent="0.25">
      <c r="B55984"/>
    </row>
    <row r="55985" spans="2:2" x14ac:dyDescent="0.25">
      <c r="B55985"/>
    </row>
    <row r="55986" spans="2:2" x14ac:dyDescent="0.25">
      <c r="B55986"/>
    </row>
    <row r="55987" spans="2:2" x14ac:dyDescent="0.25">
      <c r="B55987"/>
    </row>
    <row r="55988" spans="2:2" x14ac:dyDescent="0.25">
      <c r="B55988"/>
    </row>
    <row r="55989" spans="2:2" x14ac:dyDescent="0.25">
      <c r="B55989"/>
    </row>
    <row r="55990" spans="2:2" x14ac:dyDescent="0.25">
      <c r="B55990"/>
    </row>
    <row r="55991" spans="2:2" x14ac:dyDescent="0.25">
      <c r="B55991"/>
    </row>
    <row r="55992" spans="2:2" x14ac:dyDescent="0.25">
      <c r="B55992"/>
    </row>
    <row r="55993" spans="2:2" x14ac:dyDescent="0.25">
      <c r="B55993"/>
    </row>
    <row r="55994" spans="2:2" x14ac:dyDescent="0.25">
      <c r="B55994"/>
    </row>
    <row r="55995" spans="2:2" x14ac:dyDescent="0.25">
      <c r="B55995"/>
    </row>
    <row r="55996" spans="2:2" x14ac:dyDescent="0.25">
      <c r="B55996"/>
    </row>
    <row r="55997" spans="2:2" x14ac:dyDescent="0.25">
      <c r="B55997"/>
    </row>
    <row r="55998" spans="2:2" x14ac:dyDescent="0.25">
      <c r="B55998"/>
    </row>
    <row r="55999" spans="2:2" x14ac:dyDescent="0.25">
      <c r="B55999"/>
    </row>
    <row r="56000" spans="2:2" x14ac:dyDescent="0.25">
      <c r="B56000"/>
    </row>
    <row r="56001" spans="2:2" x14ac:dyDescent="0.25">
      <c r="B56001"/>
    </row>
    <row r="56002" spans="2:2" x14ac:dyDescent="0.25">
      <c r="B56002"/>
    </row>
    <row r="56003" spans="2:2" x14ac:dyDescent="0.25">
      <c r="B56003"/>
    </row>
    <row r="56004" spans="2:2" x14ac:dyDescent="0.25">
      <c r="B56004"/>
    </row>
    <row r="56005" spans="2:2" x14ac:dyDescent="0.25">
      <c r="B56005"/>
    </row>
    <row r="56006" spans="2:2" x14ac:dyDescent="0.25">
      <c r="B56006"/>
    </row>
    <row r="56007" spans="2:2" x14ac:dyDescent="0.25">
      <c r="B56007"/>
    </row>
    <row r="56008" spans="2:2" x14ac:dyDescent="0.25">
      <c r="B56008"/>
    </row>
    <row r="56009" spans="2:2" x14ac:dyDescent="0.25">
      <c r="B56009"/>
    </row>
    <row r="56010" spans="2:2" x14ac:dyDescent="0.25">
      <c r="B56010"/>
    </row>
    <row r="56011" spans="2:2" x14ac:dyDescent="0.25">
      <c r="B56011"/>
    </row>
    <row r="56012" spans="2:2" x14ac:dyDescent="0.25">
      <c r="B56012"/>
    </row>
    <row r="56013" spans="2:2" x14ac:dyDescent="0.25">
      <c r="B56013"/>
    </row>
    <row r="56014" spans="2:2" x14ac:dyDescent="0.25">
      <c r="B56014"/>
    </row>
    <row r="56015" spans="2:2" x14ac:dyDescent="0.25">
      <c r="B56015"/>
    </row>
    <row r="56016" spans="2:2" x14ac:dyDescent="0.25">
      <c r="B56016"/>
    </row>
    <row r="56017" spans="2:2" x14ac:dyDescent="0.25">
      <c r="B56017"/>
    </row>
    <row r="56018" spans="2:2" x14ac:dyDescent="0.25">
      <c r="B56018"/>
    </row>
    <row r="56019" spans="2:2" x14ac:dyDescent="0.25">
      <c r="B56019"/>
    </row>
    <row r="56020" spans="2:2" x14ac:dyDescent="0.25">
      <c r="B56020"/>
    </row>
    <row r="56021" spans="2:2" x14ac:dyDescent="0.25">
      <c r="B56021"/>
    </row>
    <row r="56022" spans="2:2" x14ac:dyDescent="0.25">
      <c r="B56022"/>
    </row>
    <row r="56023" spans="2:2" x14ac:dyDescent="0.25">
      <c r="B56023"/>
    </row>
    <row r="56024" spans="2:2" x14ac:dyDescent="0.25">
      <c r="B56024"/>
    </row>
    <row r="56025" spans="2:2" x14ac:dyDescent="0.25">
      <c r="B56025"/>
    </row>
    <row r="56026" spans="2:2" x14ac:dyDescent="0.25">
      <c r="B56026"/>
    </row>
    <row r="56027" spans="2:2" x14ac:dyDescent="0.25">
      <c r="B56027"/>
    </row>
    <row r="56028" spans="2:2" x14ac:dyDescent="0.25">
      <c r="B56028"/>
    </row>
    <row r="56029" spans="2:2" x14ac:dyDescent="0.25">
      <c r="B56029"/>
    </row>
    <row r="56030" spans="2:2" x14ac:dyDescent="0.25">
      <c r="B56030"/>
    </row>
    <row r="56031" spans="2:2" x14ac:dyDescent="0.25">
      <c r="B56031"/>
    </row>
    <row r="56032" spans="2:2" x14ac:dyDescent="0.25">
      <c r="B56032"/>
    </row>
    <row r="56033" spans="2:2" x14ac:dyDescent="0.25">
      <c r="B56033"/>
    </row>
    <row r="56034" spans="2:2" x14ac:dyDescent="0.25">
      <c r="B56034"/>
    </row>
    <row r="56035" spans="2:2" x14ac:dyDescent="0.25">
      <c r="B56035"/>
    </row>
    <row r="56036" spans="2:2" x14ac:dyDescent="0.25">
      <c r="B56036"/>
    </row>
    <row r="56037" spans="2:2" x14ac:dyDescent="0.25">
      <c r="B56037"/>
    </row>
    <row r="56038" spans="2:2" x14ac:dyDescent="0.25">
      <c r="B56038"/>
    </row>
    <row r="56039" spans="2:2" x14ac:dyDescent="0.25">
      <c r="B56039"/>
    </row>
    <row r="56040" spans="2:2" x14ac:dyDescent="0.25">
      <c r="B56040"/>
    </row>
    <row r="56041" spans="2:2" x14ac:dyDescent="0.25">
      <c r="B56041"/>
    </row>
    <row r="56042" spans="2:2" x14ac:dyDescent="0.25">
      <c r="B56042"/>
    </row>
    <row r="56043" spans="2:2" x14ac:dyDescent="0.25">
      <c r="B56043"/>
    </row>
    <row r="56044" spans="2:2" x14ac:dyDescent="0.25">
      <c r="B56044"/>
    </row>
    <row r="56045" spans="2:2" x14ac:dyDescent="0.25">
      <c r="B56045"/>
    </row>
    <row r="56046" spans="2:2" x14ac:dyDescent="0.25">
      <c r="B56046"/>
    </row>
    <row r="56047" spans="2:2" x14ac:dyDescent="0.25">
      <c r="B56047"/>
    </row>
    <row r="56048" spans="2:2" x14ac:dyDescent="0.25">
      <c r="B56048"/>
    </row>
    <row r="56049" spans="2:2" x14ac:dyDescent="0.25">
      <c r="B56049"/>
    </row>
    <row r="56050" spans="2:2" x14ac:dyDescent="0.25">
      <c r="B56050"/>
    </row>
    <row r="56051" spans="2:2" x14ac:dyDescent="0.25">
      <c r="B56051"/>
    </row>
    <row r="56052" spans="2:2" x14ac:dyDescent="0.25">
      <c r="B56052"/>
    </row>
    <row r="56053" spans="2:2" x14ac:dyDescent="0.25">
      <c r="B56053"/>
    </row>
    <row r="56054" spans="2:2" x14ac:dyDescent="0.25">
      <c r="B56054"/>
    </row>
    <row r="56055" spans="2:2" x14ac:dyDescent="0.25">
      <c r="B56055"/>
    </row>
    <row r="56056" spans="2:2" x14ac:dyDescent="0.25">
      <c r="B56056"/>
    </row>
    <row r="56057" spans="2:2" x14ac:dyDescent="0.25">
      <c r="B56057"/>
    </row>
    <row r="56058" spans="2:2" x14ac:dyDescent="0.25">
      <c r="B56058"/>
    </row>
    <row r="56059" spans="2:2" x14ac:dyDescent="0.25">
      <c r="B56059"/>
    </row>
    <row r="56060" spans="2:2" x14ac:dyDescent="0.25">
      <c r="B56060"/>
    </row>
    <row r="56061" spans="2:2" x14ac:dyDescent="0.25">
      <c r="B56061"/>
    </row>
    <row r="56062" spans="2:2" x14ac:dyDescent="0.25">
      <c r="B56062"/>
    </row>
    <row r="56063" spans="2:2" x14ac:dyDescent="0.25">
      <c r="B56063"/>
    </row>
    <row r="56064" spans="2:2" x14ac:dyDescent="0.25">
      <c r="B56064"/>
    </row>
    <row r="56065" spans="2:2" x14ac:dyDescent="0.25">
      <c r="B56065"/>
    </row>
    <row r="56066" spans="2:2" x14ac:dyDescent="0.25">
      <c r="B56066"/>
    </row>
    <row r="56067" spans="2:2" x14ac:dyDescent="0.25">
      <c r="B56067"/>
    </row>
    <row r="56068" spans="2:2" x14ac:dyDescent="0.25">
      <c r="B56068"/>
    </row>
    <row r="56069" spans="2:2" x14ac:dyDescent="0.25">
      <c r="B56069"/>
    </row>
    <row r="56070" spans="2:2" x14ac:dyDescent="0.25">
      <c r="B56070"/>
    </row>
    <row r="56071" spans="2:2" x14ac:dyDescent="0.25">
      <c r="B56071"/>
    </row>
    <row r="56072" spans="2:2" x14ac:dyDescent="0.25">
      <c r="B56072"/>
    </row>
    <row r="56073" spans="2:2" x14ac:dyDescent="0.25">
      <c r="B56073"/>
    </row>
    <row r="56074" spans="2:2" x14ac:dyDescent="0.25">
      <c r="B56074"/>
    </row>
    <row r="56075" spans="2:2" x14ac:dyDescent="0.25">
      <c r="B56075"/>
    </row>
    <row r="56076" spans="2:2" x14ac:dyDescent="0.25">
      <c r="B56076"/>
    </row>
    <row r="56077" spans="2:2" x14ac:dyDescent="0.25">
      <c r="B56077"/>
    </row>
    <row r="56078" spans="2:2" x14ac:dyDescent="0.25">
      <c r="B56078"/>
    </row>
    <row r="56079" spans="2:2" x14ac:dyDescent="0.25">
      <c r="B56079"/>
    </row>
    <row r="56080" spans="2:2" x14ac:dyDescent="0.25">
      <c r="B56080"/>
    </row>
    <row r="56081" spans="2:2" x14ac:dyDescent="0.25">
      <c r="B56081"/>
    </row>
    <row r="56082" spans="2:2" x14ac:dyDescent="0.25">
      <c r="B56082"/>
    </row>
    <row r="56083" spans="2:2" x14ac:dyDescent="0.25">
      <c r="B56083"/>
    </row>
    <row r="56084" spans="2:2" x14ac:dyDescent="0.25">
      <c r="B56084"/>
    </row>
    <row r="56085" spans="2:2" x14ac:dyDescent="0.25">
      <c r="B56085"/>
    </row>
    <row r="56086" spans="2:2" x14ac:dyDescent="0.25">
      <c r="B56086"/>
    </row>
    <row r="56087" spans="2:2" x14ac:dyDescent="0.25">
      <c r="B56087"/>
    </row>
    <row r="56088" spans="2:2" x14ac:dyDescent="0.25">
      <c r="B56088"/>
    </row>
    <row r="56089" spans="2:2" x14ac:dyDescent="0.25">
      <c r="B56089"/>
    </row>
    <row r="56090" spans="2:2" x14ac:dyDescent="0.25">
      <c r="B56090"/>
    </row>
    <row r="56091" spans="2:2" x14ac:dyDescent="0.25">
      <c r="B56091"/>
    </row>
    <row r="56092" spans="2:2" x14ac:dyDescent="0.25">
      <c r="B56092"/>
    </row>
    <row r="56093" spans="2:2" x14ac:dyDescent="0.25">
      <c r="B56093"/>
    </row>
    <row r="56094" spans="2:2" x14ac:dyDescent="0.25">
      <c r="B56094"/>
    </row>
    <row r="56095" spans="2:2" x14ac:dyDescent="0.25">
      <c r="B56095"/>
    </row>
    <row r="56096" spans="2:2" x14ac:dyDescent="0.25">
      <c r="B56096"/>
    </row>
    <row r="56097" spans="2:2" x14ac:dyDescent="0.25">
      <c r="B56097"/>
    </row>
    <row r="56098" spans="2:2" x14ac:dyDescent="0.25">
      <c r="B56098"/>
    </row>
    <row r="56099" spans="2:2" x14ac:dyDescent="0.25">
      <c r="B56099"/>
    </row>
    <row r="56100" spans="2:2" x14ac:dyDescent="0.25">
      <c r="B56100"/>
    </row>
    <row r="56101" spans="2:2" x14ac:dyDescent="0.25">
      <c r="B56101"/>
    </row>
    <row r="56102" spans="2:2" x14ac:dyDescent="0.25">
      <c r="B56102"/>
    </row>
    <row r="56103" spans="2:2" x14ac:dyDescent="0.25">
      <c r="B56103"/>
    </row>
    <row r="56104" spans="2:2" x14ac:dyDescent="0.25">
      <c r="B56104"/>
    </row>
    <row r="56105" spans="2:2" x14ac:dyDescent="0.25">
      <c r="B56105"/>
    </row>
    <row r="56106" spans="2:2" x14ac:dyDescent="0.25">
      <c r="B56106"/>
    </row>
    <row r="56107" spans="2:2" x14ac:dyDescent="0.25">
      <c r="B56107"/>
    </row>
    <row r="56108" spans="2:2" x14ac:dyDescent="0.25">
      <c r="B56108"/>
    </row>
    <row r="56109" spans="2:2" x14ac:dyDescent="0.25">
      <c r="B56109"/>
    </row>
    <row r="56110" spans="2:2" x14ac:dyDescent="0.25">
      <c r="B56110"/>
    </row>
    <row r="56111" spans="2:2" x14ac:dyDescent="0.25">
      <c r="B56111"/>
    </row>
    <row r="56112" spans="2:2" x14ac:dyDescent="0.25">
      <c r="B56112"/>
    </row>
    <row r="56113" spans="2:2" x14ac:dyDescent="0.25">
      <c r="B56113"/>
    </row>
    <row r="56114" spans="2:2" x14ac:dyDescent="0.25">
      <c r="B56114"/>
    </row>
    <row r="56115" spans="2:2" x14ac:dyDescent="0.25">
      <c r="B56115"/>
    </row>
    <row r="56116" spans="2:2" x14ac:dyDescent="0.25">
      <c r="B56116"/>
    </row>
    <row r="56117" spans="2:2" x14ac:dyDescent="0.25">
      <c r="B56117"/>
    </row>
    <row r="56118" spans="2:2" x14ac:dyDescent="0.25">
      <c r="B56118"/>
    </row>
    <row r="56119" spans="2:2" x14ac:dyDescent="0.25">
      <c r="B56119"/>
    </row>
    <row r="56120" spans="2:2" x14ac:dyDescent="0.25">
      <c r="B56120"/>
    </row>
    <row r="56121" spans="2:2" x14ac:dyDescent="0.25">
      <c r="B56121"/>
    </row>
    <row r="56122" spans="2:2" x14ac:dyDescent="0.25">
      <c r="B56122"/>
    </row>
    <row r="56123" spans="2:2" x14ac:dyDescent="0.25">
      <c r="B56123"/>
    </row>
    <row r="56124" spans="2:2" x14ac:dyDescent="0.25">
      <c r="B56124"/>
    </row>
    <row r="56125" spans="2:2" x14ac:dyDescent="0.25">
      <c r="B56125"/>
    </row>
    <row r="56126" spans="2:2" x14ac:dyDescent="0.25">
      <c r="B56126"/>
    </row>
    <row r="56127" spans="2:2" x14ac:dyDescent="0.25">
      <c r="B56127"/>
    </row>
    <row r="56128" spans="2:2" x14ac:dyDescent="0.25">
      <c r="B56128"/>
    </row>
    <row r="56129" spans="2:2" x14ac:dyDescent="0.25">
      <c r="B56129"/>
    </row>
    <row r="56130" spans="2:2" x14ac:dyDescent="0.25">
      <c r="B56130"/>
    </row>
    <row r="56131" spans="2:2" x14ac:dyDescent="0.25">
      <c r="B56131"/>
    </row>
    <row r="56132" spans="2:2" x14ac:dyDescent="0.25">
      <c r="B56132"/>
    </row>
    <row r="56133" spans="2:2" x14ac:dyDescent="0.25">
      <c r="B56133"/>
    </row>
    <row r="56134" spans="2:2" x14ac:dyDescent="0.25">
      <c r="B56134"/>
    </row>
    <row r="56135" spans="2:2" x14ac:dyDescent="0.25">
      <c r="B56135"/>
    </row>
    <row r="56136" spans="2:2" x14ac:dyDescent="0.25">
      <c r="B56136"/>
    </row>
    <row r="56137" spans="2:2" x14ac:dyDescent="0.25">
      <c r="B56137"/>
    </row>
    <row r="56138" spans="2:2" x14ac:dyDescent="0.25">
      <c r="B56138"/>
    </row>
    <row r="56139" spans="2:2" x14ac:dyDescent="0.25">
      <c r="B56139"/>
    </row>
    <row r="56140" spans="2:2" x14ac:dyDescent="0.25">
      <c r="B56140"/>
    </row>
    <row r="56141" spans="2:2" x14ac:dyDescent="0.25">
      <c r="B56141"/>
    </row>
    <row r="56142" spans="2:2" x14ac:dyDescent="0.25">
      <c r="B56142"/>
    </row>
    <row r="56143" spans="2:2" x14ac:dyDescent="0.25">
      <c r="B56143"/>
    </row>
    <row r="56144" spans="2:2" x14ac:dyDescent="0.25">
      <c r="B56144"/>
    </row>
    <row r="56145" spans="2:2" x14ac:dyDescent="0.25">
      <c r="B56145"/>
    </row>
    <row r="56146" spans="2:2" x14ac:dyDescent="0.25">
      <c r="B56146"/>
    </row>
    <row r="56147" spans="2:2" x14ac:dyDescent="0.25">
      <c r="B56147"/>
    </row>
    <row r="56148" spans="2:2" x14ac:dyDescent="0.25">
      <c r="B56148"/>
    </row>
    <row r="56149" spans="2:2" x14ac:dyDescent="0.25">
      <c r="B56149"/>
    </row>
    <row r="56150" spans="2:2" x14ac:dyDescent="0.25">
      <c r="B56150"/>
    </row>
    <row r="56151" spans="2:2" x14ac:dyDescent="0.25">
      <c r="B56151"/>
    </row>
    <row r="56152" spans="2:2" x14ac:dyDescent="0.25">
      <c r="B56152"/>
    </row>
    <row r="56153" spans="2:2" x14ac:dyDescent="0.25">
      <c r="B56153"/>
    </row>
    <row r="56154" spans="2:2" x14ac:dyDescent="0.25">
      <c r="B56154"/>
    </row>
    <row r="56155" spans="2:2" x14ac:dyDescent="0.25">
      <c r="B56155"/>
    </row>
    <row r="56156" spans="2:2" x14ac:dyDescent="0.25">
      <c r="B56156"/>
    </row>
    <row r="56157" spans="2:2" x14ac:dyDescent="0.25">
      <c r="B56157"/>
    </row>
    <row r="56158" spans="2:2" x14ac:dyDescent="0.25">
      <c r="B56158"/>
    </row>
    <row r="56159" spans="2:2" x14ac:dyDescent="0.25">
      <c r="B56159"/>
    </row>
    <row r="56160" spans="2:2" x14ac:dyDescent="0.25">
      <c r="B56160"/>
    </row>
    <row r="56161" spans="2:2" x14ac:dyDescent="0.25">
      <c r="B56161"/>
    </row>
    <row r="56162" spans="2:2" x14ac:dyDescent="0.25">
      <c r="B56162"/>
    </row>
    <row r="56163" spans="2:2" x14ac:dyDescent="0.25">
      <c r="B56163"/>
    </row>
    <row r="56164" spans="2:2" x14ac:dyDescent="0.25">
      <c r="B56164"/>
    </row>
    <row r="56165" spans="2:2" x14ac:dyDescent="0.25">
      <c r="B56165"/>
    </row>
    <row r="56166" spans="2:2" x14ac:dyDescent="0.25">
      <c r="B56166"/>
    </row>
    <row r="56167" spans="2:2" x14ac:dyDescent="0.25">
      <c r="B56167"/>
    </row>
    <row r="56168" spans="2:2" x14ac:dyDescent="0.25">
      <c r="B56168"/>
    </row>
    <row r="56169" spans="2:2" x14ac:dyDescent="0.25">
      <c r="B56169"/>
    </row>
    <row r="56170" spans="2:2" x14ac:dyDescent="0.25">
      <c r="B56170"/>
    </row>
    <row r="56171" spans="2:2" x14ac:dyDescent="0.25">
      <c r="B56171"/>
    </row>
    <row r="56172" spans="2:2" x14ac:dyDescent="0.25">
      <c r="B56172"/>
    </row>
    <row r="56173" spans="2:2" x14ac:dyDescent="0.25">
      <c r="B56173"/>
    </row>
    <row r="56174" spans="2:2" x14ac:dyDescent="0.25">
      <c r="B56174"/>
    </row>
    <row r="56175" spans="2:2" x14ac:dyDescent="0.25">
      <c r="B56175"/>
    </row>
    <row r="56176" spans="2:2" x14ac:dyDescent="0.25">
      <c r="B56176"/>
    </row>
    <row r="56177" spans="2:2" x14ac:dyDescent="0.25">
      <c r="B56177"/>
    </row>
    <row r="56178" spans="2:2" x14ac:dyDescent="0.25">
      <c r="B56178"/>
    </row>
    <row r="56179" spans="2:2" x14ac:dyDescent="0.25">
      <c r="B56179"/>
    </row>
    <row r="56180" spans="2:2" x14ac:dyDescent="0.25">
      <c r="B56180"/>
    </row>
    <row r="56181" spans="2:2" x14ac:dyDescent="0.25">
      <c r="B56181"/>
    </row>
    <row r="56182" spans="2:2" x14ac:dyDescent="0.25">
      <c r="B56182"/>
    </row>
    <row r="56183" spans="2:2" x14ac:dyDescent="0.25">
      <c r="B56183"/>
    </row>
    <row r="56184" spans="2:2" x14ac:dyDescent="0.25">
      <c r="B56184"/>
    </row>
    <row r="56185" spans="2:2" x14ac:dyDescent="0.25">
      <c r="B56185"/>
    </row>
    <row r="56186" spans="2:2" x14ac:dyDescent="0.25">
      <c r="B56186"/>
    </row>
    <row r="56187" spans="2:2" x14ac:dyDescent="0.25">
      <c r="B56187"/>
    </row>
    <row r="56188" spans="2:2" x14ac:dyDescent="0.25">
      <c r="B56188"/>
    </row>
    <row r="56189" spans="2:2" x14ac:dyDescent="0.25">
      <c r="B56189"/>
    </row>
    <row r="56190" spans="2:2" x14ac:dyDescent="0.25">
      <c r="B56190"/>
    </row>
    <row r="56191" spans="2:2" x14ac:dyDescent="0.25">
      <c r="B56191"/>
    </row>
    <row r="56192" spans="2:2" x14ac:dyDescent="0.25">
      <c r="B56192"/>
    </row>
    <row r="56193" spans="2:2" x14ac:dyDescent="0.25">
      <c r="B56193"/>
    </row>
    <row r="56194" spans="2:2" x14ac:dyDescent="0.25">
      <c r="B56194"/>
    </row>
    <row r="56195" spans="2:2" x14ac:dyDescent="0.25">
      <c r="B56195"/>
    </row>
    <row r="56196" spans="2:2" x14ac:dyDescent="0.25">
      <c r="B56196"/>
    </row>
    <row r="56197" spans="2:2" x14ac:dyDescent="0.25">
      <c r="B56197"/>
    </row>
    <row r="56198" spans="2:2" x14ac:dyDescent="0.25">
      <c r="B56198"/>
    </row>
    <row r="56199" spans="2:2" x14ac:dyDescent="0.25">
      <c r="B56199"/>
    </row>
    <row r="56200" spans="2:2" x14ac:dyDescent="0.25">
      <c r="B56200"/>
    </row>
    <row r="56201" spans="2:2" x14ac:dyDescent="0.25">
      <c r="B56201"/>
    </row>
    <row r="56202" spans="2:2" x14ac:dyDescent="0.25">
      <c r="B56202"/>
    </row>
    <row r="56203" spans="2:2" x14ac:dyDescent="0.25">
      <c r="B56203"/>
    </row>
    <row r="56204" spans="2:2" x14ac:dyDescent="0.25">
      <c r="B56204"/>
    </row>
    <row r="56205" spans="2:2" x14ac:dyDescent="0.25">
      <c r="B56205"/>
    </row>
    <row r="56206" spans="2:2" x14ac:dyDescent="0.25">
      <c r="B56206"/>
    </row>
    <row r="56207" spans="2:2" x14ac:dyDescent="0.25">
      <c r="B56207"/>
    </row>
    <row r="56208" spans="2:2" x14ac:dyDescent="0.25">
      <c r="B56208"/>
    </row>
    <row r="56209" spans="2:2" x14ac:dyDescent="0.25">
      <c r="B56209"/>
    </row>
    <row r="56210" spans="2:2" x14ac:dyDescent="0.25">
      <c r="B56210"/>
    </row>
    <row r="56211" spans="2:2" x14ac:dyDescent="0.25">
      <c r="B56211"/>
    </row>
    <row r="56212" spans="2:2" x14ac:dyDescent="0.25">
      <c r="B56212"/>
    </row>
    <row r="56213" spans="2:2" x14ac:dyDescent="0.25">
      <c r="B56213"/>
    </row>
    <row r="56214" spans="2:2" x14ac:dyDescent="0.25">
      <c r="B56214"/>
    </row>
    <row r="56215" spans="2:2" x14ac:dyDescent="0.25">
      <c r="B56215"/>
    </row>
    <row r="56216" spans="2:2" x14ac:dyDescent="0.25">
      <c r="B56216"/>
    </row>
    <row r="56217" spans="2:2" x14ac:dyDescent="0.25">
      <c r="B56217"/>
    </row>
    <row r="56218" spans="2:2" x14ac:dyDescent="0.25">
      <c r="B56218"/>
    </row>
    <row r="56219" spans="2:2" x14ac:dyDescent="0.25">
      <c r="B56219"/>
    </row>
    <row r="56220" spans="2:2" x14ac:dyDescent="0.25">
      <c r="B56220"/>
    </row>
    <row r="56221" spans="2:2" x14ac:dyDescent="0.25">
      <c r="B56221"/>
    </row>
    <row r="56222" spans="2:2" x14ac:dyDescent="0.25">
      <c r="B56222"/>
    </row>
    <row r="56223" spans="2:2" x14ac:dyDescent="0.25">
      <c r="B56223"/>
    </row>
    <row r="56224" spans="2:2" x14ac:dyDescent="0.25">
      <c r="B56224"/>
    </row>
    <row r="56225" spans="2:2" x14ac:dyDescent="0.25">
      <c r="B56225"/>
    </row>
    <row r="56226" spans="2:2" x14ac:dyDescent="0.25">
      <c r="B56226"/>
    </row>
    <row r="56227" spans="2:2" x14ac:dyDescent="0.25">
      <c r="B56227"/>
    </row>
    <row r="56228" spans="2:2" x14ac:dyDescent="0.25">
      <c r="B56228"/>
    </row>
    <row r="56229" spans="2:2" x14ac:dyDescent="0.25">
      <c r="B56229"/>
    </row>
    <row r="56230" spans="2:2" x14ac:dyDescent="0.25">
      <c r="B56230"/>
    </row>
    <row r="56231" spans="2:2" x14ac:dyDescent="0.25">
      <c r="B56231"/>
    </row>
    <row r="56232" spans="2:2" x14ac:dyDescent="0.25">
      <c r="B56232"/>
    </row>
    <row r="56233" spans="2:2" x14ac:dyDescent="0.25">
      <c r="B56233"/>
    </row>
    <row r="56234" spans="2:2" x14ac:dyDescent="0.25">
      <c r="B56234"/>
    </row>
    <row r="56235" spans="2:2" x14ac:dyDescent="0.25">
      <c r="B56235"/>
    </row>
    <row r="56236" spans="2:2" x14ac:dyDescent="0.25">
      <c r="B56236"/>
    </row>
    <row r="56237" spans="2:2" x14ac:dyDescent="0.25">
      <c r="B56237"/>
    </row>
    <row r="56238" spans="2:2" x14ac:dyDescent="0.25">
      <c r="B56238"/>
    </row>
    <row r="56239" spans="2:2" x14ac:dyDescent="0.25">
      <c r="B56239"/>
    </row>
    <row r="56240" spans="2:2" x14ac:dyDescent="0.25">
      <c r="B56240"/>
    </row>
    <row r="56241" spans="2:2" x14ac:dyDescent="0.25">
      <c r="B56241"/>
    </row>
    <row r="56242" spans="2:2" x14ac:dyDescent="0.25">
      <c r="B56242"/>
    </row>
    <row r="56243" spans="2:2" x14ac:dyDescent="0.25">
      <c r="B56243"/>
    </row>
    <row r="56244" spans="2:2" x14ac:dyDescent="0.25">
      <c r="B56244"/>
    </row>
    <row r="56245" spans="2:2" x14ac:dyDescent="0.25">
      <c r="B56245"/>
    </row>
    <row r="56246" spans="2:2" x14ac:dyDescent="0.25">
      <c r="B56246"/>
    </row>
    <row r="56247" spans="2:2" x14ac:dyDescent="0.25">
      <c r="B56247"/>
    </row>
    <row r="56248" spans="2:2" x14ac:dyDescent="0.25">
      <c r="B56248"/>
    </row>
    <row r="56249" spans="2:2" x14ac:dyDescent="0.25">
      <c r="B56249"/>
    </row>
    <row r="56250" spans="2:2" x14ac:dyDescent="0.25">
      <c r="B56250"/>
    </row>
    <row r="56251" spans="2:2" x14ac:dyDescent="0.25">
      <c r="B56251"/>
    </row>
    <row r="56252" spans="2:2" x14ac:dyDescent="0.25">
      <c r="B56252"/>
    </row>
    <row r="56253" spans="2:2" x14ac:dyDescent="0.25">
      <c r="B56253"/>
    </row>
    <row r="56254" spans="2:2" x14ac:dyDescent="0.25">
      <c r="B56254"/>
    </row>
    <row r="56255" spans="2:2" x14ac:dyDescent="0.25">
      <c r="B56255"/>
    </row>
    <row r="56256" spans="2:2" x14ac:dyDescent="0.25">
      <c r="B56256"/>
    </row>
    <row r="56257" spans="2:2" x14ac:dyDescent="0.25">
      <c r="B56257"/>
    </row>
    <row r="56258" spans="2:2" x14ac:dyDescent="0.25">
      <c r="B56258"/>
    </row>
    <row r="56259" spans="2:2" x14ac:dyDescent="0.25">
      <c r="B56259"/>
    </row>
    <row r="56260" spans="2:2" x14ac:dyDescent="0.25">
      <c r="B56260"/>
    </row>
    <row r="56261" spans="2:2" x14ac:dyDescent="0.25">
      <c r="B56261"/>
    </row>
    <row r="56262" spans="2:2" x14ac:dyDescent="0.25">
      <c r="B56262"/>
    </row>
    <row r="56263" spans="2:2" x14ac:dyDescent="0.25">
      <c r="B56263"/>
    </row>
    <row r="56264" spans="2:2" x14ac:dyDescent="0.25">
      <c r="B56264"/>
    </row>
    <row r="56265" spans="2:2" x14ac:dyDescent="0.25">
      <c r="B56265"/>
    </row>
    <row r="56266" spans="2:2" x14ac:dyDescent="0.25">
      <c r="B56266"/>
    </row>
    <row r="56267" spans="2:2" x14ac:dyDescent="0.25">
      <c r="B56267"/>
    </row>
    <row r="56268" spans="2:2" x14ac:dyDescent="0.25">
      <c r="B56268"/>
    </row>
    <row r="56269" spans="2:2" x14ac:dyDescent="0.25">
      <c r="B56269"/>
    </row>
    <row r="56270" spans="2:2" x14ac:dyDescent="0.25">
      <c r="B56270"/>
    </row>
    <row r="56271" spans="2:2" x14ac:dyDescent="0.25">
      <c r="B56271"/>
    </row>
    <row r="56272" spans="2:2" x14ac:dyDescent="0.25">
      <c r="B56272"/>
    </row>
    <row r="56273" spans="2:2" x14ac:dyDescent="0.25">
      <c r="B56273"/>
    </row>
    <row r="56274" spans="2:2" x14ac:dyDescent="0.25">
      <c r="B56274"/>
    </row>
    <row r="56275" spans="2:2" x14ac:dyDescent="0.25">
      <c r="B56275"/>
    </row>
    <row r="56276" spans="2:2" x14ac:dyDescent="0.25">
      <c r="B56276"/>
    </row>
    <row r="56277" spans="2:2" x14ac:dyDescent="0.25">
      <c r="B56277"/>
    </row>
    <row r="56278" spans="2:2" x14ac:dyDescent="0.25">
      <c r="B56278"/>
    </row>
    <row r="56279" spans="2:2" x14ac:dyDescent="0.25">
      <c r="B56279"/>
    </row>
    <row r="56280" spans="2:2" x14ac:dyDescent="0.25">
      <c r="B56280"/>
    </row>
    <row r="56281" spans="2:2" x14ac:dyDescent="0.25">
      <c r="B56281"/>
    </row>
    <row r="56282" spans="2:2" x14ac:dyDescent="0.25">
      <c r="B56282"/>
    </row>
    <row r="56283" spans="2:2" x14ac:dyDescent="0.25">
      <c r="B56283"/>
    </row>
    <row r="56284" spans="2:2" x14ac:dyDescent="0.25">
      <c r="B56284"/>
    </row>
    <row r="56285" spans="2:2" x14ac:dyDescent="0.25">
      <c r="B56285"/>
    </row>
    <row r="56286" spans="2:2" x14ac:dyDescent="0.25">
      <c r="B56286"/>
    </row>
    <row r="56287" spans="2:2" x14ac:dyDescent="0.25">
      <c r="B56287"/>
    </row>
    <row r="56288" spans="2:2" x14ac:dyDescent="0.25">
      <c r="B56288"/>
    </row>
    <row r="56289" spans="2:2" x14ac:dyDescent="0.25">
      <c r="B56289"/>
    </row>
    <row r="56290" spans="2:2" x14ac:dyDescent="0.25">
      <c r="B56290"/>
    </row>
    <row r="56291" spans="2:2" x14ac:dyDescent="0.25">
      <c r="B56291"/>
    </row>
    <row r="56292" spans="2:2" x14ac:dyDescent="0.25">
      <c r="B56292"/>
    </row>
    <row r="56293" spans="2:2" x14ac:dyDescent="0.25">
      <c r="B56293"/>
    </row>
    <row r="56294" spans="2:2" x14ac:dyDescent="0.25">
      <c r="B56294"/>
    </row>
    <row r="56295" spans="2:2" x14ac:dyDescent="0.25">
      <c r="B56295"/>
    </row>
    <row r="56296" spans="2:2" x14ac:dyDescent="0.25">
      <c r="B56296"/>
    </row>
    <row r="56297" spans="2:2" x14ac:dyDescent="0.25">
      <c r="B56297"/>
    </row>
    <row r="56298" spans="2:2" x14ac:dyDescent="0.25">
      <c r="B56298"/>
    </row>
    <row r="56299" spans="2:2" x14ac:dyDescent="0.25">
      <c r="B56299"/>
    </row>
    <row r="56300" spans="2:2" x14ac:dyDescent="0.25">
      <c r="B56300"/>
    </row>
    <row r="56301" spans="2:2" x14ac:dyDescent="0.25">
      <c r="B56301"/>
    </row>
    <row r="56302" spans="2:2" x14ac:dyDescent="0.25">
      <c r="B56302"/>
    </row>
    <row r="56303" spans="2:2" x14ac:dyDescent="0.25">
      <c r="B56303"/>
    </row>
    <row r="56304" spans="2:2" x14ac:dyDescent="0.25">
      <c r="B56304"/>
    </row>
    <row r="56305" spans="2:2" x14ac:dyDescent="0.25">
      <c r="B56305"/>
    </row>
    <row r="56306" spans="2:2" x14ac:dyDescent="0.25">
      <c r="B56306"/>
    </row>
    <row r="56307" spans="2:2" x14ac:dyDescent="0.25">
      <c r="B56307"/>
    </row>
    <row r="56308" spans="2:2" x14ac:dyDescent="0.25">
      <c r="B56308"/>
    </row>
    <row r="56309" spans="2:2" x14ac:dyDescent="0.25">
      <c r="B56309"/>
    </row>
    <row r="56310" spans="2:2" x14ac:dyDescent="0.25">
      <c r="B56310"/>
    </row>
    <row r="56311" spans="2:2" x14ac:dyDescent="0.25">
      <c r="B56311"/>
    </row>
    <row r="56312" spans="2:2" x14ac:dyDescent="0.25">
      <c r="B56312"/>
    </row>
    <row r="56313" spans="2:2" x14ac:dyDescent="0.25">
      <c r="B56313"/>
    </row>
    <row r="56314" spans="2:2" x14ac:dyDescent="0.25">
      <c r="B56314"/>
    </row>
    <row r="56315" spans="2:2" x14ac:dyDescent="0.25">
      <c r="B56315"/>
    </row>
    <row r="56316" spans="2:2" x14ac:dyDescent="0.25">
      <c r="B56316"/>
    </row>
    <row r="56317" spans="2:2" x14ac:dyDescent="0.25">
      <c r="B56317"/>
    </row>
    <row r="56318" spans="2:2" x14ac:dyDescent="0.25">
      <c r="B56318"/>
    </row>
    <row r="56319" spans="2:2" x14ac:dyDescent="0.25">
      <c r="B56319"/>
    </row>
    <row r="56320" spans="2:2" x14ac:dyDescent="0.25">
      <c r="B56320"/>
    </row>
    <row r="56321" spans="2:2" x14ac:dyDescent="0.25">
      <c r="B56321"/>
    </row>
    <row r="56322" spans="2:2" x14ac:dyDescent="0.25">
      <c r="B56322"/>
    </row>
    <row r="56323" spans="2:2" x14ac:dyDescent="0.25">
      <c r="B56323"/>
    </row>
    <row r="56324" spans="2:2" x14ac:dyDescent="0.25">
      <c r="B56324"/>
    </row>
    <row r="56325" spans="2:2" x14ac:dyDescent="0.25">
      <c r="B56325"/>
    </row>
    <row r="56326" spans="2:2" x14ac:dyDescent="0.25">
      <c r="B56326"/>
    </row>
    <row r="56327" spans="2:2" x14ac:dyDescent="0.25">
      <c r="B56327"/>
    </row>
    <row r="56328" spans="2:2" x14ac:dyDescent="0.25">
      <c r="B56328"/>
    </row>
    <row r="56329" spans="2:2" x14ac:dyDescent="0.25">
      <c r="B56329"/>
    </row>
    <row r="56330" spans="2:2" x14ac:dyDescent="0.25">
      <c r="B56330"/>
    </row>
    <row r="56331" spans="2:2" x14ac:dyDescent="0.25">
      <c r="B56331"/>
    </row>
    <row r="56332" spans="2:2" x14ac:dyDescent="0.25">
      <c r="B56332"/>
    </row>
    <row r="56333" spans="2:2" x14ac:dyDescent="0.25">
      <c r="B56333"/>
    </row>
    <row r="56334" spans="2:2" x14ac:dyDescent="0.25">
      <c r="B56334"/>
    </row>
    <row r="56335" spans="2:2" x14ac:dyDescent="0.25">
      <c r="B56335"/>
    </row>
    <row r="56336" spans="2:2" x14ac:dyDescent="0.25">
      <c r="B56336"/>
    </row>
    <row r="56337" spans="2:2" x14ac:dyDescent="0.25">
      <c r="B56337"/>
    </row>
    <row r="56338" spans="2:2" x14ac:dyDescent="0.25">
      <c r="B56338"/>
    </row>
    <row r="56339" spans="2:2" x14ac:dyDescent="0.25">
      <c r="B56339"/>
    </row>
    <row r="56340" spans="2:2" x14ac:dyDescent="0.25">
      <c r="B56340"/>
    </row>
    <row r="56341" spans="2:2" x14ac:dyDescent="0.25">
      <c r="B56341"/>
    </row>
    <row r="56342" spans="2:2" x14ac:dyDescent="0.25">
      <c r="B56342"/>
    </row>
    <row r="56343" spans="2:2" x14ac:dyDescent="0.25">
      <c r="B56343"/>
    </row>
    <row r="56344" spans="2:2" x14ac:dyDescent="0.25">
      <c r="B56344"/>
    </row>
    <row r="56345" spans="2:2" x14ac:dyDescent="0.25">
      <c r="B56345"/>
    </row>
    <row r="56346" spans="2:2" x14ac:dyDescent="0.25">
      <c r="B56346"/>
    </row>
    <row r="56347" spans="2:2" x14ac:dyDescent="0.25">
      <c r="B56347"/>
    </row>
    <row r="56348" spans="2:2" x14ac:dyDescent="0.25">
      <c r="B56348"/>
    </row>
    <row r="56349" spans="2:2" x14ac:dyDescent="0.25">
      <c r="B56349"/>
    </row>
    <row r="56350" spans="2:2" x14ac:dyDescent="0.25">
      <c r="B56350"/>
    </row>
    <row r="56351" spans="2:2" x14ac:dyDescent="0.25">
      <c r="B56351"/>
    </row>
    <row r="56352" spans="2:2" x14ac:dyDescent="0.25">
      <c r="B56352"/>
    </row>
    <row r="56353" spans="2:2" x14ac:dyDescent="0.25">
      <c r="B56353"/>
    </row>
    <row r="56354" spans="2:2" x14ac:dyDescent="0.25">
      <c r="B56354"/>
    </row>
    <row r="56355" spans="2:2" x14ac:dyDescent="0.25">
      <c r="B56355"/>
    </row>
    <row r="56356" spans="2:2" x14ac:dyDescent="0.25">
      <c r="B56356"/>
    </row>
    <row r="56357" spans="2:2" x14ac:dyDescent="0.25">
      <c r="B56357"/>
    </row>
    <row r="56358" spans="2:2" x14ac:dyDescent="0.25">
      <c r="B56358"/>
    </row>
    <row r="56359" spans="2:2" x14ac:dyDescent="0.25">
      <c r="B56359"/>
    </row>
    <row r="56360" spans="2:2" x14ac:dyDescent="0.25">
      <c r="B56360"/>
    </row>
    <row r="56361" spans="2:2" x14ac:dyDescent="0.25">
      <c r="B56361"/>
    </row>
    <row r="56362" spans="2:2" x14ac:dyDescent="0.25">
      <c r="B56362"/>
    </row>
    <row r="56363" spans="2:2" x14ac:dyDescent="0.25">
      <c r="B56363"/>
    </row>
    <row r="56364" spans="2:2" x14ac:dyDescent="0.25">
      <c r="B56364"/>
    </row>
    <row r="56365" spans="2:2" x14ac:dyDescent="0.25">
      <c r="B56365"/>
    </row>
    <row r="56366" spans="2:2" x14ac:dyDescent="0.25">
      <c r="B56366"/>
    </row>
    <row r="56367" spans="2:2" x14ac:dyDescent="0.25">
      <c r="B56367"/>
    </row>
    <row r="56368" spans="2:2" x14ac:dyDescent="0.25">
      <c r="B56368"/>
    </row>
    <row r="56369" spans="2:2" x14ac:dyDescent="0.25">
      <c r="B56369"/>
    </row>
    <row r="56370" spans="2:2" x14ac:dyDescent="0.25">
      <c r="B56370"/>
    </row>
    <row r="56371" spans="2:2" x14ac:dyDescent="0.25">
      <c r="B56371"/>
    </row>
    <row r="56372" spans="2:2" x14ac:dyDescent="0.25">
      <c r="B56372"/>
    </row>
    <row r="56373" spans="2:2" x14ac:dyDescent="0.25">
      <c r="B56373"/>
    </row>
    <row r="56374" spans="2:2" x14ac:dyDescent="0.25">
      <c r="B56374"/>
    </row>
    <row r="56375" spans="2:2" x14ac:dyDescent="0.25">
      <c r="B56375"/>
    </row>
    <row r="56376" spans="2:2" x14ac:dyDescent="0.25">
      <c r="B56376"/>
    </row>
    <row r="56377" spans="2:2" x14ac:dyDescent="0.25">
      <c r="B56377"/>
    </row>
    <row r="56378" spans="2:2" x14ac:dyDescent="0.25">
      <c r="B56378"/>
    </row>
    <row r="56379" spans="2:2" x14ac:dyDescent="0.25">
      <c r="B56379"/>
    </row>
    <row r="56380" spans="2:2" x14ac:dyDescent="0.25">
      <c r="B56380"/>
    </row>
    <row r="56381" spans="2:2" x14ac:dyDescent="0.25">
      <c r="B56381"/>
    </row>
    <row r="56382" spans="2:2" x14ac:dyDescent="0.25">
      <c r="B56382"/>
    </row>
    <row r="56383" spans="2:2" x14ac:dyDescent="0.25">
      <c r="B56383"/>
    </row>
    <row r="56384" spans="2:2" x14ac:dyDescent="0.25">
      <c r="B56384"/>
    </row>
    <row r="56385" spans="2:2" x14ac:dyDescent="0.25">
      <c r="B56385"/>
    </row>
    <row r="56386" spans="2:2" x14ac:dyDescent="0.25">
      <c r="B56386"/>
    </row>
    <row r="56387" spans="2:2" x14ac:dyDescent="0.25">
      <c r="B56387"/>
    </row>
    <row r="56388" spans="2:2" x14ac:dyDescent="0.25">
      <c r="B56388"/>
    </row>
    <row r="56389" spans="2:2" x14ac:dyDescent="0.25">
      <c r="B56389"/>
    </row>
    <row r="56390" spans="2:2" x14ac:dyDescent="0.25">
      <c r="B56390"/>
    </row>
    <row r="56391" spans="2:2" x14ac:dyDescent="0.25">
      <c r="B56391"/>
    </row>
    <row r="56392" spans="2:2" x14ac:dyDescent="0.25">
      <c r="B56392"/>
    </row>
    <row r="56393" spans="2:2" x14ac:dyDescent="0.25">
      <c r="B56393"/>
    </row>
    <row r="56394" spans="2:2" x14ac:dyDescent="0.25">
      <c r="B56394"/>
    </row>
    <row r="56395" spans="2:2" x14ac:dyDescent="0.25">
      <c r="B56395"/>
    </row>
    <row r="56396" spans="2:2" x14ac:dyDescent="0.25">
      <c r="B56396"/>
    </row>
    <row r="56397" spans="2:2" x14ac:dyDescent="0.25">
      <c r="B56397"/>
    </row>
    <row r="56398" spans="2:2" x14ac:dyDescent="0.25">
      <c r="B56398"/>
    </row>
    <row r="56399" spans="2:2" x14ac:dyDescent="0.25">
      <c r="B56399"/>
    </row>
    <row r="56400" spans="2:2" x14ac:dyDescent="0.25">
      <c r="B56400"/>
    </row>
    <row r="56401" spans="2:2" x14ac:dyDescent="0.25">
      <c r="B56401"/>
    </row>
    <row r="56402" spans="2:2" x14ac:dyDescent="0.25">
      <c r="B56402"/>
    </row>
    <row r="56403" spans="2:2" x14ac:dyDescent="0.25">
      <c r="B56403"/>
    </row>
    <row r="56404" spans="2:2" x14ac:dyDescent="0.25">
      <c r="B56404"/>
    </row>
    <row r="56405" spans="2:2" x14ac:dyDescent="0.25">
      <c r="B56405"/>
    </row>
    <row r="56406" spans="2:2" x14ac:dyDescent="0.25">
      <c r="B56406"/>
    </row>
    <row r="56407" spans="2:2" x14ac:dyDescent="0.25">
      <c r="B56407"/>
    </row>
    <row r="56408" spans="2:2" x14ac:dyDescent="0.25">
      <c r="B56408"/>
    </row>
    <row r="56409" spans="2:2" x14ac:dyDescent="0.25">
      <c r="B56409"/>
    </row>
    <row r="56410" spans="2:2" x14ac:dyDescent="0.25">
      <c r="B56410"/>
    </row>
    <row r="56411" spans="2:2" x14ac:dyDescent="0.25">
      <c r="B56411"/>
    </row>
    <row r="56412" spans="2:2" x14ac:dyDescent="0.25">
      <c r="B56412"/>
    </row>
    <row r="56413" spans="2:2" x14ac:dyDescent="0.25">
      <c r="B56413"/>
    </row>
    <row r="56414" spans="2:2" x14ac:dyDescent="0.25">
      <c r="B56414"/>
    </row>
    <row r="56415" spans="2:2" x14ac:dyDescent="0.25">
      <c r="B56415"/>
    </row>
    <row r="56416" spans="2:2" x14ac:dyDescent="0.25">
      <c r="B56416"/>
    </row>
    <row r="56417" spans="2:2" x14ac:dyDescent="0.25">
      <c r="B56417"/>
    </row>
    <row r="56418" spans="2:2" x14ac:dyDescent="0.25">
      <c r="B56418"/>
    </row>
    <row r="56419" spans="2:2" x14ac:dyDescent="0.25">
      <c r="B56419"/>
    </row>
    <row r="56420" spans="2:2" x14ac:dyDescent="0.25">
      <c r="B56420"/>
    </row>
    <row r="56421" spans="2:2" x14ac:dyDescent="0.25">
      <c r="B56421"/>
    </row>
    <row r="56422" spans="2:2" x14ac:dyDescent="0.25">
      <c r="B56422"/>
    </row>
    <row r="56423" spans="2:2" x14ac:dyDescent="0.25">
      <c r="B56423"/>
    </row>
    <row r="56424" spans="2:2" x14ac:dyDescent="0.25">
      <c r="B56424"/>
    </row>
    <row r="56425" spans="2:2" x14ac:dyDescent="0.25">
      <c r="B56425"/>
    </row>
    <row r="56426" spans="2:2" x14ac:dyDescent="0.25">
      <c r="B56426"/>
    </row>
    <row r="56427" spans="2:2" x14ac:dyDescent="0.25">
      <c r="B56427"/>
    </row>
    <row r="56428" spans="2:2" x14ac:dyDescent="0.25">
      <c r="B56428"/>
    </row>
    <row r="56429" spans="2:2" x14ac:dyDescent="0.25">
      <c r="B56429"/>
    </row>
    <row r="56430" spans="2:2" x14ac:dyDescent="0.25">
      <c r="B56430"/>
    </row>
    <row r="56431" spans="2:2" x14ac:dyDescent="0.25">
      <c r="B56431"/>
    </row>
    <row r="56432" spans="2:2" x14ac:dyDescent="0.25">
      <c r="B56432"/>
    </row>
    <row r="56433" spans="2:2" x14ac:dyDescent="0.25">
      <c r="B56433"/>
    </row>
    <row r="56434" spans="2:2" x14ac:dyDescent="0.25">
      <c r="B56434"/>
    </row>
    <row r="56435" spans="2:2" x14ac:dyDescent="0.25">
      <c r="B56435"/>
    </row>
    <row r="56436" spans="2:2" x14ac:dyDescent="0.25">
      <c r="B56436"/>
    </row>
    <row r="56437" spans="2:2" x14ac:dyDescent="0.25">
      <c r="B56437"/>
    </row>
    <row r="56438" spans="2:2" x14ac:dyDescent="0.25">
      <c r="B56438"/>
    </row>
    <row r="56439" spans="2:2" x14ac:dyDescent="0.25">
      <c r="B56439"/>
    </row>
    <row r="56440" spans="2:2" x14ac:dyDescent="0.25">
      <c r="B56440"/>
    </row>
    <row r="56441" spans="2:2" x14ac:dyDescent="0.25">
      <c r="B56441"/>
    </row>
    <row r="56442" spans="2:2" x14ac:dyDescent="0.25">
      <c r="B56442"/>
    </row>
    <row r="56443" spans="2:2" x14ac:dyDescent="0.25">
      <c r="B56443"/>
    </row>
    <row r="56444" spans="2:2" x14ac:dyDescent="0.25">
      <c r="B56444"/>
    </row>
    <row r="56445" spans="2:2" x14ac:dyDescent="0.25">
      <c r="B56445"/>
    </row>
    <row r="56446" spans="2:2" x14ac:dyDescent="0.25">
      <c r="B56446"/>
    </row>
    <row r="56447" spans="2:2" x14ac:dyDescent="0.25">
      <c r="B56447"/>
    </row>
    <row r="56448" spans="2:2" x14ac:dyDescent="0.25">
      <c r="B56448"/>
    </row>
    <row r="56449" spans="2:2" x14ac:dyDescent="0.25">
      <c r="B56449"/>
    </row>
    <row r="56450" spans="2:2" x14ac:dyDescent="0.25">
      <c r="B56450"/>
    </row>
    <row r="56451" spans="2:2" x14ac:dyDescent="0.25">
      <c r="B56451"/>
    </row>
    <row r="56452" spans="2:2" x14ac:dyDescent="0.25">
      <c r="B56452"/>
    </row>
    <row r="56453" spans="2:2" x14ac:dyDescent="0.25">
      <c r="B56453"/>
    </row>
    <row r="56454" spans="2:2" x14ac:dyDescent="0.25">
      <c r="B56454"/>
    </row>
    <row r="56455" spans="2:2" x14ac:dyDescent="0.25">
      <c r="B56455"/>
    </row>
    <row r="56456" spans="2:2" x14ac:dyDescent="0.25">
      <c r="B56456"/>
    </row>
    <row r="56457" spans="2:2" x14ac:dyDescent="0.25">
      <c r="B56457"/>
    </row>
    <row r="56458" spans="2:2" x14ac:dyDescent="0.25">
      <c r="B56458"/>
    </row>
    <row r="56459" spans="2:2" x14ac:dyDescent="0.25">
      <c r="B56459"/>
    </row>
    <row r="56460" spans="2:2" x14ac:dyDescent="0.25">
      <c r="B56460"/>
    </row>
    <row r="56461" spans="2:2" x14ac:dyDescent="0.25">
      <c r="B56461"/>
    </row>
    <row r="56462" spans="2:2" x14ac:dyDescent="0.25">
      <c r="B56462"/>
    </row>
    <row r="56463" spans="2:2" x14ac:dyDescent="0.25">
      <c r="B56463"/>
    </row>
    <row r="56464" spans="2:2" x14ac:dyDescent="0.25">
      <c r="B56464"/>
    </row>
    <row r="56465" spans="2:2" x14ac:dyDescent="0.25">
      <c r="B56465"/>
    </row>
    <row r="56466" spans="2:2" x14ac:dyDescent="0.25">
      <c r="B56466"/>
    </row>
    <row r="56467" spans="2:2" x14ac:dyDescent="0.25">
      <c r="B56467"/>
    </row>
    <row r="56468" spans="2:2" x14ac:dyDescent="0.25">
      <c r="B56468"/>
    </row>
    <row r="56469" spans="2:2" x14ac:dyDescent="0.25">
      <c r="B56469"/>
    </row>
    <row r="56470" spans="2:2" x14ac:dyDescent="0.25">
      <c r="B56470"/>
    </row>
    <row r="56471" spans="2:2" x14ac:dyDescent="0.25">
      <c r="B56471"/>
    </row>
    <row r="56472" spans="2:2" x14ac:dyDescent="0.25">
      <c r="B56472"/>
    </row>
    <row r="56473" spans="2:2" x14ac:dyDescent="0.25">
      <c r="B56473"/>
    </row>
    <row r="56474" spans="2:2" x14ac:dyDescent="0.25">
      <c r="B56474"/>
    </row>
    <row r="56475" spans="2:2" x14ac:dyDescent="0.25">
      <c r="B56475"/>
    </row>
    <row r="56476" spans="2:2" x14ac:dyDescent="0.25">
      <c r="B56476"/>
    </row>
    <row r="56477" spans="2:2" x14ac:dyDescent="0.25">
      <c r="B56477"/>
    </row>
    <row r="56478" spans="2:2" x14ac:dyDescent="0.25">
      <c r="B56478"/>
    </row>
    <row r="56479" spans="2:2" x14ac:dyDescent="0.25">
      <c r="B56479"/>
    </row>
    <row r="56480" spans="2:2" x14ac:dyDescent="0.25">
      <c r="B56480"/>
    </row>
    <row r="56481" spans="2:2" x14ac:dyDescent="0.25">
      <c r="B56481"/>
    </row>
    <row r="56482" spans="2:2" x14ac:dyDescent="0.25">
      <c r="B56482"/>
    </row>
    <row r="56483" spans="2:2" x14ac:dyDescent="0.25">
      <c r="B56483"/>
    </row>
    <row r="56484" spans="2:2" x14ac:dyDescent="0.25">
      <c r="B56484"/>
    </row>
    <row r="56485" spans="2:2" x14ac:dyDescent="0.25">
      <c r="B56485"/>
    </row>
    <row r="56486" spans="2:2" x14ac:dyDescent="0.25">
      <c r="B56486"/>
    </row>
    <row r="56487" spans="2:2" x14ac:dyDescent="0.25">
      <c r="B56487"/>
    </row>
    <row r="56488" spans="2:2" x14ac:dyDescent="0.25">
      <c r="B56488"/>
    </row>
    <row r="56489" spans="2:2" x14ac:dyDescent="0.25">
      <c r="B56489"/>
    </row>
    <row r="56490" spans="2:2" x14ac:dyDescent="0.25">
      <c r="B56490"/>
    </row>
    <row r="56491" spans="2:2" x14ac:dyDescent="0.25">
      <c r="B56491"/>
    </row>
    <row r="56492" spans="2:2" x14ac:dyDescent="0.25">
      <c r="B56492"/>
    </row>
    <row r="56493" spans="2:2" x14ac:dyDescent="0.25">
      <c r="B56493"/>
    </row>
    <row r="56494" spans="2:2" x14ac:dyDescent="0.25">
      <c r="B56494"/>
    </row>
    <row r="56495" spans="2:2" x14ac:dyDescent="0.25">
      <c r="B56495"/>
    </row>
    <row r="56496" spans="2:2" x14ac:dyDescent="0.25">
      <c r="B56496"/>
    </row>
    <row r="56497" spans="2:2" x14ac:dyDescent="0.25">
      <c r="B56497"/>
    </row>
    <row r="56498" spans="2:2" x14ac:dyDescent="0.25">
      <c r="B56498"/>
    </row>
    <row r="56499" spans="2:2" x14ac:dyDescent="0.25">
      <c r="B56499"/>
    </row>
    <row r="56500" spans="2:2" x14ac:dyDescent="0.25">
      <c r="B56500"/>
    </row>
    <row r="56501" spans="2:2" x14ac:dyDescent="0.25">
      <c r="B56501"/>
    </row>
    <row r="56502" spans="2:2" x14ac:dyDescent="0.25">
      <c r="B56502"/>
    </row>
    <row r="56503" spans="2:2" x14ac:dyDescent="0.25">
      <c r="B56503"/>
    </row>
    <row r="56504" spans="2:2" x14ac:dyDescent="0.25">
      <c r="B56504"/>
    </row>
    <row r="56505" spans="2:2" x14ac:dyDescent="0.25">
      <c r="B56505"/>
    </row>
    <row r="56506" spans="2:2" x14ac:dyDescent="0.25">
      <c r="B56506"/>
    </row>
    <row r="56507" spans="2:2" x14ac:dyDescent="0.25">
      <c r="B56507"/>
    </row>
    <row r="56508" spans="2:2" x14ac:dyDescent="0.25">
      <c r="B56508"/>
    </row>
    <row r="56509" spans="2:2" x14ac:dyDescent="0.25">
      <c r="B56509"/>
    </row>
    <row r="56510" spans="2:2" x14ac:dyDescent="0.25">
      <c r="B56510"/>
    </row>
    <row r="56511" spans="2:2" x14ac:dyDescent="0.25">
      <c r="B56511"/>
    </row>
    <row r="56512" spans="2:2" x14ac:dyDescent="0.25">
      <c r="B56512"/>
    </row>
    <row r="56513" spans="2:2" x14ac:dyDescent="0.25">
      <c r="B56513"/>
    </row>
    <row r="56514" spans="2:2" x14ac:dyDescent="0.25">
      <c r="B56514"/>
    </row>
    <row r="56515" spans="2:2" x14ac:dyDescent="0.25">
      <c r="B56515"/>
    </row>
    <row r="56516" spans="2:2" x14ac:dyDescent="0.25">
      <c r="B56516"/>
    </row>
    <row r="56517" spans="2:2" x14ac:dyDescent="0.25">
      <c r="B56517"/>
    </row>
    <row r="56518" spans="2:2" x14ac:dyDescent="0.25">
      <c r="B56518"/>
    </row>
    <row r="56519" spans="2:2" x14ac:dyDescent="0.25">
      <c r="B56519"/>
    </row>
    <row r="56520" spans="2:2" x14ac:dyDescent="0.25">
      <c r="B56520"/>
    </row>
    <row r="56521" spans="2:2" x14ac:dyDescent="0.25">
      <c r="B56521"/>
    </row>
    <row r="56522" spans="2:2" x14ac:dyDescent="0.25">
      <c r="B56522"/>
    </row>
    <row r="56523" spans="2:2" x14ac:dyDescent="0.25">
      <c r="B56523"/>
    </row>
    <row r="56524" spans="2:2" x14ac:dyDescent="0.25">
      <c r="B56524"/>
    </row>
    <row r="56525" spans="2:2" x14ac:dyDescent="0.25">
      <c r="B56525"/>
    </row>
    <row r="56526" spans="2:2" x14ac:dyDescent="0.25">
      <c r="B56526"/>
    </row>
    <row r="56527" spans="2:2" x14ac:dyDescent="0.25">
      <c r="B56527"/>
    </row>
    <row r="56528" spans="2:2" x14ac:dyDescent="0.25">
      <c r="B56528"/>
    </row>
    <row r="56529" spans="2:2" x14ac:dyDescent="0.25">
      <c r="B56529"/>
    </row>
    <row r="56530" spans="2:2" x14ac:dyDescent="0.25">
      <c r="B56530"/>
    </row>
    <row r="56531" spans="2:2" x14ac:dyDescent="0.25">
      <c r="B56531"/>
    </row>
    <row r="56532" spans="2:2" x14ac:dyDescent="0.25">
      <c r="B56532"/>
    </row>
    <row r="56533" spans="2:2" x14ac:dyDescent="0.25">
      <c r="B56533"/>
    </row>
    <row r="56534" spans="2:2" x14ac:dyDescent="0.25">
      <c r="B56534"/>
    </row>
    <row r="56535" spans="2:2" x14ac:dyDescent="0.25">
      <c r="B56535"/>
    </row>
    <row r="56536" spans="2:2" x14ac:dyDescent="0.25">
      <c r="B56536"/>
    </row>
    <row r="56537" spans="2:2" x14ac:dyDescent="0.25">
      <c r="B56537"/>
    </row>
    <row r="56538" spans="2:2" x14ac:dyDescent="0.25">
      <c r="B56538"/>
    </row>
    <row r="56539" spans="2:2" x14ac:dyDescent="0.25">
      <c r="B56539"/>
    </row>
    <row r="56540" spans="2:2" x14ac:dyDescent="0.25">
      <c r="B56540"/>
    </row>
    <row r="56541" spans="2:2" x14ac:dyDescent="0.25">
      <c r="B56541"/>
    </row>
    <row r="56542" spans="2:2" x14ac:dyDescent="0.25">
      <c r="B56542"/>
    </row>
    <row r="56543" spans="2:2" x14ac:dyDescent="0.25">
      <c r="B56543"/>
    </row>
    <row r="56544" spans="2:2" x14ac:dyDescent="0.25">
      <c r="B56544"/>
    </row>
    <row r="56545" spans="2:2" x14ac:dyDescent="0.25">
      <c r="B56545"/>
    </row>
    <row r="56546" spans="2:2" x14ac:dyDescent="0.25">
      <c r="B56546"/>
    </row>
    <row r="56547" spans="2:2" x14ac:dyDescent="0.25">
      <c r="B56547"/>
    </row>
    <row r="56548" spans="2:2" x14ac:dyDescent="0.25">
      <c r="B56548"/>
    </row>
    <row r="56549" spans="2:2" x14ac:dyDescent="0.25">
      <c r="B56549"/>
    </row>
    <row r="56550" spans="2:2" x14ac:dyDescent="0.25">
      <c r="B56550"/>
    </row>
    <row r="56551" spans="2:2" x14ac:dyDescent="0.25">
      <c r="B56551"/>
    </row>
    <row r="56552" spans="2:2" x14ac:dyDescent="0.25">
      <c r="B56552"/>
    </row>
    <row r="56553" spans="2:2" x14ac:dyDescent="0.25">
      <c r="B56553"/>
    </row>
    <row r="56554" spans="2:2" x14ac:dyDescent="0.25">
      <c r="B56554"/>
    </row>
    <row r="56555" spans="2:2" x14ac:dyDescent="0.25">
      <c r="B56555"/>
    </row>
    <row r="56556" spans="2:2" x14ac:dyDescent="0.25">
      <c r="B56556"/>
    </row>
    <row r="56557" spans="2:2" x14ac:dyDescent="0.25">
      <c r="B56557"/>
    </row>
    <row r="56558" spans="2:2" x14ac:dyDescent="0.25">
      <c r="B56558"/>
    </row>
    <row r="56559" spans="2:2" x14ac:dyDescent="0.25">
      <c r="B56559"/>
    </row>
    <row r="56560" spans="2:2" x14ac:dyDescent="0.25">
      <c r="B56560"/>
    </row>
    <row r="56561" spans="2:2" x14ac:dyDescent="0.25">
      <c r="B56561"/>
    </row>
    <row r="56562" spans="2:2" x14ac:dyDescent="0.25">
      <c r="B56562"/>
    </row>
    <row r="56563" spans="2:2" x14ac:dyDescent="0.25">
      <c r="B56563"/>
    </row>
    <row r="56564" spans="2:2" x14ac:dyDescent="0.25">
      <c r="B56564"/>
    </row>
    <row r="56565" spans="2:2" x14ac:dyDescent="0.25">
      <c r="B56565"/>
    </row>
    <row r="56566" spans="2:2" x14ac:dyDescent="0.25">
      <c r="B56566"/>
    </row>
    <row r="56567" spans="2:2" x14ac:dyDescent="0.25">
      <c r="B56567"/>
    </row>
    <row r="56568" spans="2:2" x14ac:dyDescent="0.25">
      <c r="B56568"/>
    </row>
    <row r="56569" spans="2:2" x14ac:dyDescent="0.25">
      <c r="B56569"/>
    </row>
    <row r="56570" spans="2:2" x14ac:dyDescent="0.25">
      <c r="B56570"/>
    </row>
    <row r="56571" spans="2:2" x14ac:dyDescent="0.25">
      <c r="B56571"/>
    </row>
    <row r="56572" spans="2:2" x14ac:dyDescent="0.25">
      <c r="B56572"/>
    </row>
    <row r="56573" spans="2:2" x14ac:dyDescent="0.25">
      <c r="B56573"/>
    </row>
    <row r="56574" spans="2:2" x14ac:dyDescent="0.25">
      <c r="B56574"/>
    </row>
    <row r="56575" spans="2:2" x14ac:dyDescent="0.25">
      <c r="B56575"/>
    </row>
    <row r="56576" spans="2:2" x14ac:dyDescent="0.25">
      <c r="B56576"/>
    </row>
    <row r="56577" spans="2:2" x14ac:dyDescent="0.25">
      <c r="B56577"/>
    </row>
    <row r="56578" spans="2:2" x14ac:dyDescent="0.25">
      <c r="B56578"/>
    </row>
    <row r="56579" spans="2:2" x14ac:dyDescent="0.25">
      <c r="B56579"/>
    </row>
    <row r="56580" spans="2:2" x14ac:dyDescent="0.25">
      <c r="B56580"/>
    </row>
    <row r="56581" spans="2:2" x14ac:dyDescent="0.25">
      <c r="B56581"/>
    </row>
    <row r="56582" spans="2:2" x14ac:dyDescent="0.25">
      <c r="B56582"/>
    </row>
    <row r="56583" spans="2:2" x14ac:dyDescent="0.25">
      <c r="B56583"/>
    </row>
    <row r="56584" spans="2:2" x14ac:dyDescent="0.25">
      <c r="B56584"/>
    </row>
    <row r="56585" spans="2:2" x14ac:dyDescent="0.25">
      <c r="B56585"/>
    </row>
    <row r="56586" spans="2:2" x14ac:dyDescent="0.25">
      <c r="B56586"/>
    </row>
    <row r="56587" spans="2:2" x14ac:dyDescent="0.25">
      <c r="B56587"/>
    </row>
    <row r="56588" spans="2:2" x14ac:dyDescent="0.25">
      <c r="B56588"/>
    </row>
    <row r="56589" spans="2:2" x14ac:dyDescent="0.25">
      <c r="B56589"/>
    </row>
    <row r="56590" spans="2:2" x14ac:dyDescent="0.25">
      <c r="B56590"/>
    </row>
    <row r="56591" spans="2:2" x14ac:dyDescent="0.25">
      <c r="B56591"/>
    </row>
    <row r="56592" spans="2:2" x14ac:dyDescent="0.25">
      <c r="B56592"/>
    </row>
    <row r="56593" spans="2:2" x14ac:dyDescent="0.25">
      <c r="B56593"/>
    </row>
    <row r="56594" spans="2:2" x14ac:dyDescent="0.25">
      <c r="B56594"/>
    </row>
    <row r="56595" spans="2:2" x14ac:dyDescent="0.25">
      <c r="B56595"/>
    </row>
    <row r="56596" spans="2:2" x14ac:dyDescent="0.25">
      <c r="B56596"/>
    </row>
    <row r="56597" spans="2:2" x14ac:dyDescent="0.25">
      <c r="B56597"/>
    </row>
    <row r="56598" spans="2:2" x14ac:dyDescent="0.25">
      <c r="B56598"/>
    </row>
    <row r="56599" spans="2:2" x14ac:dyDescent="0.25">
      <c r="B56599"/>
    </row>
    <row r="56600" spans="2:2" x14ac:dyDescent="0.25">
      <c r="B56600"/>
    </row>
    <row r="56601" spans="2:2" x14ac:dyDescent="0.25">
      <c r="B56601"/>
    </row>
    <row r="56602" spans="2:2" x14ac:dyDescent="0.25">
      <c r="B56602"/>
    </row>
    <row r="56603" spans="2:2" x14ac:dyDescent="0.25">
      <c r="B56603"/>
    </row>
    <row r="56604" spans="2:2" x14ac:dyDescent="0.25">
      <c r="B56604"/>
    </row>
    <row r="56605" spans="2:2" x14ac:dyDescent="0.25">
      <c r="B56605"/>
    </row>
    <row r="56606" spans="2:2" x14ac:dyDescent="0.25">
      <c r="B56606"/>
    </row>
    <row r="56607" spans="2:2" x14ac:dyDescent="0.25">
      <c r="B56607"/>
    </row>
    <row r="56608" spans="2:2" x14ac:dyDescent="0.25">
      <c r="B56608"/>
    </row>
    <row r="56609" spans="2:2" x14ac:dyDescent="0.25">
      <c r="B56609"/>
    </row>
    <row r="56610" spans="2:2" x14ac:dyDescent="0.25">
      <c r="B56610"/>
    </row>
    <row r="56611" spans="2:2" x14ac:dyDescent="0.25">
      <c r="B56611"/>
    </row>
    <row r="56612" spans="2:2" x14ac:dyDescent="0.25">
      <c r="B56612"/>
    </row>
    <row r="56613" spans="2:2" x14ac:dyDescent="0.25">
      <c r="B56613"/>
    </row>
    <row r="56614" spans="2:2" x14ac:dyDescent="0.25">
      <c r="B56614"/>
    </row>
    <row r="56615" spans="2:2" x14ac:dyDescent="0.25">
      <c r="B56615"/>
    </row>
    <row r="56616" spans="2:2" x14ac:dyDescent="0.25">
      <c r="B56616"/>
    </row>
    <row r="56617" spans="2:2" x14ac:dyDescent="0.25">
      <c r="B56617"/>
    </row>
    <row r="56618" spans="2:2" x14ac:dyDescent="0.25">
      <c r="B56618"/>
    </row>
    <row r="56619" spans="2:2" x14ac:dyDescent="0.25">
      <c r="B56619"/>
    </row>
    <row r="56620" spans="2:2" x14ac:dyDescent="0.25">
      <c r="B56620"/>
    </row>
    <row r="56621" spans="2:2" x14ac:dyDescent="0.25">
      <c r="B56621"/>
    </row>
    <row r="56622" spans="2:2" x14ac:dyDescent="0.25">
      <c r="B56622"/>
    </row>
    <row r="56623" spans="2:2" x14ac:dyDescent="0.25">
      <c r="B56623"/>
    </row>
    <row r="56624" spans="2:2" x14ac:dyDescent="0.25">
      <c r="B56624"/>
    </row>
    <row r="56625" spans="2:2" x14ac:dyDescent="0.25">
      <c r="B56625"/>
    </row>
    <row r="56626" spans="2:2" x14ac:dyDescent="0.25">
      <c r="B56626"/>
    </row>
    <row r="56627" spans="2:2" x14ac:dyDescent="0.25">
      <c r="B56627"/>
    </row>
    <row r="56628" spans="2:2" x14ac:dyDescent="0.25">
      <c r="B56628"/>
    </row>
    <row r="56629" spans="2:2" x14ac:dyDescent="0.25">
      <c r="B56629"/>
    </row>
    <row r="56630" spans="2:2" x14ac:dyDescent="0.25">
      <c r="B56630"/>
    </row>
    <row r="56631" spans="2:2" x14ac:dyDescent="0.25">
      <c r="B56631"/>
    </row>
    <row r="56632" spans="2:2" x14ac:dyDescent="0.25">
      <c r="B56632"/>
    </row>
    <row r="56633" spans="2:2" x14ac:dyDescent="0.25">
      <c r="B56633"/>
    </row>
    <row r="56634" spans="2:2" x14ac:dyDescent="0.25">
      <c r="B56634"/>
    </row>
    <row r="56635" spans="2:2" x14ac:dyDescent="0.25">
      <c r="B56635"/>
    </row>
    <row r="56636" spans="2:2" x14ac:dyDescent="0.25">
      <c r="B56636"/>
    </row>
    <row r="56637" spans="2:2" x14ac:dyDescent="0.25">
      <c r="B56637"/>
    </row>
    <row r="56638" spans="2:2" x14ac:dyDescent="0.25">
      <c r="B56638"/>
    </row>
    <row r="56639" spans="2:2" x14ac:dyDescent="0.25">
      <c r="B56639"/>
    </row>
    <row r="56640" spans="2:2" x14ac:dyDescent="0.25">
      <c r="B56640"/>
    </row>
    <row r="56641" spans="2:2" x14ac:dyDescent="0.25">
      <c r="B56641"/>
    </row>
    <row r="56642" spans="2:2" x14ac:dyDescent="0.25">
      <c r="B56642"/>
    </row>
    <row r="56643" spans="2:2" x14ac:dyDescent="0.25">
      <c r="B56643"/>
    </row>
    <row r="56644" spans="2:2" x14ac:dyDescent="0.25">
      <c r="B56644"/>
    </row>
    <row r="56645" spans="2:2" x14ac:dyDescent="0.25">
      <c r="B56645"/>
    </row>
    <row r="56646" spans="2:2" x14ac:dyDescent="0.25">
      <c r="B56646"/>
    </row>
    <row r="56647" spans="2:2" x14ac:dyDescent="0.25">
      <c r="B56647"/>
    </row>
    <row r="56648" spans="2:2" x14ac:dyDescent="0.25">
      <c r="B56648"/>
    </row>
    <row r="56649" spans="2:2" x14ac:dyDescent="0.25">
      <c r="B56649"/>
    </row>
    <row r="56650" spans="2:2" x14ac:dyDescent="0.25">
      <c r="B56650"/>
    </row>
    <row r="56651" spans="2:2" x14ac:dyDescent="0.25">
      <c r="B56651"/>
    </row>
    <row r="56652" spans="2:2" x14ac:dyDescent="0.25">
      <c r="B56652"/>
    </row>
    <row r="56653" spans="2:2" x14ac:dyDescent="0.25">
      <c r="B56653"/>
    </row>
    <row r="56654" spans="2:2" x14ac:dyDescent="0.25">
      <c r="B56654"/>
    </row>
    <row r="56655" spans="2:2" x14ac:dyDescent="0.25">
      <c r="B56655"/>
    </row>
    <row r="56656" spans="2:2" x14ac:dyDescent="0.25">
      <c r="B56656"/>
    </row>
    <row r="56657" spans="2:2" x14ac:dyDescent="0.25">
      <c r="B56657"/>
    </row>
    <row r="56658" spans="2:2" x14ac:dyDescent="0.25">
      <c r="B56658"/>
    </row>
    <row r="56659" spans="2:2" x14ac:dyDescent="0.25">
      <c r="B56659"/>
    </row>
    <row r="56660" spans="2:2" x14ac:dyDescent="0.25">
      <c r="B56660"/>
    </row>
    <row r="56661" spans="2:2" x14ac:dyDescent="0.25">
      <c r="B56661"/>
    </row>
    <row r="56662" spans="2:2" x14ac:dyDescent="0.25">
      <c r="B56662"/>
    </row>
    <row r="56663" spans="2:2" x14ac:dyDescent="0.25">
      <c r="B56663"/>
    </row>
    <row r="56664" spans="2:2" x14ac:dyDescent="0.25">
      <c r="B56664"/>
    </row>
    <row r="56665" spans="2:2" x14ac:dyDescent="0.25">
      <c r="B56665"/>
    </row>
    <row r="56666" spans="2:2" x14ac:dyDescent="0.25">
      <c r="B56666"/>
    </row>
    <row r="56667" spans="2:2" x14ac:dyDescent="0.25">
      <c r="B56667"/>
    </row>
    <row r="56668" spans="2:2" x14ac:dyDescent="0.25">
      <c r="B56668"/>
    </row>
    <row r="56669" spans="2:2" x14ac:dyDescent="0.25">
      <c r="B56669"/>
    </row>
    <row r="56670" spans="2:2" x14ac:dyDescent="0.25">
      <c r="B56670"/>
    </row>
    <row r="56671" spans="2:2" x14ac:dyDescent="0.25">
      <c r="B56671"/>
    </row>
    <row r="56672" spans="2:2" x14ac:dyDescent="0.25">
      <c r="B56672"/>
    </row>
    <row r="56673" spans="2:2" x14ac:dyDescent="0.25">
      <c r="B56673"/>
    </row>
    <row r="56674" spans="2:2" x14ac:dyDescent="0.25">
      <c r="B56674"/>
    </row>
    <row r="56675" spans="2:2" x14ac:dyDescent="0.25">
      <c r="B56675"/>
    </row>
    <row r="56676" spans="2:2" x14ac:dyDescent="0.25">
      <c r="B56676"/>
    </row>
    <row r="56677" spans="2:2" x14ac:dyDescent="0.25">
      <c r="B56677"/>
    </row>
    <row r="56678" spans="2:2" x14ac:dyDescent="0.25">
      <c r="B56678"/>
    </row>
    <row r="56679" spans="2:2" x14ac:dyDescent="0.25">
      <c r="B56679"/>
    </row>
    <row r="56680" spans="2:2" x14ac:dyDescent="0.25">
      <c r="B56680"/>
    </row>
    <row r="56681" spans="2:2" x14ac:dyDescent="0.25">
      <c r="B56681"/>
    </row>
    <row r="56682" spans="2:2" x14ac:dyDescent="0.25">
      <c r="B56682"/>
    </row>
    <row r="56683" spans="2:2" x14ac:dyDescent="0.25">
      <c r="B56683"/>
    </row>
    <row r="56684" spans="2:2" x14ac:dyDescent="0.25">
      <c r="B56684"/>
    </row>
    <row r="56685" spans="2:2" x14ac:dyDescent="0.25">
      <c r="B56685"/>
    </row>
    <row r="56686" spans="2:2" x14ac:dyDescent="0.25">
      <c r="B56686"/>
    </row>
    <row r="56687" spans="2:2" x14ac:dyDescent="0.25">
      <c r="B56687"/>
    </row>
    <row r="56688" spans="2:2" x14ac:dyDescent="0.25">
      <c r="B56688"/>
    </row>
    <row r="56689" spans="2:2" x14ac:dyDescent="0.25">
      <c r="B56689"/>
    </row>
    <row r="56690" spans="2:2" x14ac:dyDescent="0.25">
      <c r="B56690"/>
    </row>
    <row r="56691" spans="2:2" x14ac:dyDescent="0.25">
      <c r="B56691"/>
    </row>
    <row r="56692" spans="2:2" x14ac:dyDescent="0.25">
      <c r="B56692"/>
    </row>
    <row r="56693" spans="2:2" x14ac:dyDescent="0.25">
      <c r="B56693"/>
    </row>
    <row r="56694" spans="2:2" x14ac:dyDescent="0.25">
      <c r="B56694"/>
    </row>
    <row r="56695" spans="2:2" x14ac:dyDescent="0.25">
      <c r="B56695"/>
    </row>
    <row r="56696" spans="2:2" x14ac:dyDescent="0.25">
      <c r="B56696"/>
    </row>
    <row r="56697" spans="2:2" x14ac:dyDescent="0.25">
      <c r="B56697"/>
    </row>
    <row r="56698" spans="2:2" x14ac:dyDescent="0.25">
      <c r="B56698"/>
    </row>
    <row r="56699" spans="2:2" x14ac:dyDescent="0.25">
      <c r="B56699"/>
    </row>
    <row r="56700" spans="2:2" x14ac:dyDescent="0.25">
      <c r="B56700"/>
    </row>
    <row r="56701" spans="2:2" x14ac:dyDescent="0.25">
      <c r="B56701"/>
    </row>
    <row r="56702" spans="2:2" x14ac:dyDescent="0.25">
      <c r="B56702"/>
    </row>
    <row r="56703" spans="2:2" x14ac:dyDescent="0.25">
      <c r="B56703"/>
    </row>
    <row r="56704" spans="2:2" x14ac:dyDescent="0.25">
      <c r="B56704"/>
    </row>
    <row r="56705" spans="2:2" x14ac:dyDescent="0.25">
      <c r="B56705"/>
    </row>
    <row r="56706" spans="2:2" x14ac:dyDescent="0.25">
      <c r="B56706"/>
    </row>
    <row r="56707" spans="2:2" x14ac:dyDescent="0.25">
      <c r="B56707"/>
    </row>
    <row r="56708" spans="2:2" x14ac:dyDescent="0.25">
      <c r="B56708"/>
    </row>
    <row r="56709" spans="2:2" x14ac:dyDescent="0.25">
      <c r="B56709"/>
    </row>
    <row r="56710" spans="2:2" x14ac:dyDescent="0.25">
      <c r="B56710"/>
    </row>
    <row r="56711" spans="2:2" x14ac:dyDescent="0.25">
      <c r="B56711"/>
    </row>
    <row r="56712" spans="2:2" x14ac:dyDescent="0.25">
      <c r="B56712"/>
    </row>
    <row r="56713" spans="2:2" x14ac:dyDescent="0.25">
      <c r="B56713"/>
    </row>
    <row r="56714" spans="2:2" x14ac:dyDescent="0.25">
      <c r="B56714"/>
    </row>
    <row r="56715" spans="2:2" x14ac:dyDescent="0.25">
      <c r="B56715"/>
    </row>
    <row r="56716" spans="2:2" x14ac:dyDescent="0.25">
      <c r="B56716"/>
    </row>
    <row r="56717" spans="2:2" x14ac:dyDescent="0.25">
      <c r="B56717"/>
    </row>
    <row r="56718" spans="2:2" x14ac:dyDescent="0.25">
      <c r="B56718"/>
    </row>
    <row r="56719" spans="2:2" x14ac:dyDescent="0.25">
      <c r="B56719"/>
    </row>
    <row r="56720" spans="2:2" x14ac:dyDescent="0.25">
      <c r="B56720"/>
    </row>
    <row r="56721" spans="2:2" x14ac:dyDescent="0.25">
      <c r="B56721"/>
    </row>
    <row r="56722" spans="2:2" x14ac:dyDescent="0.25">
      <c r="B56722"/>
    </row>
    <row r="56723" spans="2:2" x14ac:dyDescent="0.25">
      <c r="B56723"/>
    </row>
    <row r="56724" spans="2:2" x14ac:dyDescent="0.25">
      <c r="B56724"/>
    </row>
    <row r="56725" spans="2:2" x14ac:dyDescent="0.25">
      <c r="B56725"/>
    </row>
    <row r="56726" spans="2:2" x14ac:dyDescent="0.25">
      <c r="B56726"/>
    </row>
    <row r="56727" spans="2:2" x14ac:dyDescent="0.25">
      <c r="B56727"/>
    </row>
    <row r="56728" spans="2:2" x14ac:dyDescent="0.25">
      <c r="B56728"/>
    </row>
    <row r="56729" spans="2:2" x14ac:dyDescent="0.25">
      <c r="B56729"/>
    </row>
    <row r="56730" spans="2:2" x14ac:dyDescent="0.25">
      <c r="B56730"/>
    </row>
    <row r="56731" spans="2:2" x14ac:dyDescent="0.25">
      <c r="B56731"/>
    </row>
    <row r="56732" spans="2:2" x14ac:dyDescent="0.25">
      <c r="B56732"/>
    </row>
    <row r="56733" spans="2:2" x14ac:dyDescent="0.25">
      <c r="B56733"/>
    </row>
    <row r="56734" spans="2:2" x14ac:dyDescent="0.25">
      <c r="B56734"/>
    </row>
    <row r="56735" spans="2:2" x14ac:dyDescent="0.25">
      <c r="B56735"/>
    </row>
    <row r="56736" spans="2:2" x14ac:dyDescent="0.25">
      <c r="B56736"/>
    </row>
    <row r="56737" spans="2:2" x14ac:dyDescent="0.25">
      <c r="B56737"/>
    </row>
    <row r="56738" spans="2:2" x14ac:dyDescent="0.25">
      <c r="B56738"/>
    </row>
    <row r="56739" spans="2:2" x14ac:dyDescent="0.25">
      <c r="B56739"/>
    </row>
    <row r="56740" spans="2:2" x14ac:dyDescent="0.25">
      <c r="B56740"/>
    </row>
    <row r="56741" spans="2:2" x14ac:dyDescent="0.25">
      <c r="B56741"/>
    </row>
    <row r="56742" spans="2:2" x14ac:dyDescent="0.25">
      <c r="B56742"/>
    </row>
    <row r="56743" spans="2:2" x14ac:dyDescent="0.25">
      <c r="B56743"/>
    </row>
    <row r="56744" spans="2:2" x14ac:dyDescent="0.25">
      <c r="B56744"/>
    </row>
    <row r="56745" spans="2:2" x14ac:dyDescent="0.25">
      <c r="B56745"/>
    </row>
    <row r="56746" spans="2:2" x14ac:dyDescent="0.25">
      <c r="B56746"/>
    </row>
    <row r="56747" spans="2:2" x14ac:dyDescent="0.25">
      <c r="B56747"/>
    </row>
    <row r="56748" spans="2:2" x14ac:dyDescent="0.25">
      <c r="B56748"/>
    </row>
    <row r="56749" spans="2:2" x14ac:dyDescent="0.25">
      <c r="B56749"/>
    </row>
    <row r="56750" spans="2:2" x14ac:dyDescent="0.25">
      <c r="B56750"/>
    </row>
    <row r="56751" spans="2:2" x14ac:dyDescent="0.25">
      <c r="B56751"/>
    </row>
    <row r="56752" spans="2:2" x14ac:dyDescent="0.25">
      <c r="B56752"/>
    </row>
    <row r="56753" spans="2:2" x14ac:dyDescent="0.25">
      <c r="B56753"/>
    </row>
    <row r="56754" spans="2:2" x14ac:dyDescent="0.25">
      <c r="B56754"/>
    </row>
    <row r="56755" spans="2:2" x14ac:dyDescent="0.25">
      <c r="B56755"/>
    </row>
    <row r="56756" spans="2:2" x14ac:dyDescent="0.25">
      <c r="B56756"/>
    </row>
    <row r="56757" spans="2:2" x14ac:dyDescent="0.25">
      <c r="B56757"/>
    </row>
    <row r="56758" spans="2:2" x14ac:dyDescent="0.25">
      <c r="B56758"/>
    </row>
    <row r="56759" spans="2:2" x14ac:dyDescent="0.25">
      <c r="B56759"/>
    </row>
    <row r="56760" spans="2:2" x14ac:dyDescent="0.25">
      <c r="B56760"/>
    </row>
    <row r="56761" spans="2:2" x14ac:dyDescent="0.25">
      <c r="B56761"/>
    </row>
    <row r="56762" spans="2:2" x14ac:dyDescent="0.25">
      <c r="B56762"/>
    </row>
    <row r="56763" spans="2:2" x14ac:dyDescent="0.25">
      <c r="B56763"/>
    </row>
    <row r="56764" spans="2:2" x14ac:dyDescent="0.25">
      <c r="B56764"/>
    </row>
    <row r="56765" spans="2:2" x14ac:dyDescent="0.25">
      <c r="B56765"/>
    </row>
    <row r="56766" spans="2:2" x14ac:dyDescent="0.25">
      <c r="B56766"/>
    </row>
    <row r="56767" spans="2:2" x14ac:dyDescent="0.25">
      <c r="B56767"/>
    </row>
    <row r="56768" spans="2:2" x14ac:dyDescent="0.25">
      <c r="B56768"/>
    </row>
    <row r="56769" spans="2:2" x14ac:dyDescent="0.25">
      <c r="B56769"/>
    </row>
    <row r="56770" spans="2:2" x14ac:dyDescent="0.25">
      <c r="B56770"/>
    </row>
    <row r="56771" spans="2:2" x14ac:dyDescent="0.25">
      <c r="B56771"/>
    </row>
    <row r="56772" spans="2:2" x14ac:dyDescent="0.25">
      <c r="B56772"/>
    </row>
    <row r="56773" spans="2:2" x14ac:dyDescent="0.25">
      <c r="B56773"/>
    </row>
    <row r="56774" spans="2:2" x14ac:dyDescent="0.25">
      <c r="B56774"/>
    </row>
    <row r="56775" spans="2:2" x14ac:dyDescent="0.25">
      <c r="B56775"/>
    </row>
    <row r="56776" spans="2:2" x14ac:dyDescent="0.25">
      <c r="B56776"/>
    </row>
    <row r="56777" spans="2:2" x14ac:dyDescent="0.25">
      <c r="B56777"/>
    </row>
    <row r="56778" spans="2:2" x14ac:dyDescent="0.25">
      <c r="B56778"/>
    </row>
    <row r="56779" spans="2:2" x14ac:dyDescent="0.25">
      <c r="B56779"/>
    </row>
    <row r="56780" spans="2:2" x14ac:dyDescent="0.25">
      <c r="B56780"/>
    </row>
    <row r="56781" spans="2:2" x14ac:dyDescent="0.25">
      <c r="B56781"/>
    </row>
    <row r="56782" spans="2:2" x14ac:dyDescent="0.25">
      <c r="B56782"/>
    </row>
    <row r="56783" spans="2:2" x14ac:dyDescent="0.25">
      <c r="B56783"/>
    </row>
    <row r="56784" spans="2:2" x14ac:dyDescent="0.25">
      <c r="B56784"/>
    </row>
    <row r="56785" spans="2:2" x14ac:dyDescent="0.25">
      <c r="B56785"/>
    </row>
    <row r="56786" spans="2:2" x14ac:dyDescent="0.25">
      <c r="B56786"/>
    </row>
    <row r="56787" spans="2:2" x14ac:dyDescent="0.25">
      <c r="B56787"/>
    </row>
    <row r="56788" spans="2:2" x14ac:dyDescent="0.25">
      <c r="B56788"/>
    </row>
    <row r="56789" spans="2:2" x14ac:dyDescent="0.25">
      <c r="B56789"/>
    </row>
    <row r="56790" spans="2:2" x14ac:dyDescent="0.25">
      <c r="B56790"/>
    </row>
    <row r="56791" spans="2:2" x14ac:dyDescent="0.25">
      <c r="B56791"/>
    </row>
    <row r="56792" spans="2:2" x14ac:dyDescent="0.25">
      <c r="B56792"/>
    </row>
    <row r="56793" spans="2:2" x14ac:dyDescent="0.25">
      <c r="B56793"/>
    </row>
    <row r="56794" spans="2:2" x14ac:dyDescent="0.25">
      <c r="B56794"/>
    </row>
    <row r="56795" spans="2:2" x14ac:dyDescent="0.25">
      <c r="B56795"/>
    </row>
    <row r="56796" spans="2:2" x14ac:dyDescent="0.25">
      <c r="B56796"/>
    </row>
    <row r="56797" spans="2:2" x14ac:dyDescent="0.25">
      <c r="B56797"/>
    </row>
    <row r="56798" spans="2:2" x14ac:dyDescent="0.25">
      <c r="B56798"/>
    </row>
    <row r="56799" spans="2:2" x14ac:dyDescent="0.25">
      <c r="B56799"/>
    </row>
    <row r="56800" spans="2:2" x14ac:dyDescent="0.25">
      <c r="B56800"/>
    </row>
    <row r="56801" spans="2:2" x14ac:dyDescent="0.25">
      <c r="B56801"/>
    </row>
    <row r="56802" spans="2:2" x14ac:dyDescent="0.25">
      <c r="B56802"/>
    </row>
    <row r="56803" spans="2:2" x14ac:dyDescent="0.25">
      <c r="B56803"/>
    </row>
    <row r="56804" spans="2:2" x14ac:dyDescent="0.25">
      <c r="B56804"/>
    </row>
    <row r="56805" spans="2:2" x14ac:dyDescent="0.25">
      <c r="B56805"/>
    </row>
    <row r="56806" spans="2:2" x14ac:dyDescent="0.25">
      <c r="B56806"/>
    </row>
    <row r="56807" spans="2:2" x14ac:dyDescent="0.25">
      <c r="B56807"/>
    </row>
    <row r="56808" spans="2:2" x14ac:dyDescent="0.25">
      <c r="B56808"/>
    </row>
    <row r="56809" spans="2:2" x14ac:dyDescent="0.25">
      <c r="B56809"/>
    </row>
    <row r="56810" spans="2:2" x14ac:dyDescent="0.25">
      <c r="B56810"/>
    </row>
    <row r="56811" spans="2:2" x14ac:dyDescent="0.25">
      <c r="B56811"/>
    </row>
    <row r="56812" spans="2:2" x14ac:dyDescent="0.25">
      <c r="B56812"/>
    </row>
    <row r="56813" spans="2:2" x14ac:dyDescent="0.25">
      <c r="B56813"/>
    </row>
    <row r="56814" spans="2:2" x14ac:dyDescent="0.25">
      <c r="B56814"/>
    </row>
    <row r="56815" spans="2:2" x14ac:dyDescent="0.25">
      <c r="B56815"/>
    </row>
    <row r="56816" spans="2:2" x14ac:dyDescent="0.25">
      <c r="B56816"/>
    </row>
    <row r="56817" spans="2:2" x14ac:dyDescent="0.25">
      <c r="B56817"/>
    </row>
    <row r="56818" spans="2:2" x14ac:dyDescent="0.25">
      <c r="B56818"/>
    </row>
    <row r="56819" spans="2:2" x14ac:dyDescent="0.25">
      <c r="B56819"/>
    </row>
    <row r="56820" spans="2:2" x14ac:dyDescent="0.25">
      <c r="B56820"/>
    </row>
    <row r="56821" spans="2:2" x14ac:dyDescent="0.25">
      <c r="B56821"/>
    </row>
    <row r="56822" spans="2:2" x14ac:dyDescent="0.25">
      <c r="B56822"/>
    </row>
    <row r="56823" spans="2:2" x14ac:dyDescent="0.25">
      <c r="B56823"/>
    </row>
    <row r="56824" spans="2:2" x14ac:dyDescent="0.25">
      <c r="B56824"/>
    </row>
    <row r="56825" spans="2:2" x14ac:dyDescent="0.25">
      <c r="B56825"/>
    </row>
    <row r="56826" spans="2:2" x14ac:dyDescent="0.25">
      <c r="B56826"/>
    </row>
    <row r="56827" spans="2:2" x14ac:dyDescent="0.25">
      <c r="B56827"/>
    </row>
    <row r="56828" spans="2:2" x14ac:dyDescent="0.25">
      <c r="B56828"/>
    </row>
    <row r="56829" spans="2:2" x14ac:dyDescent="0.25">
      <c r="B56829"/>
    </row>
    <row r="56830" spans="2:2" x14ac:dyDescent="0.25">
      <c r="B56830"/>
    </row>
    <row r="56831" spans="2:2" x14ac:dyDescent="0.25">
      <c r="B56831"/>
    </row>
    <row r="56832" spans="2:2" x14ac:dyDescent="0.25">
      <c r="B56832"/>
    </row>
    <row r="56833" spans="2:2" x14ac:dyDescent="0.25">
      <c r="B56833"/>
    </row>
    <row r="56834" spans="2:2" x14ac:dyDescent="0.25">
      <c r="B56834"/>
    </row>
    <row r="56835" spans="2:2" x14ac:dyDescent="0.25">
      <c r="B56835"/>
    </row>
    <row r="56836" spans="2:2" x14ac:dyDescent="0.25">
      <c r="B56836"/>
    </row>
    <row r="56837" spans="2:2" x14ac:dyDescent="0.25">
      <c r="B56837"/>
    </row>
    <row r="56838" spans="2:2" x14ac:dyDescent="0.25">
      <c r="B56838"/>
    </row>
    <row r="56839" spans="2:2" x14ac:dyDescent="0.25">
      <c r="B56839"/>
    </row>
    <row r="56840" spans="2:2" x14ac:dyDescent="0.25">
      <c r="B56840"/>
    </row>
    <row r="56841" spans="2:2" x14ac:dyDescent="0.25">
      <c r="B56841"/>
    </row>
    <row r="56842" spans="2:2" x14ac:dyDescent="0.25">
      <c r="B56842"/>
    </row>
    <row r="56843" spans="2:2" x14ac:dyDescent="0.25">
      <c r="B56843"/>
    </row>
    <row r="56844" spans="2:2" x14ac:dyDescent="0.25">
      <c r="B56844"/>
    </row>
    <row r="56845" spans="2:2" x14ac:dyDescent="0.25">
      <c r="B56845"/>
    </row>
    <row r="56846" spans="2:2" x14ac:dyDescent="0.25">
      <c r="B56846"/>
    </row>
    <row r="56847" spans="2:2" x14ac:dyDescent="0.25">
      <c r="B56847"/>
    </row>
    <row r="56848" spans="2:2" x14ac:dyDescent="0.25">
      <c r="B56848"/>
    </row>
    <row r="56849" spans="2:2" x14ac:dyDescent="0.25">
      <c r="B56849"/>
    </row>
    <row r="56850" spans="2:2" x14ac:dyDescent="0.25">
      <c r="B56850"/>
    </row>
    <row r="56851" spans="2:2" x14ac:dyDescent="0.25">
      <c r="B56851"/>
    </row>
    <row r="56852" spans="2:2" x14ac:dyDescent="0.25">
      <c r="B56852"/>
    </row>
    <row r="56853" spans="2:2" x14ac:dyDescent="0.25">
      <c r="B56853"/>
    </row>
    <row r="56854" spans="2:2" x14ac:dyDescent="0.25">
      <c r="B56854"/>
    </row>
    <row r="56855" spans="2:2" x14ac:dyDescent="0.25">
      <c r="B56855"/>
    </row>
    <row r="56856" spans="2:2" x14ac:dyDescent="0.25">
      <c r="B56856"/>
    </row>
    <row r="56857" spans="2:2" x14ac:dyDescent="0.25">
      <c r="B56857"/>
    </row>
    <row r="56858" spans="2:2" x14ac:dyDescent="0.25">
      <c r="B56858"/>
    </row>
    <row r="56859" spans="2:2" x14ac:dyDescent="0.25">
      <c r="B56859"/>
    </row>
    <row r="56860" spans="2:2" x14ac:dyDescent="0.25">
      <c r="B56860"/>
    </row>
    <row r="56861" spans="2:2" x14ac:dyDescent="0.25">
      <c r="B56861"/>
    </row>
    <row r="56862" spans="2:2" x14ac:dyDescent="0.25">
      <c r="B56862"/>
    </row>
    <row r="56863" spans="2:2" x14ac:dyDescent="0.25">
      <c r="B56863"/>
    </row>
    <row r="56864" spans="2:2" x14ac:dyDescent="0.25">
      <c r="B56864"/>
    </row>
    <row r="56865" spans="2:2" x14ac:dyDescent="0.25">
      <c r="B56865"/>
    </row>
    <row r="56866" spans="2:2" x14ac:dyDescent="0.25">
      <c r="B56866"/>
    </row>
    <row r="56867" spans="2:2" x14ac:dyDescent="0.25">
      <c r="B56867"/>
    </row>
    <row r="56868" spans="2:2" x14ac:dyDescent="0.25">
      <c r="B56868"/>
    </row>
    <row r="56869" spans="2:2" x14ac:dyDescent="0.25">
      <c r="B56869"/>
    </row>
    <row r="56870" spans="2:2" x14ac:dyDescent="0.25">
      <c r="B56870"/>
    </row>
    <row r="56871" spans="2:2" x14ac:dyDescent="0.25">
      <c r="B56871"/>
    </row>
    <row r="56872" spans="2:2" x14ac:dyDescent="0.25">
      <c r="B56872"/>
    </row>
    <row r="56873" spans="2:2" x14ac:dyDescent="0.25">
      <c r="B56873"/>
    </row>
    <row r="56874" spans="2:2" x14ac:dyDescent="0.25">
      <c r="B56874"/>
    </row>
    <row r="56875" spans="2:2" x14ac:dyDescent="0.25">
      <c r="B56875"/>
    </row>
    <row r="56876" spans="2:2" x14ac:dyDescent="0.25">
      <c r="B56876"/>
    </row>
    <row r="56877" spans="2:2" x14ac:dyDescent="0.25">
      <c r="B56877"/>
    </row>
    <row r="56878" spans="2:2" x14ac:dyDescent="0.25">
      <c r="B56878"/>
    </row>
    <row r="56879" spans="2:2" x14ac:dyDescent="0.25">
      <c r="B56879"/>
    </row>
    <row r="56880" spans="2:2" x14ac:dyDescent="0.25">
      <c r="B56880"/>
    </row>
    <row r="56881" spans="2:2" x14ac:dyDescent="0.25">
      <c r="B56881"/>
    </row>
    <row r="56882" spans="2:2" x14ac:dyDescent="0.25">
      <c r="B56882"/>
    </row>
    <row r="56883" spans="2:2" x14ac:dyDescent="0.25">
      <c r="B56883"/>
    </row>
    <row r="56884" spans="2:2" x14ac:dyDescent="0.25">
      <c r="B56884"/>
    </row>
    <row r="56885" spans="2:2" x14ac:dyDescent="0.25">
      <c r="B56885"/>
    </row>
    <row r="56886" spans="2:2" x14ac:dyDescent="0.25">
      <c r="B56886"/>
    </row>
    <row r="56887" spans="2:2" x14ac:dyDescent="0.25">
      <c r="B56887"/>
    </row>
    <row r="56888" spans="2:2" x14ac:dyDescent="0.25">
      <c r="B56888"/>
    </row>
    <row r="56889" spans="2:2" x14ac:dyDescent="0.25">
      <c r="B56889"/>
    </row>
    <row r="56890" spans="2:2" x14ac:dyDescent="0.25">
      <c r="B56890"/>
    </row>
    <row r="56891" spans="2:2" x14ac:dyDescent="0.25">
      <c r="B56891"/>
    </row>
    <row r="56892" spans="2:2" x14ac:dyDescent="0.25">
      <c r="B56892"/>
    </row>
    <row r="56893" spans="2:2" x14ac:dyDescent="0.25">
      <c r="B56893"/>
    </row>
    <row r="56894" spans="2:2" x14ac:dyDescent="0.25">
      <c r="B56894"/>
    </row>
    <row r="56895" spans="2:2" x14ac:dyDescent="0.25">
      <c r="B56895"/>
    </row>
    <row r="56896" spans="2:2" x14ac:dyDescent="0.25">
      <c r="B56896"/>
    </row>
    <row r="56897" spans="2:2" x14ac:dyDescent="0.25">
      <c r="B56897"/>
    </row>
    <row r="56898" spans="2:2" x14ac:dyDescent="0.25">
      <c r="B56898"/>
    </row>
    <row r="56899" spans="2:2" x14ac:dyDescent="0.25">
      <c r="B56899"/>
    </row>
    <row r="56900" spans="2:2" x14ac:dyDescent="0.25">
      <c r="B56900"/>
    </row>
    <row r="56901" spans="2:2" x14ac:dyDescent="0.25">
      <c r="B56901"/>
    </row>
    <row r="56902" spans="2:2" x14ac:dyDescent="0.25">
      <c r="B56902"/>
    </row>
    <row r="56903" spans="2:2" x14ac:dyDescent="0.25">
      <c r="B56903"/>
    </row>
    <row r="56904" spans="2:2" x14ac:dyDescent="0.25">
      <c r="B56904"/>
    </row>
    <row r="56905" spans="2:2" x14ac:dyDescent="0.25">
      <c r="B56905"/>
    </row>
    <row r="56906" spans="2:2" x14ac:dyDescent="0.25">
      <c r="B56906"/>
    </row>
    <row r="56907" spans="2:2" x14ac:dyDescent="0.25">
      <c r="B56907"/>
    </row>
    <row r="56908" spans="2:2" x14ac:dyDescent="0.25">
      <c r="B56908"/>
    </row>
    <row r="56909" spans="2:2" x14ac:dyDescent="0.25">
      <c r="B56909"/>
    </row>
    <row r="56910" spans="2:2" x14ac:dyDescent="0.25">
      <c r="B56910"/>
    </row>
    <row r="56911" spans="2:2" x14ac:dyDescent="0.25">
      <c r="B56911"/>
    </row>
    <row r="56912" spans="2:2" x14ac:dyDescent="0.25">
      <c r="B56912"/>
    </row>
    <row r="56913" spans="2:2" x14ac:dyDescent="0.25">
      <c r="B56913"/>
    </row>
    <row r="56914" spans="2:2" x14ac:dyDescent="0.25">
      <c r="B56914"/>
    </row>
    <row r="56915" spans="2:2" x14ac:dyDescent="0.25">
      <c r="B56915"/>
    </row>
    <row r="56916" spans="2:2" x14ac:dyDescent="0.25">
      <c r="B56916"/>
    </row>
    <row r="56917" spans="2:2" x14ac:dyDescent="0.25">
      <c r="B56917"/>
    </row>
    <row r="56918" spans="2:2" x14ac:dyDescent="0.25">
      <c r="B56918"/>
    </row>
    <row r="56919" spans="2:2" x14ac:dyDescent="0.25">
      <c r="B56919"/>
    </row>
    <row r="56920" spans="2:2" x14ac:dyDescent="0.25">
      <c r="B56920"/>
    </row>
    <row r="56921" spans="2:2" x14ac:dyDescent="0.25">
      <c r="B56921"/>
    </row>
    <row r="56922" spans="2:2" x14ac:dyDescent="0.25">
      <c r="B56922"/>
    </row>
    <row r="56923" spans="2:2" x14ac:dyDescent="0.25">
      <c r="B56923"/>
    </row>
    <row r="56924" spans="2:2" x14ac:dyDescent="0.25">
      <c r="B56924"/>
    </row>
    <row r="56925" spans="2:2" x14ac:dyDescent="0.25">
      <c r="B56925"/>
    </row>
    <row r="56926" spans="2:2" x14ac:dyDescent="0.25">
      <c r="B56926"/>
    </row>
    <row r="56927" spans="2:2" x14ac:dyDescent="0.25">
      <c r="B56927"/>
    </row>
    <row r="56928" spans="2:2" x14ac:dyDescent="0.25">
      <c r="B56928"/>
    </row>
    <row r="56929" spans="2:2" x14ac:dyDescent="0.25">
      <c r="B56929"/>
    </row>
    <row r="56930" spans="2:2" x14ac:dyDescent="0.25">
      <c r="B56930"/>
    </row>
    <row r="56931" spans="2:2" x14ac:dyDescent="0.25">
      <c r="B56931"/>
    </row>
    <row r="56932" spans="2:2" x14ac:dyDescent="0.25">
      <c r="B56932"/>
    </row>
    <row r="56933" spans="2:2" x14ac:dyDescent="0.25">
      <c r="B56933"/>
    </row>
    <row r="56934" spans="2:2" x14ac:dyDescent="0.25">
      <c r="B56934"/>
    </row>
    <row r="56935" spans="2:2" x14ac:dyDescent="0.25">
      <c r="B56935"/>
    </row>
    <row r="56936" spans="2:2" x14ac:dyDescent="0.25">
      <c r="B56936"/>
    </row>
    <row r="56937" spans="2:2" x14ac:dyDescent="0.25">
      <c r="B56937"/>
    </row>
    <row r="56938" spans="2:2" x14ac:dyDescent="0.25">
      <c r="B56938"/>
    </row>
    <row r="56939" spans="2:2" x14ac:dyDescent="0.25">
      <c r="B56939"/>
    </row>
    <row r="56940" spans="2:2" x14ac:dyDescent="0.25">
      <c r="B56940"/>
    </row>
    <row r="56941" spans="2:2" x14ac:dyDescent="0.25">
      <c r="B56941"/>
    </row>
    <row r="56942" spans="2:2" x14ac:dyDescent="0.25">
      <c r="B56942"/>
    </row>
    <row r="56943" spans="2:2" x14ac:dyDescent="0.25">
      <c r="B56943"/>
    </row>
    <row r="56944" spans="2:2" x14ac:dyDescent="0.25">
      <c r="B56944"/>
    </row>
    <row r="56945" spans="2:2" x14ac:dyDescent="0.25">
      <c r="B56945"/>
    </row>
    <row r="56946" spans="2:2" x14ac:dyDescent="0.25">
      <c r="B56946"/>
    </row>
    <row r="56947" spans="2:2" x14ac:dyDescent="0.25">
      <c r="B56947"/>
    </row>
    <row r="56948" spans="2:2" x14ac:dyDescent="0.25">
      <c r="B56948"/>
    </row>
    <row r="56949" spans="2:2" x14ac:dyDescent="0.25">
      <c r="B56949"/>
    </row>
    <row r="56950" spans="2:2" x14ac:dyDescent="0.25">
      <c r="B56950"/>
    </row>
    <row r="56951" spans="2:2" x14ac:dyDescent="0.25">
      <c r="B56951"/>
    </row>
    <row r="56952" spans="2:2" x14ac:dyDescent="0.25">
      <c r="B56952"/>
    </row>
    <row r="56953" spans="2:2" x14ac:dyDescent="0.25">
      <c r="B56953"/>
    </row>
    <row r="56954" spans="2:2" x14ac:dyDescent="0.25">
      <c r="B56954"/>
    </row>
    <row r="56955" spans="2:2" x14ac:dyDescent="0.25">
      <c r="B56955"/>
    </row>
    <row r="56956" spans="2:2" x14ac:dyDescent="0.25">
      <c r="B56956"/>
    </row>
    <row r="56957" spans="2:2" x14ac:dyDescent="0.25">
      <c r="B56957"/>
    </row>
    <row r="56958" spans="2:2" x14ac:dyDescent="0.25">
      <c r="B56958"/>
    </row>
    <row r="56959" spans="2:2" x14ac:dyDescent="0.25">
      <c r="B56959"/>
    </row>
    <row r="56960" spans="2:2" x14ac:dyDescent="0.25">
      <c r="B56960"/>
    </row>
    <row r="56961" spans="2:2" x14ac:dyDescent="0.25">
      <c r="B56961"/>
    </row>
    <row r="56962" spans="2:2" x14ac:dyDescent="0.25">
      <c r="B56962"/>
    </row>
    <row r="56963" spans="2:2" x14ac:dyDescent="0.25">
      <c r="B56963"/>
    </row>
    <row r="56964" spans="2:2" x14ac:dyDescent="0.25">
      <c r="B56964"/>
    </row>
    <row r="56965" spans="2:2" x14ac:dyDescent="0.25">
      <c r="B56965"/>
    </row>
    <row r="56966" spans="2:2" x14ac:dyDescent="0.25">
      <c r="B56966"/>
    </row>
    <row r="56967" spans="2:2" x14ac:dyDescent="0.25">
      <c r="B56967"/>
    </row>
    <row r="56968" spans="2:2" x14ac:dyDescent="0.25">
      <c r="B56968"/>
    </row>
    <row r="56969" spans="2:2" x14ac:dyDescent="0.25">
      <c r="B56969"/>
    </row>
    <row r="56970" spans="2:2" x14ac:dyDescent="0.25">
      <c r="B56970"/>
    </row>
    <row r="56971" spans="2:2" x14ac:dyDescent="0.25">
      <c r="B56971"/>
    </row>
    <row r="56972" spans="2:2" x14ac:dyDescent="0.25">
      <c r="B56972"/>
    </row>
    <row r="56973" spans="2:2" x14ac:dyDescent="0.25">
      <c r="B56973"/>
    </row>
    <row r="56974" spans="2:2" x14ac:dyDescent="0.25">
      <c r="B56974"/>
    </row>
    <row r="56975" spans="2:2" x14ac:dyDescent="0.25">
      <c r="B56975"/>
    </row>
    <row r="56976" spans="2:2" x14ac:dyDescent="0.25">
      <c r="B56976"/>
    </row>
    <row r="56977" spans="2:2" x14ac:dyDescent="0.25">
      <c r="B56977"/>
    </row>
    <row r="56978" spans="2:2" x14ac:dyDescent="0.25">
      <c r="B56978"/>
    </row>
    <row r="56979" spans="2:2" x14ac:dyDescent="0.25">
      <c r="B56979"/>
    </row>
    <row r="56980" spans="2:2" x14ac:dyDescent="0.25">
      <c r="B56980"/>
    </row>
    <row r="56981" spans="2:2" x14ac:dyDescent="0.25">
      <c r="B56981"/>
    </row>
    <row r="56982" spans="2:2" x14ac:dyDescent="0.25">
      <c r="B56982"/>
    </row>
    <row r="56983" spans="2:2" x14ac:dyDescent="0.25">
      <c r="B56983"/>
    </row>
    <row r="56984" spans="2:2" x14ac:dyDescent="0.25">
      <c r="B56984"/>
    </row>
    <row r="56985" spans="2:2" x14ac:dyDescent="0.25">
      <c r="B56985"/>
    </row>
    <row r="56986" spans="2:2" x14ac:dyDescent="0.25">
      <c r="B56986"/>
    </row>
    <row r="56987" spans="2:2" x14ac:dyDescent="0.25">
      <c r="B56987"/>
    </row>
    <row r="56988" spans="2:2" x14ac:dyDescent="0.25">
      <c r="B56988"/>
    </row>
    <row r="56989" spans="2:2" x14ac:dyDescent="0.25">
      <c r="B56989"/>
    </row>
    <row r="56990" spans="2:2" x14ac:dyDescent="0.25">
      <c r="B56990"/>
    </row>
    <row r="56991" spans="2:2" x14ac:dyDescent="0.25">
      <c r="B56991"/>
    </row>
    <row r="56992" spans="2:2" x14ac:dyDescent="0.25">
      <c r="B56992"/>
    </row>
    <row r="56993" spans="2:2" x14ac:dyDescent="0.25">
      <c r="B56993"/>
    </row>
    <row r="56994" spans="2:2" x14ac:dyDescent="0.25">
      <c r="B56994"/>
    </row>
    <row r="56995" spans="2:2" x14ac:dyDescent="0.25">
      <c r="B56995"/>
    </row>
    <row r="56996" spans="2:2" x14ac:dyDescent="0.25">
      <c r="B56996"/>
    </row>
    <row r="56997" spans="2:2" x14ac:dyDescent="0.25">
      <c r="B56997"/>
    </row>
    <row r="56998" spans="2:2" x14ac:dyDescent="0.25">
      <c r="B56998"/>
    </row>
    <row r="56999" spans="2:2" x14ac:dyDescent="0.25">
      <c r="B56999"/>
    </row>
    <row r="57000" spans="2:2" x14ac:dyDescent="0.25">
      <c r="B57000"/>
    </row>
    <row r="57001" spans="2:2" x14ac:dyDescent="0.25">
      <c r="B57001"/>
    </row>
    <row r="57002" spans="2:2" x14ac:dyDescent="0.25">
      <c r="B57002"/>
    </row>
    <row r="57003" spans="2:2" x14ac:dyDescent="0.25">
      <c r="B57003"/>
    </row>
    <row r="57004" spans="2:2" x14ac:dyDescent="0.25">
      <c r="B57004"/>
    </row>
    <row r="57005" spans="2:2" x14ac:dyDescent="0.25">
      <c r="B57005"/>
    </row>
    <row r="57006" spans="2:2" x14ac:dyDescent="0.25">
      <c r="B57006"/>
    </row>
    <row r="57007" spans="2:2" x14ac:dyDescent="0.25">
      <c r="B57007"/>
    </row>
    <row r="57008" spans="2:2" x14ac:dyDescent="0.25">
      <c r="B57008"/>
    </row>
    <row r="57009" spans="2:2" x14ac:dyDescent="0.25">
      <c r="B57009"/>
    </row>
    <row r="57010" spans="2:2" x14ac:dyDescent="0.25">
      <c r="B57010"/>
    </row>
    <row r="57011" spans="2:2" x14ac:dyDescent="0.25">
      <c r="B57011"/>
    </row>
    <row r="57012" spans="2:2" x14ac:dyDescent="0.25">
      <c r="B57012"/>
    </row>
    <row r="57013" spans="2:2" x14ac:dyDescent="0.25">
      <c r="B57013"/>
    </row>
    <row r="57014" spans="2:2" x14ac:dyDescent="0.25">
      <c r="B57014"/>
    </row>
    <row r="57015" spans="2:2" x14ac:dyDescent="0.25">
      <c r="B57015"/>
    </row>
    <row r="57016" spans="2:2" x14ac:dyDescent="0.25">
      <c r="B57016"/>
    </row>
    <row r="57017" spans="2:2" x14ac:dyDescent="0.25">
      <c r="B57017"/>
    </row>
    <row r="57018" spans="2:2" x14ac:dyDescent="0.25">
      <c r="B57018"/>
    </row>
    <row r="57019" spans="2:2" x14ac:dyDescent="0.25">
      <c r="B57019"/>
    </row>
    <row r="57020" spans="2:2" x14ac:dyDescent="0.25">
      <c r="B57020"/>
    </row>
    <row r="57021" spans="2:2" x14ac:dyDescent="0.25">
      <c r="B57021"/>
    </row>
    <row r="57022" spans="2:2" x14ac:dyDescent="0.25">
      <c r="B57022"/>
    </row>
    <row r="57023" spans="2:2" x14ac:dyDescent="0.25">
      <c r="B57023"/>
    </row>
    <row r="57024" spans="2:2" x14ac:dyDescent="0.25">
      <c r="B57024"/>
    </row>
    <row r="57025" spans="2:2" x14ac:dyDescent="0.25">
      <c r="B57025"/>
    </row>
    <row r="57026" spans="2:2" x14ac:dyDescent="0.25">
      <c r="B57026"/>
    </row>
    <row r="57027" spans="2:2" x14ac:dyDescent="0.25">
      <c r="B57027"/>
    </row>
    <row r="57028" spans="2:2" x14ac:dyDescent="0.25">
      <c r="B57028"/>
    </row>
    <row r="57029" spans="2:2" x14ac:dyDescent="0.25">
      <c r="B57029"/>
    </row>
    <row r="57030" spans="2:2" x14ac:dyDescent="0.25">
      <c r="B57030"/>
    </row>
    <row r="57031" spans="2:2" x14ac:dyDescent="0.25">
      <c r="B57031"/>
    </row>
    <row r="57032" spans="2:2" x14ac:dyDescent="0.25">
      <c r="B57032"/>
    </row>
    <row r="57033" spans="2:2" x14ac:dyDescent="0.25">
      <c r="B57033"/>
    </row>
    <row r="57034" spans="2:2" x14ac:dyDescent="0.25">
      <c r="B57034"/>
    </row>
    <row r="57035" spans="2:2" x14ac:dyDescent="0.25">
      <c r="B57035"/>
    </row>
    <row r="57036" spans="2:2" x14ac:dyDescent="0.25">
      <c r="B57036"/>
    </row>
    <row r="57037" spans="2:2" x14ac:dyDescent="0.25">
      <c r="B57037"/>
    </row>
    <row r="57038" spans="2:2" x14ac:dyDescent="0.25">
      <c r="B57038"/>
    </row>
    <row r="57039" spans="2:2" x14ac:dyDescent="0.25">
      <c r="B57039"/>
    </row>
    <row r="57040" spans="2:2" x14ac:dyDescent="0.25">
      <c r="B57040"/>
    </row>
    <row r="57041" spans="2:2" x14ac:dyDescent="0.25">
      <c r="B57041"/>
    </row>
    <row r="57042" spans="2:2" x14ac:dyDescent="0.25">
      <c r="B57042"/>
    </row>
    <row r="57043" spans="2:2" x14ac:dyDescent="0.25">
      <c r="B57043"/>
    </row>
    <row r="57044" spans="2:2" x14ac:dyDescent="0.25">
      <c r="B57044"/>
    </row>
    <row r="57045" spans="2:2" x14ac:dyDescent="0.25">
      <c r="B57045"/>
    </row>
    <row r="57046" spans="2:2" x14ac:dyDescent="0.25">
      <c r="B57046"/>
    </row>
    <row r="57047" spans="2:2" x14ac:dyDescent="0.25">
      <c r="B57047"/>
    </row>
    <row r="57048" spans="2:2" x14ac:dyDescent="0.25">
      <c r="B57048"/>
    </row>
    <row r="57049" spans="2:2" x14ac:dyDescent="0.25">
      <c r="B57049"/>
    </row>
    <row r="57050" spans="2:2" x14ac:dyDescent="0.25">
      <c r="B57050"/>
    </row>
    <row r="57051" spans="2:2" x14ac:dyDescent="0.25">
      <c r="B57051"/>
    </row>
    <row r="57052" spans="2:2" x14ac:dyDescent="0.25">
      <c r="B57052"/>
    </row>
    <row r="57053" spans="2:2" x14ac:dyDescent="0.25">
      <c r="B57053"/>
    </row>
    <row r="57054" spans="2:2" x14ac:dyDescent="0.25">
      <c r="B57054"/>
    </row>
    <row r="57055" spans="2:2" x14ac:dyDescent="0.25">
      <c r="B57055"/>
    </row>
    <row r="57056" spans="2:2" x14ac:dyDescent="0.25">
      <c r="B57056"/>
    </row>
    <row r="57057" spans="2:2" x14ac:dyDescent="0.25">
      <c r="B57057"/>
    </row>
    <row r="57058" spans="2:2" x14ac:dyDescent="0.25">
      <c r="B57058"/>
    </row>
    <row r="57059" spans="2:2" x14ac:dyDescent="0.25">
      <c r="B57059"/>
    </row>
    <row r="57060" spans="2:2" x14ac:dyDescent="0.25">
      <c r="B57060"/>
    </row>
    <row r="57061" spans="2:2" x14ac:dyDescent="0.25">
      <c r="B57061"/>
    </row>
    <row r="57062" spans="2:2" x14ac:dyDescent="0.25">
      <c r="B57062"/>
    </row>
    <row r="57063" spans="2:2" x14ac:dyDescent="0.25">
      <c r="B57063"/>
    </row>
    <row r="57064" spans="2:2" x14ac:dyDescent="0.25">
      <c r="B57064"/>
    </row>
    <row r="57065" spans="2:2" x14ac:dyDescent="0.25">
      <c r="B57065"/>
    </row>
    <row r="57066" spans="2:2" x14ac:dyDescent="0.25">
      <c r="B57066"/>
    </row>
    <row r="57067" spans="2:2" x14ac:dyDescent="0.25">
      <c r="B57067"/>
    </row>
    <row r="57068" spans="2:2" x14ac:dyDescent="0.25">
      <c r="B57068"/>
    </row>
    <row r="57069" spans="2:2" x14ac:dyDescent="0.25">
      <c r="B57069"/>
    </row>
    <row r="57070" spans="2:2" x14ac:dyDescent="0.25">
      <c r="B57070"/>
    </row>
    <row r="57071" spans="2:2" x14ac:dyDescent="0.25">
      <c r="B57071"/>
    </row>
    <row r="57072" spans="2:2" x14ac:dyDescent="0.25">
      <c r="B57072"/>
    </row>
    <row r="57073" spans="2:2" x14ac:dyDescent="0.25">
      <c r="B57073"/>
    </row>
    <row r="57074" spans="2:2" x14ac:dyDescent="0.25">
      <c r="B57074"/>
    </row>
    <row r="57075" spans="2:2" x14ac:dyDescent="0.25">
      <c r="B57075"/>
    </row>
    <row r="57076" spans="2:2" x14ac:dyDescent="0.25">
      <c r="B57076"/>
    </row>
    <row r="57077" spans="2:2" x14ac:dyDescent="0.25">
      <c r="B57077"/>
    </row>
    <row r="57078" spans="2:2" x14ac:dyDescent="0.25">
      <c r="B57078"/>
    </row>
    <row r="57079" spans="2:2" x14ac:dyDescent="0.25">
      <c r="B57079"/>
    </row>
    <row r="57080" spans="2:2" x14ac:dyDescent="0.25">
      <c r="B57080"/>
    </row>
    <row r="57081" spans="2:2" x14ac:dyDescent="0.25">
      <c r="B57081"/>
    </row>
    <row r="57082" spans="2:2" x14ac:dyDescent="0.25">
      <c r="B57082"/>
    </row>
    <row r="57083" spans="2:2" x14ac:dyDescent="0.25">
      <c r="B57083"/>
    </row>
    <row r="57084" spans="2:2" x14ac:dyDescent="0.25">
      <c r="B57084"/>
    </row>
    <row r="57085" spans="2:2" x14ac:dyDescent="0.25">
      <c r="B57085"/>
    </row>
    <row r="57086" spans="2:2" x14ac:dyDescent="0.25">
      <c r="B57086"/>
    </row>
    <row r="57087" spans="2:2" x14ac:dyDescent="0.25">
      <c r="B57087"/>
    </row>
    <row r="57088" spans="2:2" x14ac:dyDescent="0.25">
      <c r="B57088"/>
    </row>
    <row r="57089" spans="2:2" x14ac:dyDescent="0.25">
      <c r="B57089"/>
    </row>
    <row r="57090" spans="2:2" x14ac:dyDescent="0.25">
      <c r="B57090"/>
    </row>
    <row r="57091" spans="2:2" x14ac:dyDescent="0.25">
      <c r="B57091"/>
    </row>
    <row r="57092" spans="2:2" x14ac:dyDescent="0.25">
      <c r="B57092"/>
    </row>
    <row r="57093" spans="2:2" x14ac:dyDescent="0.25">
      <c r="B57093"/>
    </row>
    <row r="57094" spans="2:2" x14ac:dyDescent="0.25">
      <c r="B57094"/>
    </row>
    <row r="57095" spans="2:2" x14ac:dyDescent="0.25">
      <c r="B57095"/>
    </row>
    <row r="57096" spans="2:2" x14ac:dyDescent="0.25">
      <c r="B57096"/>
    </row>
    <row r="57097" spans="2:2" x14ac:dyDescent="0.25">
      <c r="B57097"/>
    </row>
    <row r="57098" spans="2:2" x14ac:dyDescent="0.25">
      <c r="B57098"/>
    </row>
    <row r="57099" spans="2:2" x14ac:dyDescent="0.25">
      <c r="B57099"/>
    </row>
    <row r="57100" spans="2:2" x14ac:dyDescent="0.25">
      <c r="B57100"/>
    </row>
    <row r="57101" spans="2:2" x14ac:dyDescent="0.25">
      <c r="B57101"/>
    </row>
    <row r="57102" spans="2:2" x14ac:dyDescent="0.25">
      <c r="B57102"/>
    </row>
    <row r="57103" spans="2:2" x14ac:dyDescent="0.25">
      <c r="B57103"/>
    </row>
    <row r="57104" spans="2:2" x14ac:dyDescent="0.25">
      <c r="B57104"/>
    </row>
    <row r="57105" spans="2:2" x14ac:dyDescent="0.25">
      <c r="B57105"/>
    </row>
    <row r="57106" spans="2:2" x14ac:dyDescent="0.25">
      <c r="B57106"/>
    </row>
    <row r="57107" spans="2:2" x14ac:dyDescent="0.25">
      <c r="B57107"/>
    </row>
    <row r="57108" spans="2:2" x14ac:dyDescent="0.25">
      <c r="B57108"/>
    </row>
    <row r="57109" spans="2:2" x14ac:dyDescent="0.25">
      <c r="B57109"/>
    </row>
    <row r="57110" spans="2:2" x14ac:dyDescent="0.25">
      <c r="B57110"/>
    </row>
    <row r="57111" spans="2:2" x14ac:dyDescent="0.25">
      <c r="B57111"/>
    </row>
    <row r="57112" spans="2:2" x14ac:dyDescent="0.25">
      <c r="B57112"/>
    </row>
    <row r="57113" spans="2:2" x14ac:dyDescent="0.25">
      <c r="B57113"/>
    </row>
    <row r="57114" spans="2:2" x14ac:dyDescent="0.25">
      <c r="B57114"/>
    </row>
    <row r="57115" spans="2:2" x14ac:dyDescent="0.25">
      <c r="B57115"/>
    </row>
    <row r="57116" spans="2:2" x14ac:dyDescent="0.25">
      <c r="B57116"/>
    </row>
    <row r="57117" spans="2:2" x14ac:dyDescent="0.25">
      <c r="B57117"/>
    </row>
    <row r="57118" spans="2:2" x14ac:dyDescent="0.25">
      <c r="B57118"/>
    </row>
    <row r="57119" spans="2:2" x14ac:dyDescent="0.25">
      <c r="B57119"/>
    </row>
    <row r="57120" spans="2:2" x14ac:dyDescent="0.25">
      <c r="B57120"/>
    </row>
    <row r="57121" spans="2:2" x14ac:dyDescent="0.25">
      <c r="B57121"/>
    </row>
    <row r="57122" spans="2:2" x14ac:dyDescent="0.25">
      <c r="B57122"/>
    </row>
    <row r="57123" spans="2:2" x14ac:dyDescent="0.25">
      <c r="B57123"/>
    </row>
    <row r="57124" spans="2:2" x14ac:dyDescent="0.25">
      <c r="B57124"/>
    </row>
    <row r="57125" spans="2:2" x14ac:dyDescent="0.25">
      <c r="B57125"/>
    </row>
    <row r="57126" spans="2:2" x14ac:dyDescent="0.25">
      <c r="B57126"/>
    </row>
    <row r="57127" spans="2:2" x14ac:dyDescent="0.25">
      <c r="B57127"/>
    </row>
    <row r="57128" spans="2:2" x14ac:dyDescent="0.25">
      <c r="B57128"/>
    </row>
    <row r="57129" spans="2:2" x14ac:dyDescent="0.25">
      <c r="B57129"/>
    </row>
    <row r="57130" spans="2:2" x14ac:dyDescent="0.25">
      <c r="B57130"/>
    </row>
    <row r="57131" spans="2:2" x14ac:dyDescent="0.25">
      <c r="B57131"/>
    </row>
    <row r="57132" spans="2:2" x14ac:dyDescent="0.25">
      <c r="B57132"/>
    </row>
    <row r="57133" spans="2:2" x14ac:dyDescent="0.25">
      <c r="B57133"/>
    </row>
    <row r="57134" spans="2:2" x14ac:dyDescent="0.25">
      <c r="B57134"/>
    </row>
    <row r="57135" spans="2:2" x14ac:dyDescent="0.25">
      <c r="B57135"/>
    </row>
    <row r="57136" spans="2:2" x14ac:dyDescent="0.25">
      <c r="B57136"/>
    </row>
    <row r="57137" spans="2:2" x14ac:dyDescent="0.25">
      <c r="B57137"/>
    </row>
    <row r="57138" spans="2:2" x14ac:dyDescent="0.25">
      <c r="B57138"/>
    </row>
    <row r="57139" spans="2:2" x14ac:dyDescent="0.25">
      <c r="B57139"/>
    </row>
    <row r="57140" spans="2:2" x14ac:dyDescent="0.25">
      <c r="B57140"/>
    </row>
    <row r="57141" spans="2:2" x14ac:dyDescent="0.25">
      <c r="B57141"/>
    </row>
    <row r="57142" spans="2:2" x14ac:dyDescent="0.25">
      <c r="B57142"/>
    </row>
    <row r="57143" spans="2:2" x14ac:dyDescent="0.25">
      <c r="B57143"/>
    </row>
    <row r="57144" spans="2:2" x14ac:dyDescent="0.25">
      <c r="B57144"/>
    </row>
    <row r="57145" spans="2:2" x14ac:dyDescent="0.25">
      <c r="B57145"/>
    </row>
    <row r="57146" spans="2:2" x14ac:dyDescent="0.25">
      <c r="B57146"/>
    </row>
    <row r="57147" spans="2:2" x14ac:dyDescent="0.25">
      <c r="B57147"/>
    </row>
    <row r="57148" spans="2:2" x14ac:dyDescent="0.25">
      <c r="B57148"/>
    </row>
    <row r="57149" spans="2:2" x14ac:dyDescent="0.25">
      <c r="B57149"/>
    </row>
    <row r="57150" spans="2:2" x14ac:dyDescent="0.25">
      <c r="B57150"/>
    </row>
    <row r="57151" spans="2:2" x14ac:dyDescent="0.25">
      <c r="B57151"/>
    </row>
    <row r="57152" spans="2:2" x14ac:dyDescent="0.25">
      <c r="B57152"/>
    </row>
    <row r="57153" spans="2:2" x14ac:dyDescent="0.25">
      <c r="B57153"/>
    </row>
    <row r="57154" spans="2:2" x14ac:dyDescent="0.25">
      <c r="B57154"/>
    </row>
    <row r="57155" spans="2:2" x14ac:dyDescent="0.25">
      <c r="B57155"/>
    </row>
    <row r="57156" spans="2:2" x14ac:dyDescent="0.25">
      <c r="B57156"/>
    </row>
    <row r="57157" spans="2:2" x14ac:dyDescent="0.25">
      <c r="B57157"/>
    </row>
    <row r="57158" spans="2:2" x14ac:dyDescent="0.25">
      <c r="B57158"/>
    </row>
    <row r="57159" spans="2:2" x14ac:dyDescent="0.25">
      <c r="B57159"/>
    </row>
    <row r="57160" spans="2:2" x14ac:dyDescent="0.25">
      <c r="B57160"/>
    </row>
    <row r="57161" spans="2:2" x14ac:dyDescent="0.25">
      <c r="B57161"/>
    </row>
    <row r="57162" spans="2:2" x14ac:dyDescent="0.25">
      <c r="B57162"/>
    </row>
    <row r="57163" spans="2:2" x14ac:dyDescent="0.25">
      <c r="B57163"/>
    </row>
    <row r="57164" spans="2:2" x14ac:dyDescent="0.25">
      <c r="B57164"/>
    </row>
    <row r="57165" spans="2:2" x14ac:dyDescent="0.25">
      <c r="B57165"/>
    </row>
    <row r="57166" spans="2:2" x14ac:dyDescent="0.25">
      <c r="B57166"/>
    </row>
    <row r="57167" spans="2:2" x14ac:dyDescent="0.25">
      <c r="B57167"/>
    </row>
    <row r="57168" spans="2:2" x14ac:dyDescent="0.25">
      <c r="B57168"/>
    </row>
    <row r="57169" spans="2:2" x14ac:dyDescent="0.25">
      <c r="B57169"/>
    </row>
    <row r="57170" spans="2:2" x14ac:dyDescent="0.25">
      <c r="B57170"/>
    </row>
    <row r="57171" spans="2:2" x14ac:dyDescent="0.25">
      <c r="B57171"/>
    </row>
    <row r="57172" spans="2:2" x14ac:dyDescent="0.25">
      <c r="B57172"/>
    </row>
    <row r="57173" spans="2:2" x14ac:dyDescent="0.25">
      <c r="B57173"/>
    </row>
    <row r="57174" spans="2:2" x14ac:dyDescent="0.25">
      <c r="B57174"/>
    </row>
    <row r="57175" spans="2:2" x14ac:dyDescent="0.25">
      <c r="B57175"/>
    </row>
    <row r="57176" spans="2:2" x14ac:dyDescent="0.25">
      <c r="B57176"/>
    </row>
    <row r="57177" spans="2:2" x14ac:dyDescent="0.25">
      <c r="B57177"/>
    </row>
    <row r="57178" spans="2:2" x14ac:dyDescent="0.25">
      <c r="B57178"/>
    </row>
    <row r="57179" spans="2:2" x14ac:dyDescent="0.25">
      <c r="B57179"/>
    </row>
    <row r="57180" spans="2:2" x14ac:dyDescent="0.25">
      <c r="B57180"/>
    </row>
    <row r="57181" spans="2:2" x14ac:dyDescent="0.25">
      <c r="B57181"/>
    </row>
    <row r="57182" spans="2:2" x14ac:dyDescent="0.25">
      <c r="B57182"/>
    </row>
    <row r="57183" spans="2:2" x14ac:dyDescent="0.25">
      <c r="B57183"/>
    </row>
    <row r="57184" spans="2:2" x14ac:dyDescent="0.25">
      <c r="B57184"/>
    </row>
    <row r="57185" spans="2:2" x14ac:dyDescent="0.25">
      <c r="B57185"/>
    </row>
    <row r="57186" spans="2:2" x14ac:dyDescent="0.25">
      <c r="B57186"/>
    </row>
    <row r="57187" spans="2:2" x14ac:dyDescent="0.25">
      <c r="B57187"/>
    </row>
    <row r="57188" spans="2:2" x14ac:dyDescent="0.25">
      <c r="B57188"/>
    </row>
    <row r="57189" spans="2:2" x14ac:dyDescent="0.25">
      <c r="B57189"/>
    </row>
    <row r="57190" spans="2:2" x14ac:dyDescent="0.25">
      <c r="B57190"/>
    </row>
    <row r="57191" spans="2:2" x14ac:dyDescent="0.25">
      <c r="B57191"/>
    </row>
    <row r="57192" spans="2:2" x14ac:dyDescent="0.25">
      <c r="B57192"/>
    </row>
    <row r="57193" spans="2:2" x14ac:dyDescent="0.25">
      <c r="B57193"/>
    </row>
    <row r="57194" spans="2:2" x14ac:dyDescent="0.25">
      <c r="B57194"/>
    </row>
    <row r="57195" spans="2:2" x14ac:dyDescent="0.25">
      <c r="B57195"/>
    </row>
    <row r="57196" spans="2:2" x14ac:dyDescent="0.25">
      <c r="B57196"/>
    </row>
    <row r="57197" spans="2:2" x14ac:dyDescent="0.25">
      <c r="B57197"/>
    </row>
    <row r="57198" spans="2:2" x14ac:dyDescent="0.25">
      <c r="B57198"/>
    </row>
    <row r="57199" spans="2:2" x14ac:dyDescent="0.25">
      <c r="B57199"/>
    </row>
    <row r="57200" spans="2:2" x14ac:dyDescent="0.25">
      <c r="B57200"/>
    </row>
    <row r="57201" spans="2:2" x14ac:dyDescent="0.25">
      <c r="B57201"/>
    </row>
    <row r="57202" spans="2:2" x14ac:dyDescent="0.25">
      <c r="B57202"/>
    </row>
    <row r="57203" spans="2:2" x14ac:dyDescent="0.25">
      <c r="B57203"/>
    </row>
    <row r="57204" spans="2:2" x14ac:dyDescent="0.25">
      <c r="B57204"/>
    </row>
    <row r="57205" spans="2:2" x14ac:dyDescent="0.25">
      <c r="B57205"/>
    </row>
    <row r="57206" spans="2:2" x14ac:dyDescent="0.25">
      <c r="B57206"/>
    </row>
    <row r="57207" spans="2:2" x14ac:dyDescent="0.25">
      <c r="B57207"/>
    </row>
    <row r="57208" spans="2:2" x14ac:dyDescent="0.25">
      <c r="B57208"/>
    </row>
    <row r="57209" spans="2:2" x14ac:dyDescent="0.25">
      <c r="B57209"/>
    </row>
    <row r="57210" spans="2:2" x14ac:dyDescent="0.25">
      <c r="B57210"/>
    </row>
    <row r="57211" spans="2:2" x14ac:dyDescent="0.25">
      <c r="B57211"/>
    </row>
    <row r="57212" spans="2:2" x14ac:dyDescent="0.25">
      <c r="B57212"/>
    </row>
    <row r="57213" spans="2:2" x14ac:dyDescent="0.25">
      <c r="B57213"/>
    </row>
    <row r="57214" spans="2:2" x14ac:dyDescent="0.25">
      <c r="B57214"/>
    </row>
    <row r="57215" spans="2:2" x14ac:dyDescent="0.25">
      <c r="B57215"/>
    </row>
    <row r="57216" spans="2:2" x14ac:dyDescent="0.25">
      <c r="B57216"/>
    </row>
    <row r="57217" spans="2:2" x14ac:dyDescent="0.25">
      <c r="B57217"/>
    </row>
    <row r="57218" spans="2:2" x14ac:dyDescent="0.25">
      <c r="B57218"/>
    </row>
    <row r="57219" spans="2:2" x14ac:dyDescent="0.25">
      <c r="B57219"/>
    </row>
    <row r="57220" spans="2:2" x14ac:dyDescent="0.25">
      <c r="B57220"/>
    </row>
    <row r="57221" spans="2:2" x14ac:dyDescent="0.25">
      <c r="B57221"/>
    </row>
    <row r="57222" spans="2:2" x14ac:dyDescent="0.25">
      <c r="B57222"/>
    </row>
    <row r="57223" spans="2:2" x14ac:dyDescent="0.25">
      <c r="B57223"/>
    </row>
    <row r="57224" spans="2:2" x14ac:dyDescent="0.25">
      <c r="B57224"/>
    </row>
    <row r="57225" spans="2:2" x14ac:dyDescent="0.25">
      <c r="B57225"/>
    </row>
    <row r="57226" spans="2:2" x14ac:dyDescent="0.25">
      <c r="B57226"/>
    </row>
    <row r="57227" spans="2:2" x14ac:dyDescent="0.25">
      <c r="B57227"/>
    </row>
    <row r="57228" spans="2:2" x14ac:dyDescent="0.25">
      <c r="B57228"/>
    </row>
    <row r="57229" spans="2:2" x14ac:dyDescent="0.25">
      <c r="B57229"/>
    </row>
    <row r="57230" spans="2:2" x14ac:dyDescent="0.25">
      <c r="B57230"/>
    </row>
    <row r="57231" spans="2:2" x14ac:dyDescent="0.25">
      <c r="B57231"/>
    </row>
    <row r="57232" spans="2:2" x14ac:dyDescent="0.25">
      <c r="B57232"/>
    </row>
    <row r="57233" spans="2:2" x14ac:dyDescent="0.25">
      <c r="B57233"/>
    </row>
    <row r="57234" spans="2:2" x14ac:dyDescent="0.25">
      <c r="B57234"/>
    </row>
    <row r="57235" spans="2:2" x14ac:dyDescent="0.25">
      <c r="B57235"/>
    </row>
    <row r="57236" spans="2:2" x14ac:dyDescent="0.25">
      <c r="B57236"/>
    </row>
    <row r="57237" spans="2:2" x14ac:dyDescent="0.25">
      <c r="B57237"/>
    </row>
    <row r="57238" spans="2:2" x14ac:dyDescent="0.25">
      <c r="B57238"/>
    </row>
    <row r="57239" spans="2:2" x14ac:dyDescent="0.25">
      <c r="B57239"/>
    </row>
    <row r="57240" spans="2:2" x14ac:dyDescent="0.25">
      <c r="B57240"/>
    </row>
    <row r="57241" spans="2:2" x14ac:dyDescent="0.25">
      <c r="B57241"/>
    </row>
    <row r="57242" spans="2:2" x14ac:dyDescent="0.25">
      <c r="B57242"/>
    </row>
    <row r="57243" spans="2:2" x14ac:dyDescent="0.25">
      <c r="B57243"/>
    </row>
    <row r="57244" spans="2:2" x14ac:dyDescent="0.25">
      <c r="B57244"/>
    </row>
    <row r="57245" spans="2:2" x14ac:dyDescent="0.25">
      <c r="B57245"/>
    </row>
    <row r="57246" spans="2:2" x14ac:dyDescent="0.25">
      <c r="B57246"/>
    </row>
    <row r="57247" spans="2:2" x14ac:dyDescent="0.25">
      <c r="B57247"/>
    </row>
    <row r="57248" spans="2:2" x14ac:dyDescent="0.25">
      <c r="B57248"/>
    </row>
    <row r="57249" spans="2:2" x14ac:dyDescent="0.25">
      <c r="B57249"/>
    </row>
    <row r="57250" spans="2:2" x14ac:dyDescent="0.25">
      <c r="B57250"/>
    </row>
    <row r="57251" spans="2:2" x14ac:dyDescent="0.25">
      <c r="B57251"/>
    </row>
    <row r="57252" spans="2:2" x14ac:dyDescent="0.25">
      <c r="B57252"/>
    </row>
    <row r="57253" spans="2:2" x14ac:dyDescent="0.25">
      <c r="B57253"/>
    </row>
    <row r="57254" spans="2:2" x14ac:dyDescent="0.25">
      <c r="B57254"/>
    </row>
    <row r="57255" spans="2:2" x14ac:dyDescent="0.25">
      <c r="B57255"/>
    </row>
    <row r="57256" spans="2:2" x14ac:dyDescent="0.25">
      <c r="B57256"/>
    </row>
    <row r="57257" spans="2:2" x14ac:dyDescent="0.25">
      <c r="B57257"/>
    </row>
    <row r="57258" spans="2:2" x14ac:dyDescent="0.25">
      <c r="B57258"/>
    </row>
    <row r="57259" spans="2:2" x14ac:dyDescent="0.25">
      <c r="B57259"/>
    </row>
    <row r="57260" spans="2:2" x14ac:dyDescent="0.25">
      <c r="B57260"/>
    </row>
    <row r="57261" spans="2:2" x14ac:dyDescent="0.25">
      <c r="B57261"/>
    </row>
    <row r="57262" spans="2:2" x14ac:dyDescent="0.25">
      <c r="B57262"/>
    </row>
    <row r="57263" spans="2:2" x14ac:dyDescent="0.25">
      <c r="B57263"/>
    </row>
    <row r="57264" spans="2:2" x14ac:dyDescent="0.25">
      <c r="B57264"/>
    </row>
    <row r="57265" spans="2:2" x14ac:dyDescent="0.25">
      <c r="B57265"/>
    </row>
    <row r="57266" spans="2:2" x14ac:dyDescent="0.25">
      <c r="B57266"/>
    </row>
    <row r="57267" spans="2:2" x14ac:dyDescent="0.25">
      <c r="B57267"/>
    </row>
    <row r="57268" spans="2:2" x14ac:dyDescent="0.25">
      <c r="B57268"/>
    </row>
    <row r="57269" spans="2:2" x14ac:dyDescent="0.25">
      <c r="B57269"/>
    </row>
    <row r="57270" spans="2:2" x14ac:dyDescent="0.25">
      <c r="B57270"/>
    </row>
    <row r="57271" spans="2:2" x14ac:dyDescent="0.25">
      <c r="B57271"/>
    </row>
    <row r="57272" spans="2:2" x14ac:dyDescent="0.25">
      <c r="B57272"/>
    </row>
    <row r="57273" spans="2:2" x14ac:dyDescent="0.25">
      <c r="B57273"/>
    </row>
    <row r="57274" spans="2:2" x14ac:dyDescent="0.25">
      <c r="B57274"/>
    </row>
    <row r="57275" spans="2:2" x14ac:dyDescent="0.25">
      <c r="B57275"/>
    </row>
    <row r="57276" spans="2:2" x14ac:dyDescent="0.25">
      <c r="B57276"/>
    </row>
    <row r="57277" spans="2:2" x14ac:dyDescent="0.25">
      <c r="B57277"/>
    </row>
    <row r="57278" spans="2:2" x14ac:dyDescent="0.25">
      <c r="B57278"/>
    </row>
    <row r="57279" spans="2:2" x14ac:dyDescent="0.25">
      <c r="B57279"/>
    </row>
    <row r="57280" spans="2:2" x14ac:dyDescent="0.25">
      <c r="B57280"/>
    </row>
    <row r="57281" spans="2:2" x14ac:dyDescent="0.25">
      <c r="B57281"/>
    </row>
    <row r="57282" spans="2:2" x14ac:dyDescent="0.25">
      <c r="B57282"/>
    </row>
    <row r="57283" spans="2:2" x14ac:dyDescent="0.25">
      <c r="B57283"/>
    </row>
    <row r="57284" spans="2:2" x14ac:dyDescent="0.25">
      <c r="B57284"/>
    </row>
    <row r="57285" spans="2:2" x14ac:dyDescent="0.25">
      <c r="B57285"/>
    </row>
    <row r="57286" spans="2:2" x14ac:dyDescent="0.25">
      <c r="B57286"/>
    </row>
    <row r="57287" spans="2:2" x14ac:dyDescent="0.25">
      <c r="B57287"/>
    </row>
    <row r="57288" spans="2:2" x14ac:dyDescent="0.25">
      <c r="B57288"/>
    </row>
    <row r="57289" spans="2:2" x14ac:dyDescent="0.25">
      <c r="B57289"/>
    </row>
    <row r="57290" spans="2:2" x14ac:dyDescent="0.25">
      <c r="B57290"/>
    </row>
    <row r="57291" spans="2:2" x14ac:dyDescent="0.25">
      <c r="B57291"/>
    </row>
    <row r="57292" spans="2:2" x14ac:dyDescent="0.25">
      <c r="B57292"/>
    </row>
    <row r="57293" spans="2:2" x14ac:dyDescent="0.25">
      <c r="B57293"/>
    </row>
    <row r="57294" spans="2:2" x14ac:dyDescent="0.25">
      <c r="B57294"/>
    </row>
    <row r="57295" spans="2:2" x14ac:dyDescent="0.25">
      <c r="B57295"/>
    </row>
    <row r="57296" spans="2:2" x14ac:dyDescent="0.25">
      <c r="B57296"/>
    </row>
    <row r="57297" spans="2:2" x14ac:dyDescent="0.25">
      <c r="B57297"/>
    </row>
    <row r="57298" spans="2:2" x14ac:dyDescent="0.25">
      <c r="B57298"/>
    </row>
    <row r="57299" spans="2:2" x14ac:dyDescent="0.25">
      <c r="B57299"/>
    </row>
    <row r="57300" spans="2:2" x14ac:dyDescent="0.25">
      <c r="B57300"/>
    </row>
    <row r="57301" spans="2:2" x14ac:dyDescent="0.25">
      <c r="B57301"/>
    </row>
    <row r="57302" spans="2:2" x14ac:dyDescent="0.25">
      <c r="B57302"/>
    </row>
    <row r="57303" spans="2:2" x14ac:dyDescent="0.25">
      <c r="B57303"/>
    </row>
    <row r="57304" spans="2:2" x14ac:dyDescent="0.25">
      <c r="B57304"/>
    </row>
    <row r="57305" spans="2:2" x14ac:dyDescent="0.25">
      <c r="B57305"/>
    </row>
    <row r="57306" spans="2:2" x14ac:dyDescent="0.25">
      <c r="B57306"/>
    </row>
    <row r="57307" spans="2:2" x14ac:dyDescent="0.25">
      <c r="B57307"/>
    </row>
    <row r="57308" spans="2:2" x14ac:dyDescent="0.25">
      <c r="B57308"/>
    </row>
    <row r="57309" spans="2:2" x14ac:dyDescent="0.25">
      <c r="B57309"/>
    </row>
    <row r="57310" spans="2:2" x14ac:dyDescent="0.25">
      <c r="B57310"/>
    </row>
    <row r="57311" spans="2:2" x14ac:dyDescent="0.25">
      <c r="B57311"/>
    </row>
    <row r="57312" spans="2:2" x14ac:dyDescent="0.25">
      <c r="B57312"/>
    </row>
    <row r="57313" spans="2:2" x14ac:dyDescent="0.25">
      <c r="B57313"/>
    </row>
    <row r="57314" spans="2:2" x14ac:dyDescent="0.25">
      <c r="B57314"/>
    </row>
    <row r="57315" spans="2:2" x14ac:dyDescent="0.25">
      <c r="B57315"/>
    </row>
    <row r="57316" spans="2:2" x14ac:dyDescent="0.25">
      <c r="B57316"/>
    </row>
    <row r="57317" spans="2:2" x14ac:dyDescent="0.25">
      <c r="B57317"/>
    </row>
    <row r="57318" spans="2:2" x14ac:dyDescent="0.25">
      <c r="B57318"/>
    </row>
    <row r="57319" spans="2:2" x14ac:dyDescent="0.25">
      <c r="B57319"/>
    </row>
    <row r="57320" spans="2:2" x14ac:dyDescent="0.25">
      <c r="B57320"/>
    </row>
    <row r="57321" spans="2:2" x14ac:dyDescent="0.25">
      <c r="B57321"/>
    </row>
    <row r="57322" spans="2:2" x14ac:dyDescent="0.25">
      <c r="B57322"/>
    </row>
    <row r="57323" spans="2:2" x14ac:dyDescent="0.25">
      <c r="B57323"/>
    </row>
    <row r="57324" spans="2:2" x14ac:dyDescent="0.25">
      <c r="B57324"/>
    </row>
    <row r="57325" spans="2:2" x14ac:dyDescent="0.25">
      <c r="B57325"/>
    </row>
    <row r="57326" spans="2:2" x14ac:dyDescent="0.25">
      <c r="B57326"/>
    </row>
    <row r="57327" spans="2:2" x14ac:dyDescent="0.25">
      <c r="B57327"/>
    </row>
    <row r="57328" spans="2:2" x14ac:dyDescent="0.25">
      <c r="B57328"/>
    </row>
    <row r="57329" spans="2:2" x14ac:dyDescent="0.25">
      <c r="B57329"/>
    </row>
    <row r="57330" spans="2:2" x14ac:dyDescent="0.25">
      <c r="B57330"/>
    </row>
    <row r="57331" spans="2:2" x14ac:dyDescent="0.25">
      <c r="B57331"/>
    </row>
    <row r="57332" spans="2:2" x14ac:dyDescent="0.25">
      <c r="B57332"/>
    </row>
    <row r="57333" spans="2:2" x14ac:dyDescent="0.25">
      <c r="B57333"/>
    </row>
    <row r="57334" spans="2:2" x14ac:dyDescent="0.25">
      <c r="B57334"/>
    </row>
    <row r="57335" spans="2:2" x14ac:dyDescent="0.25">
      <c r="B57335"/>
    </row>
    <row r="57336" spans="2:2" x14ac:dyDescent="0.25">
      <c r="B57336"/>
    </row>
    <row r="57337" spans="2:2" x14ac:dyDescent="0.25">
      <c r="B57337"/>
    </row>
    <row r="57338" spans="2:2" x14ac:dyDescent="0.25">
      <c r="B57338"/>
    </row>
    <row r="57339" spans="2:2" x14ac:dyDescent="0.25">
      <c r="B57339"/>
    </row>
    <row r="57340" spans="2:2" x14ac:dyDescent="0.25">
      <c r="B57340"/>
    </row>
    <row r="57341" spans="2:2" x14ac:dyDescent="0.25">
      <c r="B57341"/>
    </row>
    <row r="57342" spans="2:2" x14ac:dyDescent="0.25">
      <c r="B57342"/>
    </row>
    <row r="57343" spans="2:2" x14ac:dyDescent="0.25">
      <c r="B57343"/>
    </row>
    <row r="57344" spans="2:2" x14ac:dyDescent="0.25">
      <c r="B57344"/>
    </row>
    <row r="57345" spans="2:2" x14ac:dyDescent="0.25">
      <c r="B57345"/>
    </row>
    <row r="57346" spans="2:2" x14ac:dyDescent="0.25">
      <c r="B57346"/>
    </row>
    <row r="57347" spans="2:2" x14ac:dyDescent="0.25">
      <c r="B57347"/>
    </row>
    <row r="57348" spans="2:2" x14ac:dyDescent="0.25">
      <c r="B57348"/>
    </row>
    <row r="57349" spans="2:2" x14ac:dyDescent="0.25">
      <c r="B57349"/>
    </row>
    <row r="57350" spans="2:2" x14ac:dyDescent="0.25">
      <c r="B57350"/>
    </row>
    <row r="57351" spans="2:2" x14ac:dyDescent="0.25">
      <c r="B57351"/>
    </row>
    <row r="57352" spans="2:2" x14ac:dyDescent="0.25">
      <c r="B57352"/>
    </row>
    <row r="57353" spans="2:2" x14ac:dyDescent="0.25">
      <c r="B57353"/>
    </row>
    <row r="57354" spans="2:2" x14ac:dyDescent="0.25">
      <c r="B57354"/>
    </row>
    <row r="57355" spans="2:2" x14ac:dyDescent="0.25">
      <c r="B57355"/>
    </row>
    <row r="57356" spans="2:2" x14ac:dyDescent="0.25">
      <c r="B57356"/>
    </row>
    <row r="57357" spans="2:2" x14ac:dyDescent="0.25">
      <c r="B57357"/>
    </row>
    <row r="57358" spans="2:2" x14ac:dyDescent="0.25">
      <c r="B57358"/>
    </row>
    <row r="57359" spans="2:2" x14ac:dyDescent="0.25">
      <c r="B57359"/>
    </row>
    <row r="57360" spans="2:2" x14ac:dyDescent="0.25">
      <c r="B57360"/>
    </row>
    <row r="57361" spans="2:2" x14ac:dyDescent="0.25">
      <c r="B57361"/>
    </row>
    <row r="57362" spans="2:2" x14ac:dyDescent="0.25">
      <c r="B57362"/>
    </row>
    <row r="57363" spans="2:2" x14ac:dyDescent="0.25">
      <c r="B57363"/>
    </row>
    <row r="57364" spans="2:2" x14ac:dyDescent="0.25">
      <c r="B57364"/>
    </row>
    <row r="57365" spans="2:2" x14ac:dyDescent="0.25">
      <c r="B57365"/>
    </row>
    <row r="57366" spans="2:2" x14ac:dyDescent="0.25">
      <c r="B57366"/>
    </row>
    <row r="57367" spans="2:2" x14ac:dyDescent="0.25">
      <c r="B57367"/>
    </row>
    <row r="57368" spans="2:2" x14ac:dyDescent="0.25">
      <c r="B57368"/>
    </row>
    <row r="57369" spans="2:2" x14ac:dyDescent="0.25">
      <c r="B57369"/>
    </row>
    <row r="57370" spans="2:2" x14ac:dyDescent="0.25">
      <c r="B57370"/>
    </row>
    <row r="57371" spans="2:2" x14ac:dyDescent="0.25">
      <c r="B57371"/>
    </row>
    <row r="57372" spans="2:2" x14ac:dyDescent="0.25">
      <c r="B57372"/>
    </row>
    <row r="57373" spans="2:2" x14ac:dyDescent="0.25">
      <c r="B57373"/>
    </row>
    <row r="57374" spans="2:2" x14ac:dyDescent="0.25">
      <c r="B57374"/>
    </row>
    <row r="57375" spans="2:2" x14ac:dyDescent="0.25">
      <c r="B57375"/>
    </row>
    <row r="57376" spans="2:2" x14ac:dyDescent="0.25">
      <c r="B57376"/>
    </row>
    <row r="57377" spans="2:2" x14ac:dyDescent="0.25">
      <c r="B57377"/>
    </row>
    <row r="57378" spans="2:2" x14ac:dyDescent="0.25">
      <c r="B57378"/>
    </row>
    <row r="57379" spans="2:2" x14ac:dyDescent="0.25">
      <c r="B57379"/>
    </row>
    <row r="57380" spans="2:2" x14ac:dyDescent="0.25">
      <c r="B57380"/>
    </row>
    <row r="57381" spans="2:2" x14ac:dyDescent="0.25">
      <c r="B57381"/>
    </row>
    <row r="57382" spans="2:2" x14ac:dyDescent="0.25">
      <c r="B57382"/>
    </row>
    <row r="57383" spans="2:2" x14ac:dyDescent="0.25">
      <c r="B57383"/>
    </row>
    <row r="57384" spans="2:2" x14ac:dyDescent="0.25">
      <c r="B57384"/>
    </row>
    <row r="57385" spans="2:2" x14ac:dyDescent="0.25">
      <c r="B57385"/>
    </row>
    <row r="57386" spans="2:2" x14ac:dyDescent="0.25">
      <c r="B57386"/>
    </row>
    <row r="57387" spans="2:2" x14ac:dyDescent="0.25">
      <c r="B57387"/>
    </row>
    <row r="57388" spans="2:2" x14ac:dyDescent="0.25">
      <c r="B57388"/>
    </row>
    <row r="57389" spans="2:2" x14ac:dyDescent="0.25">
      <c r="B57389"/>
    </row>
    <row r="57390" spans="2:2" x14ac:dyDescent="0.25">
      <c r="B57390"/>
    </row>
    <row r="57391" spans="2:2" x14ac:dyDescent="0.25">
      <c r="B57391"/>
    </row>
    <row r="57392" spans="2:2" x14ac:dyDescent="0.25">
      <c r="B57392"/>
    </row>
    <row r="57393" spans="2:2" x14ac:dyDescent="0.25">
      <c r="B57393"/>
    </row>
    <row r="57394" spans="2:2" x14ac:dyDescent="0.25">
      <c r="B57394"/>
    </row>
    <row r="57395" spans="2:2" x14ac:dyDescent="0.25">
      <c r="B57395"/>
    </row>
    <row r="57396" spans="2:2" x14ac:dyDescent="0.25">
      <c r="B57396"/>
    </row>
    <row r="57397" spans="2:2" x14ac:dyDescent="0.25">
      <c r="B57397"/>
    </row>
    <row r="57398" spans="2:2" x14ac:dyDescent="0.25">
      <c r="B57398"/>
    </row>
    <row r="57399" spans="2:2" x14ac:dyDescent="0.25">
      <c r="B57399"/>
    </row>
    <row r="57400" spans="2:2" x14ac:dyDescent="0.25">
      <c r="B57400"/>
    </row>
    <row r="57401" spans="2:2" x14ac:dyDescent="0.25">
      <c r="B57401"/>
    </row>
    <row r="57402" spans="2:2" x14ac:dyDescent="0.25">
      <c r="B57402"/>
    </row>
    <row r="57403" spans="2:2" x14ac:dyDescent="0.25">
      <c r="B57403"/>
    </row>
    <row r="57404" spans="2:2" x14ac:dyDescent="0.25">
      <c r="B57404"/>
    </row>
    <row r="57405" spans="2:2" x14ac:dyDescent="0.25">
      <c r="B57405"/>
    </row>
    <row r="57406" spans="2:2" x14ac:dyDescent="0.25">
      <c r="B57406"/>
    </row>
    <row r="57407" spans="2:2" x14ac:dyDescent="0.25">
      <c r="B57407"/>
    </row>
    <row r="57408" spans="2:2" x14ac:dyDescent="0.25">
      <c r="B57408"/>
    </row>
    <row r="57409" spans="2:2" x14ac:dyDescent="0.25">
      <c r="B57409"/>
    </row>
    <row r="57410" spans="2:2" x14ac:dyDescent="0.25">
      <c r="B57410"/>
    </row>
    <row r="57411" spans="2:2" x14ac:dyDescent="0.25">
      <c r="B57411"/>
    </row>
    <row r="57412" spans="2:2" x14ac:dyDescent="0.25">
      <c r="B57412"/>
    </row>
    <row r="57413" spans="2:2" x14ac:dyDescent="0.25">
      <c r="B57413"/>
    </row>
    <row r="57414" spans="2:2" x14ac:dyDescent="0.25">
      <c r="B57414"/>
    </row>
    <row r="57415" spans="2:2" x14ac:dyDescent="0.25">
      <c r="B57415"/>
    </row>
    <row r="57416" spans="2:2" x14ac:dyDescent="0.25">
      <c r="B57416"/>
    </row>
    <row r="57417" spans="2:2" x14ac:dyDescent="0.25">
      <c r="B57417"/>
    </row>
    <row r="57418" spans="2:2" x14ac:dyDescent="0.25">
      <c r="B57418"/>
    </row>
    <row r="57419" spans="2:2" x14ac:dyDescent="0.25">
      <c r="B57419"/>
    </row>
    <row r="57420" spans="2:2" x14ac:dyDescent="0.25">
      <c r="B57420"/>
    </row>
    <row r="57421" spans="2:2" x14ac:dyDescent="0.25">
      <c r="B57421"/>
    </row>
    <row r="57422" spans="2:2" x14ac:dyDescent="0.25">
      <c r="B57422"/>
    </row>
    <row r="57423" spans="2:2" x14ac:dyDescent="0.25">
      <c r="B57423"/>
    </row>
    <row r="57424" spans="2:2" x14ac:dyDescent="0.25">
      <c r="B57424"/>
    </row>
    <row r="57425" spans="2:2" x14ac:dyDescent="0.25">
      <c r="B57425"/>
    </row>
    <row r="57426" spans="2:2" x14ac:dyDescent="0.25">
      <c r="B57426"/>
    </row>
    <row r="57427" spans="2:2" x14ac:dyDescent="0.25">
      <c r="B57427"/>
    </row>
    <row r="57428" spans="2:2" x14ac:dyDescent="0.25">
      <c r="B57428"/>
    </row>
    <row r="57429" spans="2:2" x14ac:dyDescent="0.25">
      <c r="B57429"/>
    </row>
    <row r="57430" spans="2:2" x14ac:dyDescent="0.25">
      <c r="B57430"/>
    </row>
    <row r="57431" spans="2:2" x14ac:dyDescent="0.25">
      <c r="B57431"/>
    </row>
    <row r="57432" spans="2:2" x14ac:dyDescent="0.25">
      <c r="B57432"/>
    </row>
    <row r="57433" spans="2:2" x14ac:dyDescent="0.25">
      <c r="B57433"/>
    </row>
    <row r="57434" spans="2:2" x14ac:dyDescent="0.25">
      <c r="B57434"/>
    </row>
    <row r="57435" spans="2:2" x14ac:dyDescent="0.25">
      <c r="B57435"/>
    </row>
    <row r="57436" spans="2:2" x14ac:dyDescent="0.25">
      <c r="B57436"/>
    </row>
    <row r="57437" spans="2:2" x14ac:dyDescent="0.25">
      <c r="B57437"/>
    </row>
    <row r="57438" spans="2:2" x14ac:dyDescent="0.25">
      <c r="B57438"/>
    </row>
    <row r="57439" spans="2:2" x14ac:dyDescent="0.25">
      <c r="B57439"/>
    </row>
    <row r="57440" spans="2:2" x14ac:dyDescent="0.25">
      <c r="B57440"/>
    </row>
    <row r="57441" spans="2:2" x14ac:dyDescent="0.25">
      <c r="B57441"/>
    </row>
    <row r="57442" spans="2:2" x14ac:dyDescent="0.25">
      <c r="B57442"/>
    </row>
    <row r="57443" spans="2:2" x14ac:dyDescent="0.25">
      <c r="B57443"/>
    </row>
    <row r="57444" spans="2:2" x14ac:dyDescent="0.25">
      <c r="B57444"/>
    </row>
    <row r="57445" spans="2:2" x14ac:dyDescent="0.25">
      <c r="B57445"/>
    </row>
    <row r="57446" spans="2:2" x14ac:dyDescent="0.25">
      <c r="B57446"/>
    </row>
    <row r="57447" spans="2:2" x14ac:dyDescent="0.25">
      <c r="B57447"/>
    </row>
    <row r="57448" spans="2:2" x14ac:dyDescent="0.25">
      <c r="B57448"/>
    </row>
    <row r="57449" spans="2:2" x14ac:dyDescent="0.25">
      <c r="B57449"/>
    </row>
    <row r="57450" spans="2:2" x14ac:dyDescent="0.25">
      <c r="B57450"/>
    </row>
    <row r="57451" spans="2:2" x14ac:dyDescent="0.25">
      <c r="B57451"/>
    </row>
    <row r="57452" spans="2:2" x14ac:dyDescent="0.25">
      <c r="B57452"/>
    </row>
    <row r="57453" spans="2:2" x14ac:dyDescent="0.25">
      <c r="B57453"/>
    </row>
    <row r="57454" spans="2:2" x14ac:dyDescent="0.25">
      <c r="B57454"/>
    </row>
    <row r="57455" spans="2:2" x14ac:dyDescent="0.25">
      <c r="B57455"/>
    </row>
    <row r="57456" spans="2:2" x14ac:dyDescent="0.25">
      <c r="B57456"/>
    </row>
    <row r="57457" spans="2:2" x14ac:dyDescent="0.25">
      <c r="B57457"/>
    </row>
    <row r="57458" spans="2:2" x14ac:dyDescent="0.25">
      <c r="B57458"/>
    </row>
    <row r="57459" spans="2:2" x14ac:dyDescent="0.25">
      <c r="B57459"/>
    </row>
    <row r="57460" spans="2:2" x14ac:dyDescent="0.25">
      <c r="B57460"/>
    </row>
    <row r="57461" spans="2:2" x14ac:dyDescent="0.25">
      <c r="B57461"/>
    </row>
    <row r="57462" spans="2:2" x14ac:dyDescent="0.25">
      <c r="B57462"/>
    </row>
    <row r="57463" spans="2:2" x14ac:dyDescent="0.25">
      <c r="B57463"/>
    </row>
    <row r="57464" spans="2:2" x14ac:dyDescent="0.25">
      <c r="B57464"/>
    </row>
    <row r="57465" spans="2:2" x14ac:dyDescent="0.25">
      <c r="B57465"/>
    </row>
    <row r="57466" spans="2:2" x14ac:dyDescent="0.25">
      <c r="B57466"/>
    </row>
    <row r="57467" spans="2:2" x14ac:dyDescent="0.25">
      <c r="B57467"/>
    </row>
    <row r="57468" spans="2:2" x14ac:dyDescent="0.25">
      <c r="B57468"/>
    </row>
    <row r="57469" spans="2:2" x14ac:dyDescent="0.25">
      <c r="B57469"/>
    </row>
    <row r="57470" spans="2:2" x14ac:dyDescent="0.25">
      <c r="B57470"/>
    </row>
    <row r="57471" spans="2:2" x14ac:dyDescent="0.25">
      <c r="B57471"/>
    </row>
    <row r="57472" spans="2:2" x14ac:dyDescent="0.25">
      <c r="B57472"/>
    </row>
    <row r="57473" spans="2:2" x14ac:dyDescent="0.25">
      <c r="B57473"/>
    </row>
    <row r="57474" spans="2:2" x14ac:dyDescent="0.25">
      <c r="B57474"/>
    </row>
    <row r="57475" spans="2:2" x14ac:dyDescent="0.25">
      <c r="B57475"/>
    </row>
    <row r="57476" spans="2:2" x14ac:dyDescent="0.25">
      <c r="B57476"/>
    </row>
    <row r="57477" spans="2:2" x14ac:dyDescent="0.25">
      <c r="B57477"/>
    </row>
    <row r="57478" spans="2:2" x14ac:dyDescent="0.25">
      <c r="B57478"/>
    </row>
    <row r="57479" spans="2:2" x14ac:dyDescent="0.25">
      <c r="B57479"/>
    </row>
    <row r="57480" spans="2:2" x14ac:dyDescent="0.25">
      <c r="B57480"/>
    </row>
    <row r="57481" spans="2:2" x14ac:dyDescent="0.25">
      <c r="B57481"/>
    </row>
    <row r="57482" spans="2:2" x14ac:dyDescent="0.25">
      <c r="B57482"/>
    </row>
    <row r="57483" spans="2:2" x14ac:dyDescent="0.25">
      <c r="B57483"/>
    </row>
    <row r="57484" spans="2:2" x14ac:dyDescent="0.25">
      <c r="B57484"/>
    </row>
    <row r="57485" spans="2:2" x14ac:dyDescent="0.25">
      <c r="B57485"/>
    </row>
    <row r="57486" spans="2:2" x14ac:dyDescent="0.25">
      <c r="B57486"/>
    </row>
    <row r="57487" spans="2:2" x14ac:dyDescent="0.25">
      <c r="B57487"/>
    </row>
    <row r="57488" spans="2:2" x14ac:dyDescent="0.25">
      <c r="B57488"/>
    </row>
    <row r="57489" spans="2:2" x14ac:dyDescent="0.25">
      <c r="B57489"/>
    </row>
    <row r="57490" spans="2:2" x14ac:dyDescent="0.25">
      <c r="B57490"/>
    </row>
    <row r="57491" spans="2:2" x14ac:dyDescent="0.25">
      <c r="B57491"/>
    </row>
    <row r="57492" spans="2:2" x14ac:dyDescent="0.25">
      <c r="B57492"/>
    </row>
    <row r="57493" spans="2:2" x14ac:dyDescent="0.25">
      <c r="B57493"/>
    </row>
    <row r="57494" spans="2:2" x14ac:dyDescent="0.25">
      <c r="B57494"/>
    </row>
    <row r="57495" spans="2:2" x14ac:dyDescent="0.25">
      <c r="B57495"/>
    </row>
    <row r="57496" spans="2:2" x14ac:dyDescent="0.25">
      <c r="B57496"/>
    </row>
    <row r="57497" spans="2:2" x14ac:dyDescent="0.25">
      <c r="B57497"/>
    </row>
    <row r="57498" spans="2:2" x14ac:dyDescent="0.25">
      <c r="B57498"/>
    </row>
    <row r="57499" spans="2:2" x14ac:dyDescent="0.25">
      <c r="B57499"/>
    </row>
    <row r="57500" spans="2:2" x14ac:dyDescent="0.25">
      <c r="B57500"/>
    </row>
    <row r="57501" spans="2:2" x14ac:dyDescent="0.25">
      <c r="B57501"/>
    </row>
    <row r="57502" spans="2:2" x14ac:dyDescent="0.25">
      <c r="B57502"/>
    </row>
    <row r="57503" spans="2:2" x14ac:dyDescent="0.25">
      <c r="B57503"/>
    </row>
    <row r="57504" spans="2:2" x14ac:dyDescent="0.25">
      <c r="B57504"/>
    </row>
    <row r="57505" spans="2:2" x14ac:dyDescent="0.25">
      <c r="B57505"/>
    </row>
    <row r="57506" spans="2:2" x14ac:dyDescent="0.25">
      <c r="B57506"/>
    </row>
    <row r="57507" spans="2:2" x14ac:dyDescent="0.25">
      <c r="B57507"/>
    </row>
    <row r="57508" spans="2:2" x14ac:dyDescent="0.25">
      <c r="B57508"/>
    </row>
    <row r="57509" spans="2:2" x14ac:dyDescent="0.25">
      <c r="B57509"/>
    </row>
    <row r="57510" spans="2:2" x14ac:dyDescent="0.25">
      <c r="B57510"/>
    </row>
    <row r="57511" spans="2:2" x14ac:dyDescent="0.25">
      <c r="B57511"/>
    </row>
    <row r="57512" spans="2:2" x14ac:dyDescent="0.25">
      <c r="B57512"/>
    </row>
    <row r="57513" spans="2:2" x14ac:dyDescent="0.25">
      <c r="B57513"/>
    </row>
    <row r="57514" spans="2:2" x14ac:dyDescent="0.25">
      <c r="B57514"/>
    </row>
    <row r="57515" spans="2:2" x14ac:dyDescent="0.25">
      <c r="B57515"/>
    </row>
    <row r="57516" spans="2:2" x14ac:dyDescent="0.25">
      <c r="B57516"/>
    </row>
    <row r="57517" spans="2:2" x14ac:dyDescent="0.25">
      <c r="B57517"/>
    </row>
    <row r="57518" spans="2:2" x14ac:dyDescent="0.25">
      <c r="B57518"/>
    </row>
    <row r="57519" spans="2:2" x14ac:dyDescent="0.25">
      <c r="B57519"/>
    </row>
    <row r="57520" spans="2:2" x14ac:dyDescent="0.25">
      <c r="B57520"/>
    </row>
    <row r="57521" spans="2:2" x14ac:dyDescent="0.25">
      <c r="B57521"/>
    </row>
    <row r="57522" spans="2:2" x14ac:dyDescent="0.25">
      <c r="B57522"/>
    </row>
    <row r="57523" spans="2:2" x14ac:dyDescent="0.25">
      <c r="B57523"/>
    </row>
    <row r="57524" spans="2:2" x14ac:dyDescent="0.25">
      <c r="B57524"/>
    </row>
    <row r="57525" spans="2:2" x14ac:dyDescent="0.25">
      <c r="B57525"/>
    </row>
    <row r="57526" spans="2:2" x14ac:dyDescent="0.25">
      <c r="B57526"/>
    </row>
    <row r="57527" spans="2:2" x14ac:dyDescent="0.25">
      <c r="B57527"/>
    </row>
    <row r="57528" spans="2:2" x14ac:dyDescent="0.25">
      <c r="B57528"/>
    </row>
    <row r="57529" spans="2:2" x14ac:dyDescent="0.25">
      <c r="B57529"/>
    </row>
    <row r="57530" spans="2:2" x14ac:dyDescent="0.25">
      <c r="B57530"/>
    </row>
    <row r="57531" spans="2:2" x14ac:dyDescent="0.25">
      <c r="B57531"/>
    </row>
    <row r="57532" spans="2:2" x14ac:dyDescent="0.25">
      <c r="B57532"/>
    </row>
    <row r="57533" spans="2:2" x14ac:dyDescent="0.25">
      <c r="B57533"/>
    </row>
    <row r="57534" spans="2:2" x14ac:dyDescent="0.25">
      <c r="B57534"/>
    </row>
    <row r="57535" spans="2:2" x14ac:dyDescent="0.25">
      <c r="B57535"/>
    </row>
    <row r="57536" spans="2:2" x14ac:dyDescent="0.25">
      <c r="B57536"/>
    </row>
    <row r="57537" spans="2:2" x14ac:dyDescent="0.25">
      <c r="B57537"/>
    </row>
    <row r="57538" spans="2:2" x14ac:dyDescent="0.25">
      <c r="B57538"/>
    </row>
    <row r="57539" spans="2:2" x14ac:dyDescent="0.25">
      <c r="B57539"/>
    </row>
    <row r="57540" spans="2:2" x14ac:dyDescent="0.25">
      <c r="B57540"/>
    </row>
    <row r="57541" spans="2:2" x14ac:dyDescent="0.25">
      <c r="B57541"/>
    </row>
    <row r="57542" spans="2:2" x14ac:dyDescent="0.25">
      <c r="B57542"/>
    </row>
    <row r="57543" spans="2:2" x14ac:dyDescent="0.25">
      <c r="B57543"/>
    </row>
    <row r="57544" spans="2:2" x14ac:dyDescent="0.25">
      <c r="B57544"/>
    </row>
    <row r="57545" spans="2:2" x14ac:dyDescent="0.25">
      <c r="B57545"/>
    </row>
    <row r="57546" spans="2:2" x14ac:dyDescent="0.25">
      <c r="B57546"/>
    </row>
    <row r="57547" spans="2:2" x14ac:dyDescent="0.25">
      <c r="B57547"/>
    </row>
    <row r="57548" spans="2:2" x14ac:dyDescent="0.25">
      <c r="B57548"/>
    </row>
    <row r="57549" spans="2:2" x14ac:dyDescent="0.25">
      <c r="B57549"/>
    </row>
    <row r="57550" spans="2:2" x14ac:dyDescent="0.25">
      <c r="B57550"/>
    </row>
    <row r="57551" spans="2:2" x14ac:dyDescent="0.25">
      <c r="B57551"/>
    </row>
    <row r="57552" spans="2:2" x14ac:dyDescent="0.25">
      <c r="B57552"/>
    </row>
    <row r="57553" spans="2:2" x14ac:dyDescent="0.25">
      <c r="B57553"/>
    </row>
    <row r="57554" spans="2:2" x14ac:dyDescent="0.25">
      <c r="B57554"/>
    </row>
    <row r="57555" spans="2:2" x14ac:dyDescent="0.25">
      <c r="B57555"/>
    </row>
    <row r="57556" spans="2:2" x14ac:dyDescent="0.25">
      <c r="B57556"/>
    </row>
    <row r="57557" spans="2:2" x14ac:dyDescent="0.25">
      <c r="B57557"/>
    </row>
    <row r="57558" spans="2:2" x14ac:dyDescent="0.25">
      <c r="B57558"/>
    </row>
    <row r="57559" spans="2:2" x14ac:dyDescent="0.25">
      <c r="B57559"/>
    </row>
    <row r="57560" spans="2:2" x14ac:dyDescent="0.25">
      <c r="B57560"/>
    </row>
    <row r="57561" spans="2:2" x14ac:dyDescent="0.25">
      <c r="B57561"/>
    </row>
    <row r="57562" spans="2:2" x14ac:dyDescent="0.25">
      <c r="B57562"/>
    </row>
    <row r="57563" spans="2:2" x14ac:dyDescent="0.25">
      <c r="B57563"/>
    </row>
    <row r="57564" spans="2:2" x14ac:dyDescent="0.25">
      <c r="B57564"/>
    </row>
    <row r="57565" spans="2:2" x14ac:dyDescent="0.25">
      <c r="B57565"/>
    </row>
    <row r="57566" spans="2:2" x14ac:dyDescent="0.25">
      <c r="B57566"/>
    </row>
    <row r="57567" spans="2:2" x14ac:dyDescent="0.25">
      <c r="B57567"/>
    </row>
    <row r="57568" spans="2:2" x14ac:dyDescent="0.25">
      <c r="B57568"/>
    </row>
    <row r="57569" spans="2:2" x14ac:dyDescent="0.25">
      <c r="B57569"/>
    </row>
    <row r="57570" spans="2:2" x14ac:dyDescent="0.25">
      <c r="B57570"/>
    </row>
    <row r="57571" spans="2:2" x14ac:dyDescent="0.25">
      <c r="B57571"/>
    </row>
    <row r="57572" spans="2:2" x14ac:dyDescent="0.25">
      <c r="B57572"/>
    </row>
    <row r="57573" spans="2:2" x14ac:dyDescent="0.25">
      <c r="B57573"/>
    </row>
    <row r="57574" spans="2:2" x14ac:dyDescent="0.25">
      <c r="B57574"/>
    </row>
    <row r="57575" spans="2:2" x14ac:dyDescent="0.25">
      <c r="B57575"/>
    </row>
    <row r="57576" spans="2:2" x14ac:dyDescent="0.25">
      <c r="B57576"/>
    </row>
    <row r="57577" spans="2:2" x14ac:dyDescent="0.25">
      <c r="B57577"/>
    </row>
    <row r="57578" spans="2:2" x14ac:dyDescent="0.25">
      <c r="B57578"/>
    </row>
    <row r="57579" spans="2:2" x14ac:dyDescent="0.25">
      <c r="B57579"/>
    </row>
    <row r="57580" spans="2:2" x14ac:dyDescent="0.25">
      <c r="B57580"/>
    </row>
    <row r="57581" spans="2:2" x14ac:dyDescent="0.25">
      <c r="B57581"/>
    </row>
    <row r="57582" spans="2:2" x14ac:dyDescent="0.25">
      <c r="B57582"/>
    </row>
    <row r="57583" spans="2:2" x14ac:dyDescent="0.25">
      <c r="B57583"/>
    </row>
    <row r="57584" spans="2:2" x14ac:dyDescent="0.25">
      <c r="B57584"/>
    </row>
    <row r="57585" spans="2:2" x14ac:dyDescent="0.25">
      <c r="B57585"/>
    </row>
    <row r="57586" spans="2:2" x14ac:dyDescent="0.25">
      <c r="B57586"/>
    </row>
    <row r="57587" spans="2:2" x14ac:dyDescent="0.25">
      <c r="B57587"/>
    </row>
    <row r="57588" spans="2:2" x14ac:dyDescent="0.25">
      <c r="B57588"/>
    </row>
    <row r="57589" spans="2:2" x14ac:dyDescent="0.25">
      <c r="B57589"/>
    </row>
    <row r="57590" spans="2:2" x14ac:dyDescent="0.25">
      <c r="B57590"/>
    </row>
    <row r="57591" spans="2:2" x14ac:dyDescent="0.25">
      <c r="B57591"/>
    </row>
    <row r="57592" spans="2:2" x14ac:dyDescent="0.25">
      <c r="B57592"/>
    </row>
    <row r="57593" spans="2:2" x14ac:dyDescent="0.25">
      <c r="B57593"/>
    </row>
    <row r="57594" spans="2:2" x14ac:dyDescent="0.25">
      <c r="B57594"/>
    </row>
    <row r="57595" spans="2:2" x14ac:dyDescent="0.25">
      <c r="B57595"/>
    </row>
    <row r="57596" spans="2:2" x14ac:dyDescent="0.25">
      <c r="B57596"/>
    </row>
    <row r="57597" spans="2:2" x14ac:dyDescent="0.25">
      <c r="B57597"/>
    </row>
    <row r="57598" spans="2:2" x14ac:dyDescent="0.25">
      <c r="B57598"/>
    </row>
    <row r="57599" spans="2:2" x14ac:dyDescent="0.25">
      <c r="B57599"/>
    </row>
    <row r="57600" spans="2:2" x14ac:dyDescent="0.25">
      <c r="B57600"/>
    </row>
    <row r="57601" spans="2:2" x14ac:dyDescent="0.25">
      <c r="B57601"/>
    </row>
    <row r="57602" spans="2:2" x14ac:dyDescent="0.25">
      <c r="B57602"/>
    </row>
    <row r="57603" spans="2:2" x14ac:dyDescent="0.25">
      <c r="B57603"/>
    </row>
    <row r="57604" spans="2:2" x14ac:dyDescent="0.25">
      <c r="B57604"/>
    </row>
    <row r="57605" spans="2:2" x14ac:dyDescent="0.25">
      <c r="B57605"/>
    </row>
    <row r="57606" spans="2:2" x14ac:dyDescent="0.25">
      <c r="B57606"/>
    </row>
    <row r="57607" spans="2:2" x14ac:dyDescent="0.25">
      <c r="B57607"/>
    </row>
    <row r="57608" spans="2:2" x14ac:dyDescent="0.25">
      <c r="B57608"/>
    </row>
    <row r="57609" spans="2:2" x14ac:dyDescent="0.25">
      <c r="B57609"/>
    </row>
    <row r="57610" spans="2:2" x14ac:dyDescent="0.25">
      <c r="B57610"/>
    </row>
    <row r="57611" spans="2:2" x14ac:dyDescent="0.25">
      <c r="B57611"/>
    </row>
    <row r="57612" spans="2:2" x14ac:dyDescent="0.25">
      <c r="B57612"/>
    </row>
    <row r="57613" spans="2:2" x14ac:dyDescent="0.25">
      <c r="B57613"/>
    </row>
    <row r="57614" spans="2:2" x14ac:dyDescent="0.25">
      <c r="B57614"/>
    </row>
    <row r="57615" spans="2:2" x14ac:dyDescent="0.25">
      <c r="B57615"/>
    </row>
    <row r="57616" spans="2:2" x14ac:dyDescent="0.25">
      <c r="B57616"/>
    </row>
    <row r="57617" spans="2:2" x14ac:dyDescent="0.25">
      <c r="B57617"/>
    </row>
    <row r="57618" spans="2:2" x14ac:dyDescent="0.25">
      <c r="B57618"/>
    </row>
    <row r="57619" spans="2:2" x14ac:dyDescent="0.25">
      <c r="B57619"/>
    </row>
    <row r="57620" spans="2:2" x14ac:dyDescent="0.25">
      <c r="B57620"/>
    </row>
    <row r="57621" spans="2:2" x14ac:dyDescent="0.25">
      <c r="B57621"/>
    </row>
    <row r="57622" spans="2:2" x14ac:dyDescent="0.25">
      <c r="B57622"/>
    </row>
    <row r="57623" spans="2:2" x14ac:dyDescent="0.25">
      <c r="B57623"/>
    </row>
    <row r="57624" spans="2:2" x14ac:dyDescent="0.25">
      <c r="B57624"/>
    </row>
    <row r="57625" spans="2:2" x14ac:dyDescent="0.25">
      <c r="B57625"/>
    </row>
    <row r="57626" spans="2:2" x14ac:dyDescent="0.25">
      <c r="B57626"/>
    </row>
    <row r="57627" spans="2:2" x14ac:dyDescent="0.25">
      <c r="B57627"/>
    </row>
    <row r="57628" spans="2:2" x14ac:dyDescent="0.25">
      <c r="B57628"/>
    </row>
    <row r="57629" spans="2:2" x14ac:dyDescent="0.25">
      <c r="B57629"/>
    </row>
    <row r="57630" spans="2:2" x14ac:dyDescent="0.25">
      <c r="B57630"/>
    </row>
    <row r="57631" spans="2:2" x14ac:dyDescent="0.25">
      <c r="B57631"/>
    </row>
    <row r="57632" spans="2:2" x14ac:dyDescent="0.25">
      <c r="B57632"/>
    </row>
    <row r="57633" spans="2:2" x14ac:dyDescent="0.25">
      <c r="B57633"/>
    </row>
    <row r="57634" spans="2:2" x14ac:dyDescent="0.25">
      <c r="B57634"/>
    </row>
    <row r="57635" spans="2:2" x14ac:dyDescent="0.25">
      <c r="B57635"/>
    </row>
    <row r="57636" spans="2:2" x14ac:dyDescent="0.25">
      <c r="B57636"/>
    </row>
    <row r="57637" spans="2:2" x14ac:dyDescent="0.25">
      <c r="B57637"/>
    </row>
    <row r="57638" spans="2:2" x14ac:dyDescent="0.25">
      <c r="B57638"/>
    </row>
    <row r="57639" spans="2:2" x14ac:dyDescent="0.25">
      <c r="B57639"/>
    </row>
    <row r="57640" spans="2:2" x14ac:dyDescent="0.25">
      <c r="B57640"/>
    </row>
    <row r="57641" spans="2:2" x14ac:dyDescent="0.25">
      <c r="B57641"/>
    </row>
    <row r="57642" spans="2:2" x14ac:dyDescent="0.25">
      <c r="B57642"/>
    </row>
    <row r="57643" spans="2:2" x14ac:dyDescent="0.25">
      <c r="B57643"/>
    </row>
    <row r="57644" spans="2:2" x14ac:dyDescent="0.25">
      <c r="B57644"/>
    </row>
    <row r="57645" spans="2:2" x14ac:dyDescent="0.25">
      <c r="B57645"/>
    </row>
    <row r="57646" spans="2:2" x14ac:dyDescent="0.25">
      <c r="B57646"/>
    </row>
    <row r="57647" spans="2:2" x14ac:dyDescent="0.25">
      <c r="B57647"/>
    </row>
    <row r="57648" spans="2:2" x14ac:dyDescent="0.25">
      <c r="B57648"/>
    </row>
    <row r="57649" spans="2:2" x14ac:dyDescent="0.25">
      <c r="B57649"/>
    </row>
    <row r="57650" spans="2:2" x14ac:dyDescent="0.25">
      <c r="B57650"/>
    </row>
    <row r="57651" spans="2:2" x14ac:dyDescent="0.25">
      <c r="B57651"/>
    </row>
    <row r="57652" spans="2:2" x14ac:dyDescent="0.25">
      <c r="B57652"/>
    </row>
    <row r="57653" spans="2:2" x14ac:dyDescent="0.25">
      <c r="B57653"/>
    </row>
    <row r="57654" spans="2:2" x14ac:dyDescent="0.25">
      <c r="B57654"/>
    </row>
    <row r="57655" spans="2:2" x14ac:dyDescent="0.25">
      <c r="B57655"/>
    </row>
    <row r="57656" spans="2:2" x14ac:dyDescent="0.25">
      <c r="B57656"/>
    </row>
    <row r="57657" spans="2:2" x14ac:dyDescent="0.25">
      <c r="B57657"/>
    </row>
    <row r="57658" spans="2:2" x14ac:dyDescent="0.25">
      <c r="B57658"/>
    </row>
    <row r="57659" spans="2:2" x14ac:dyDescent="0.25">
      <c r="B57659"/>
    </row>
    <row r="57660" spans="2:2" x14ac:dyDescent="0.25">
      <c r="B57660"/>
    </row>
    <row r="57661" spans="2:2" x14ac:dyDescent="0.25">
      <c r="B57661"/>
    </row>
    <row r="57662" spans="2:2" x14ac:dyDescent="0.25">
      <c r="B57662"/>
    </row>
    <row r="57663" spans="2:2" x14ac:dyDescent="0.25">
      <c r="B57663"/>
    </row>
    <row r="57664" spans="2:2" x14ac:dyDescent="0.25">
      <c r="B57664"/>
    </row>
    <row r="57665" spans="2:2" x14ac:dyDescent="0.25">
      <c r="B57665"/>
    </row>
    <row r="57666" spans="2:2" x14ac:dyDescent="0.25">
      <c r="B57666"/>
    </row>
    <row r="57667" spans="2:2" x14ac:dyDescent="0.25">
      <c r="B57667"/>
    </row>
    <row r="57668" spans="2:2" x14ac:dyDescent="0.25">
      <c r="B57668"/>
    </row>
    <row r="57669" spans="2:2" x14ac:dyDescent="0.25">
      <c r="B57669"/>
    </row>
    <row r="57670" spans="2:2" x14ac:dyDescent="0.25">
      <c r="B57670"/>
    </row>
    <row r="57671" spans="2:2" x14ac:dyDescent="0.25">
      <c r="B57671"/>
    </row>
    <row r="57672" spans="2:2" x14ac:dyDescent="0.25">
      <c r="B57672"/>
    </row>
    <row r="57673" spans="2:2" x14ac:dyDescent="0.25">
      <c r="B57673"/>
    </row>
    <row r="57674" spans="2:2" x14ac:dyDescent="0.25">
      <c r="B57674"/>
    </row>
    <row r="57675" spans="2:2" x14ac:dyDescent="0.25">
      <c r="B57675"/>
    </row>
    <row r="57676" spans="2:2" x14ac:dyDescent="0.25">
      <c r="B57676"/>
    </row>
    <row r="57677" spans="2:2" x14ac:dyDescent="0.25">
      <c r="B57677"/>
    </row>
    <row r="57678" spans="2:2" x14ac:dyDescent="0.25">
      <c r="B57678"/>
    </row>
    <row r="57679" spans="2:2" x14ac:dyDescent="0.25">
      <c r="B57679"/>
    </row>
    <row r="57680" spans="2:2" x14ac:dyDescent="0.25">
      <c r="B57680"/>
    </row>
    <row r="57681" spans="2:2" x14ac:dyDescent="0.25">
      <c r="B57681"/>
    </row>
    <row r="57682" spans="2:2" x14ac:dyDescent="0.25">
      <c r="B57682"/>
    </row>
    <row r="57683" spans="2:2" x14ac:dyDescent="0.25">
      <c r="B57683"/>
    </row>
    <row r="57684" spans="2:2" x14ac:dyDescent="0.25">
      <c r="B57684"/>
    </row>
    <row r="57685" spans="2:2" x14ac:dyDescent="0.25">
      <c r="B57685"/>
    </row>
    <row r="57686" spans="2:2" x14ac:dyDescent="0.25">
      <c r="B57686"/>
    </row>
    <row r="57687" spans="2:2" x14ac:dyDescent="0.25">
      <c r="B57687"/>
    </row>
    <row r="57688" spans="2:2" x14ac:dyDescent="0.25">
      <c r="B57688"/>
    </row>
    <row r="57689" spans="2:2" x14ac:dyDescent="0.25">
      <c r="B57689"/>
    </row>
    <row r="57690" spans="2:2" x14ac:dyDescent="0.25">
      <c r="B57690"/>
    </row>
    <row r="57691" spans="2:2" x14ac:dyDescent="0.25">
      <c r="B57691"/>
    </row>
    <row r="57692" spans="2:2" x14ac:dyDescent="0.25">
      <c r="B57692"/>
    </row>
    <row r="57693" spans="2:2" x14ac:dyDescent="0.25">
      <c r="B57693"/>
    </row>
    <row r="57694" spans="2:2" x14ac:dyDescent="0.25">
      <c r="B57694"/>
    </row>
    <row r="57695" spans="2:2" x14ac:dyDescent="0.25">
      <c r="B57695"/>
    </row>
    <row r="57696" spans="2:2" x14ac:dyDescent="0.25">
      <c r="B57696"/>
    </row>
    <row r="57697" spans="2:2" x14ac:dyDescent="0.25">
      <c r="B57697"/>
    </row>
    <row r="57698" spans="2:2" x14ac:dyDescent="0.25">
      <c r="B57698"/>
    </row>
    <row r="57699" spans="2:2" x14ac:dyDescent="0.25">
      <c r="B57699"/>
    </row>
    <row r="57700" spans="2:2" x14ac:dyDescent="0.25">
      <c r="B57700"/>
    </row>
    <row r="57701" spans="2:2" x14ac:dyDescent="0.25">
      <c r="B57701"/>
    </row>
    <row r="57702" spans="2:2" x14ac:dyDescent="0.25">
      <c r="B57702"/>
    </row>
    <row r="57703" spans="2:2" x14ac:dyDescent="0.25">
      <c r="B57703"/>
    </row>
    <row r="57704" spans="2:2" x14ac:dyDescent="0.25">
      <c r="B57704"/>
    </row>
    <row r="57705" spans="2:2" x14ac:dyDescent="0.25">
      <c r="B57705"/>
    </row>
    <row r="57706" spans="2:2" x14ac:dyDescent="0.25">
      <c r="B57706"/>
    </row>
    <row r="57707" spans="2:2" x14ac:dyDescent="0.25">
      <c r="B57707"/>
    </row>
    <row r="57708" spans="2:2" x14ac:dyDescent="0.25">
      <c r="B57708"/>
    </row>
    <row r="57709" spans="2:2" x14ac:dyDescent="0.25">
      <c r="B57709"/>
    </row>
    <row r="57710" spans="2:2" x14ac:dyDescent="0.25">
      <c r="B57710"/>
    </row>
    <row r="57711" spans="2:2" x14ac:dyDescent="0.25">
      <c r="B57711"/>
    </row>
    <row r="57712" spans="2:2" x14ac:dyDescent="0.25">
      <c r="B57712"/>
    </row>
    <row r="57713" spans="2:2" x14ac:dyDescent="0.25">
      <c r="B57713"/>
    </row>
    <row r="57714" spans="2:2" x14ac:dyDescent="0.25">
      <c r="B57714"/>
    </row>
    <row r="57715" spans="2:2" x14ac:dyDescent="0.25">
      <c r="B57715"/>
    </row>
    <row r="57716" spans="2:2" x14ac:dyDescent="0.25">
      <c r="B57716"/>
    </row>
    <row r="57717" spans="2:2" x14ac:dyDescent="0.25">
      <c r="B57717"/>
    </row>
    <row r="57718" spans="2:2" x14ac:dyDescent="0.25">
      <c r="B57718"/>
    </row>
    <row r="57719" spans="2:2" x14ac:dyDescent="0.25">
      <c r="B57719"/>
    </row>
    <row r="57720" spans="2:2" x14ac:dyDescent="0.25">
      <c r="B57720"/>
    </row>
    <row r="57721" spans="2:2" x14ac:dyDescent="0.25">
      <c r="B57721"/>
    </row>
    <row r="57722" spans="2:2" x14ac:dyDescent="0.25">
      <c r="B57722"/>
    </row>
    <row r="57723" spans="2:2" x14ac:dyDescent="0.25">
      <c r="B57723"/>
    </row>
    <row r="57724" spans="2:2" x14ac:dyDescent="0.25">
      <c r="B57724"/>
    </row>
    <row r="57725" spans="2:2" x14ac:dyDescent="0.25">
      <c r="B57725"/>
    </row>
    <row r="57726" spans="2:2" x14ac:dyDescent="0.25">
      <c r="B57726"/>
    </row>
    <row r="57727" spans="2:2" x14ac:dyDescent="0.25">
      <c r="B57727"/>
    </row>
    <row r="57728" spans="2:2" x14ac:dyDescent="0.25">
      <c r="B57728"/>
    </row>
    <row r="57729" spans="2:2" x14ac:dyDescent="0.25">
      <c r="B57729"/>
    </row>
    <row r="57730" spans="2:2" x14ac:dyDescent="0.25">
      <c r="B57730"/>
    </row>
    <row r="57731" spans="2:2" x14ac:dyDescent="0.25">
      <c r="B57731"/>
    </row>
    <row r="57732" spans="2:2" x14ac:dyDescent="0.25">
      <c r="B57732"/>
    </row>
    <row r="57733" spans="2:2" x14ac:dyDescent="0.25">
      <c r="B57733"/>
    </row>
    <row r="57734" spans="2:2" x14ac:dyDescent="0.25">
      <c r="B57734"/>
    </row>
    <row r="57735" spans="2:2" x14ac:dyDescent="0.25">
      <c r="B57735"/>
    </row>
    <row r="57736" spans="2:2" x14ac:dyDescent="0.25">
      <c r="B57736"/>
    </row>
    <row r="57737" spans="2:2" x14ac:dyDescent="0.25">
      <c r="B57737"/>
    </row>
    <row r="57738" spans="2:2" x14ac:dyDescent="0.25">
      <c r="B57738"/>
    </row>
    <row r="57739" spans="2:2" x14ac:dyDescent="0.25">
      <c r="B57739"/>
    </row>
    <row r="57740" spans="2:2" x14ac:dyDescent="0.25">
      <c r="B57740"/>
    </row>
    <row r="57741" spans="2:2" x14ac:dyDescent="0.25">
      <c r="B57741"/>
    </row>
    <row r="57742" spans="2:2" x14ac:dyDescent="0.25">
      <c r="B57742"/>
    </row>
    <row r="57743" spans="2:2" x14ac:dyDescent="0.25">
      <c r="B57743"/>
    </row>
    <row r="57744" spans="2:2" x14ac:dyDescent="0.25">
      <c r="B57744"/>
    </row>
    <row r="57745" spans="2:2" x14ac:dyDescent="0.25">
      <c r="B57745"/>
    </row>
    <row r="57746" spans="2:2" x14ac:dyDescent="0.25">
      <c r="B57746"/>
    </row>
    <row r="57747" spans="2:2" x14ac:dyDescent="0.25">
      <c r="B57747"/>
    </row>
    <row r="57748" spans="2:2" x14ac:dyDescent="0.25">
      <c r="B57748"/>
    </row>
    <row r="57749" spans="2:2" x14ac:dyDescent="0.25">
      <c r="B57749"/>
    </row>
    <row r="57750" spans="2:2" x14ac:dyDescent="0.25">
      <c r="B57750"/>
    </row>
    <row r="57751" spans="2:2" x14ac:dyDescent="0.25">
      <c r="B57751"/>
    </row>
    <row r="57752" spans="2:2" x14ac:dyDescent="0.25">
      <c r="B57752"/>
    </row>
    <row r="57753" spans="2:2" x14ac:dyDescent="0.25">
      <c r="B57753"/>
    </row>
    <row r="57754" spans="2:2" x14ac:dyDescent="0.25">
      <c r="B57754"/>
    </row>
    <row r="57755" spans="2:2" x14ac:dyDescent="0.25">
      <c r="B57755"/>
    </row>
    <row r="57756" spans="2:2" x14ac:dyDescent="0.25">
      <c r="B57756"/>
    </row>
    <row r="57757" spans="2:2" x14ac:dyDescent="0.25">
      <c r="B57757"/>
    </row>
    <row r="57758" spans="2:2" x14ac:dyDescent="0.25">
      <c r="B57758"/>
    </row>
    <row r="57759" spans="2:2" x14ac:dyDescent="0.25">
      <c r="B57759"/>
    </row>
    <row r="57760" spans="2:2" x14ac:dyDescent="0.25">
      <c r="B57760"/>
    </row>
    <row r="57761" spans="2:2" x14ac:dyDescent="0.25">
      <c r="B57761"/>
    </row>
    <row r="57762" spans="2:2" x14ac:dyDescent="0.25">
      <c r="B57762"/>
    </row>
    <row r="57763" spans="2:2" x14ac:dyDescent="0.25">
      <c r="B57763"/>
    </row>
    <row r="57764" spans="2:2" x14ac:dyDescent="0.25">
      <c r="B57764"/>
    </row>
    <row r="57765" spans="2:2" x14ac:dyDescent="0.25">
      <c r="B57765"/>
    </row>
    <row r="57766" spans="2:2" x14ac:dyDescent="0.25">
      <c r="B57766"/>
    </row>
    <row r="57767" spans="2:2" x14ac:dyDescent="0.25">
      <c r="B57767"/>
    </row>
    <row r="57768" spans="2:2" x14ac:dyDescent="0.25">
      <c r="B57768"/>
    </row>
    <row r="57769" spans="2:2" x14ac:dyDescent="0.25">
      <c r="B57769"/>
    </row>
    <row r="57770" spans="2:2" x14ac:dyDescent="0.25">
      <c r="B57770"/>
    </row>
    <row r="57771" spans="2:2" x14ac:dyDescent="0.25">
      <c r="B57771"/>
    </row>
    <row r="57772" spans="2:2" x14ac:dyDescent="0.25">
      <c r="B57772"/>
    </row>
    <row r="57773" spans="2:2" x14ac:dyDescent="0.25">
      <c r="B57773"/>
    </row>
    <row r="57774" spans="2:2" x14ac:dyDescent="0.25">
      <c r="B57774"/>
    </row>
    <row r="57775" spans="2:2" x14ac:dyDescent="0.25">
      <c r="B57775"/>
    </row>
    <row r="57776" spans="2:2" x14ac:dyDescent="0.25">
      <c r="B57776"/>
    </row>
    <row r="57777" spans="2:2" x14ac:dyDescent="0.25">
      <c r="B57777"/>
    </row>
    <row r="57778" spans="2:2" x14ac:dyDescent="0.25">
      <c r="B57778"/>
    </row>
    <row r="57779" spans="2:2" x14ac:dyDescent="0.25">
      <c r="B57779"/>
    </row>
    <row r="57780" spans="2:2" x14ac:dyDescent="0.25">
      <c r="B57780"/>
    </row>
    <row r="57781" spans="2:2" x14ac:dyDescent="0.25">
      <c r="B57781"/>
    </row>
    <row r="57782" spans="2:2" x14ac:dyDescent="0.25">
      <c r="B57782"/>
    </row>
    <row r="57783" spans="2:2" x14ac:dyDescent="0.25">
      <c r="B57783"/>
    </row>
    <row r="57784" spans="2:2" x14ac:dyDescent="0.25">
      <c r="B57784"/>
    </row>
    <row r="57785" spans="2:2" x14ac:dyDescent="0.25">
      <c r="B57785"/>
    </row>
    <row r="57786" spans="2:2" x14ac:dyDescent="0.25">
      <c r="B57786"/>
    </row>
    <row r="57787" spans="2:2" x14ac:dyDescent="0.25">
      <c r="B57787"/>
    </row>
    <row r="57788" spans="2:2" x14ac:dyDescent="0.25">
      <c r="B57788"/>
    </row>
    <row r="57789" spans="2:2" x14ac:dyDescent="0.25">
      <c r="B57789"/>
    </row>
    <row r="57790" spans="2:2" x14ac:dyDescent="0.25">
      <c r="B57790"/>
    </row>
    <row r="57791" spans="2:2" x14ac:dyDescent="0.25">
      <c r="B57791"/>
    </row>
    <row r="57792" spans="2:2" x14ac:dyDescent="0.25">
      <c r="B57792"/>
    </row>
    <row r="57793" spans="2:2" x14ac:dyDescent="0.25">
      <c r="B57793"/>
    </row>
    <row r="57794" spans="2:2" x14ac:dyDescent="0.25">
      <c r="B57794"/>
    </row>
    <row r="57795" spans="2:2" x14ac:dyDescent="0.25">
      <c r="B57795"/>
    </row>
    <row r="57796" spans="2:2" x14ac:dyDescent="0.25">
      <c r="B57796"/>
    </row>
    <row r="57797" spans="2:2" x14ac:dyDescent="0.25">
      <c r="B57797"/>
    </row>
    <row r="57798" spans="2:2" x14ac:dyDescent="0.25">
      <c r="B57798"/>
    </row>
    <row r="57799" spans="2:2" x14ac:dyDescent="0.25">
      <c r="B57799"/>
    </row>
    <row r="57800" spans="2:2" x14ac:dyDescent="0.25">
      <c r="B57800"/>
    </row>
    <row r="57801" spans="2:2" x14ac:dyDescent="0.25">
      <c r="B57801"/>
    </row>
    <row r="57802" spans="2:2" x14ac:dyDescent="0.25">
      <c r="B57802"/>
    </row>
    <row r="57803" spans="2:2" x14ac:dyDescent="0.25">
      <c r="B57803"/>
    </row>
    <row r="57804" spans="2:2" x14ac:dyDescent="0.25">
      <c r="B57804"/>
    </row>
    <row r="57805" spans="2:2" x14ac:dyDescent="0.25">
      <c r="B57805"/>
    </row>
    <row r="57806" spans="2:2" x14ac:dyDescent="0.25">
      <c r="B57806"/>
    </row>
    <row r="57807" spans="2:2" x14ac:dyDescent="0.25">
      <c r="B57807"/>
    </row>
    <row r="57808" spans="2:2" x14ac:dyDescent="0.25">
      <c r="B57808"/>
    </row>
    <row r="57809" spans="2:2" x14ac:dyDescent="0.25">
      <c r="B57809"/>
    </row>
    <row r="57810" spans="2:2" x14ac:dyDescent="0.25">
      <c r="B57810"/>
    </row>
    <row r="57811" spans="2:2" x14ac:dyDescent="0.25">
      <c r="B57811"/>
    </row>
    <row r="57812" spans="2:2" x14ac:dyDescent="0.25">
      <c r="B57812"/>
    </row>
    <row r="57813" spans="2:2" x14ac:dyDescent="0.25">
      <c r="B57813"/>
    </row>
    <row r="57814" spans="2:2" x14ac:dyDescent="0.25">
      <c r="B57814"/>
    </row>
    <row r="57815" spans="2:2" x14ac:dyDescent="0.25">
      <c r="B57815"/>
    </row>
    <row r="57816" spans="2:2" x14ac:dyDescent="0.25">
      <c r="B57816"/>
    </row>
    <row r="57817" spans="2:2" x14ac:dyDescent="0.25">
      <c r="B57817"/>
    </row>
    <row r="57818" spans="2:2" x14ac:dyDescent="0.25">
      <c r="B57818"/>
    </row>
    <row r="57819" spans="2:2" x14ac:dyDescent="0.25">
      <c r="B57819"/>
    </row>
    <row r="57820" spans="2:2" x14ac:dyDescent="0.25">
      <c r="B57820"/>
    </row>
    <row r="57821" spans="2:2" x14ac:dyDescent="0.25">
      <c r="B57821"/>
    </row>
    <row r="57822" spans="2:2" x14ac:dyDescent="0.25">
      <c r="B57822"/>
    </row>
    <row r="57823" spans="2:2" x14ac:dyDescent="0.25">
      <c r="B57823"/>
    </row>
    <row r="57824" spans="2:2" x14ac:dyDescent="0.25">
      <c r="B57824"/>
    </row>
    <row r="57825" spans="2:2" x14ac:dyDescent="0.25">
      <c r="B57825"/>
    </row>
    <row r="57826" spans="2:2" x14ac:dyDescent="0.25">
      <c r="B57826"/>
    </row>
    <row r="57827" spans="2:2" x14ac:dyDescent="0.25">
      <c r="B57827"/>
    </row>
    <row r="57828" spans="2:2" x14ac:dyDescent="0.25">
      <c r="B57828"/>
    </row>
    <row r="57829" spans="2:2" x14ac:dyDescent="0.25">
      <c r="B57829"/>
    </row>
    <row r="57830" spans="2:2" x14ac:dyDescent="0.25">
      <c r="B57830"/>
    </row>
    <row r="57831" spans="2:2" x14ac:dyDescent="0.25">
      <c r="B57831"/>
    </row>
    <row r="57832" spans="2:2" x14ac:dyDescent="0.25">
      <c r="B57832"/>
    </row>
    <row r="57833" spans="2:2" x14ac:dyDescent="0.25">
      <c r="B57833"/>
    </row>
    <row r="57834" spans="2:2" x14ac:dyDescent="0.25">
      <c r="B57834"/>
    </row>
    <row r="57835" spans="2:2" x14ac:dyDescent="0.25">
      <c r="B57835"/>
    </row>
    <row r="57836" spans="2:2" x14ac:dyDescent="0.25">
      <c r="B57836"/>
    </row>
    <row r="57837" spans="2:2" x14ac:dyDescent="0.25">
      <c r="B57837"/>
    </row>
    <row r="57838" spans="2:2" x14ac:dyDescent="0.25">
      <c r="B57838"/>
    </row>
    <row r="57839" spans="2:2" x14ac:dyDescent="0.25">
      <c r="B57839"/>
    </row>
    <row r="57840" spans="2:2" x14ac:dyDescent="0.25">
      <c r="B57840"/>
    </row>
    <row r="57841" spans="2:2" x14ac:dyDescent="0.25">
      <c r="B57841"/>
    </row>
    <row r="57842" spans="2:2" x14ac:dyDescent="0.25">
      <c r="B57842"/>
    </row>
    <row r="57843" spans="2:2" x14ac:dyDescent="0.25">
      <c r="B57843"/>
    </row>
    <row r="57844" spans="2:2" x14ac:dyDescent="0.25">
      <c r="B57844"/>
    </row>
    <row r="57845" spans="2:2" x14ac:dyDescent="0.25">
      <c r="B57845"/>
    </row>
    <row r="57846" spans="2:2" x14ac:dyDescent="0.25">
      <c r="B57846"/>
    </row>
    <row r="57847" spans="2:2" x14ac:dyDescent="0.25">
      <c r="B57847"/>
    </row>
    <row r="57848" spans="2:2" x14ac:dyDescent="0.25">
      <c r="B57848"/>
    </row>
    <row r="57849" spans="2:2" x14ac:dyDescent="0.25">
      <c r="B57849"/>
    </row>
    <row r="57850" spans="2:2" x14ac:dyDescent="0.25">
      <c r="B57850"/>
    </row>
    <row r="57851" spans="2:2" x14ac:dyDescent="0.25">
      <c r="B57851"/>
    </row>
    <row r="57852" spans="2:2" x14ac:dyDescent="0.25">
      <c r="B57852"/>
    </row>
    <row r="57853" spans="2:2" x14ac:dyDescent="0.25">
      <c r="B57853"/>
    </row>
    <row r="57854" spans="2:2" x14ac:dyDescent="0.25">
      <c r="B57854"/>
    </row>
    <row r="57855" spans="2:2" x14ac:dyDescent="0.25">
      <c r="B57855"/>
    </row>
    <row r="57856" spans="2:2" x14ac:dyDescent="0.25">
      <c r="B57856"/>
    </row>
    <row r="57857" spans="2:2" x14ac:dyDescent="0.25">
      <c r="B57857"/>
    </row>
    <row r="57858" spans="2:2" x14ac:dyDescent="0.25">
      <c r="B57858"/>
    </row>
    <row r="57859" spans="2:2" x14ac:dyDescent="0.25">
      <c r="B57859"/>
    </row>
    <row r="57860" spans="2:2" x14ac:dyDescent="0.25">
      <c r="B57860"/>
    </row>
    <row r="57861" spans="2:2" x14ac:dyDescent="0.25">
      <c r="B57861"/>
    </row>
    <row r="57862" spans="2:2" x14ac:dyDescent="0.25">
      <c r="B57862"/>
    </row>
    <row r="57863" spans="2:2" x14ac:dyDescent="0.25">
      <c r="B57863"/>
    </row>
    <row r="57864" spans="2:2" x14ac:dyDescent="0.25">
      <c r="B57864"/>
    </row>
    <row r="57865" spans="2:2" x14ac:dyDescent="0.25">
      <c r="B57865"/>
    </row>
    <row r="57866" spans="2:2" x14ac:dyDescent="0.25">
      <c r="B57866"/>
    </row>
    <row r="57867" spans="2:2" x14ac:dyDescent="0.25">
      <c r="B57867"/>
    </row>
    <row r="57868" spans="2:2" x14ac:dyDescent="0.25">
      <c r="B57868"/>
    </row>
    <row r="57869" spans="2:2" x14ac:dyDescent="0.25">
      <c r="B57869"/>
    </row>
    <row r="57870" spans="2:2" x14ac:dyDescent="0.25">
      <c r="B57870"/>
    </row>
    <row r="57871" spans="2:2" x14ac:dyDescent="0.25">
      <c r="B57871"/>
    </row>
    <row r="57872" spans="2:2" x14ac:dyDescent="0.25">
      <c r="B57872"/>
    </row>
    <row r="57873" spans="2:2" x14ac:dyDescent="0.25">
      <c r="B57873"/>
    </row>
    <row r="57874" spans="2:2" x14ac:dyDescent="0.25">
      <c r="B57874"/>
    </row>
    <row r="57875" spans="2:2" x14ac:dyDescent="0.25">
      <c r="B57875"/>
    </row>
    <row r="57876" spans="2:2" x14ac:dyDescent="0.25">
      <c r="B57876"/>
    </row>
    <row r="57877" spans="2:2" x14ac:dyDescent="0.25">
      <c r="B57877"/>
    </row>
    <row r="57878" spans="2:2" x14ac:dyDescent="0.25">
      <c r="B57878"/>
    </row>
    <row r="57879" spans="2:2" x14ac:dyDescent="0.25">
      <c r="B57879"/>
    </row>
    <row r="57880" spans="2:2" x14ac:dyDescent="0.25">
      <c r="B57880"/>
    </row>
    <row r="57881" spans="2:2" x14ac:dyDescent="0.25">
      <c r="B57881"/>
    </row>
    <row r="57882" spans="2:2" x14ac:dyDescent="0.25">
      <c r="B57882"/>
    </row>
    <row r="57883" spans="2:2" x14ac:dyDescent="0.25">
      <c r="B57883"/>
    </row>
    <row r="57884" spans="2:2" x14ac:dyDescent="0.25">
      <c r="B57884"/>
    </row>
    <row r="57885" spans="2:2" x14ac:dyDescent="0.25">
      <c r="B57885"/>
    </row>
    <row r="57886" spans="2:2" x14ac:dyDescent="0.25">
      <c r="B57886"/>
    </row>
    <row r="57887" spans="2:2" x14ac:dyDescent="0.25">
      <c r="B57887"/>
    </row>
    <row r="57888" spans="2:2" x14ac:dyDescent="0.25">
      <c r="B57888"/>
    </row>
    <row r="57889" spans="2:2" x14ac:dyDescent="0.25">
      <c r="B57889"/>
    </row>
    <row r="57890" spans="2:2" x14ac:dyDescent="0.25">
      <c r="B57890"/>
    </row>
    <row r="57891" spans="2:2" x14ac:dyDescent="0.25">
      <c r="B57891"/>
    </row>
    <row r="57892" spans="2:2" x14ac:dyDescent="0.25">
      <c r="B57892"/>
    </row>
    <row r="57893" spans="2:2" x14ac:dyDescent="0.25">
      <c r="B57893"/>
    </row>
    <row r="57894" spans="2:2" x14ac:dyDescent="0.25">
      <c r="B57894"/>
    </row>
    <row r="57895" spans="2:2" x14ac:dyDescent="0.25">
      <c r="B57895"/>
    </row>
    <row r="57896" spans="2:2" x14ac:dyDescent="0.25">
      <c r="B57896"/>
    </row>
    <row r="57897" spans="2:2" x14ac:dyDescent="0.25">
      <c r="B57897"/>
    </row>
    <row r="57898" spans="2:2" x14ac:dyDescent="0.25">
      <c r="B57898"/>
    </row>
    <row r="57899" spans="2:2" x14ac:dyDescent="0.25">
      <c r="B57899"/>
    </row>
    <row r="57900" spans="2:2" x14ac:dyDescent="0.25">
      <c r="B57900"/>
    </row>
    <row r="57901" spans="2:2" x14ac:dyDescent="0.25">
      <c r="B57901"/>
    </row>
    <row r="57902" spans="2:2" x14ac:dyDescent="0.25">
      <c r="B57902"/>
    </row>
    <row r="57903" spans="2:2" x14ac:dyDescent="0.25">
      <c r="B57903"/>
    </row>
    <row r="57904" spans="2:2" x14ac:dyDescent="0.25">
      <c r="B57904"/>
    </row>
    <row r="57905" spans="2:2" x14ac:dyDescent="0.25">
      <c r="B57905"/>
    </row>
    <row r="57906" spans="2:2" x14ac:dyDescent="0.25">
      <c r="B57906"/>
    </row>
    <row r="57907" spans="2:2" x14ac:dyDescent="0.25">
      <c r="B57907"/>
    </row>
    <row r="57908" spans="2:2" x14ac:dyDescent="0.25">
      <c r="B57908"/>
    </row>
    <row r="57909" spans="2:2" x14ac:dyDescent="0.25">
      <c r="B57909"/>
    </row>
    <row r="57910" spans="2:2" x14ac:dyDescent="0.25">
      <c r="B57910"/>
    </row>
    <row r="57911" spans="2:2" x14ac:dyDescent="0.25">
      <c r="B57911"/>
    </row>
    <row r="57912" spans="2:2" x14ac:dyDescent="0.25">
      <c r="B57912"/>
    </row>
    <row r="57913" spans="2:2" x14ac:dyDescent="0.25">
      <c r="B57913"/>
    </row>
    <row r="57914" spans="2:2" x14ac:dyDescent="0.25">
      <c r="B57914"/>
    </row>
    <row r="57915" spans="2:2" x14ac:dyDescent="0.25">
      <c r="B57915"/>
    </row>
    <row r="57916" spans="2:2" x14ac:dyDescent="0.25">
      <c r="B57916"/>
    </row>
    <row r="57917" spans="2:2" x14ac:dyDescent="0.25">
      <c r="B57917"/>
    </row>
    <row r="57918" spans="2:2" x14ac:dyDescent="0.25">
      <c r="B57918"/>
    </row>
    <row r="57919" spans="2:2" x14ac:dyDescent="0.25">
      <c r="B57919"/>
    </row>
    <row r="57920" spans="2:2" x14ac:dyDescent="0.25">
      <c r="B57920"/>
    </row>
    <row r="57921" spans="2:2" x14ac:dyDescent="0.25">
      <c r="B57921"/>
    </row>
    <row r="57922" spans="2:2" x14ac:dyDescent="0.25">
      <c r="B57922"/>
    </row>
    <row r="57923" spans="2:2" x14ac:dyDescent="0.25">
      <c r="B57923"/>
    </row>
    <row r="57924" spans="2:2" x14ac:dyDescent="0.25">
      <c r="B57924"/>
    </row>
    <row r="57925" spans="2:2" x14ac:dyDescent="0.25">
      <c r="B57925"/>
    </row>
    <row r="57926" spans="2:2" x14ac:dyDescent="0.25">
      <c r="B57926"/>
    </row>
    <row r="57927" spans="2:2" x14ac:dyDescent="0.25">
      <c r="B57927"/>
    </row>
    <row r="57928" spans="2:2" x14ac:dyDescent="0.25">
      <c r="B57928"/>
    </row>
    <row r="57929" spans="2:2" x14ac:dyDescent="0.25">
      <c r="B57929"/>
    </row>
    <row r="57930" spans="2:2" x14ac:dyDescent="0.25">
      <c r="B57930"/>
    </row>
    <row r="57931" spans="2:2" x14ac:dyDescent="0.25">
      <c r="B57931"/>
    </row>
    <row r="57932" spans="2:2" x14ac:dyDescent="0.25">
      <c r="B57932"/>
    </row>
    <row r="57933" spans="2:2" x14ac:dyDescent="0.25">
      <c r="B57933"/>
    </row>
    <row r="57934" spans="2:2" x14ac:dyDescent="0.25">
      <c r="B57934"/>
    </row>
    <row r="57935" spans="2:2" x14ac:dyDescent="0.25">
      <c r="B57935"/>
    </row>
    <row r="57936" spans="2:2" x14ac:dyDescent="0.25">
      <c r="B57936"/>
    </row>
    <row r="57937" spans="2:2" x14ac:dyDescent="0.25">
      <c r="B57937"/>
    </row>
    <row r="57938" spans="2:2" x14ac:dyDescent="0.25">
      <c r="B57938"/>
    </row>
    <row r="57939" spans="2:2" x14ac:dyDescent="0.25">
      <c r="B57939"/>
    </row>
    <row r="57940" spans="2:2" x14ac:dyDescent="0.25">
      <c r="B57940"/>
    </row>
    <row r="57941" spans="2:2" x14ac:dyDescent="0.25">
      <c r="B57941"/>
    </row>
    <row r="57942" spans="2:2" x14ac:dyDescent="0.25">
      <c r="B57942"/>
    </row>
    <row r="57943" spans="2:2" x14ac:dyDescent="0.25">
      <c r="B57943"/>
    </row>
    <row r="57944" spans="2:2" x14ac:dyDescent="0.25">
      <c r="B57944"/>
    </row>
    <row r="57945" spans="2:2" x14ac:dyDescent="0.25">
      <c r="B57945"/>
    </row>
    <row r="57946" spans="2:2" x14ac:dyDescent="0.25">
      <c r="B57946"/>
    </row>
    <row r="57947" spans="2:2" x14ac:dyDescent="0.25">
      <c r="B57947"/>
    </row>
    <row r="57948" spans="2:2" x14ac:dyDescent="0.25">
      <c r="B57948"/>
    </row>
    <row r="57949" spans="2:2" x14ac:dyDescent="0.25">
      <c r="B57949"/>
    </row>
    <row r="57950" spans="2:2" x14ac:dyDescent="0.25">
      <c r="B57950"/>
    </row>
    <row r="57951" spans="2:2" x14ac:dyDescent="0.25">
      <c r="B57951"/>
    </row>
    <row r="57952" spans="2:2" x14ac:dyDescent="0.25">
      <c r="B57952"/>
    </row>
    <row r="57953" spans="2:2" x14ac:dyDescent="0.25">
      <c r="B57953"/>
    </row>
    <row r="57954" spans="2:2" x14ac:dyDescent="0.25">
      <c r="B57954"/>
    </row>
    <row r="57955" spans="2:2" x14ac:dyDescent="0.25">
      <c r="B57955"/>
    </row>
    <row r="57956" spans="2:2" x14ac:dyDescent="0.25">
      <c r="B57956"/>
    </row>
    <row r="57957" spans="2:2" x14ac:dyDescent="0.25">
      <c r="B57957"/>
    </row>
    <row r="57958" spans="2:2" x14ac:dyDescent="0.25">
      <c r="B57958"/>
    </row>
    <row r="57959" spans="2:2" x14ac:dyDescent="0.25">
      <c r="B57959"/>
    </row>
    <row r="57960" spans="2:2" x14ac:dyDescent="0.25">
      <c r="B57960"/>
    </row>
    <row r="57961" spans="2:2" x14ac:dyDescent="0.25">
      <c r="B57961"/>
    </row>
    <row r="57962" spans="2:2" x14ac:dyDescent="0.25">
      <c r="B57962"/>
    </row>
    <row r="57963" spans="2:2" x14ac:dyDescent="0.25">
      <c r="B57963"/>
    </row>
    <row r="57964" spans="2:2" x14ac:dyDescent="0.25">
      <c r="B57964"/>
    </row>
    <row r="57965" spans="2:2" x14ac:dyDescent="0.25">
      <c r="B57965"/>
    </row>
    <row r="57966" spans="2:2" x14ac:dyDescent="0.25">
      <c r="B57966"/>
    </row>
    <row r="57967" spans="2:2" x14ac:dyDescent="0.25">
      <c r="B57967"/>
    </row>
    <row r="57968" spans="2:2" x14ac:dyDescent="0.25">
      <c r="B57968"/>
    </row>
    <row r="57969" spans="2:2" x14ac:dyDescent="0.25">
      <c r="B57969"/>
    </row>
    <row r="57970" spans="2:2" x14ac:dyDescent="0.25">
      <c r="B57970"/>
    </row>
    <row r="57971" spans="2:2" x14ac:dyDescent="0.25">
      <c r="B57971"/>
    </row>
    <row r="57972" spans="2:2" x14ac:dyDescent="0.25">
      <c r="B57972"/>
    </row>
    <row r="57973" spans="2:2" x14ac:dyDescent="0.25">
      <c r="B57973"/>
    </row>
    <row r="57974" spans="2:2" x14ac:dyDescent="0.25">
      <c r="B57974"/>
    </row>
    <row r="57975" spans="2:2" x14ac:dyDescent="0.25">
      <c r="B57975"/>
    </row>
    <row r="57976" spans="2:2" x14ac:dyDescent="0.25">
      <c r="B57976"/>
    </row>
    <row r="57977" spans="2:2" x14ac:dyDescent="0.25">
      <c r="B57977"/>
    </row>
    <row r="57978" spans="2:2" x14ac:dyDescent="0.25">
      <c r="B57978"/>
    </row>
    <row r="57979" spans="2:2" x14ac:dyDescent="0.25">
      <c r="B57979"/>
    </row>
    <row r="57980" spans="2:2" x14ac:dyDescent="0.25">
      <c r="B57980"/>
    </row>
    <row r="57981" spans="2:2" x14ac:dyDescent="0.25">
      <c r="B57981"/>
    </row>
    <row r="57982" spans="2:2" x14ac:dyDescent="0.25">
      <c r="B57982"/>
    </row>
    <row r="57983" spans="2:2" x14ac:dyDescent="0.25">
      <c r="B57983"/>
    </row>
    <row r="57984" spans="2:2" x14ac:dyDescent="0.25">
      <c r="B57984"/>
    </row>
    <row r="57985" spans="2:2" x14ac:dyDescent="0.25">
      <c r="B57985"/>
    </row>
    <row r="57986" spans="2:2" x14ac:dyDescent="0.25">
      <c r="B57986"/>
    </row>
    <row r="57987" spans="2:2" x14ac:dyDescent="0.25">
      <c r="B57987"/>
    </row>
    <row r="57988" spans="2:2" x14ac:dyDescent="0.25">
      <c r="B57988"/>
    </row>
    <row r="57989" spans="2:2" x14ac:dyDescent="0.25">
      <c r="B57989"/>
    </row>
    <row r="57990" spans="2:2" x14ac:dyDescent="0.25">
      <c r="B57990"/>
    </row>
    <row r="57991" spans="2:2" x14ac:dyDescent="0.25">
      <c r="B57991"/>
    </row>
    <row r="57992" spans="2:2" x14ac:dyDescent="0.25">
      <c r="B57992"/>
    </row>
    <row r="57993" spans="2:2" x14ac:dyDescent="0.25">
      <c r="B57993"/>
    </row>
    <row r="57994" spans="2:2" x14ac:dyDescent="0.25">
      <c r="B57994"/>
    </row>
    <row r="57995" spans="2:2" x14ac:dyDescent="0.25">
      <c r="B57995"/>
    </row>
    <row r="57996" spans="2:2" x14ac:dyDescent="0.25">
      <c r="B57996"/>
    </row>
    <row r="57997" spans="2:2" x14ac:dyDescent="0.25">
      <c r="B57997"/>
    </row>
    <row r="57998" spans="2:2" x14ac:dyDescent="0.25">
      <c r="B57998"/>
    </row>
    <row r="57999" spans="2:2" x14ac:dyDescent="0.25">
      <c r="B57999"/>
    </row>
    <row r="58000" spans="2:2" x14ac:dyDescent="0.25">
      <c r="B58000"/>
    </row>
    <row r="58001" spans="2:2" x14ac:dyDescent="0.25">
      <c r="B58001"/>
    </row>
    <row r="58002" spans="2:2" x14ac:dyDescent="0.25">
      <c r="B58002"/>
    </row>
    <row r="58003" spans="2:2" x14ac:dyDescent="0.25">
      <c r="B58003"/>
    </row>
    <row r="58004" spans="2:2" x14ac:dyDescent="0.25">
      <c r="B58004"/>
    </row>
    <row r="58005" spans="2:2" x14ac:dyDescent="0.25">
      <c r="B58005"/>
    </row>
    <row r="58006" spans="2:2" x14ac:dyDescent="0.25">
      <c r="B58006"/>
    </row>
    <row r="58007" spans="2:2" x14ac:dyDescent="0.25">
      <c r="B58007"/>
    </row>
    <row r="58008" spans="2:2" x14ac:dyDescent="0.25">
      <c r="B58008"/>
    </row>
    <row r="58009" spans="2:2" x14ac:dyDescent="0.25">
      <c r="B58009"/>
    </row>
    <row r="58010" spans="2:2" x14ac:dyDescent="0.25">
      <c r="B58010"/>
    </row>
    <row r="58011" spans="2:2" x14ac:dyDescent="0.25">
      <c r="B58011"/>
    </row>
    <row r="58012" spans="2:2" x14ac:dyDescent="0.25">
      <c r="B58012"/>
    </row>
    <row r="58013" spans="2:2" x14ac:dyDescent="0.25">
      <c r="B58013"/>
    </row>
    <row r="58014" spans="2:2" x14ac:dyDescent="0.25">
      <c r="B58014"/>
    </row>
    <row r="58015" spans="2:2" x14ac:dyDescent="0.25">
      <c r="B58015"/>
    </row>
    <row r="58016" spans="2:2" x14ac:dyDescent="0.25">
      <c r="B58016"/>
    </row>
    <row r="58017" spans="2:2" x14ac:dyDescent="0.25">
      <c r="B58017"/>
    </row>
    <row r="58018" spans="2:2" x14ac:dyDescent="0.25">
      <c r="B58018"/>
    </row>
    <row r="58019" spans="2:2" x14ac:dyDescent="0.25">
      <c r="B58019"/>
    </row>
    <row r="58020" spans="2:2" x14ac:dyDescent="0.25">
      <c r="B58020"/>
    </row>
    <row r="58021" spans="2:2" x14ac:dyDescent="0.25">
      <c r="B58021"/>
    </row>
    <row r="58022" spans="2:2" x14ac:dyDescent="0.25">
      <c r="B58022"/>
    </row>
    <row r="58023" spans="2:2" x14ac:dyDescent="0.25">
      <c r="B58023"/>
    </row>
    <row r="58024" spans="2:2" x14ac:dyDescent="0.25">
      <c r="B58024"/>
    </row>
    <row r="58025" spans="2:2" x14ac:dyDescent="0.25">
      <c r="B58025"/>
    </row>
    <row r="58026" spans="2:2" x14ac:dyDescent="0.25">
      <c r="B58026"/>
    </row>
    <row r="58027" spans="2:2" x14ac:dyDescent="0.25">
      <c r="B58027"/>
    </row>
    <row r="58028" spans="2:2" x14ac:dyDescent="0.25">
      <c r="B58028"/>
    </row>
    <row r="58029" spans="2:2" x14ac:dyDescent="0.25">
      <c r="B58029"/>
    </row>
    <row r="58030" spans="2:2" x14ac:dyDescent="0.25">
      <c r="B58030"/>
    </row>
    <row r="58031" spans="2:2" x14ac:dyDescent="0.25">
      <c r="B58031"/>
    </row>
    <row r="58032" spans="2:2" x14ac:dyDescent="0.25">
      <c r="B58032"/>
    </row>
    <row r="58033" spans="2:2" x14ac:dyDescent="0.25">
      <c r="B58033"/>
    </row>
    <row r="58034" spans="2:2" x14ac:dyDescent="0.25">
      <c r="B58034"/>
    </row>
    <row r="58035" spans="2:2" x14ac:dyDescent="0.25">
      <c r="B58035"/>
    </row>
    <row r="58036" spans="2:2" x14ac:dyDescent="0.25">
      <c r="B58036"/>
    </row>
    <row r="58037" spans="2:2" x14ac:dyDescent="0.25">
      <c r="B58037"/>
    </row>
    <row r="58038" spans="2:2" x14ac:dyDescent="0.25">
      <c r="B58038"/>
    </row>
    <row r="58039" spans="2:2" x14ac:dyDescent="0.25">
      <c r="B58039"/>
    </row>
    <row r="58040" spans="2:2" x14ac:dyDescent="0.25">
      <c r="B58040"/>
    </row>
    <row r="58041" spans="2:2" x14ac:dyDescent="0.25">
      <c r="B58041"/>
    </row>
    <row r="58042" spans="2:2" x14ac:dyDescent="0.25">
      <c r="B58042"/>
    </row>
    <row r="58043" spans="2:2" x14ac:dyDescent="0.25">
      <c r="B58043"/>
    </row>
    <row r="58044" spans="2:2" x14ac:dyDescent="0.25">
      <c r="B58044"/>
    </row>
    <row r="58045" spans="2:2" x14ac:dyDescent="0.25">
      <c r="B58045"/>
    </row>
    <row r="58046" spans="2:2" x14ac:dyDescent="0.25">
      <c r="B58046"/>
    </row>
    <row r="58047" spans="2:2" x14ac:dyDescent="0.25">
      <c r="B58047"/>
    </row>
    <row r="58048" spans="2:2" x14ac:dyDescent="0.25">
      <c r="B58048"/>
    </row>
    <row r="58049" spans="2:2" x14ac:dyDescent="0.25">
      <c r="B58049"/>
    </row>
    <row r="58050" spans="2:2" x14ac:dyDescent="0.25">
      <c r="B58050"/>
    </row>
    <row r="58051" spans="2:2" x14ac:dyDescent="0.25">
      <c r="B58051"/>
    </row>
    <row r="58052" spans="2:2" x14ac:dyDescent="0.25">
      <c r="B58052"/>
    </row>
    <row r="58053" spans="2:2" x14ac:dyDescent="0.25">
      <c r="B58053"/>
    </row>
    <row r="58054" spans="2:2" x14ac:dyDescent="0.25">
      <c r="B58054"/>
    </row>
    <row r="58055" spans="2:2" x14ac:dyDescent="0.25">
      <c r="B58055"/>
    </row>
    <row r="58056" spans="2:2" x14ac:dyDescent="0.25">
      <c r="B58056"/>
    </row>
    <row r="58057" spans="2:2" x14ac:dyDescent="0.25">
      <c r="B58057"/>
    </row>
    <row r="58058" spans="2:2" x14ac:dyDescent="0.25">
      <c r="B58058"/>
    </row>
    <row r="58059" spans="2:2" x14ac:dyDescent="0.25">
      <c r="B58059"/>
    </row>
    <row r="58060" spans="2:2" x14ac:dyDescent="0.25">
      <c r="B58060"/>
    </row>
    <row r="58061" spans="2:2" x14ac:dyDescent="0.25">
      <c r="B58061"/>
    </row>
    <row r="58062" spans="2:2" x14ac:dyDescent="0.25">
      <c r="B58062"/>
    </row>
    <row r="58063" spans="2:2" x14ac:dyDescent="0.25">
      <c r="B58063"/>
    </row>
    <row r="58064" spans="2:2" x14ac:dyDescent="0.25">
      <c r="B58064"/>
    </row>
    <row r="58065" spans="2:2" x14ac:dyDescent="0.25">
      <c r="B58065"/>
    </row>
    <row r="58066" spans="2:2" x14ac:dyDescent="0.25">
      <c r="B58066"/>
    </row>
    <row r="58067" spans="2:2" x14ac:dyDescent="0.25">
      <c r="B58067"/>
    </row>
    <row r="58068" spans="2:2" x14ac:dyDescent="0.25">
      <c r="B58068"/>
    </row>
    <row r="58069" spans="2:2" x14ac:dyDescent="0.25">
      <c r="B58069"/>
    </row>
    <row r="58070" spans="2:2" x14ac:dyDescent="0.25">
      <c r="B58070"/>
    </row>
    <row r="58071" spans="2:2" x14ac:dyDescent="0.25">
      <c r="B58071"/>
    </row>
    <row r="58072" spans="2:2" x14ac:dyDescent="0.25">
      <c r="B58072"/>
    </row>
    <row r="58073" spans="2:2" x14ac:dyDescent="0.25">
      <c r="B58073"/>
    </row>
    <row r="58074" spans="2:2" x14ac:dyDescent="0.25">
      <c r="B58074"/>
    </row>
    <row r="58075" spans="2:2" x14ac:dyDescent="0.25">
      <c r="B58075"/>
    </row>
    <row r="58076" spans="2:2" x14ac:dyDescent="0.25">
      <c r="B58076"/>
    </row>
    <row r="58077" spans="2:2" x14ac:dyDescent="0.25">
      <c r="B58077"/>
    </row>
    <row r="58078" spans="2:2" x14ac:dyDescent="0.25">
      <c r="B58078"/>
    </row>
    <row r="58079" spans="2:2" x14ac:dyDescent="0.25">
      <c r="B58079"/>
    </row>
    <row r="58080" spans="2:2" x14ac:dyDescent="0.25">
      <c r="B58080"/>
    </row>
    <row r="58081" spans="2:2" x14ac:dyDescent="0.25">
      <c r="B58081"/>
    </row>
    <row r="58082" spans="2:2" x14ac:dyDescent="0.25">
      <c r="B58082"/>
    </row>
    <row r="58083" spans="2:2" x14ac:dyDescent="0.25">
      <c r="B58083"/>
    </row>
    <row r="58084" spans="2:2" x14ac:dyDescent="0.25">
      <c r="B58084"/>
    </row>
    <row r="58085" spans="2:2" x14ac:dyDescent="0.25">
      <c r="B58085"/>
    </row>
    <row r="58086" spans="2:2" x14ac:dyDescent="0.25">
      <c r="B58086"/>
    </row>
    <row r="58087" spans="2:2" x14ac:dyDescent="0.25">
      <c r="B58087"/>
    </row>
    <row r="58088" spans="2:2" x14ac:dyDescent="0.25">
      <c r="B58088"/>
    </row>
    <row r="58089" spans="2:2" x14ac:dyDescent="0.25">
      <c r="B58089"/>
    </row>
    <row r="58090" spans="2:2" x14ac:dyDescent="0.25">
      <c r="B58090"/>
    </row>
    <row r="58091" spans="2:2" x14ac:dyDescent="0.25">
      <c r="B58091"/>
    </row>
    <row r="58092" spans="2:2" x14ac:dyDescent="0.25">
      <c r="B58092"/>
    </row>
    <row r="58093" spans="2:2" x14ac:dyDescent="0.25">
      <c r="B58093"/>
    </row>
    <row r="58094" spans="2:2" x14ac:dyDescent="0.25">
      <c r="B58094"/>
    </row>
    <row r="58095" spans="2:2" x14ac:dyDescent="0.25">
      <c r="B58095"/>
    </row>
    <row r="58096" spans="2:2" x14ac:dyDescent="0.25">
      <c r="B58096"/>
    </row>
    <row r="58097" spans="2:2" x14ac:dyDescent="0.25">
      <c r="B58097"/>
    </row>
    <row r="58098" spans="2:2" x14ac:dyDescent="0.25">
      <c r="B58098"/>
    </row>
    <row r="58099" spans="2:2" x14ac:dyDescent="0.25">
      <c r="B58099"/>
    </row>
    <row r="58100" spans="2:2" x14ac:dyDescent="0.25">
      <c r="B58100"/>
    </row>
    <row r="58101" spans="2:2" x14ac:dyDescent="0.25">
      <c r="B58101"/>
    </row>
    <row r="58102" spans="2:2" x14ac:dyDescent="0.25">
      <c r="B58102"/>
    </row>
    <row r="58103" spans="2:2" x14ac:dyDescent="0.25">
      <c r="B58103"/>
    </row>
    <row r="58104" spans="2:2" x14ac:dyDescent="0.25">
      <c r="B58104"/>
    </row>
    <row r="58105" spans="2:2" x14ac:dyDescent="0.25">
      <c r="B58105"/>
    </row>
    <row r="58106" spans="2:2" x14ac:dyDescent="0.25">
      <c r="B58106"/>
    </row>
    <row r="58107" spans="2:2" x14ac:dyDescent="0.25">
      <c r="B58107"/>
    </row>
    <row r="58108" spans="2:2" x14ac:dyDescent="0.25">
      <c r="B58108"/>
    </row>
    <row r="58109" spans="2:2" x14ac:dyDescent="0.25">
      <c r="B58109"/>
    </row>
    <row r="58110" spans="2:2" x14ac:dyDescent="0.25">
      <c r="B58110"/>
    </row>
    <row r="58111" spans="2:2" x14ac:dyDescent="0.25">
      <c r="B58111"/>
    </row>
    <row r="58112" spans="2:2" x14ac:dyDescent="0.25">
      <c r="B58112"/>
    </row>
    <row r="58113" spans="2:2" x14ac:dyDescent="0.25">
      <c r="B58113"/>
    </row>
    <row r="58114" spans="2:2" x14ac:dyDescent="0.25">
      <c r="B58114"/>
    </row>
    <row r="58115" spans="2:2" x14ac:dyDescent="0.25">
      <c r="B58115"/>
    </row>
    <row r="58116" spans="2:2" x14ac:dyDescent="0.25">
      <c r="B58116"/>
    </row>
    <row r="58117" spans="2:2" x14ac:dyDescent="0.25">
      <c r="B58117"/>
    </row>
    <row r="58118" spans="2:2" x14ac:dyDescent="0.25">
      <c r="B58118"/>
    </row>
    <row r="58119" spans="2:2" x14ac:dyDescent="0.25">
      <c r="B58119"/>
    </row>
    <row r="58120" spans="2:2" x14ac:dyDescent="0.25">
      <c r="B58120"/>
    </row>
    <row r="58121" spans="2:2" x14ac:dyDescent="0.25">
      <c r="B58121"/>
    </row>
    <row r="58122" spans="2:2" x14ac:dyDescent="0.25">
      <c r="B58122"/>
    </row>
    <row r="58123" spans="2:2" x14ac:dyDescent="0.25">
      <c r="B58123"/>
    </row>
    <row r="58124" spans="2:2" x14ac:dyDescent="0.25">
      <c r="B58124"/>
    </row>
    <row r="58125" spans="2:2" x14ac:dyDescent="0.25">
      <c r="B58125"/>
    </row>
    <row r="58126" spans="2:2" x14ac:dyDescent="0.25">
      <c r="B58126"/>
    </row>
    <row r="58127" spans="2:2" x14ac:dyDescent="0.25">
      <c r="B58127"/>
    </row>
    <row r="58128" spans="2:2" x14ac:dyDescent="0.25">
      <c r="B58128"/>
    </row>
    <row r="58129" spans="2:2" x14ac:dyDescent="0.25">
      <c r="B58129"/>
    </row>
    <row r="58130" spans="2:2" x14ac:dyDescent="0.25">
      <c r="B58130"/>
    </row>
    <row r="58131" spans="2:2" x14ac:dyDescent="0.25">
      <c r="B58131"/>
    </row>
    <row r="58132" spans="2:2" x14ac:dyDescent="0.25">
      <c r="B58132"/>
    </row>
    <row r="58133" spans="2:2" x14ac:dyDescent="0.25">
      <c r="B58133"/>
    </row>
    <row r="58134" spans="2:2" x14ac:dyDescent="0.25">
      <c r="B58134"/>
    </row>
    <row r="58135" spans="2:2" x14ac:dyDescent="0.25">
      <c r="B58135"/>
    </row>
    <row r="58136" spans="2:2" x14ac:dyDescent="0.25">
      <c r="B58136"/>
    </row>
    <row r="58137" spans="2:2" x14ac:dyDescent="0.25">
      <c r="B58137"/>
    </row>
    <row r="58138" spans="2:2" x14ac:dyDescent="0.25">
      <c r="B58138"/>
    </row>
    <row r="58139" spans="2:2" x14ac:dyDescent="0.25">
      <c r="B58139"/>
    </row>
    <row r="58140" spans="2:2" x14ac:dyDescent="0.25">
      <c r="B58140"/>
    </row>
    <row r="58141" spans="2:2" x14ac:dyDescent="0.25">
      <c r="B58141"/>
    </row>
    <row r="58142" spans="2:2" x14ac:dyDescent="0.25">
      <c r="B58142"/>
    </row>
    <row r="58143" spans="2:2" x14ac:dyDescent="0.25">
      <c r="B58143"/>
    </row>
    <row r="58144" spans="2:2" x14ac:dyDescent="0.25">
      <c r="B58144"/>
    </row>
    <row r="58145" spans="2:2" x14ac:dyDescent="0.25">
      <c r="B58145"/>
    </row>
    <row r="58146" spans="2:2" x14ac:dyDescent="0.25">
      <c r="B58146"/>
    </row>
    <row r="58147" spans="2:2" x14ac:dyDescent="0.25">
      <c r="B58147"/>
    </row>
    <row r="58148" spans="2:2" x14ac:dyDescent="0.25">
      <c r="B58148"/>
    </row>
    <row r="58149" spans="2:2" x14ac:dyDescent="0.25">
      <c r="B58149"/>
    </row>
    <row r="58150" spans="2:2" x14ac:dyDescent="0.25">
      <c r="B58150"/>
    </row>
    <row r="58151" spans="2:2" x14ac:dyDescent="0.25">
      <c r="B58151"/>
    </row>
    <row r="58152" spans="2:2" x14ac:dyDescent="0.25">
      <c r="B58152"/>
    </row>
    <row r="58153" spans="2:2" x14ac:dyDescent="0.25">
      <c r="B58153"/>
    </row>
    <row r="58154" spans="2:2" x14ac:dyDescent="0.25">
      <c r="B58154"/>
    </row>
    <row r="58155" spans="2:2" x14ac:dyDescent="0.25">
      <c r="B58155"/>
    </row>
    <row r="58156" spans="2:2" x14ac:dyDescent="0.25">
      <c r="B58156"/>
    </row>
    <row r="58157" spans="2:2" x14ac:dyDescent="0.25">
      <c r="B58157"/>
    </row>
    <row r="58158" spans="2:2" x14ac:dyDescent="0.25">
      <c r="B58158"/>
    </row>
    <row r="58159" spans="2:2" x14ac:dyDescent="0.25">
      <c r="B58159"/>
    </row>
    <row r="58160" spans="2:2" x14ac:dyDescent="0.25">
      <c r="B58160"/>
    </row>
    <row r="58161" spans="2:2" x14ac:dyDescent="0.25">
      <c r="B58161"/>
    </row>
    <row r="58162" spans="2:2" x14ac:dyDescent="0.25">
      <c r="B58162"/>
    </row>
    <row r="58163" spans="2:2" x14ac:dyDescent="0.25">
      <c r="B58163"/>
    </row>
    <row r="58164" spans="2:2" x14ac:dyDescent="0.25">
      <c r="B58164"/>
    </row>
    <row r="58165" spans="2:2" x14ac:dyDescent="0.25">
      <c r="B58165"/>
    </row>
    <row r="58166" spans="2:2" x14ac:dyDescent="0.25">
      <c r="B58166"/>
    </row>
    <row r="58167" spans="2:2" x14ac:dyDescent="0.25">
      <c r="B58167"/>
    </row>
    <row r="58168" spans="2:2" x14ac:dyDescent="0.25">
      <c r="B58168"/>
    </row>
    <row r="58169" spans="2:2" x14ac:dyDescent="0.25">
      <c r="B58169"/>
    </row>
    <row r="58170" spans="2:2" x14ac:dyDescent="0.25">
      <c r="B58170"/>
    </row>
    <row r="58171" spans="2:2" x14ac:dyDescent="0.25">
      <c r="B58171"/>
    </row>
    <row r="58172" spans="2:2" x14ac:dyDescent="0.25">
      <c r="B58172"/>
    </row>
    <row r="58173" spans="2:2" x14ac:dyDescent="0.25">
      <c r="B58173"/>
    </row>
    <row r="58174" spans="2:2" x14ac:dyDescent="0.25">
      <c r="B58174"/>
    </row>
    <row r="58175" spans="2:2" x14ac:dyDescent="0.25">
      <c r="B58175"/>
    </row>
    <row r="58176" spans="2:2" x14ac:dyDescent="0.25">
      <c r="B58176"/>
    </row>
    <row r="58177" spans="2:2" x14ac:dyDescent="0.25">
      <c r="B58177"/>
    </row>
    <row r="58178" spans="2:2" x14ac:dyDescent="0.25">
      <c r="B58178"/>
    </row>
    <row r="58179" spans="2:2" x14ac:dyDescent="0.25">
      <c r="B58179"/>
    </row>
    <row r="58180" spans="2:2" x14ac:dyDescent="0.25">
      <c r="B58180"/>
    </row>
    <row r="58181" spans="2:2" x14ac:dyDescent="0.25">
      <c r="B58181"/>
    </row>
    <row r="58182" spans="2:2" x14ac:dyDescent="0.25">
      <c r="B58182"/>
    </row>
    <row r="58183" spans="2:2" x14ac:dyDescent="0.25">
      <c r="B58183"/>
    </row>
    <row r="58184" spans="2:2" x14ac:dyDescent="0.25">
      <c r="B58184"/>
    </row>
    <row r="58185" spans="2:2" x14ac:dyDescent="0.25">
      <c r="B58185"/>
    </row>
    <row r="58186" spans="2:2" x14ac:dyDescent="0.25">
      <c r="B58186"/>
    </row>
    <row r="58187" spans="2:2" x14ac:dyDescent="0.25">
      <c r="B58187"/>
    </row>
    <row r="58188" spans="2:2" x14ac:dyDescent="0.25">
      <c r="B58188"/>
    </row>
    <row r="58189" spans="2:2" x14ac:dyDescent="0.25">
      <c r="B58189"/>
    </row>
    <row r="58190" spans="2:2" x14ac:dyDescent="0.25">
      <c r="B58190"/>
    </row>
    <row r="58191" spans="2:2" x14ac:dyDescent="0.25">
      <c r="B58191"/>
    </row>
    <row r="58192" spans="2:2" x14ac:dyDescent="0.25">
      <c r="B58192"/>
    </row>
    <row r="58193" spans="2:2" x14ac:dyDescent="0.25">
      <c r="B58193"/>
    </row>
    <row r="58194" spans="2:2" x14ac:dyDescent="0.25">
      <c r="B58194"/>
    </row>
    <row r="58195" spans="2:2" x14ac:dyDescent="0.25">
      <c r="B58195"/>
    </row>
    <row r="58196" spans="2:2" x14ac:dyDescent="0.25">
      <c r="B58196"/>
    </row>
    <row r="58197" spans="2:2" x14ac:dyDescent="0.25">
      <c r="B58197"/>
    </row>
    <row r="58198" spans="2:2" x14ac:dyDescent="0.25">
      <c r="B58198"/>
    </row>
    <row r="58199" spans="2:2" x14ac:dyDescent="0.25">
      <c r="B58199"/>
    </row>
    <row r="58200" spans="2:2" x14ac:dyDescent="0.25">
      <c r="B58200"/>
    </row>
    <row r="58201" spans="2:2" x14ac:dyDescent="0.25">
      <c r="B58201"/>
    </row>
    <row r="58202" spans="2:2" x14ac:dyDescent="0.25">
      <c r="B58202"/>
    </row>
    <row r="58203" spans="2:2" x14ac:dyDescent="0.25">
      <c r="B58203"/>
    </row>
    <row r="58204" spans="2:2" x14ac:dyDescent="0.25">
      <c r="B58204"/>
    </row>
    <row r="58205" spans="2:2" x14ac:dyDescent="0.25">
      <c r="B58205"/>
    </row>
    <row r="58206" spans="2:2" x14ac:dyDescent="0.25">
      <c r="B58206"/>
    </row>
    <row r="58207" spans="2:2" x14ac:dyDescent="0.25">
      <c r="B58207"/>
    </row>
    <row r="58208" spans="2:2" x14ac:dyDescent="0.25">
      <c r="B58208"/>
    </row>
    <row r="58209" spans="2:2" x14ac:dyDescent="0.25">
      <c r="B58209"/>
    </row>
    <row r="58210" spans="2:2" x14ac:dyDescent="0.25">
      <c r="B58210"/>
    </row>
    <row r="58211" spans="2:2" x14ac:dyDescent="0.25">
      <c r="B58211"/>
    </row>
    <row r="58212" spans="2:2" x14ac:dyDescent="0.25">
      <c r="B58212"/>
    </row>
    <row r="58213" spans="2:2" x14ac:dyDescent="0.25">
      <c r="B58213"/>
    </row>
    <row r="58214" spans="2:2" x14ac:dyDescent="0.25">
      <c r="B58214"/>
    </row>
    <row r="58215" spans="2:2" x14ac:dyDescent="0.25">
      <c r="B58215"/>
    </row>
    <row r="58216" spans="2:2" x14ac:dyDescent="0.25">
      <c r="B58216"/>
    </row>
    <row r="58217" spans="2:2" x14ac:dyDescent="0.25">
      <c r="B58217"/>
    </row>
    <row r="58218" spans="2:2" x14ac:dyDescent="0.25">
      <c r="B58218"/>
    </row>
    <row r="58219" spans="2:2" x14ac:dyDescent="0.25">
      <c r="B58219"/>
    </row>
    <row r="58220" spans="2:2" x14ac:dyDescent="0.25">
      <c r="B58220"/>
    </row>
    <row r="58221" spans="2:2" x14ac:dyDescent="0.25">
      <c r="B58221"/>
    </row>
    <row r="58222" spans="2:2" x14ac:dyDescent="0.25">
      <c r="B58222"/>
    </row>
    <row r="58223" spans="2:2" x14ac:dyDescent="0.25">
      <c r="B58223"/>
    </row>
    <row r="58224" spans="2:2" x14ac:dyDescent="0.25">
      <c r="B58224"/>
    </row>
    <row r="58225" spans="2:2" x14ac:dyDescent="0.25">
      <c r="B58225"/>
    </row>
    <row r="58226" spans="2:2" x14ac:dyDescent="0.25">
      <c r="B58226"/>
    </row>
    <row r="58227" spans="2:2" x14ac:dyDescent="0.25">
      <c r="B58227"/>
    </row>
    <row r="58228" spans="2:2" x14ac:dyDescent="0.25">
      <c r="B58228"/>
    </row>
    <row r="58229" spans="2:2" x14ac:dyDescent="0.25">
      <c r="B58229"/>
    </row>
    <row r="58230" spans="2:2" x14ac:dyDescent="0.25">
      <c r="B58230"/>
    </row>
    <row r="58231" spans="2:2" x14ac:dyDescent="0.25">
      <c r="B58231"/>
    </row>
    <row r="58232" spans="2:2" x14ac:dyDescent="0.25">
      <c r="B58232"/>
    </row>
    <row r="58233" spans="2:2" x14ac:dyDescent="0.25">
      <c r="B58233"/>
    </row>
    <row r="58234" spans="2:2" x14ac:dyDescent="0.25">
      <c r="B58234"/>
    </row>
    <row r="58235" spans="2:2" x14ac:dyDescent="0.25">
      <c r="B58235"/>
    </row>
    <row r="58236" spans="2:2" x14ac:dyDescent="0.25">
      <c r="B58236"/>
    </row>
    <row r="58237" spans="2:2" x14ac:dyDescent="0.25">
      <c r="B58237"/>
    </row>
    <row r="58238" spans="2:2" x14ac:dyDescent="0.25">
      <c r="B58238"/>
    </row>
    <row r="58239" spans="2:2" x14ac:dyDescent="0.25">
      <c r="B58239"/>
    </row>
    <row r="58240" spans="2:2" x14ac:dyDescent="0.25">
      <c r="B58240"/>
    </row>
    <row r="58241" spans="2:2" x14ac:dyDescent="0.25">
      <c r="B58241"/>
    </row>
    <row r="58242" spans="2:2" x14ac:dyDescent="0.25">
      <c r="B58242"/>
    </row>
    <row r="58243" spans="2:2" x14ac:dyDescent="0.25">
      <c r="B58243"/>
    </row>
    <row r="58244" spans="2:2" x14ac:dyDescent="0.25">
      <c r="B58244"/>
    </row>
    <row r="58245" spans="2:2" x14ac:dyDescent="0.25">
      <c r="B58245"/>
    </row>
    <row r="58246" spans="2:2" x14ac:dyDescent="0.25">
      <c r="B58246"/>
    </row>
    <row r="58247" spans="2:2" x14ac:dyDescent="0.25">
      <c r="B58247"/>
    </row>
    <row r="58248" spans="2:2" x14ac:dyDescent="0.25">
      <c r="B58248"/>
    </row>
    <row r="58249" spans="2:2" x14ac:dyDescent="0.25">
      <c r="B58249"/>
    </row>
    <row r="58250" spans="2:2" x14ac:dyDescent="0.25">
      <c r="B58250"/>
    </row>
    <row r="58251" spans="2:2" x14ac:dyDescent="0.25">
      <c r="B58251"/>
    </row>
    <row r="58252" spans="2:2" x14ac:dyDescent="0.25">
      <c r="B58252"/>
    </row>
    <row r="58253" spans="2:2" x14ac:dyDescent="0.25">
      <c r="B58253"/>
    </row>
    <row r="58254" spans="2:2" x14ac:dyDescent="0.25">
      <c r="B58254"/>
    </row>
    <row r="58255" spans="2:2" x14ac:dyDescent="0.25">
      <c r="B58255"/>
    </row>
    <row r="58256" spans="2:2" x14ac:dyDescent="0.25">
      <c r="B58256"/>
    </row>
    <row r="58257" spans="2:2" x14ac:dyDescent="0.25">
      <c r="B58257"/>
    </row>
    <row r="58258" spans="2:2" x14ac:dyDescent="0.25">
      <c r="B58258"/>
    </row>
    <row r="58259" spans="2:2" x14ac:dyDescent="0.25">
      <c r="B58259"/>
    </row>
    <row r="58260" spans="2:2" x14ac:dyDescent="0.25">
      <c r="B58260"/>
    </row>
    <row r="58261" spans="2:2" x14ac:dyDescent="0.25">
      <c r="B58261"/>
    </row>
    <row r="58262" spans="2:2" x14ac:dyDescent="0.25">
      <c r="B58262"/>
    </row>
    <row r="58263" spans="2:2" x14ac:dyDescent="0.25">
      <c r="B58263"/>
    </row>
    <row r="58264" spans="2:2" x14ac:dyDescent="0.25">
      <c r="B58264"/>
    </row>
    <row r="58265" spans="2:2" x14ac:dyDescent="0.25">
      <c r="B58265"/>
    </row>
    <row r="58266" spans="2:2" x14ac:dyDescent="0.25">
      <c r="B58266"/>
    </row>
    <row r="58267" spans="2:2" x14ac:dyDescent="0.25">
      <c r="B58267"/>
    </row>
    <row r="58268" spans="2:2" x14ac:dyDescent="0.25">
      <c r="B58268"/>
    </row>
    <row r="58269" spans="2:2" x14ac:dyDescent="0.25">
      <c r="B58269"/>
    </row>
    <row r="58270" spans="2:2" x14ac:dyDescent="0.25">
      <c r="B58270"/>
    </row>
    <row r="58271" spans="2:2" x14ac:dyDescent="0.25">
      <c r="B58271"/>
    </row>
    <row r="58272" spans="2:2" x14ac:dyDescent="0.25">
      <c r="B58272"/>
    </row>
    <row r="58273" spans="2:2" x14ac:dyDescent="0.25">
      <c r="B58273"/>
    </row>
    <row r="58274" spans="2:2" x14ac:dyDescent="0.25">
      <c r="B58274"/>
    </row>
    <row r="58275" spans="2:2" x14ac:dyDescent="0.25">
      <c r="B58275"/>
    </row>
    <row r="58276" spans="2:2" x14ac:dyDescent="0.25">
      <c r="B58276"/>
    </row>
    <row r="58277" spans="2:2" x14ac:dyDescent="0.25">
      <c r="B58277"/>
    </row>
    <row r="58278" spans="2:2" x14ac:dyDescent="0.25">
      <c r="B58278"/>
    </row>
    <row r="58279" spans="2:2" x14ac:dyDescent="0.25">
      <c r="B58279"/>
    </row>
    <row r="58280" spans="2:2" x14ac:dyDescent="0.25">
      <c r="B58280"/>
    </row>
    <row r="58281" spans="2:2" x14ac:dyDescent="0.25">
      <c r="B58281"/>
    </row>
    <row r="58282" spans="2:2" x14ac:dyDescent="0.25">
      <c r="B58282"/>
    </row>
    <row r="58283" spans="2:2" x14ac:dyDescent="0.25">
      <c r="B58283"/>
    </row>
    <row r="58284" spans="2:2" x14ac:dyDescent="0.25">
      <c r="B58284"/>
    </row>
    <row r="58285" spans="2:2" x14ac:dyDescent="0.25">
      <c r="B58285"/>
    </row>
    <row r="58286" spans="2:2" x14ac:dyDescent="0.25">
      <c r="B58286"/>
    </row>
    <row r="58287" spans="2:2" x14ac:dyDescent="0.25">
      <c r="B58287"/>
    </row>
    <row r="58288" spans="2:2" x14ac:dyDescent="0.25">
      <c r="B58288"/>
    </row>
    <row r="58289" spans="2:2" x14ac:dyDescent="0.25">
      <c r="B58289"/>
    </row>
    <row r="58290" spans="2:2" x14ac:dyDescent="0.25">
      <c r="B58290"/>
    </row>
    <row r="58291" spans="2:2" x14ac:dyDescent="0.25">
      <c r="B58291"/>
    </row>
    <row r="58292" spans="2:2" x14ac:dyDescent="0.25">
      <c r="B58292"/>
    </row>
    <row r="58293" spans="2:2" x14ac:dyDescent="0.25">
      <c r="B58293"/>
    </row>
    <row r="58294" spans="2:2" x14ac:dyDescent="0.25">
      <c r="B58294"/>
    </row>
    <row r="58295" spans="2:2" x14ac:dyDescent="0.25">
      <c r="B58295"/>
    </row>
    <row r="58296" spans="2:2" x14ac:dyDescent="0.25">
      <c r="B58296"/>
    </row>
    <row r="58297" spans="2:2" x14ac:dyDescent="0.25">
      <c r="B58297"/>
    </row>
    <row r="58298" spans="2:2" x14ac:dyDescent="0.25">
      <c r="B58298"/>
    </row>
    <row r="58299" spans="2:2" x14ac:dyDescent="0.25">
      <c r="B58299"/>
    </row>
    <row r="58300" spans="2:2" x14ac:dyDescent="0.25">
      <c r="B58300"/>
    </row>
    <row r="58301" spans="2:2" x14ac:dyDescent="0.25">
      <c r="B58301"/>
    </row>
    <row r="58302" spans="2:2" x14ac:dyDescent="0.25">
      <c r="B58302"/>
    </row>
    <row r="58303" spans="2:2" x14ac:dyDescent="0.25">
      <c r="B58303"/>
    </row>
    <row r="58304" spans="2:2" x14ac:dyDescent="0.25">
      <c r="B58304"/>
    </row>
    <row r="58305" spans="2:2" x14ac:dyDescent="0.25">
      <c r="B58305"/>
    </row>
    <row r="58306" spans="2:2" x14ac:dyDescent="0.25">
      <c r="B58306"/>
    </row>
    <row r="58307" spans="2:2" x14ac:dyDescent="0.25">
      <c r="B58307"/>
    </row>
    <row r="58308" spans="2:2" x14ac:dyDescent="0.25">
      <c r="B58308"/>
    </row>
    <row r="58309" spans="2:2" x14ac:dyDescent="0.25">
      <c r="B58309"/>
    </row>
    <row r="58310" spans="2:2" x14ac:dyDescent="0.25">
      <c r="B58310"/>
    </row>
    <row r="58311" spans="2:2" x14ac:dyDescent="0.25">
      <c r="B58311"/>
    </row>
    <row r="58312" spans="2:2" x14ac:dyDescent="0.25">
      <c r="B58312"/>
    </row>
    <row r="58313" spans="2:2" x14ac:dyDescent="0.25">
      <c r="B58313"/>
    </row>
    <row r="58314" spans="2:2" x14ac:dyDescent="0.25">
      <c r="B58314"/>
    </row>
    <row r="58315" spans="2:2" x14ac:dyDescent="0.25">
      <c r="B58315"/>
    </row>
    <row r="58316" spans="2:2" x14ac:dyDescent="0.25">
      <c r="B58316"/>
    </row>
    <row r="58317" spans="2:2" x14ac:dyDescent="0.25">
      <c r="B58317"/>
    </row>
    <row r="58318" spans="2:2" x14ac:dyDescent="0.25">
      <c r="B58318"/>
    </row>
    <row r="58319" spans="2:2" x14ac:dyDescent="0.25">
      <c r="B58319"/>
    </row>
    <row r="58320" spans="2:2" x14ac:dyDescent="0.25">
      <c r="B58320"/>
    </row>
    <row r="58321" spans="2:2" x14ac:dyDescent="0.25">
      <c r="B58321"/>
    </row>
    <row r="58322" spans="2:2" x14ac:dyDescent="0.25">
      <c r="B58322"/>
    </row>
    <row r="58323" spans="2:2" x14ac:dyDescent="0.25">
      <c r="B58323"/>
    </row>
    <row r="58324" spans="2:2" x14ac:dyDescent="0.25">
      <c r="B58324"/>
    </row>
    <row r="58325" spans="2:2" x14ac:dyDescent="0.25">
      <c r="B58325"/>
    </row>
    <row r="58326" spans="2:2" x14ac:dyDescent="0.25">
      <c r="B58326"/>
    </row>
    <row r="58327" spans="2:2" x14ac:dyDescent="0.25">
      <c r="B58327"/>
    </row>
    <row r="58328" spans="2:2" x14ac:dyDescent="0.25">
      <c r="B58328"/>
    </row>
    <row r="58329" spans="2:2" x14ac:dyDescent="0.25">
      <c r="B58329"/>
    </row>
    <row r="58330" spans="2:2" x14ac:dyDescent="0.25">
      <c r="B58330"/>
    </row>
    <row r="58331" spans="2:2" x14ac:dyDescent="0.25">
      <c r="B58331"/>
    </row>
    <row r="58332" spans="2:2" x14ac:dyDescent="0.25">
      <c r="B58332"/>
    </row>
    <row r="58333" spans="2:2" x14ac:dyDescent="0.25">
      <c r="B58333"/>
    </row>
    <row r="58334" spans="2:2" x14ac:dyDescent="0.25">
      <c r="B58334"/>
    </row>
    <row r="58335" spans="2:2" x14ac:dyDescent="0.25">
      <c r="B58335"/>
    </row>
    <row r="58336" spans="2:2" x14ac:dyDescent="0.25">
      <c r="B58336"/>
    </row>
    <row r="58337" spans="2:2" x14ac:dyDescent="0.25">
      <c r="B58337"/>
    </row>
    <row r="58338" spans="2:2" x14ac:dyDescent="0.25">
      <c r="B58338"/>
    </row>
    <row r="58339" spans="2:2" x14ac:dyDescent="0.25">
      <c r="B58339"/>
    </row>
    <row r="58340" spans="2:2" x14ac:dyDescent="0.25">
      <c r="B58340"/>
    </row>
    <row r="58341" spans="2:2" x14ac:dyDescent="0.25">
      <c r="B58341"/>
    </row>
    <row r="58342" spans="2:2" x14ac:dyDescent="0.25">
      <c r="B58342"/>
    </row>
    <row r="58343" spans="2:2" x14ac:dyDescent="0.25">
      <c r="B58343"/>
    </row>
    <row r="58344" spans="2:2" x14ac:dyDescent="0.25">
      <c r="B58344"/>
    </row>
    <row r="58345" spans="2:2" x14ac:dyDescent="0.25">
      <c r="B58345"/>
    </row>
    <row r="58346" spans="2:2" x14ac:dyDescent="0.25">
      <c r="B58346"/>
    </row>
    <row r="58347" spans="2:2" x14ac:dyDescent="0.25">
      <c r="B58347"/>
    </row>
    <row r="58348" spans="2:2" x14ac:dyDescent="0.25">
      <c r="B58348"/>
    </row>
    <row r="58349" spans="2:2" x14ac:dyDescent="0.25">
      <c r="B58349"/>
    </row>
    <row r="58350" spans="2:2" x14ac:dyDescent="0.25">
      <c r="B58350"/>
    </row>
    <row r="58351" spans="2:2" x14ac:dyDescent="0.25">
      <c r="B58351"/>
    </row>
    <row r="58352" spans="2:2" x14ac:dyDescent="0.25">
      <c r="B58352"/>
    </row>
    <row r="58353" spans="2:2" x14ac:dyDescent="0.25">
      <c r="B58353"/>
    </row>
    <row r="58354" spans="2:2" x14ac:dyDescent="0.25">
      <c r="B58354"/>
    </row>
    <row r="58355" spans="2:2" x14ac:dyDescent="0.25">
      <c r="B58355"/>
    </row>
    <row r="58356" spans="2:2" x14ac:dyDescent="0.25">
      <c r="B58356"/>
    </row>
    <row r="58357" spans="2:2" x14ac:dyDescent="0.25">
      <c r="B58357"/>
    </row>
    <row r="58358" spans="2:2" x14ac:dyDescent="0.25">
      <c r="B58358"/>
    </row>
    <row r="58359" spans="2:2" x14ac:dyDescent="0.25">
      <c r="B58359"/>
    </row>
    <row r="58360" spans="2:2" x14ac:dyDescent="0.25">
      <c r="B58360"/>
    </row>
    <row r="58361" spans="2:2" x14ac:dyDescent="0.25">
      <c r="B58361"/>
    </row>
    <row r="58362" spans="2:2" x14ac:dyDescent="0.25">
      <c r="B58362"/>
    </row>
    <row r="58363" spans="2:2" x14ac:dyDescent="0.25">
      <c r="B58363"/>
    </row>
    <row r="58364" spans="2:2" x14ac:dyDescent="0.25">
      <c r="B58364"/>
    </row>
    <row r="58365" spans="2:2" x14ac:dyDescent="0.25">
      <c r="B58365"/>
    </row>
    <row r="58366" spans="2:2" x14ac:dyDescent="0.25">
      <c r="B58366"/>
    </row>
    <row r="58367" spans="2:2" x14ac:dyDescent="0.25">
      <c r="B58367"/>
    </row>
    <row r="58368" spans="2:2" x14ac:dyDescent="0.25">
      <c r="B58368"/>
    </row>
    <row r="58369" spans="2:2" x14ac:dyDescent="0.25">
      <c r="B58369"/>
    </row>
    <row r="58370" spans="2:2" x14ac:dyDescent="0.25">
      <c r="B58370"/>
    </row>
    <row r="58371" spans="2:2" x14ac:dyDescent="0.25">
      <c r="B58371"/>
    </row>
    <row r="58372" spans="2:2" x14ac:dyDescent="0.25">
      <c r="B58372"/>
    </row>
    <row r="58373" spans="2:2" x14ac:dyDescent="0.25">
      <c r="B58373"/>
    </row>
    <row r="58374" spans="2:2" x14ac:dyDescent="0.25">
      <c r="B58374"/>
    </row>
    <row r="58375" spans="2:2" x14ac:dyDescent="0.25">
      <c r="B58375"/>
    </row>
    <row r="58376" spans="2:2" x14ac:dyDescent="0.25">
      <c r="B58376"/>
    </row>
    <row r="58377" spans="2:2" x14ac:dyDescent="0.25">
      <c r="B58377"/>
    </row>
    <row r="58378" spans="2:2" x14ac:dyDescent="0.25">
      <c r="B58378"/>
    </row>
    <row r="58379" spans="2:2" x14ac:dyDescent="0.25">
      <c r="B58379"/>
    </row>
    <row r="58380" spans="2:2" x14ac:dyDescent="0.25">
      <c r="B58380"/>
    </row>
    <row r="58381" spans="2:2" x14ac:dyDescent="0.25">
      <c r="B58381"/>
    </row>
    <row r="58382" spans="2:2" x14ac:dyDescent="0.25">
      <c r="B58382"/>
    </row>
    <row r="58383" spans="2:2" x14ac:dyDescent="0.25">
      <c r="B58383"/>
    </row>
    <row r="58384" spans="2:2" x14ac:dyDescent="0.25">
      <c r="B58384"/>
    </row>
    <row r="58385" spans="2:2" x14ac:dyDescent="0.25">
      <c r="B58385"/>
    </row>
    <row r="58386" spans="2:2" x14ac:dyDescent="0.25">
      <c r="B58386"/>
    </row>
    <row r="58387" spans="2:2" x14ac:dyDescent="0.25">
      <c r="B58387"/>
    </row>
    <row r="58388" spans="2:2" x14ac:dyDescent="0.25">
      <c r="B58388"/>
    </row>
    <row r="58389" spans="2:2" x14ac:dyDescent="0.25">
      <c r="B58389"/>
    </row>
    <row r="58390" spans="2:2" x14ac:dyDescent="0.25">
      <c r="B58390"/>
    </row>
    <row r="58391" spans="2:2" x14ac:dyDescent="0.25">
      <c r="B58391"/>
    </row>
    <row r="58392" spans="2:2" x14ac:dyDescent="0.25">
      <c r="B58392"/>
    </row>
    <row r="58393" spans="2:2" x14ac:dyDescent="0.25">
      <c r="B58393"/>
    </row>
    <row r="58394" spans="2:2" x14ac:dyDescent="0.25">
      <c r="B58394"/>
    </row>
    <row r="58395" spans="2:2" x14ac:dyDescent="0.25">
      <c r="B58395"/>
    </row>
    <row r="58396" spans="2:2" x14ac:dyDescent="0.25">
      <c r="B58396"/>
    </row>
    <row r="58397" spans="2:2" x14ac:dyDescent="0.25">
      <c r="B58397"/>
    </row>
    <row r="58398" spans="2:2" x14ac:dyDescent="0.25">
      <c r="B58398"/>
    </row>
    <row r="58399" spans="2:2" x14ac:dyDescent="0.25">
      <c r="B58399"/>
    </row>
    <row r="58400" spans="2:2" x14ac:dyDescent="0.25">
      <c r="B58400"/>
    </row>
    <row r="58401" spans="2:2" x14ac:dyDescent="0.25">
      <c r="B58401"/>
    </row>
    <row r="58402" spans="2:2" x14ac:dyDescent="0.25">
      <c r="B58402"/>
    </row>
    <row r="58403" spans="2:2" x14ac:dyDescent="0.25">
      <c r="B58403"/>
    </row>
    <row r="58404" spans="2:2" x14ac:dyDescent="0.25">
      <c r="B58404"/>
    </row>
    <row r="58405" spans="2:2" x14ac:dyDescent="0.25">
      <c r="B58405"/>
    </row>
    <row r="58406" spans="2:2" x14ac:dyDescent="0.25">
      <c r="B58406"/>
    </row>
    <row r="58407" spans="2:2" x14ac:dyDescent="0.25">
      <c r="B58407"/>
    </row>
    <row r="58408" spans="2:2" x14ac:dyDescent="0.25">
      <c r="B58408"/>
    </row>
    <row r="58409" spans="2:2" x14ac:dyDescent="0.25">
      <c r="B58409"/>
    </row>
    <row r="58410" spans="2:2" x14ac:dyDescent="0.25">
      <c r="B58410"/>
    </row>
    <row r="58411" spans="2:2" x14ac:dyDescent="0.25">
      <c r="B58411"/>
    </row>
    <row r="58412" spans="2:2" x14ac:dyDescent="0.25">
      <c r="B58412"/>
    </row>
    <row r="58413" spans="2:2" x14ac:dyDescent="0.25">
      <c r="B58413"/>
    </row>
    <row r="58414" spans="2:2" x14ac:dyDescent="0.25">
      <c r="B58414"/>
    </row>
    <row r="58415" spans="2:2" x14ac:dyDescent="0.25">
      <c r="B58415"/>
    </row>
    <row r="58416" spans="2:2" x14ac:dyDescent="0.25">
      <c r="B58416"/>
    </row>
    <row r="58417" spans="2:2" x14ac:dyDescent="0.25">
      <c r="B58417"/>
    </row>
    <row r="58418" spans="2:2" x14ac:dyDescent="0.25">
      <c r="B58418"/>
    </row>
    <row r="58419" spans="2:2" x14ac:dyDescent="0.25">
      <c r="B58419"/>
    </row>
    <row r="58420" spans="2:2" x14ac:dyDescent="0.25">
      <c r="B58420"/>
    </row>
    <row r="58421" spans="2:2" x14ac:dyDescent="0.25">
      <c r="B58421"/>
    </row>
    <row r="58422" spans="2:2" x14ac:dyDescent="0.25">
      <c r="B58422"/>
    </row>
    <row r="58423" spans="2:2" x14ac:dyDescent="0.25">
      <c r="B58423"/>
    </row>
    <row r="58424" spans="2:2" x14ac:dyDescent="0.25">
      <c r="B58424"/>
    </row>
    <row r="58425" spans="2:2" x14ac:dyDescent="0.25">
      <c r="B58425"/>
    </row>
    <row r="58426" spans="2:2" x14ac:dyDescent="0.25">
      <c r="B58426"/>
    </row>
    <row r="58427" spans="2:2" x14ac:dyDescent="0.25">
      <c r="B58427"/>
    </row>
    <row r="58428" spans="2:2" x14ac:dyDescent="0.25">
      <c r="B58428"/>
    </row>
    <row r="58429" spans="2:2" x14ac:dyDescent="0.25">
      <c r="B58429"/>
    </row>
    <row r="58430" spans="2:2" x14ac:dyDescent="0.25">
      <c r="B58430"/>
    </row>
    <row r="58431" spans="2:2" x14ac:dyDescent="0.25">
      <c r="B58431"/>
    </row>
    <row r="58432" spans="2:2" x14ac:dyDescent="0.25">
      <c r="B58432"/>
    </row>
    <row r="58433" spans="2:2" x14ac:dyDescent="0.25">
      <c r="B58433"/>
    </row>
    <row r="58434" spans="2:2" x14ac:dyDescent="0.25">
      <c r="B58434"/>
    </row>
    <row r="58435" spans="2:2" x14ac:dyDescent="0.25">
      <c r="B58435"/>
    </row>
    <row r="58436" spans="2:2" x14ac:dyDescent="0.25">
      <c r="B58436"/>
    </row>
    <row r="58437" spans="2:2" x14ac:dyDescent="0.25">
      <c r="B58437"/>
    </row>
    <row r="58438" spans="2:2" x14ac:dyDescent="0.25">
      <c r="B58438"/>
    </row>
    <row r="58439" spans="2:2" x14ac:dyDescent="0.25">
      <c r="B58439"/>
    </row>
    <row r="58440" spans="2:2" x14ac:dyDescent="0.25">
      <c r="B58440"/>
    </row>
    <row r="58441" spans="2:2" x14ac:dyDescent="0.25">
      <c r="B58441"/>
    </row>
    <row r="58442" spans="2:2" x14ac:dyDescent="0.25">
      <c r="B58442"/>
    </row>
    <row r="58443" spans="2:2" x14ac:dyDescent="0.25">
      <c r="B58443"/>
    </row>
    <row r="58444" spans="2:2" x14ac:dyDescent="0.25">
      <c r="B58444"/>
    </row>
    <row r="58445" spans="2:2" x14ac:dyDescent="0.25">
      <c r="B58445"/>
    </row>
    <row r="58446" spans="2:2" x14ac:dyDescent="0.25">
      <c r="B58446"/>
    </row>
    <row r="58447" spans="2:2" x14ac:dyDescent="0.25">
      <c r="B58447"/>
    </row>
    <row r="58448" spans="2:2" x14ac:dyDescent="0.25">
      <c r="B58448"/>
    </row>
    <row r="58449" spans="2:2" x14ac:dyDescent="0.25">
      <c r="B58449"/>
    </row>
    <row r="58450" spans="2:2" x14ac:dyDescent="0.25">
      <c r="B58450"/>
    </row>
    <row r="58451" spans="2:2" x14ac:dyDescent="0.25">
      <c r="B58451"/>
    </row>
    <row r="58452" spans="2:2" x14ac:dyDescent="0.25">
      <c r="B58452"/>
    </row>
    <row r="58453" spans="2:2" x14ac:dyDescent="0.25">
      <c r="B58453"/>
    </row>
    <row r="58454" spans="2:2" x14ac:dyDescent="0.25">
      <c r="B58454"/>
    </row>
    <row r="58455" spans="2:2" x14ac:dyDescent="0.25">
      <c r="B58455"/>
    </row>
    <row r="58456" spans="2:2" x14ac:dyDescent="0.25">
      <c r="B58456"/>
    </row>
    <row r="58457" spans="2:2" x14ac:dyDescent="0.25">
      <c r="B58457"/>
    </row>
    <row r="58458" spans="2:2" x14ac:dyDescent="0.25">
      <c r="B58458"/>
    </row>
    <row r="58459" spans="2:2" x14ac:dyDescent="0.25">
      <c r="B58459"/>
    </row>
    <row r="58460" spans="2:2" x14ac:dyDescent="0.25">
      <c r="B58460"/>
    </row>
    <row r="58461" spans="2:2" x14ac:dyDescent="0.25">
      <c r="B58461"/>
    </row>
    <row r="58462" spans="2:2" x14ac:dyDescent="0.25">
      <c r="B58462"/>
    </row>
    <row r="58463" spans="2:2" x14ac:dyDescent="0.25">
      <c r="B58463"/>
    </row>
    <row r="58464" spans="2:2" x14ac:dyDescent="0.25">
      <c r="B58464"/>
    </row>
    <row r="58465" spans="2:2" x14ac:dyDescent="0.25">
      <c r="B58465"/>
    </row>
    <row r="58466" spans="2:2" x14ac:dyDescent="0.25">
      <c r="B58466"/>
    </row>
    <row r="58467" spans="2:2" x14ac:dyDescent="0.25">
      <c r="B58467"/>
    </row>
    <row r="58468" spans="2:2" x14ac:dyDescent="0.25">
      <c r="B58468"/>
    </row>
    <row r="58469" spans="2:2" x14ac:dyDescent="0.25">
      <c r="B58469"/>
    </row>
    <row r="58470" spans="2:2" x14ac:dyDescent="0.25">
      <c r="B58470"/>
    </row>
    <row r="58471" spans="2:2" x14ac:dyDescent="0.25">
      <c r="B58471"/>
    </row>
    <row r="58472" spans="2:2" x14ac:dyDescent="0.25">
      <c r="B58472"/>
    </row>
    <row r="58473" spans="2:2" x14ac:dyDescent="0.25">
      <c r="B58473"/>
    </row>
    <row r="58474" spans="2:2" x14ac:dyDescent="0.25">
      <c r="B58474"/>
    </row>
    <row r="58475" spans="2:2" x14ac:dyDescent="0.25">
      <c r="B58475"/>
    </row>
    <row r="58476" spans="2:2" x14ac:dyDescent="0.25">
      <c r="B58476"/>
    </row>
    <row r="58477" spans="2:2" x14ac:dyDescent="0.25">
      <c r="B58477"/>
    </row>
    <row r="58478" spans="2:2" x14ac:dyDescent="0.25">
      <c r="B58478"/>
    </row>
    <row r="58479" spans="2:2" x14ac:dyDescent="0.25">
      <c r="B58479"/>
    </row>
    <row r="58480" spans="2:2" x14ac:dyDescent="0.25">
      <c r="B58480"/>
    </row>
    <row r="58481" spans="2:2" x14ac:dyDescent="0.25">
      <c r="B58481"/>
    </row>
    <row r="58482" spans="2:2" x14ac:dyDescent="0.25">
      <c r="B58482"/>
    </row>
    <row r="58483" spans="2:2" x14ac:dyDescent="0.25">
      <c r="B58483"/>
    </row>
    <row r="58484" spans="2:2" x14ac:dyDescent="0.25">
      <c r="B58484"/>
    </row>
    <row r="58485" spans="2:2" x14ac:dyDescent="0.25">
      <c r="B58485"/>
    </row>
    <row r="58486" spans="2:2" x14ac:dyDescent="0.25">
      <c r="B58486"/>
    </row>
    <row r="58487" spans="2:2" x14ac:dyDescent="0.25">
      <c r="B58487"/>
    </row>
    <row r="58488" spans="2:2" x14ac:dyDescent="0.25">
      <c r="B58488"/>
    </row>
    <row r="58489" spans="2:2" x14ac:dyDescent="0.25">
      <c r="B58489"/>
    </row>
    <row r="58490" spans="2:2" x14ac:dyDescent="0.25">
      <c r="B58490"/>
    </row>
    <row r="58491" spans="2:2" x14ac:dyDescent="0.25">
      <c r="B58491"/>
    </row>
    <row r="58492" spans="2:2" x14ac:dyDescent="0.25">
      <c r="B58492"/>
    </row>
    <row r="58493" spans="2:2" x14ac:dyDescent="0.25">
      <c r="B58493"/>
    </row>
    <row r="58494" spans="2:2" x14ac:dyDescent="0.25">
      <c r="B58494"/>
    </row>
    <row r="58495" spans="2:2" x14ac:dyDescent="0.25">
      <c r="B58495"/>
    </row>
    <row r="58496" spans="2:2" x14ac:dyDescent="0.25">
      <c r="B58496"/>
    </row>
    <row r="58497" spans="2:2" x14ac:dyDescent="0.25">
      <c r="B58497"/>
    </row>
    <row r="58498" spans="2:2" x14ac:dyDescent="0.25">
      <c r="B58498"/>
    </row>
    <row r="58499" spans="2:2" x14ac:dyDescent="0.25">
      <c r="B58499"/>
    </row>
    <row r="58500" spans="2:2" x14ac:dyDescent="0.25">
      <c r="B58500"/>
    </row>
    <row r="58501" spans="2:2" x14ac:dyDescent="0.25">
      <c r="B58501"/>
    </row>
    <row r="58502" spans="2:2" x14ac:dyDescent="0.25">
      <c r="B58502"/>
    </row>
    <row r="58503" spans="2:2" x14ac:dyDescent="0.25">
      <c r="B58503"/>
    </row>
    <row r="58504" spans="2:2" x14ac:dyDescent="0.25">
      <c r="B58504"/>
    </row>
    <row r="58505" spans="2:2" x14ac:dyDescent="0.25">
      <c r="B58505"/>
    </row>
    <row r="58506" spans="2:2" x14ac:dyDescent="0.25">
      <c r="B58506"/>
    </row>
    <row r="58507" spans="2:2" x14ac:dyDescent="0.25">
      <c r="B58507"/>
    </row>
    <row r="58508" spans="2:2" x14ac:dyDescent="0.25">
      <c r="B58508"/>
    </row>
    <row r="58509" spans="2:2" x14ac:dyDescent="0.25">
      <c r="B58509"/>
    </row>
    <row r="58510" spans="2:2" x14ac:dyDescent="0.25">
      <c r="B58510"/>
    </row>
    <row r="58511" spans="2:2" x14ac:dyDescent="0.25">
      <c r="B58511"/>
    </row>
    <row r="58512" spans="2:2" x14ac:dyDescent="0.25">
      <c r="B58512"/>
    </row>
    <row r="58513" spans="2:2" x14ac:dyDescent="0.25">
      <c r="B58513"/>
    </row>
    <row r="58514" spans="2:2" x14ac:dyDescent="0.25">
      <c r="B58514"/>
    </row>
    <row r="58515" spans="2:2" x14ac:dyDescent="0.25">
      <c r="B58515"/>
    </row>
    <row r="58516" spans="2:2" x14ac:dyDescent="0.25">
      <c r="B58516"/>
    </row>
    <row r="58517" spans="2:2" x14ac:dyDescent="0.25">
      <c r="B58517"/>
    </row>
    <row r="58518" spans="2:2" x14ac:dyDescent="0.25">
      <c r="B58518"/>
    </row>
    <row r="58519" spans="2:2" x14ac:dyDescent="0.25">
      <c r="B58519"/>
    </row>
    <row r="58520" spans="2:2" x14ac:dyDescent="0.25">
      <c r="B58520"/>
    </row>
    <row r="58521" spans="2:2" x14ac:dyDescent="0.25">
      <c r="B58521"/>
    </row>
    <row r="58522" spans="2:2" x14ac:dyDescent="0.25">
      <c r="B58522"/>
    </row>
    <row r="58523" spans="2:2" x14ac:dyDescent="0.25">
      <c r="B58523"/>
    </row>
    <row r="58524" spans="2:2" x14ac:dyDescent="0.25">
      <c r="B58524"/>
    </row>
    <row r="58525" spans="2:2" x14ac:dyDescent="0.25">
      <c r="B58525"/>
    </row>
    <row r="58526" spans="2:2" x14ac:dyDescent="0.25">
      <c r="B58526"/>
    </row>
    <row r="58527" spans="2:2" x14ac:dyDescent="0.25">
      <c r="B58527"/>
    </row>
    <row r="58528" spans="2:2" x14ac:dyDescent="0.25">
      <c r="B58528"/>
    </row>
    <row r="58529" spans="2:2" x14ac:dyDescent="0.25">
      <c r="B58529"/>
    </row>
    <row r="58530" spans="2:2" x14ac:dyDescent="0.25">
      <c r="B58530"/>
    </row>
    <row r="58531" spans="2:2" x14ac:dyDescent="0.25">
      <c r="B58531"/>
    </row>
    <row r="58532" spans="2:2" x14ac:dyDescent="0.25">
      <c r="B58532"/>
    </row>
    <row r="58533" spans="2:2" x14ac:dyDescent="0.25">
      <c r="B58533"/>
    </row>
    <row r="58534" spans="2:2" x14ac:dyDescent="0.25">
      <c r="B58534"/>
    </row>
    <row r="58535" spans="2:2" x14ac:dyDescent="0.25">
      <c r="B58535"/>
    </row>
    <row r="58536" spans="2:2" x14ac:dyDescent="0.25">
      <c r="B58536"/>
    </row>
    <row r="58537" spans="2:2" x14ac:dyDescent="0.25">
      <c r="B58537"/>
    </row>
    <row r="58538" spans="2:2" x14ac:dyDescent="0.25">
      <c r="B58538"/>
    </row>
    <row r="58539" spans="2:2" x14ac:dyDescent="0.25">
      <c r="B58539"/>
    </row>
    <row r="58540" spans="2:2" x14ac:dyDescent="0.25">
      <c r="B58540"/>
    </row>
    <row r="58541" spans="2:2" x14ac:dyDescent="0.25">
      <c r="B58541"/>
    </row>
    <row r="58542" spans="2:2" x14ac:dyDescent="0.25">
      <c r="B58542"/>
    </row>
    <row r="58543" spans="2:2" x14ac:dyDescent="0.25">
      <c r="B58543"/>
    </row>
    <row r="58544" spans="2:2" x14ac:dyDescent="0.25">
      <c r="B58544"/>
    </row>
    <row r="58545" spans="2:2" x14ac:dyDescent="0.25">
      <c r="B58545"/>
    </row>
    <row r="58546" spans="2:2" x14ac:dyDescent="0.25">
      <c r="B58546"/>
    </row>
    <row r="58547" spans="2:2" x14ac:dyDescent="0.25">
      <c r="B58547"/>
    </row>
    <row r="58548" spans="2:2" x14ac:dyDescent="0.25">
      <c r="B58548"/>
    </row>
    <row r="58549" spans="2:2" x14ac:dyDescent="0.25">
      <c r="B58549"/>
    </row>
    <row r="58550" spans="2:2" x14ac:dyDescent="0.25">
      <c r="B58550"/>
    </row>
    <row r="58551" spans="2:2" x14ac:dyDescent="0.25">
      <c r="B58551"/>
    </row>
    <row r="58552" spans="2:2" x14ac:dyDescent="0.25">
      <c r="B58552"/>
    </row>
    <row r="58553" spans="2:2" x14ac:dyDescent="0.25">
      <c r="B58553"/>
    </row>
    <row r="58554" spans="2:2" x14ac:dyDescent="0.25">
      <c r="B58554"/>
    </row>
    <row r="58555" spans="2:2" x14ac:dyDescent="0.25">
      <c r="B58555"/>
    </row>
    <row r="58556" spans="2:2" x14ac:dyDescent="0.25">
      <c r="B58556"/>
    </row>
    <row r="58557" spans="2:2" x14ac:dyDescent="0.25">
      <c r="B58557"/>
    </row>
    <row r="58558" spans="2:2" x14ac:dyDescent="0.25">
      <c r="B58558"/>
    </row>
    <row r="58559" spans="2:2" x14ac:dyDescent="0.25">
      <c r="B58559"/>
    </row>
    <row r="58560" spans="2:2" x14ac:dyDescent="0.25">
      <c r="B58560"/>
    </row>
    <row r="58561" spans="2:2" x14ac:dyDescent="0.25">
      <c r="B58561"/>
    </row>
    <row r="58562" spans="2:2" x14ac:dyDescent="0.25">
      <c r="B58562"/>
    </row>
    <row r="58563" spans="2:2" x14ac:dyDescent="0.25">
      <c r="B58563"/>
    </row>
    <row r="58564" spans="2:2" x14ac:dyDescent="0.25">
      <c r="B58564"/>
    </row>
    <row r="58565" spans="2:2" x14ac:dyDescent="0.25">
      <c r="B58565"/>
    </row>
    <row r="58566" spans="2:2" x14ac:dyDescent="0.25">
      <c r="B58566"/>
    </row>
    <row r="58567" spans="2:2" x14ac:dyDescent="0.25">
      <c r="B58567"/>
    </row>
    <row r="58568" spans="2:2" x14ac:dyDescent="0.25">
      <c r="B58568"/>
    </row>
    <row r="58569" spans="2:2" x14ac:dyDescent="0.25">
      <c r="B58569"/>
    </row>
    <row r="58570" spans="2:2" x14ac:dyDescent="0.25">
      <c r="B58570"/>
    </row>
    <row r="58571" spans="2:2" x14ac:dyDescent="0.25">
      <c r="B58571"/>
    </row>
    <row r="58572" spans="2:2" x14ac:dyDescent="0.25">
      <c r="B58572"/>
    </row>
    <row r="58573" spans="2:2" x14ac:dyDescent="0.25">
      <c r="B58573"/>
    </row>
    <row r="58574" spans="2:2" x14ac:dyDescent="0.25">
      <c r="B58574"/>
    </row>
    <row r="58575" spans="2:2" x14ac:dyDescent="0.25">
      <c r="B58575"/>
    </row>
    <row r="58576" spans="2:2" x14ac:dyDescent="0.25">
      <c r="B58576"/>
    </row>
    <row r="58577" spans="2:2" x14ac:dyDescent="0.25">
      <c r="B58577"/>
    </row>
    <row r="58578" spans="2:2" x14ac:dyDescent="0.25">
      <c r="B58578"/>
    </row>
    <row r="58579" spans="2:2" x14ac:dyDescent="0.25">
      <c r="B58579"/>
    </row>
    <row r="58580" spans="2:2" x14ac:dyDescent="0.25">
      <c r="B58580"/>
    </row>
    <row r="58581" spans="2:2" x14ac:dyDescent="0.25">
      <c r="B58581"/>
    </row>
    <row r="58582" spans="2:2" x14ac:dyDescent="0.25">
      <c r="B58582"/>
    </row>
    <row r="58583" spans="2:2" x14ac:dyDescent="0.25">
      <c r="B58583"/>
    </row>
    <row r="58584" spans="2:2" x14ac:dyDescent="0.25">
      <c r="B58584"/>
    </row>
    <row r="58585" spans="2:2" x14ac:dyDescent="0.25">
      <c r="B58585"/>
    </row>
    <row r="58586" spans="2:2" x14ac:dyDescent="0.25">
      <c r="B58586"/>
    </row>
    <row r="58587" spans="2:2" x14ac:dyDescent="0.25">
      <c r="B58587"/>
    </row>
    <row r="58588" spans="2:2" x14ac:dyDescent="0.25">
      <c r="B58588"/>
    </row>
    <row r="58589" spans="2:2" x14ac:dyDescent="0.25">
      <c r="B58589"/>
    </row>
    <row r="58590" spans="2:2" x14ac:dyDescent="0.25">
      <c r="B58590"/>
    </row>
    <row r="58591" spans="2:2" x14ac:dyDescent="0.25">
      <c r="B58591"/>
    </row>
    <row r="58592" spans="2:2" x14ac:dyDescent="0.25">
      <c r="B58592"/>
    </row>
    <row r="58593" spans="2:2" x14ac:dyDescent="0.25">
      <c r="B58593"/>
    </row>
    <row r="58594" spans="2:2" x14ac:dyDescent="0.25">
      <c r="B58594"/>
    </row>
    <row r="58595" spans="2:2" x14ac:dyDescent="0.25">
      <c r="B58595"/>
    </row>
    <row r="58596" spans="2:2" x14ac:dyDescent="0.25">
      <c r="B58596"/>
    </row>
    <row r="58597" spans="2:2" x14ac:dyDescent="0.25">
      <c r="B58597"/>
    </row>
    <row r="58598" spans="2:2" x14ac:dyDescent="0.25">
      <c r="B58598"/>
    </row>
    <row r="58599" spans="2:2" x14ac:dyDescent="0.25">
      <c r="B58599"/>
    </row>
    <row r="58600" spans="2:2" x14ac:dyDescent="0.25">
      <c r="B58600"/>
    </row>
    <row r="58601" spans="2:2" x14ac:dyDescent="0.25">
      <c r="B58601"/>
    </row>
    <row r="58602" spans="2:2" x14ac:dyDescent="0.25">
      <c r="B58602"/>
    </row>
    <row r="58603" spans="2:2" x14ac:dyDescent="0.25">
      <c r="B58603"/>
    </row>
    <row r="58604" spans="2:2" x14ac:dyDescent="0.25">
      <c r="B58604"/>
    </row>
    <row r="58605" spans="2:2" x14ac:dyDescent="0.25">
      <c r="B58605"/>
    </row>
    <row r="58606" spans="2:2" x14ac:dyDescent="0.25">
      <c r="B58606"/>
    </row>
    <row r="58607" spans="2:2" x14ac:dyDescent="0.25">
      <c r="B58607"/>
    </row>
    <row r="58608" spans="2:2" x14ac:dyDescent="0.25">
      <c r="B58608"/>
    </row>
    <row r="58609" spans="2:2" x14ac:dyDescent="0.25">
      <c r="B58609"/>
    </row>
    <row r="58610" spans="2:2" x14ac:dyDescent="0.25">
      <c r="B58610"/>
    </row>
    <row r="58611" spans="2:2" x14ac:dyDescent="0.25">
      <c r="B58611"/>
    </row>
    <row r="58612" spans="2:2" x14ac:dyDescent="0.25">
      <c r="B58612"/>
    </row>
    <row r="58613" spans="2:2" x14ac:dyDescent="0.25">
      <c r="B58613"/>
    </row>
    <row r="58614" spans="2:2" x14ac:dyDescent="0.25">
      <c r="B58614"/>
    </row>
    <row r="58615" spans="2:2" x14ac:dyDescent="0.25">
      <c r="B58615"/>
    </row>
    <row r="58616" spans="2:2" x14ac:dyDescent="0.25">
      <c r="B58616"/>
    </row>
    <row r="58617" spans="2:2" x14ac:dyDescent="0.25">
      <c r="B58617"/>
    </row>
    <row r="58618" spans="2:2" x14ac:dyDescent="0.25">
      <c r="B58618"/>
    </row>
    <row r="58619" spans="2:2" x14ac:dyDescent="0.25">
      <c r="B58619"/>
    </row>
    <row r="58620" spans="2:2" x14ac:dyDescent="0.25">
      <c r="B58620"/>
    </row>
    <row r="58621" spans="2:2" x14ac:dyDescent="0.25">
      <c r="B58621"/>
    </row>
    <row r="58622" spans="2:2" x14ac:dyDescent="0.25">
      <c r="B58622"/>
    </row>
    <row r="58623" spans="2:2" x14ac:dyDescent="0.25">
      <c r="B58623"/>
    </row>
    <row r="58624" spans="2:2" x14ac:dyDescent="0.25">
      <c r="B58624"/>
    </row>
    <row r="58625" spans="2:2" x14ac:dyDescent="0.25">
      <c r="B58625"/>
    </row>
    <row r="58626" spans="2:2" x14ac:dyDescent="0.25">
      <c r="B58626"/>
    </row>
    <row r="58627" spans="2:2" x14ac:dyDescent="0.25">
      <c r="B58627"/>
    </row>
    <row r="58628" spans="2:2" x14ac:dyDescent="0.25">
      <c r="B58628"/>
    </row>
    <row r="58629" spans="2:2" x14ac:dyDescent="0.25">
      <c r="B58629"/>
    </row>
    <row r="58630" spans="2:2" x14ac:dyDescent="0.25">
      <c r="B58630"/>
    </row>
    <row r="58631" spans="2:2" x14ac:dyDescent="0.25">
      <c r="B58631"/>
    </row>
    <row r="58632" spans="2:2" x14ac:dyDescent="0.25">
      <c r="B58632"/>
    </row>
    <row r="58633" spans="2:2" x14ac:dyDescent="0.25">
      <c r="B58633"/>
    </row>
    <row r="58634" spans="2:2" x14ac:dyDescent="0.25">
      <c r="B58634"/>
    </row>
    <row r="58635" spans="2:2" x14ac:dyDescent="0.25">
      <c r="B58635"/>
    </row>
    <row r="58636" spans="2:2" x14ac:dyDescent="0.25">
      <c r="B58636"/>
    </row>
    <row r="58637" spans="2:2" x14ac:dyDescent="0.25">
      <c r="B58637"/>
    </row>
    <row r="58638" spans="2:2" x14ac:dyDescent="0.25">
      <c r="B58638"/>
    </row>
    <row r="58639" spans="2:2" x14ac:dyDescent="0.25">
      <c r="B58639"/>
    </row>
    <row r="58640" spans="2:2" x14ac:dyDescent="0.25">
      <c r="B58640"/>
    </row>
    <row r="58641" spans="2:2" x14ac:dyDescent="0.25">
      <c r="B58641"/>
    </row>
    <row r="58642" spans="2:2" x14ac:dyDescent="0.25">
      <c r="B58642"/>
    </row>
    <row r="58643" spans="2:2" x14ac:dyDescent="0.25">
      <c r="B58643"/>
    </row>
    <row r="58644" spans="2:2" x14ac:dyDescent="0.25">
      <c r="B58644"/>
    </row>
    <row r="58645" spans="2:2" x14ac:dyDescent="0.25">
      <c r="B58645"/>
    </row>
    <row r="58646" spans="2:2" x14ac:dyDescent="0.25">
      <c r="B58646"/>
    </row>
    <row r="58647" spans="2:2" x14ac:dyDescent="0.25">
      <c r="B58647"/>
    </row>
    <row r="58648" spans="2:2" x14ac:dyDescent="0.25">
      <c r="B58648"/>
    </row>
    <row r="58649" spans="2:2" x14ac:dyDescent="0.25">
      <c r="B58649"/>
    </row>
    <row r="58650" spans="2:2" x14ac:dyDescent="0.25">
      <c r="B58650"/>
    </row>
    <row r="58651" spans="2:2" x14ac:dyDescent="0.25">
      <c r="B58651"/>
    </row>
    <row r="58652" spans="2:2" x14ac:dyDescent="0.25">
      <c r="B58652"/>
    </row>
    <row r="58653" spans="2:2" x14ac:dyDescent="0.25">
      <c r="B58653"/>
    </row>
    <row r="58654" spans="2:2" x14ac:dyDescent="0.25">
      <c r="B58654"/>
    </row>
    <row r="58655" spans="2:2" x14ac:dyDescent="0.25">
      <c r="B58655"/>
    </row>
    <row r="58656" spans="2:2" x14ac:dyDescent="0.25">
      <c r="B58656"/>
    </row>
    <row r="58657" spans="2:2" x14ac:dyDescent="0.25">
      <c r="B58657"/>
    </row>
    <row r="58658" spans="2:2" x14ac:dyDescent="0.25">
      <c r="B58658"/>
    </row>
    <row r="58659" spans="2:2" x14ac:dyDescent="0.25">
      <c r="B58659"/>
    </row>
    <row r="58660" spans="2:2" x14ac:dyDescent="0.25">
      <c r="B58660"/>
    </row>
    <row r="58661" spans="2:2" x14ac:dyDescent="0.25">
      <c r="B58661"/>
    </row>
    <row r="58662" spans="2:2" x14ac:dyDescent="0.25">
      <c r="B58662"/>
    </row>
    <row r="58663" spans="2:2" x14ac:dyDescent="0.25">
      <c r="B58663"/>
    </row>
    <row r="58664" spans="2:2" x14ac:dyDescent="0.25">
      <c r="B58664"/>
    </row>
    <row r="58665" spans="2:2" x14ac:dyDescent="0.25">
      <c r="B58665"/>
    </row>
    <row r="58666" spans="2:2" x14ac:dyDescent="0.25">
      <c r="B58666"/>
    </row>
    <row r="58667" spans="2:2" x14ac:dyDescent="0.25">
      <c r="B58667"/>
    </row>
    <row r="58668" spans="2:2" x14ac:dyDescent="0.25">
      <c r="B58668"/>
    </row>
    <row r="58669" spans="2:2" x14ac:dyDescent="0.25">
      <c r="B58669"/>
    </row>
    <row r="58670" spans="2:2" x14ac:dyDescent="0.25">
      <c r="B58670"/>
    </row>
    <row r="58671" spans="2:2" x14ac:dyDescent="0.25">
      <c r="B58671"/>
    </row>
    <row r="58672" spans="2:2" x14ac:dyDescent="0.25">
      <c r="B58672"/>
    </row>
    <row r="58673" spans="2:2" x14ac:dyDescent="0.25">
      <c r="B58673"/>
    </row>
    <row r="58674" spans="2:2" x14ac:dyDescent="0.25">
      <c r="B58674"/>
    </row>
    <row r="58675" spans="2:2" x14ac:dyDescent="0.25">
      <c r="B58675"/>
    </row>
    <row r="58676" spans="2:2" x14ac:dyDescent="0.25">
      <c r="B58676"/>
    </row>
    <row r="58677" spans="2:2" x14ac:dyDescent="0.25">
      <c r="B58677"/>
    </row>
    <row r="58678" spans="2:2" x14ac:dyDescent="0.25">
      <c r="B58678"/>
    </row>
    <row r="58679" spans="2:2" x14ac:dyDescent="0.25">
      <c r="B58679"/>
    </row>
    <row r="58680" spans="2:2" x14ac:dyDescent="0.25">
      <c r="B58680"/>
    </row>
    <row r="58681" spans="2:2" x14ac:dyDescent="0.25">
      <c r="B58681"/>
    </row>
    <row r="58682" spans="2:2" x14ac:dyDescent="0.25">
      <c r="B58682"/>
    </row>
    <row r="58683" spans="2:2" x14ac:dyDescent="0.25">
      <c r="B58683"/>
    </row>
    <row r="58684" spans="2:2" x14ac:dyDescent="0.25">
      <c r="B58684"/>
    </row>
    <row r="58685" spans="2:2" x14ac:dyDescent="0.25">
      <c r="B58685"/>
    </row>
    <row r="58686" spans="2:2" x14ac:dyDescent="0.25">
      <c r="B58686"/>
    </row>
    <row r="58687" spans="2:2" x14ac:dyDescent="0.25">
      <c r="B58687"/>
    </row>
    <row r="58688" spans="2:2" x14ac:dyDescent="0.25">
      <c r="B58688"/>
    </row>
    <row r="58689" spans="2:2" x14ac:dyDescent="0.25">
      <c r="B58689"/>
    </row>
    <row r="58690" spans="2:2" x14ac:dyDescent="0.25">
      <c r="B58690"/>
    </row>
    <row r="58691" spans="2:2" x14ac:dyDescent="0.25">
      <c r="B58691"/>
    </row>
    <row r="58692" spans="2:2" x14ac:dyDescent="0.25">
      <c r="B58692"/>
    </row>
    <row r="58693" spans="2:2" x14ac:dyDescent="0.25">
      <c r="B58693"/>
    </row>
    <row r="58694" spans="2:2" x14ac:dyDescent="0.25">
      <c r="B58694"/>
    </row>
    <row r="58695" spans="2:2" x14ac:dyDescent="0.25">
      <c r="B58695"/>
    </row>
    <row r="58696" spans="2:2" x14ac:dyDescent="0.25">
      <c r="B58696"/>
    </row>
    <row r="58697" spans="2:2" x14ac:dyDescent="0.25">
      <c r="B58697"/>
    </row>
    <row r="58698" spans="2:2" x14ac:dyDescent="0.25">
      <c r="B58698"/>
    </row>
    <row r="58699" spans="2:2" x14ac:dyDescent="0.25">
      <c r="B58699"/>
    </row>
    <row r="58700" spans="2:2" x14ac:dyDescent="0.25">
      <c r="B58700"/>
    </row>
    <row r="58701" spans="2:2" x14ac:dyDescent="0.25">
      <c r="B58701"/>
    </row>
    <row r="58702" spans="2:2" x14ac:dyDescent="0.25">
      <c r="B58702"/>
    </row>
    <row r="58703" spans="2:2" x14ac:dyDescent="0.25">
      <c r="B58703"/>
    </row>
    <row r="58704" spans="2:2" x14ac:dyDescent="0.25">
      <c r="B58704"/>
    </row>
    <row r="58705" spans="2:2" x14ac:dyDescent="0.25">
      <c r="B58705"/>
    </row>
    <row r="58706" spans="2:2" x14ac:dyDescent="0.25">
      <c r="B58706"/>
    </row>
    <row r="58707" spans="2:2" x14ac:dyDescent="0.25">
      <c r="B58707"/>
    </row>
    <row r="58708" spans="2:2" x14ac:dyDescent="0.25">
      <c r="B58708"/>
    </row>
    <row r="58709" spans="2:2" x14ac:dyDescent="0.25">
      <c r="B58709"/>
    </row>
    <row r="58710" spans="2:2" x14ac:dyDescent="0.25">
      <c r="B58710"/>
    </row>
    <row r="58711" spans="2:2" x14ac:dyDescent="0.25">
      <c r="B58711"/>
    </row>
    <row r="58712" spans="2:2" x14ac:dyDescent="0.25">
      <c r="B58712"/>
    </row>
    <row r="58713" spans="2:2" x14ac:dyDescent="0.25">
      <c r="B58713"/>
    </row>
    <row r="58714" spans="2:2" x14ac:dyDescent="0.25">
      <c r="B58714"/>
    </row>
    <row r="58715" spans="2:2" x14ac:dyDescent="0.25">
      <c r="B58715"/>
    </row>
    <row r="58716" spans="2:2" x14ac:dyDescent="0.25">
      <c r="B58716"/>
    </row>
    <row r="58717" spans="2:2" x14ac:dyDescent="0.25">
      <c r="B58717"/>
    </row>
    <row r="58718" spans="2:2" x14ac:dyDescent="0.25">
      <c r="B58718"/>
    </row>
    <row r="58719" spans="2:2" x14ac:dyDescent="0.25">
      <c r="B58719"/>
    </row>
    <row r="58720" spans="2:2" x14ac:dyDescent="0.25">
      <c r="B58720"/>
    </row>
    <row r="58721" spans="2:2" x14ac:dyDescent="0.25">
      <c r="B58721"/>
    </row>
    <row r="58722" spans="2:2" x14ac:dyDescent="0.25">
      <c r="B58722"/>
    </row>
    <row r="58723" spans="2:2" x14ac:dyDescent="0.25">
      <c r="B58723"/>
    </row>
    <row r="58724" spans="2:2" x14ac:dyDescent="0.25">
      <c r="B58724"/>
    </row>
    <row r="58725" spans="2:2" x14ac:dyDescent="0.25">
      <c r="B58725"/>
    </row>
    <row r="58726" spans="2:2" x14ac:dyDescent="0.25">
      <c r="B58726"/>
    </row>
    <row r="58727" spans="2:2" x14ac:dyDescent="0.25">
      <c r="B58727"/>
    </row>
    <row r="58728" spans="2:2" x14ac:dyDescent="0.25">
      <c r="B58728"/>
    </row>
    <row r="58729" spans="2:2" x14ac:dyDescent="0.25">
      <c r="B58729"/>
    </row>
    <row r="58730" spans="2:2" x14ac:dyDescent="0.25">
      <c r="B58730"/>
    </row>
    <row r="58731" spans="2:2" x14ac:dyDescent="0.25">
      <c r="B58731"/>
    </row>
    <row r="58732" spans="2:2" x14ac:dyDescent="0.25">
      <c r="B58732"/>
    </row>
    <row r="58733" spans="2:2" x14ac:dyDescent="0.25">
      <c r="B58733"/>
    </row>
    <row r="58734" spans="2:2" x14ac:dyDescent="0.25">
      <c r="B58734"/>
    </row>
    <row r="58735" spans="2:2" x14ac:dyDescent="0.25">
      <c r="B58735"/>
    </row>
    <row r="58736" spans="2:2" x14ac:dyDescent="0.25">
      <c r="B58736"/>
    </row>
    <row r="58737" spans="2:2" x14ac:dyDescent="0.25">
      <c r="B58737"/>
    </row>
    <row r="58738" spans="2:2" x14ac:dyDescent="0.25">
      <c r="B58738"/>
    </row>
    <row r="58739" spans="2:2" x14ac:dyDescent="0.25">
      <c r="B58739"/>
    </row>
    <row r="58740" spans="2:2" x14ac:dyDescent="0.25">
      <c r="B58740"/>
    </row>
    <row r="58741" spans="2:2" x14ac:dyDescent="0.25">
      <c r="B58741"/>
    </row>
    <row r="58742" spans="2:2" x14ac:dyDescent="0.25">
      <c r="B58742"/>
    </row>
    <row r="58743" spans="2:2" x14ac:dyDescent="0.25">
      <c r="B58743"/>
    </row>
    <row r="58744" spans="2:2" x14ac:dyDescent="0.25">
      <c r="B58744"/>
    </row>
    <row r="58745" spans="2:2" x14ac:dyDescent="0.25">
      <c r="B58745"/>
    </row>
    <row r="58746" spans="2:2" x14ac:dyDescent="0.25">
      <c r="B58746"/>
    </row>
    <row r="58747" spans="2:2" x14ac:dyDescent="0.25">
      <c r="B58747"/>
    </row>
    <row r="58748" spans="2:2" x14ac:dyDescent="0.25">
      <c r="B58748"/>
    </row>
    <row r="58749" spans="2:2" x14ac:dyDescent="0.25">
      <c r="B58749"/>
    </row>
    <row r="58750" spans="2:2" x14ac:dyDescent="0.25">
      <c r="B58750"/>
    </row>
    <row r="58751" spans="2:2" x14ac:dyDescent="0.25">
      <c r="B58751"/>
    </row>
    <row r="58752" spans="2:2" x14ac:dyDescent="0.25">
      <c r="B58752"/>
    </row>
    <row r="58753" spans="2:2" x14ac:dyDescent="0.25">
      <c r="B58753"/>
    </row>
    <row r="58754" spans="2:2" x14ac:dyDescent="0.25">
      <c r="B58754"/>
    </row>
    <row r="58755" spans="2:2" x14ac:dyDescent="0.25">
      <c r="B58755"/>
    </row>
    <row r="58756" spans="2:2" x14ac:dyDescent="0.25">
      <c r="B58756"/>
    </row>
    <row r="58757" spans="2:2" x14ac:dyDescent="0.25">
      <c r="B58757"/>
    </row>
    <row r="58758" spans="2:2" x14ac:dyDescent="0.25">
      <c r="B58758"/>
    </row>
    <row r="58759" spans="2:2" x14ac:dyDescent="0.25">
      <c r="B58759"/>
    </row>
    <row r="58760" spans="2:2" x14ac:dyDescent="0.25">
      <c r="B58760"/>
    </row>
    <row r="58761" spans="2:2" x14ac:dyDescent="0.25">
      <c r="B58761"/>
    </row>
    <row r="58762" spans="2:2" x14ac:dyDescent="0.25">
      <c r="B58762"/>
    </row>
    <row r="58763" spans="2:2" x14ac:dyDescent="0.25">
      <c r="B58763"/>
    </row>
    <row r="58764" spans="2:2" x14ac:dyDescent="0.25">
      <c r="B58764"/>
    </row>
    <row r="58765" spans="2:2" x14ac:dyDescent="0.25">
      <c r="B58765"/>
    </row>
    <row r="58766" spans="2:2" x14ac:dyDescent="0.25">
      <c r="B58766"/>
    </row>
    <row r="58767" spans="2:2" x14ac:dyDescent="0.25">
      <c r="B58767"/>
    </row>
    <row r="58768" spans="2:2" x14ac:dyDescent="0.25">
      <c r="B58768"/>
    </row>
    <row r="58769" spans="2:2" x14ac:dyDescent="0.25">
      <c r="B58769"/>
    </row>
    <row r="58770" spans="2:2" x14ac:dyDescent="0.25">
      <c r="B58770"/>
    </row>
    <row r="58771" spans="2:2" x14ac:dyDescent="0.25">
      <c r="B58771"/>
    </row>
    <row r="58772" spans="2:2" x14ac:dyDescent="0.25">
      <c r="B58772"/>
    </row>
    <row r="58773" spans="2:2" x14ac:dyDescent="0.25">
      <c r="B58773"/>
    </row>
    <row r="58774" spans="2:2" x14ac:dyDescent="0.25">
      <c r="B58774"/>
    </row>
    <row r="58775" spans="2:2" x14ac:dyDescent="0.25">
      <c r="B58775"/>
    </row>
    <row r="58776" spans="2:2" x14ac:dyDescent="0.25">
      <c r="B58776"/>
    </row>
    <row r="58777" spans="2:2" x14ac:dyDescent="0.25">
      <c r="B58777"/>
    </row>
    <row r="58778" spans="2:2" x14ac:dyDescent="0.25">
      <c r="B58778"/>
    </row>
    <row r="58779" spans="2:2" x14ac:dyDescent="0.25">
      <c r="B58779"/>
    </row>
    <row r="58780" spans="2:2" x14ac:dyDescent="0.25">
      <c r="B58780"/>
    </row>
    <row r="58781" spans="2:2" x14ac:dyDescent="0.25">
      <c r="B58781"/>
    </row>
    <row r="58782" spans="2:2" x14ac:dyDescent="0.25">
      <c r="B58782"/>
    </row>
    <row r="58783" spans="2:2" x14ac:dyDescent="0.25">
      <c r="B58783"/>
    </row>
    <row r="58784" spans="2:2" x14ac:dyDescent="0.25">
      <c r="B58784"/>
    </row>
    <row r="58785" spans="2:2" x14ac:dyDescent="0.25">
      <c r="B58785"/>
    </row>
    <row r="58786" spans="2:2" x14ac:dyDescent="0.25">
      <c r="B58786"/>
    </row>
    <row r="58787" spans="2:2" x14ac:dyDescent="0.25">
      <c r="B58787"/>
    </row>
    <row r="58788" spans="2:2" x14ac:dyDescent="0.25">
      <c r="B58788"/>
    </row>
    <row r="58789" spans="2:2" x14ac:dyDescent="0.25">
      <c r="B58789"/>
    </row>
    <row r="58790" spans="2:2" x14ac:dyDescent="0.25">
      <c r="B58790"/>
    </row>
    <row r="58791" spans="2:2" x14ac:dyDescent="0.25">
      <c r="B58791"/>
    </row>
    <row r="58792" spans="2:2" x14ac:dyDescent="0.25">
      <c r="B58792"/>
    </row>
    <row r="58793" spans="2:2" x14ac:dyDescent="0.25">
      <c r="B58793"/>
    </row>
    <row r="58794" spans="2:2" x14ac:dyDescent="0.25">
      <c r="B58794"/>
    </row>
    <row r="58795" spans="2:2" x14ac:dyDescent="0.25">
      <c r="B58795"/>
    </row>
    <row r="58796" spans="2:2" x14ac:dyDescent="0.25">
      <c r="B58796"/>
    </row>
    <row r="58797" spans="2:2" x14ac:dyDescent="0.25">
      <c r="B58797"/>
    </row>
    <row r="58798" spans="2:2" x14ac:dyDescent="0.25">
      <c r="B58798"/>
    </row>
    <row r="58799" spans="2:2" x14ac:dyDescent="0.25">
      <c r="B58799"/>
    </row>
    <row r="58800" spans="2:2" x14ac:dyDescent="0.25">
      <c r="B58800"/>
    </row>
    <row r="58801" spans="2:2" x14ac:dyDescent="0.25">
      <c r="B58801"/>
    </row>
    <row r="58802" spans="2:2" x14ac:dyDescent="0.25">
      <c r="B58802"/>
    </row>
    <row r="58803" spans="2:2" x14ac:dyDescent="0.25">
      <c r="B58803"/>
    </row>
    <row r="58804" spans="2:2" x14ac:dyDescent="0.25">
      <c r="B58804"/>
    </row>
    <row r="58805" spans="2:2" x14ac:dyDescent="0.25">
      <c r="B58805"/>
    </row>
    <row r="58806" spans="2:2" x14ac:dyDescent="0.25">
      <c r="B58806"/>
    </row>
    <row r="58807" spans="2:2" x14ac:dyDescent="0.25">
      <c r="B58807"/>
    </row>
    <row r="58808" spans="2:2" x14ac:dyDescent="0.25">
      <c r="B58808"/>
    </row>
    <row r="58809" spans="2:2" x14ac:dyDescent="0.25">
      <c r="B58809"/>
    </row>
    <row r="58810" spans="2:2" x14ac:dyDescent="0.25">
      <c r="B58810"/>
    </row>
    <row r="58811" spans="2:2" x14ac:dyDescent="0.25">
      <c r="B58811"/>
    </row>
    <row r="58812" spans="2:2" x14ac:dyDescent="0.25">
      <c r="B58812"/>
    </row>
    <row r="58813" spans="2:2" x14ac:dyDescent="0.25">
      <c r="B58813"/>
    </row>
    <row r="58814" spans="2:2" x14ac:dyDescent="0.25">
      <c r="B58814"/>
    </row>
    <row r="58815" spans="2:2" x14ac:dyDescent="0.25">
      <c r="B58815"/>
    </row>
    <row r="58816" spans="2:2" x14ac:dyDescent="0.25">
      <c r="B58816"/>
    </row>
    <row r="58817" spans="2:2" x14ac:dyDescent="0.25">
      <c r="B58817"/>
    </row>
    <row r="58818" spans="2:2" x14ac:dyDescent="0.25">
      <c r="B58818"/>
    </row>
    <row r="58819" spans="2:2" x14ac:dyDescent="0.25">
      <c r="B58819"/>
    </row>
    <row r="58820" spans="2:2" x14ac:dyDescent="0.25">
      <c r="B58820"/>
    </row>
    <row r="58821" spans="2:2" x14ac:dyDescent="0.25">
      <c r="B58821"/>
    </row>
    <row r="58822" spans="2:2" x14ac:dyDescent="0.25">
      <c r="B58822"/>
    </row>
    <row r="58823" spans="2:2" x14ac:dyDescent="0.25">
      <c r="B58823"/>
    </row>
    <row r="58824" spans="2:2" x14ac:dyDescent="0.25">
      <c r="B58824"/>
    </row>
    <row r="58825" spans="2:2" x14ac:dyDescent="0.25">
      <c r="B58825"/>
    </row>
    <row r="58826" spans="2:2" x14ac:dyDescent="0.25">
      <c r="B58826"/>
    </row>
    <row r="58827" spans="2:2" x14ac:dyDescent="0.25">
      <c r="B58827"/>
    </row>
    <row r="58828" spans="2:2" x14ac:dyDescent="0.25">
      <c r="B58828"/>
    </row>
    <row r="58829" spans="2:2" x14ac:dyDescent="0.25">
      <c r="B58829"/>
    </row>
    <row r="58830" spans="2:2" x14ac:dyDescent="0.25">
      <c r="B58830"/>
    </row>
    <row r="58831" spans="2:2" x14ac:dyDescent="0.25">
      <c r="B58831"/>
    </row>
    <row r="58832" spans="2:2" x14ac:dyDescent="0.25">
      <c r="B58832"/>
    </row>
    <row r="58833" spans="2:2" x14ac:dyDescent="0.25">
      <c r="B58833"/>
    </row>
    <row r="58834" spans="2:2" x14ac:dyDescent="0.25">
      <c r="B58834"/>
    </row>
    <row r="58835" spans="2:2" x14ac:dyDescent="0.25">
      <c r="B58835"/>
    </row>
    <row r="58836" spans="2:2" x14ac:dyDescent="0.25">
      <c r="B58836"/>
    </row>
    <row r="58837" spans="2:2" x14ac:dyDescent="0.25">
      <c r="B58837"/>
    </row>
    <row r="58838" spans="2:2" x14ac:dyDescent="0.25">
      <c r="B58838"/>
    </row>
    <row r="58839" spans="2:2" x14ac:dyDescent="0.25">
      <c r="B58839"/>
    </row>
    <row r="58840" spans="2:2" x14ac:dyDescent="0.25">
      <c r="B58840"/>
    </row>
    <row r="58841" spans="2:2" x14ac:dyDescent="0.25">
      <c r="B58841"/>
    </row>
    <row r="58842" spans="2:2" x14ac:dyDescent="0.25">
      <c r="B58842"/>
    </row>
    <row r="58843" spans="2:2" x14ac:dyDescent="0.25">
      <c r="B58843"/>
    </row>
    <row r="58844" spans="2:2" x14ac:dyDescent="0.25">
      <c r="B58844"/>
    </row>
    <row r="58845" spans="2:2" x14ac:dyDescent="0.25">
      <c r="B58845"/>
    </row>
    <row r="58846" spans="2:2" x14ac:dyDescent="0.25">
      <c r="B58846"/>
    </row>
    <row r="58847" spans="2:2" x14ac:dyDescent="0.25">
      <c r="B58847"/>
    </row>
    <row r="58848" spans="2:2" x14ac:dyDescent="0.25">
      <c r="B58848"/>
    </row>
    <row r="58849" spans="2:2" x14ac:dyDescent="0.25">
      <c r="B58849"/>
    </row>
    <row r="58850" spans="2:2" x14ac:dyDescent="0.25">
      <c r="B58850"/>
    </row>
    <row r="58851" spans="2:2" x14ac:dyDescent="0.25">
      <c r="B58851"/>
    </row>
    <row r="58852" spans="2:2" x14ac:dyDescent="0.25">
      <c r="B58852"/>
    </row>
    <row r="58853" spans="2:2" x14ac:dyDescent="0.25">
      <c r="B58853"/>
    </row>
    <row r="58854" spans="2:2" x14ac:dyDescent="0.25">
      <c r="B58854"/>
    </row>
    <row r="58855" spans="2:2" x14ac:dyDescent="0.25">
      <c r="B58855"/>
    </row>
    <row r="58856" spans="2:2" x14ac:dyDescent="0.25">
      <c r="B58856"/>
    </row>
    <row r="58857" spans="2:2" x14ac:dyDescent="0.25">
      <c r="B58857"/>
    </row>
    <row r="58858" spans="2:2" x14ac:dyDescent="0.25">
      <c r="B58858"/>
    </row>
    <row r="58859" spans="2:2" x14ac:dyDescent="0.25">
      <c r="B58859"/>
    </row>
    <row r="58860" spans="2:2" x14ac:dyDescent="0.25">
      <c r="B58860"/>
    </row>
    <row r="58861" spans="2:2" x14ac:dyDescent="0.25">
      <c r="B58861"/>
    </row>
    <row r="58862" spans="2:2" x14ac:dyDescent="0.25">
      <c r="B58862"/>
    </row>
    <row r="58863" spans="2:2" x14ac:dyDescent="0.25">
      <c r="B58863"/>
    </row>
    <row r="58864" spans="2:2" x14ac:dyDescent="0.25">
      <c r="B58864"/>
    </row>
    <row r="58865" spans="2:2" x14ac:dyDescent="0.25">
      <c r="B58865"/>
    </row>
    <row r="58866" spans="2:2" x14ac:dyDescent="0.25">
      <c r="B58866"/>
    </row>
    <row r="58867" spans="2:2" x14ac:dyDescent="0.25">
      <c r="B58867"/>
    </row>
    <row r="58868" spans="2:2" x14ac:dyDescent="0.25">
      <c r="B58868"/>
    </row>
    <row r="58869" spans="2:2" x14ac:dyDescent="0.25">
      <c r="B58869"/>
    </row>
    <row r="58870" spans="2:2" x14ac:dyDescent="0.25">
      <c r="B58870"/>
    </row>
    <row r="58871" spans="2:2" x14ac:dyDescent="0.25">
      <c r="B58871"/>
    </row>
    <row r="58872" spans="2:2" x14ac:dyDescent="0.25">
      <c r="B58872"/>
    </row>
    <row r="58873" spans="2:2" x14ac:dyDescent="0.25">
      <c r="B58873"/>
    </row>
    <row r="58874" spans="2:2" x14ac:dyDescent="0.25">
      <c r="B58874"/>
    </row>
    <row r="58875" spans="2:2" x14ac:dyDescent="0.25">
      <c r="B58875"/>
    </row>
    <row r="58876" spans="2:2" x14ac:dyDescent="0.25">
      <c r="B58876"/>
    </row>
    <row r="58877" spans="2:2" x14ac:dyDescent="0.25">
      <c r="B58877"/>
    </row>
    <row r="58878" spans="2:2" x14ac:dyDescent="0.25">
      <c r="B58878"/>
    </row>
    <row r="58879" spans="2:2" x14ac:dyDescent="0.25">
      <c r="B58879"/>
    </row>
    <row r="58880" spans="2:2" x14ac:dyDescent="0.25">
      <c r="B58880"/>
    </row>
    <row r="58881" spans="2:2" x14ac:dyDescent="0.25">
      <c r="B58881"/>
    </row>
    <row r="58882" spans="2:2" x14ac:dyDescent="0.25">
      <c r="B58882"/>
    </row>
    <row r="58883" spans="2:2" x14ac:dyDescent="0.25">
      <c r="B58883"/>
    </row>
    <row r="58884" spans="2:2" x14ac:dyDescent="0.25">
      <c r="B58884"/>
    </row>
    <row r="58885" spans="2:2" x14ac:dyDescent="0.25">
      <c r="B58885"/>
    </row>
    <row r="58886" spans="2:2" x14ac:dyDescent="0.25">
      <c r="B58886"/>
    </row>
    <row r="58887" spans="2:2" x14ac:dyDescent="0.25">
      <c r="B58887"/>
    </row>
    <row r="58888" spans="2:2" x14ac:dyDescent="0.25">
      <c r="B58888"/>
    </row>
    <row r="58889" spans="2:2" x14ac:dyDescent="0.25">
      <c r="B58889"/>
    </row>
    <row r="58890" spans="2:2" x14ac:dyDescent="0.25">
      <c r="B58890"/>
    </row>
    <row r="58891" spans="2:2" x14ac:dyDescent="0.25">
      <c r="B58891"/>
    </row>
    <row r="58892" spans="2:2" x14ac:dyDescent="0.25">
      <c r="B58892"/>
    </row>
    <row r="58893" spans="2:2" x14ac:dyDescent="0.25">
      <c r="B58893"/>
    </row>
    <row r="58894" spans="2:2" x14ac:dyDescent="0.25">
      <c r="B58894"/>
    </row>
    <row r="58895" spans="2:2" x14ac:dyDescent="0.25">
      <c r="B58895"/>
    </row>
    <row r="58896" spans="2:2" x14ac:dyDescent="0.25">
      <c r="B58896"/>
    </row>
    <row r="58897" spans="2:2" x14ac:dyDescent="0.25">
      <c r="B58897"/>
    </row>
    <row r="58898" spans="2:2" x14ac:dyDescent="0.25">
      <c r="B58898"/>
    </row>
    <row r="58899" spans="2:2" x14ac:dyDescent="0.25">
      <c r="B58899"/>
    </row>
    <row r="58900" spans="2:2" x14ac:dyDescent="0.25">
      <c r="B58900"/>
    </row>
    <row r="58901" spans="2:2" x14ac:dyDescent="0.25">
      <c r="B58901"/>
    </row>
    <row r="58902" spans="2:2" x14ac:dyDescent="0.25">
      <c r="B58902"/>
    </row>
    <row r="58903" spans="2:2" x14ac:dyDescent="0.25">
      <c r="B58903"/>
    </row>
    <row r="58904" spans="2:2" x14ac:dyDescent="0.25">
      <c r="B58904"/>
    </row>
    <row r="58905" spans="2:2" x14ac:dyDescent="0.25">
      <c r="B58905"/>
    </row>
    <row r="58906" spans="2:2" x14ac:dyDescent="0.25">
      <c r="B58906"/>
    </row>
    <row r="58907" spans="2:2" x14ac:dyDescent="0.25">
      <c r="B58907"/>
    </row>
    <row r="58908" spans="2:2" x14ac:dyDescent="0.25">
      <c r="B58908"/>
    </row>
    <row r="58909" spans="2:2" x14ac:dyDescent="0.25">
      <c r="B58909"/>
    </row>
    <row r="58910" spans="2:2" x14ac:dyDescent="0.25">
      <c r="B58910"/>
    </row>
    <row r="58911" spans="2:2" x14ac:dyDescent="0.25">
      <c r="B58911"/>
    </row>
    <row r="58912" spans="2:2" x14ac:dyDescent="0.25">
      <c r="B58912"/>
    </row>
    <row r="58913" spans="2:2" x14ac:dyDescent="0.25">
      <c r="B58913"/>
    </row>
    <row r="58914" spans="2:2" x14ac:dyDescent="0.25">
      <c r="B58914"/>
    </row>
    <row r="58915" spans="2:2" x14ac:dyDescent="0.25">
      <c r="B58915"/>
    </row>
    <row r="58916" spans="2:2" x14ac:dyDescent="0.25">
      <c r="B58916"/>
    </row>
    <row r="58917" spans="2:2" x14ac:dyDescent="0.25">
      <c r="B58917"/>
    </row>
    <row r="58918" spans="2:2" x14ac:dyDescent="0.25">
      <c r="B58918"/>
    </row>
    <row r="58919" spans="2:2" x14ac:dyDescent="0.25">
      <c r="B58919"/>
    </row>
    <row r="58920" spans="2:2" x14ac:dyDescent="0.25">
      <c r="B58920"/>
    </row>
    <row r="58921" spans="2:2" x14ac:dyDescent="0.25">
      <c r="B58921"/>
    </row>
    <row r="58922" spans="2:2" x14ac:dyDescent="0.25">
      <c r="B58922"/>
    </row>
    <row r="58923" spans="2:2" x14ac:dyDescent="0.25">
      <c r="B58923"/>
    </row>
    <row r="58924" spans="2:2" x14ac:dyDescent="0.25">
      <c r="B58924"/>
    </row>
    <row r="58925" spans="2:2" x14ac:dyDescent="0.25">
      <c r="B58925"/>
    </row>
    <row r="58926" spans="2:2" x14ac:dyDescent="0.25">
      <c r="B58926"/>
    </row>
    <row r="58927" spans="2:2" x14ac:dyDescent="0.25">
      <c r="B58927"/>
    </row>
    <row r="58928" spans="2:2" x14ac:dyDescent="0.25">
      <c r="B58928"/>
    </row>
    <row r="58929" spans="2:2" x14ac:dyDescent="0.25">
      <c r="B58929"/>
    </row>
    <row r="58930" spans="2:2" x14ac:dyDescent="0.25">
      <c r="B58930"/>
    </row>
    <row r="58931" spans="2:2" x14ac:dyDescent="0.25">
      <c r="B58931"/>
    </row>
    <row r="58932" spans="2:2" x14ac:dyDescent="0.25">
      <c r="B58932"/>
    </row>
    <row r="58933" spans="2:2" x14ac:dyDescent="0.25">
      <c r="B58933"/>
    </row>
    <row r="58934" spans="2:2" x14ac:dyDescent="0.25">
      <c r="B58934"/>
    </row>
    <row r="58935" spans="2:2" x14ac:dyDescent="0.25">
      <c r="B58935"/>
    </row>
    <row r="58936" spans="2:2" x14ac:dyDescent="0.25">
      <c r="B58936"/>
    </row>
    <row r="58937" spans="2:2" x14ac:dyDescent="0.25">
      <c r="B58937"/>
    </row>
    <row r="58938" spans="2:2" x14ac:dyDescent="0.25">
      <c r="B58938"/>
    </row>
    <row r="58939" spans="2:2" x14ac:dyDescent="0.25">
      <c r="B58939"/>
    </row>
    <row r="58940" spans="2:2" x14ac:dyDescent="0.25">
      <c r="B58940"/>
    </row>
    <row r="58941" spans="2:2" x14ac:dyDescent="0.25">
      <c r="B58941"/>
    </row>
    <row r="58942" spans="2:2" x14ac:dyDescent="0.25">
      <c r="B58942"/>
    </row>
    <row r="58943" spans="2:2" x14ac:dyDescent="0.25">
      <c r="B58943"/>
    </row>
    <row r="58944" spans="2:2" x14ac:dyDescent="0.25">
      <c r="B58944"/>
    </row>
    <row r="58945" spans="2:2" x14ac:dyDescent="0.25">
      <c r="B58945"/>
    </row>
    <row r="58946" spans="2:2" x14ac:dyDescent="0.25">
      <c r="B58946"/>
    </row>
    <row r="58947" spans="2:2" x14ac:dyDescent="0.25">
      <c r="B58947"/>
    </row>
    <row r="58948" spans="2:2" x14ac:dyDescent="0.25">
      <c r="B58948"/>
    </row>
    <row r="58949" spans="2:2" x14ac:dyDescent="0.25">
      <c r="B58949"/>
    </row>
    <row r="58950" spans="2:2" x14ac:dyDescent="0.25">
      <c r="B58950"/>
    </row>
    <row r="58951" spans="2:2" x14ac:dyDescent="0.25">
      <c r="B58951"/>
    </row>
    <row r="58952" spans="2:2" x14ac:dyDescent="0.25">
      <c r="B58952"/>
    </row>
    <row r="58953" spans="2:2" x14ac:dyDescent="0.25">
      <c r="B58953"/>
    </row>
    <row r="58954" spans="2:2" x14ac:dyDescent="0.25">
      <c r="B58954"/>
    </row>
    <row r="58955" spans="2:2" x14ac:dyDescent="0.25">
      <c r="B58955"/>
    </row>
    <row r="58956" spans="2:2" x14ac:dyDescent="0.25">
      <c r="B58956"/>
    </row>
    <row r="58957" spans="2:2" x14ac:dyDescent="0.25">
      <c r="B58957"/>
    </row>
    <row r="58958" spans="2:2" x14ac:dyDescent="0.25">
      <c r="B58958"/>
    </row>
    <row r="58959" spans="2:2" x14ac:dyDescent="0.25">
      <c r="B58959"/>
    </row>
    <row r="58960" spans="2:2" x14ac:dyDescent="0.25">
      <c r="B58960"/>
    </row>
    <row r="58961" spans="2:2" x14ac:dyDescent="0.25">
      <c r="B58961"/>
    </row>
    <row r="58962" spans="2:2" x14ac:dyDescent="0.25">
      <c r="B58962"/>
    </row>
    <row r="58963" spans="2:2" x14ac:dyDescent="0.25">
      <c r="B58963"/>
    </row>
    <row r="58964" spans="2:2" x14ac:dyDescent="0.25">
      <c r="B58964"/>
    </row>
    <row r="58965" spans="2:2" x14ac:dyDescent="0.25">
      <c r="B58965"/>
    </row>
    <row r="58966" spans="2:2" x14ac:dyDescent="0.25">
      <c r="B58966"/>
    </row>
    <row r="58967" spans="2:2" x14ac:dyDescent="0.25">
      <c r="B58967"/>
    </row>
    <row r="58968" spans="2:2" x14ac:dyDescent="0.25">
      <c r="B58968"/>
    </row>
    <row r="58969" spans="2:2" x14ac:dyDescent="0.25">
      <c r="B58969"/>
    </row>
    <row r="58970" spans="2:2" x14ac:dyDescent="0.25">
      <c r="B58970"/>
    </row>
    <row r="58971" spans="2:2" x14ac:dyDescent="0.25">
      <c r="B58971"/>
    </row>
    <row r="58972" spans="2:2" x14ac:dyDescent="0.25">
      <c r="B58972"/>
    </row>
    <row r="58973" spans="2:2" x14ac:dyDescent="0.25">
      <c r="B58973"/>
    </row>
    <row r="58974" spans="2:2" x14ac:dyDescent="0.25">
      <c r="B58974"/>
    </row>
    <row r="58975" spans="2:2" x14ac:dyDescent="0.25">
      <c r="B58975"/>
    </row>
    <row r="58976" spans="2:2" x14ac:dyDescent="0.25">
      <c r="B58976"/>
    </row>
    <row r="58977" spans="2:2" x14ac:dyDescent="0.25">
      <c r="B58977"/>
    </row>
    <row r="58978" spans="2:2" x14ac:dyDescent="0.25">
      <c r="B58978"/>
    </row>
    <row r="58979" spans="2:2" x14ac:dyDescent="0.25">
      <c r="B58979"/>
    </row>
    <row r="58980" spans="2:2" x14ac:dyDescent="0.25">
      <c r="B58980"/>
    </row>
    <row r="58981" spans="2:2" x14ac:dyDescent="0.25">
      <c r="B58981"/>
    </row>
    <row r="58982" spans="2:2" x14ac:dyDescent="0.25">
      <c r="B58982"/>
    </row>
    <row r="58983" spans="2:2" x14ac:dyDescent="0.25">
      <c r="B58983"/>
    </row>
    <row r="58984" spans="2:2" x14ac:dyDescent="0.25">
      <c r="B58984"/>
    </row>
    <row r="58985" spans="2:2" x14ac:dyDescent="0.25">
      <c r="B58985"/>
    </row>
    <row r="58986" spans="2:2" x14ac:dyDescent="0.25">
      <c r="B58986"/>
    </row>
    <row r="58987" spans="2:2" x14ac:dyDescent="0.25">
      <c r="B58987"/>
    </row>
    <row r="58988" spans="2:2" x14ac:dyDescent="0.25">
      <c r="B58988"/>
    </row>
    <row r="58989" spans="2:2" x14ac:dyDescent="0.25">
      <c r="B58989"/>
    </row>
    <row r="58990" spans="2:2" x14ac:dyDescent="0.25">
      <c r="B58990"/>
    </row>
    <row r="58991" spans="2:2" x14ac:dyDescent="0.25">
      <c r="B58991"/>
    </row>
    <row r="58992" spans="2:2" x14ac:dyDescent="0.25">
      <c r="B58992"/>
    </row>
    <row r="58993" spans="2:2" x14ac:dyDescent="0.25">
      <c r="B58993"/>
    </row>
    <row r="58994" spans="2:2" x14ac:dyDescent="0.25">
      <c r="B58994"/>
    </row>
    <row r="58995" spans="2:2" x14ac:dyDescent="0.25">
      <c r="B58995"/>
    </row>
    <row r="58996" spans="2:2" x14ac:dyDescent="0.25">
      <c r="B58996"/>
    </row>
    <row r="58997" spans="2:2" x14ac:dyDescent="0.25">
      <c r="B58997"/>
    </row>
    <row r="58998" spans="2:2" x14ac:dyDescent="0.25">
      <c r="B58998"/>
    </row>
    <row r="58999" spans="2:2" x14ac:dyDescent="0.25">
      <c r="B58999"/>
    </row>
    <row r="59000" spans="2:2" x14ac:dyDescent="0.25">
      <c r="B59000"/>
    </row>
    <row r="59001" spans="2:2" x14ac:dyDescent="0.25">
      <c r="B59001"/>
    </row>
    <row r="59002" spans="2:2" x14ac:dyDescent="0.25">
      <c r="B59002"/>
    </row>
    <row r="59003" spans="2:2" x14ac:dyDescent="0.25">
      <c r="B59003"/>
    </row>
    <row r="59004" spans="2:2" x14ac:dyDescent="0.25">
      <c r="B59004"/>
    </row>
    <row r="59005" spans="2:2" x14ac:dyDescent="0.25">
      <c r="B59005"/>
    </row>
    <row r="59006" spans="2:2" x14ac:dyDescent="0.25">
      <c r="B59006"/>
    </row>
    <row r="59007" spans="2:2" x14ac:dyDescent="0.25">
      <c r="B59007"/>
    </row>
    <row r="59008" spans="2:2" x14ac:dyDescent="0.25">
      <c r="B59008"/>
    </row>
    <row r="59009" spans="2:2" x14ac:dyDescent="0.25">
      <c r="B59009"/>
    </row>
    <row r="59010" spans="2:2" x14ac:dyDescent="0.25">
      <c r="B59010"/>
    </row>
    <row r="59011" spans="2:2" x14ac:dyDescent="0.25">
      <c r="B59011"/>
    </row>
    <row r="59012" spans="2:2" x14ac:dyDescent="0.25">
      <c r="B59012"/>
    </row>
    <row r="59013" spans="2:2" x14ac:dyDescent="0.25">
      <c r="B59013"/>
    </row>
    <row r="59014" spans="2:2" x14ac:dyDescent="0.25">
      <c r="B59014"/>
    </row>
    <row r="59015" spans="2:2" x14ac:dyDescent="0.25">
      <c r="B59015"/>
    </row>
    <row r="59016" spans="2:2" x14ac:dyDescent="0.25">
      <c r="B59016"/>
    </row>
    <row r="59017" spans="2:2" x14ac:dyDescent="0.25">
      <c r="B59017"/>
    </row>
    <row r="59018" spans="2:2" x14ac:dyDescent="0.25">
      <c r="B59018"/>
    </row>
    <row r="59019" spans="2:2" x14ac:dyDescent="0.25">
      <c r="B59019"/>
    </row>
    <row r="59020" spans="2:2" x14ac:dyDescent="0.25">
      <c r="B59020"/>
    </row>
    <row r="59021" spans="2:2" x14ac:dyDescent="0.25">
      <c r="B59021"/>
    </row>
    <row r="59022" spans="2:2" x14ac:dyDescent="0.25">
      <c r="B59022"/>
    </row>
    <row r="59023" spans="2:2" x14ac:dyDescent="0.25">
      <c r="B59023"/>
    </row>
    <row r="59024" spans="2:2" x14ac:dyDescent="0.25">
      <c r="B59024"/>
    </row>
    <row r="59025" spans="2:2" x14ac:dyDescent="0.25">
      <c r="B59025"/>
    </row>
    <row r="59026" spans="2:2" x14ac:dyDescent="0.25">
      <c r="B59026"/>
    </row>
    <row r="59027" spans="2:2" x14ac:dyDescent="0.25">
      <c r="B59027"/>
    </row>
    <row r="59028" spans="2:2" x14ac:dyDescent="0.25">
      <c r="B59028"/>
    </row>
    <row r="59029" spans="2:2" x14ac:dyDescent="0.25">
      <c r="B59029"/>
    </row>
    <row r="59030" spans="2:2" x14ac:dyDescent="0.25">
      <c r="B59030"/>
    </row>
    <row r="59031" spans="2:2" x14ac:dyDescent="0.25">
      <c r="B59031"/>
    </row>
    <row r="59032" spans="2:2" x14ac:dyDescent="0.25">
      <c r="B59032"/>
    </row>
    <row r="59033" spans="2:2" x14ac:dyDescent="0.25">
      <c r="B59033"/>
    </row>
    <row r="59034" spans="2:2" x14ac:dyDescent="0.25">
      <c r="B59034"/>
    </row>
    <row r="59035" spans="2:2" x14ac:dyDescent="0.25">
      <c r="B59035"/>
    </row>
    <row r="59036" spans="2:2" x14ac:dyDescent="0.25">
      <c r="B59036"/>
    </row>
    <row r="59037" spans="2:2" x14ac:dyDescent="0.25">
      <c r="B59037"/>
    </row>
    <row r="59038" spans="2:2" x14ac:dyDescent="0.25">
      <c r="B59038"/>
    </row>
    <row r="59039" spans="2:2" x14ac:dyDescent="0.25">
      <c r="B59039"/>
    </row>
    <row r="59040" spans="2:2" x14ac:dyDescent="0.25">
      <c r="B59040"/>
    </row>
    <row r="59041" spans="2:2" x14ac:dyDescent="0.25">
      <c r="B59041"/>
    </row>
    <row r="59042" spans="2:2" x14ac:dyDescent="0.25">
      <c r="B59042"/>
    </row>
    <row r="59043" spans="2:2" x14ac:dyDescent="0.25">
      <c r="B59043"/>
    </row>
    <row r="59044" spans="2:2" x14ac:dyDescent="0.25">
      <c r="B59044"/>
    </row>
    <row r="59045" spans="2:2" x14ac:dyDescent="0.25">
      <c r="B59045"/>
    </row>
    <row r="59046" spans="2:2" x14ac:dyDescent="0.25">
      <c r="B59046"/>
    </row>
    <row r="59047" spans="2:2" x14ac:dyDescent="0.25">
      <c r="B59047"/>
    </row>
    <row r="59048" spans="2:2" x14ac:dyDescent="0.25">
      <c r="B59048"/>
    </row>
    <row r="59049" spans="2:2" x14ac:dyDescent="0.25">
      <c r="B59049"/>
    </row>
    <row r="59050" spans="2:2" x14ac:dyDescent="0.25">
      <c r="B59050"/>
    </row>
    <row r="59051" spans="2:2" x14ac:dyDescent="0.25">
      <c r="B59051"/>
    </row>
    <row r="59052" spans="2:2" x14ac:dyDescent="0.25">
      <c r="B59052"/>
    </row>
    <row r="59053" spans="2:2" x14ac:dyDescent="0.25">
      <c r="B59053"/>
    </row>
    <row r="59054" spans="2:2" x14ac:dyDescent="0.25">
      <c r="B59054"/>
    </row>
    <row r="59055" spans="2:2" x14ac:dyDescent="0.25">
      <c r="B59055"/>
    </row>
    <row r="59056" spans="2:2" x14ac:dyDescent="0.25">
      <c r="B59056"/>
    </row>
    <row r="59057" spans="2:2" x14ac:dyDescent="0.25">
      <c r="B59057"/>
    </row>
    <row r="59058" spans="2:2" x14ac:dyDescent="0.25">
      <c r="B59058"/>
    </row>
    <row r="59059" spans="2:2" x14ac:dyDescent="0.25">
      <c r="B59059"/>
    </row>
    <row r="59060" spans="2:2" x14ac:dyDescent="0.25">
      <c r="B59060"/>
    </row>
    <row r="59061" spans="2:2" x14ac:dyDescent="0.25">
      <c r="B59061"/>
    </row>
    <row r="59062" spans="2:2" x14ac:dyDescent="0.25">
      <c r="B59062"/>
    </row>
    <row r="59063" spans="2:2" x14ac:dyDescent="0.25">
      <c r="B59063"/>
    </row>
    <row r="59064" spans="2:2" x14ac:dyDescent="0.25">
      <c r="B59064"/>
    </row>
    <row r="59065" spans="2:2" x14ac:dyDescent="0.25">
      <c r="B59065"/>
    </row>
    <row r="59066" spans="2:2" x14ac:dyDescent="0.25">
      <c r="B59066"/>
    </row>
    <row r="59067" spans="2:2" x14ac:dyDescent="0.25">
      <c r="B59067"/>
    </row>
    <row r="59068" spans="2:2" x14ac:dyDescent="0.25">
      <c r="B59068"/>
    </row>
    <row r="59069" spans="2:2" x14ac:dyDescent="0.25">
      <c r="B59069"/>
    </row>
    <row r="59070" spans="2:2" x14ac:dyDescent="0.25">
      <c r="B59070"/>
    </row>
    <row r="59071" spans="2:2" x14ac:dyDescent="0.25">
      <c r="B59071"/>
    </row>
    <row r="59072" spans="2:2" x14ac:dyDescent="0.25">
      <c r="B59072"/>
    </row>
    <row r="59073" spans="2:2" x14ac:dyDescent="0.25">
      <c r="B59073"/>
    </row>
    <row r="59074" spans="2:2" x14ac:dyDescent="0.25">
      <c r="B59074"/>
    </row>
    <row r="59075" spans="2:2" x14ac:dyDescent="0.25">
      <c r="B59075"/>
    </row>
    <row r="59076" spans="2:2" x14ac:dyDescent="0.25">
      <c r="B59076"/>
    </row>
    <row r="59077" spans="2:2" x14ac:dyDescent="0.25">
      <c r="B59077"/>
    </row>
    <row r="59078" spans="2:2" x14ac:dyDescent="0.25">
      <c r="B59078"/>
    </row>
    <row r="59079" spans="2:2" x14ac:dyDescent="0.25">
      <c r="B59079"/>
    </row>
    <row r="59080" spans="2:2" x14ac:dyDescent="0.25">
      <c r="B59080"/>
    </row>
    <row r="59081" spans="2:2" x14ac:dyDescent="0.25">
      <c r="B59081"/>
    </row>
    <row r="59082" spans="2:2" x14ac:dyDescent="0.25">
      <c r="B59082"/>
    </row>
    <row r="59083" spans="2:2" x14ac:dyDescent="0.25">
      <c r="B59083"/>
    </row>
    <row r="59084" spans="2:2" x14ac:dyDescent="0.25">
      <c r="B59084"/>
    </row>
    <row r="59085" spans="2:2" x14ac:dyDescent="0.25">
      <c r="B59085"/>
    </row>
    <row r="59086" spans="2:2" x14ac:dyDescent="0.25">
      <c r="B59086"/>
    </row>
    <row r="59087" spans="2:2" x14ac:dyDescent="0.25">
      <c r="B59087"/>
    </row>
    <row r="59088" spans="2:2" x14ac:dyDescent="0.25">
      <c r="B59088"/>
    </row>
    <row r="59089" spans="2:2" x14ac:dyDescent="0.25">
      <c r="B59089"/>
    </row>
    <row r="59090" spans="2:2" x14ac:dyDescent="0.25">
      <c r="B59090"/>
    </row>
    <row r="59091" spans="2:2" x14ac:dyDescent="0.25">
      <c r="B59091"/>
    </row>
    <row r="59092" spans="2:2" x14ac:dyDescent="0.25">
      <c r="B59092"/>
    </row>
    <row r="59093" spans="2:2" x14ac:dyDescent="0.25">
      <c r="B59093"/>
    </row>
    <row r="59094" spans="2:2" x14ac:dyDescent="0.25">
      <c r="B59094"/>
    </row>
    <row r="59095" spans="2:2" x14ac:dyDescent="0.25">
      <c r="B59095"/>
    </row>
    <row r="59096" spans="2:2" x14ac:dyDescent="0.25">
      <c r="B59096"/>
    </row>
    <row r="59097" spans="2:2" x14ac:dyDescent="0.25">
      <c r="B59097"/>
    </row>
    <row r="59098" spans="2:2" x14ac:dyDescent="0.25">
      <c r="B59098"/>
    </row>
    <row r="59099" spans="2:2" x14ac:dyDescent="0.25">
      <c r="B59099"/>
    </row>
    <row r="59100" spans="2:2" x14ac:dyDescent="0.25">
      <c r="B59100"/>
    </row>
    <row r="59101" spans="2:2" x14ac:dyDescent="0.25">
      <c r="B59101"/>
    </row>
    <row r="59102" spans="2:2" x14ac:dyDescent="0.25">
      <c r="B59102"/>
    </row>
    <row r="59103" spans="2:2" x14ac:dyDescent="0.25">
      <c r="B59103"/>
    </row>
    <row r="59104" spans="2:2" x14ac:dyDescent="0.25">
      <c r="B59104"/>
    </row>
    <row r="59105" spans="2:2" x14ac:dyDescent="0.25">
      <c r="B59105"/>
    </row>
    <row r="59106" spans="2:2" x14ac:dyDescent="0.25">
      <c r="B59106"/>
    </row>
    <row r="59107" spans="2:2" x14ac:dyDescent="0.25">
      <c r="B59107"/>
    </row>
    <row r="59108" spans="2:2" x14ac:dyDescent="0.25">
      <c r="B59108"/>
    </row>
    <row r="59109" spans="2:2" x14ac:dyDescent="0.25">
      <c r="B59109"/>
    </row>
    <row r="59110" spans="2:2" x14ac:dyDescent="0.25">
      <c r="B59110"/>
    </row>
    <row r="59111" spans="2:2" x14ac:dyDescent="0.25">
      <c r="B59111"/>
    </row>
    <row r="59112" spans="2:2" x14ac:dyDescent="0.25">
      <c r="B59112"/>
    </row>
    <row r="59113" spans="2:2" x14ac:dyDescent="0.25">
      <c r="B59113"/>
    </row>
    <row r="59114" spans="2:2" x14ac:dyDescent="0.25">
      <c r="B59114"/>
    </row>
    <row r="59115" spans="2:2" x14ac:dyDescent="0.25">
      <c r="B59115"/>
    </row>
    <row r="59116" spans="2:2" x14ac:dyDescent="0.25">
      <c r="B59116"/>
    </row>
    <row r="59117" spans="2:2" x14ac:dyDescent="0.25">
      <c r="B59117"/>
    </row>
    <row r="59118" spans="2:2" x14ac:dyDescent="0.25">
      <c r="B59118"/>
    </row>
    <row r="59119" spans="2:2" x14ac:dyDescent="0.25">
      <c r="B59119"/>
    </row>
    <row r="59120" spans="2:2" x14ac:dyDescent="0.25">
      <c r="B59120"/>
    </row>
    <row r="59121" spans="2:2" x14ac:dyDescent="0.25">
      <c r="B59121"/>
    </row>
    <row r="59122" spans="2:2" x14ac:dyDescent="0.25">
      <c r="B59122"/>
    </row>
    <row r="59123" spans="2:2" x14ac:dyDescent="0.25">
      <c r="B59123"/>
    </row>
    <row r="59124" spans="2:2" x14ac:dyDescent="0.25">
      <c r="B59124"/>
    </row>
    <row r="59125" spans="2:2" x14ac:dyDescent="0.25">
      <c r="B59125"/>
    </row>
    <row r="59126" spans="2:2" x14ac:dyDescent="0.25">
      <c r="B59126"/>
    </row>
    <row r="59127" spans="2:2" x14ac:dyDescent="0.25">
      <c r="B59127"/>
    </row>
    <row r="59128" spans="2:2" x14ac:dyDescent="0.25">
      <c r="B59128"/>
    </row>
    <row r="59129" spans="2:2" x14ac:dyDescent="0.25">
      <c r="B59129"/>
    </row>
    <row r="59130" spans="2:2" x14ac:dyDescent="0.25">
      <c r="B59130"/>
    </row>
    <row r="59131" spans="2:2" x14ac:dyDescent="0.25">
      <c r="B59131"/>
    </row>
    <row r="59132" spans="2:2" x14ac:dyDescent="0.25">
      <c r="B59132"/>
    </row>
    <row r="59133" spans="2:2" x14ac:dyDescent="0.25">
      <c r="B59133"/>
    </row>
    <row r="59134" spans="2:2" x14ac:dyDescent="0.25">
      <c r="B59134"/>
    </row>
    <row r="59135" spans="2:2" x14ac:dyDescent="0.25">
      <c r="B59135"/>
    </row>
    <row r="59136" spans="2:2" x14ac:dyDescent="0.25">
      <c r="B59136"/>
    </row>
    <row r="59137" spans="2:2" x14ac:dyDescent="0.25">
      <c r="B59137"/>
    </row>
    <row r="59138" spans="2:2" x14ac:dyDescent="0.25">
      <c r="B59138"/>
    </row>
    <row r="59139" spans="2:2" x14ac:dyDescent="0.25">
      <c r="B59139"/>
    </row>
    <row r="59140" spans="2:2" x14ac:dyDescent="0.25">
      <c r="B59140"/>
    </row>
    <row r="59141" spans="2:2" x14ac:dyDescent="0.25">
      <c r="B59141"/>
    </row>
    <row r="59142" spans="2:2" x14ac:dyDescent="0.25">
      <c r="B59142"/>
    </row>
    <row r="59143" spans="2:2" x14ac:dyDescent="0.25">
      <c r="B59143"/>
    </row>
    <row r="59144" spans="2:2" x14ac:dyDescent="0.25">
      <c r="B59144"/>
    </row>
    <row r="59145" spans="2:2" x14ac:dyDescent="0.25">
      <c r="B59145"/>
    </row>
    <row r="59146" spans="2:2" x14ac:dyDescent="0.25">
      <c r="B59146"/>
    </row>
    <row r="59147" spans="2:2" x14ac:dyDescent="0.25">
      <c r="B59147"/>
    </row>
    <row r="59148" spans="2:2" x14ac:dyDescent="0.25">
      <c r="B59148"/>
    </row>
    <row r="59149" spans="2:2" x14ac:dyDescent="0.25">
      <c r="B59149"/>
    </row>
    <row r="59150" spans="2:2" x14ac:dyDescent="0.25">
      <c r="B59150"/>
    </row>
    <row r="59151" spans="2:2" x14ac:dyDescent="0.25">
      <c r="B59151"/>
    </row>
    <row r="59152" spans="2:2" x14ac:dyDescent="0.25">
      <c r="B59152"/>
    </row>
    <row r="59153" spans="2:2" x14ac:dyDescent="0.25">
      <c r="B59153"/>
    </row>
    <row r="59154" spans="2:2" x14ac:dyDescent="0.25">
      <c r="B59154"/>
    </row>
    <row r="59155" spans="2:2" x14ac:dyDescent="0.25">
      <c r="B59155"/>
    </row>
    <row r="59156" spans="2:2" x14ac:dyDescent="0.25">
      <c r="B59156"/>
    </row>
    <row r="59157" spans="2:2" x14ac:dyDescent="0.25">
      <c r="B59157"/>
    </row>
    <row r="59158" spans="2:2" x14ac:dyDescent="0.25">
      <c r="B59158"/>
    </row>
    <row r="59159" spans="2:2" x14ac:dyDescent="0.25">
      <c r="B59159"/>
    </row>
    <row r="59160" spans="2:2" x14ac:dyDescent="0.25">
      <c r="B59160"/>
    </row>
    <row r="59161" spans="2:2" x14ac:dyDescent="0.25">
      <c r="B59161"/>
    </row>
    <row r="59162" spans="2:2" x14ac:dyDescent="0.25">
      <c r="B59162"/>
    </row>
    <row r="59163" spans="2:2" x14ac:dyDescent="0.25">
      <c r="B59163"/>
    </row>
    <row r="59164" spans="2:2" x14ac:dyDescent="0.25">
      <c r="B59164"/>
    </row>
    <row r="59165" spans="2:2" x14ac:dyDescent="0.25">
      <c r="B59165"/>
    </row>
    <row r="59166" spans="2:2" x14ac:dyDescent="0.25">
      <c r="B59166"/>
    </row>
    <row r="59167" spans="2:2" x14ac:dyDescent="0.25">
      <c r="B59167"/>
    </row>
    <row r="59168" spans="2:2" x14ac:dyDescent="0.25">
      <c r="B59168"/>
    </row>
    <row r="59169" spans="2:2" x14ac:dyDescent="0.25">
      <c r="B59169"/>
    </row>
    <row r="59170" spans="2:2" x14ac:dyDescent="0.25">
      <c r="B59170"/>
    </row>
    <row r="59171" spans="2:2" x14ac:dyDescent="0.25">
      <c r="B59171"/>
    </row>
    <row r="59172" spans="2:2" x14ac:dyDescent="0.25">
      <c r="B59172"/>
    </row>
    <row r="59173" spans="2:2" x14ac:dyDescent="0.25">
      <c r="B59173"/>
    </row>
    <row r="59174" spans="2:2" x14ac:dyDescent="0.25">
      <c r="B59174"/>
    </row>
    <row r="59175" spans="2:2" x14ac:dyDescent="0.25">
      <c r="B59175"/>
    </row>
    <row r="59176" spans="2:2" x14ac:dyDescent="0.25">
      <c r="B59176"/>
    </row>
    <row r="59177" spans="2:2" x14ac:dyDescent="0.25">
      <c r="B59177"/>
    </row>
    <row r="59178" spans="2:2" x14ac:dyDescent="0.25">
      <c r="B59178"/>
    </row>
    <row r="59179" spans="2:2" x14ac:dyDescent="0.25">
      <c r="B59179"/>
    </row>
    <row r="59180" spans="2:2" x14ac:dyDescent="0.25">
      <c r="B59180"/>
    </row>
    <row r="59181" spans="2:2" x14ac:dyDescent="0.25">
      <c r="B59181"/>
    </row>
    <row r="59182" spans="2:2" x14ac:dyDescent="0.25">
      <c r="B59182"/>
    </row>
    <row r="59183" spans="2:2" x14ac:dyDescent="0.25">
      <c r="B59183"/>
    </row>
    <row r="59184" spans="2:2" x14ac:dyDescent="0.25">
      <c r="B59184"/>
    </row>
    <row r="59185" spans="2:2" x14ac:dyDescent="0.25">
      <c r="B59185"/>
    </row>
    <row r="59186" spans="2:2" x14ac:dyDescent="0.25">
      <c r="B59186"/>
    </row>
    <row r="59187" spans="2:2" x14ac:dyDescent="0.25">
      <c r="B59187"/>
    </row>
    <row r="59188" spans="2:2" x14ac:dyDescent="0.25">
      <c r="B59188"/>
    </row>
    <row r="59189" spans="2:2" x14ac:dyDescent="0.25">
      <c r="B59189"/>
    </row>
    <row r="59190" spans="2:2" x14ac:dyDescent="0.25">
      <c r="B59190"/>
    </row>
    <row r="59191" spans="2:2" x14ac:dyDescent="0.25">
      <c r="B59191"/>
    </row>
    <row r="59192" spans="2:2" x14ac:dyDescent="0.25">
      <c r="B59192"/>
    </row>
    <row r="59193" spans="2:2" x14ac:dyDescent="0.25">
      <c r="B59193"/>
    </row>
    <row r="59194" spans="2:2" x14ac:dyDescent="0.25">
      <c r="B59194"/>
    </row>
    <row r="59195" spans="2:2" x14ac:dyDescent="0.25">
      <c r="B59195"/>
    </row>
    <row r="59196" spans="2:2" x14ac:dyDescent="0.25">
      <c r="B59196"/>
    </row>
    <row r="59197" spans="2:2" x14ac:dyDescent="0.25">
      <c r="B59197"/>
    </row>
    <row r="59198" spans="2:2" x14ac:dyDescent="0.25">
      <c r="B59198"/>
    </row>
    <row r="59199" spans="2:2" x14ac:dyDescent="0.25">
      <c r="B59199"/>
    </row>
    <row r="59200" spans="2:2" x14ac:dyDescent="0.25">
      <c r="B59200"/>
    </row>
    <row r="59201" spans="2:2" x14ac:dyDescent="0.25">
      <c r="B59201"/>
    </row>
    <row r="59202" spans="2:2" x14ac:dyDescent="0.25">
      <c r="B59202"/>
    </row>
    <row r="59203" spans="2:2" x14ac:dyDescent="0.25">
      <c r="B59203"/>
    </row>
    <row r="59204" spans="2:2" x14ac:dyDescent="0.25">
      <c r="B59204"/>
    </row>
    <row r="59205" spans="2:2" x14ac:dyDescent="0.25">
      <c r="B59205"/>
    </row>
    <row r="59206" spans="2:2" x14ac:dyDescent="0.25">
      <c r="B59206"/>
    </row>
    <row r="59207" spans="2:2" x14ac:dyDescent="0.25">
      <c r="B59207"/>
    </row>
    <row r="59208" spans="2:2" x14ac:dyDescent="0.25">
      <c r="B59208"/>
    </row>
    <row r="59209" spans="2:2" x14ac:dyDescent="0.25">
      <c r="B59209"/>
    </row>
    <row r="59210" spans="2:2" x14ac:dyDescent="0.25">
      <c r="B59210"/>
    </row>
    <row r="59211" spans="2:2" x14ac:dyDescent="0.25">
      <c r="B59211"/>
    </row>
    <row r="59212" spans="2:2" x14ac:dyDescent="0.25">
      <c r="B59212"/>
    </row>
    <row r="59213" spans="2:2" x14ac:dyDescent="0.25">
      <c r="B59213"/>
    </row>
    <row r="59214" spans="2:2" x14ac:dyDescent="0.25">
      <c r="B59214"/>
    </row>
    <row r="59215" spans="2:2" x14ac:dyDescent="0.25">
      <c r="B59215"/>
    </row>
    <row r="59216" spans="2:2" x14ac:dyDescent="0.25">
      <c r="B59216"/>
    </row>
    <row r="59217" spans="2:2" x14ac:dyDescent="0.25">
      <c r="B59217"/>
    </row>
    <row r="59218" spans="2:2" x14ac:dyDescent="0.25">
      <c r="B59218"/>
    </row>
    <row r="59219" spans="2:2" x14ac:dyDescent="0.25">
      <c r="B59219"/>
    </row>
    <row r="59220" spans="2:2" x14ac:dyDescent="0.25">
      <c r="B59220"/>
    </row>
    <row r="59221" spans="2:2" x14ac:dyDescent="0.25">
      <c r="B59221"/>
    </row>
    <row r="59222" spans="2:2" x14ac:dyDescent="0.25">
      <c r="B59222"/>
    </row>
    <row r="59223" spans="2:2" x14ac:dyDescent="0.25">
      <c r="B59223"/>
    </row>
    <row r="59224" spans="2:2" x14ac:dyDescent="0.25">
      <c r="B59224"/>
    </row>
    <row r="59225" spans="2:2" x14ac:dyDescent="0.25">
      <c r="B59225"/>
    </row>
    <row r="59226" spans="2:2" x14ac:dyDescent="0.25">
      <c r="B59226"/>
    </row>
    <row r="59227" spans="2:2" x14ac:dyDescent="0.25">
      <c r="B59227"/>
    </row>
    <row r="59228" spans="2:2" x14ac:dyDescent="0.25">
      <c r="B59228"/>
    </row>
    <row r="59229" spans="2:2" x14ac:dyDescent="0.25">
      <c r="B59229"/>
    </row>
    <row r="59230" spans="2:2" x14ac:dyDescent="0.25">
      <c r="B59230"/>
    </row>
    <row r="59231" spans="2:2" x14ac:dyDescent="0.25">
      <c r="B59231"/>
    </row>
    <row r="59232" spans="2:2" x14ac:dyDescent="0.25">
      <c r="B59232"/>
    </row>
    <row r="59233" spans="2:2" x14ac:dyDescent="0.25">
      <c r="B59233"/>
    </row>
    <row r="59234" spans="2:2" x14ac:dyDescent="0.25">
      <c r="B59234"/>
    </row>
    <row r="59235" spans="2:2" x14ac:dyDescent="0.25">
      <c r="B59235"/>
    </row>
    <row r="59236" spans="2:2" x14ac:dyDescent="0.25">
      <c r="B59236"/>
    </row>
    <row r="59237" spans="2:2" x14ac:dyDescent="0.25">
      <c r="B59237"/>
    </row>
    <row r="59238" spans="2:2" x14ac:dyDescent="0.25">
      <c r="B59238"/>
    </row>
    <row r="59239" spans="2:2" x14ac:dyDescent="0.25">
      <c r="B59239"/>
    </row>
    <row r="59240" spans="2:2" x14ac:dyDescent="0.25">
      <c r="B59240"/>
    </row>
    <row r="59241" spans="2:2" x14ac:dyDescent="0.25">
      <c r="B59241"/>
    </row>
    <row r="59242" spans="2:2" x14ac:dyDescent="0.25">
      <c r="B59242"/>
    </row>
    <row r="59243" spans="2:2" x14ac:dyDescent="0.25">
      <c r="B59243"/>
    </row>
    <row r="59244" spans="2:2" x14ac:dyDescent="0.25">
      <c r="B59244"/>
    </row>
    <row r="59245" spans="2:2" x14ac:dyDescent="0.25">
      <c r="B59245"/>
    </row>
    <row r="59246" spans="2:2" x14ac:dyDescent="0.25">
      <c r="B59246"/>
    </row>
    <row r="59247" spans="2:2" x14ac:dyDescent="0.25">
      <c r="B59247"/>
    </row>
    <row r="59248" spans="2:2" x14ac:dyDescent="0.25">
      <c r="B59248"/>
    </row>
    <row r="59249" spans="2:2" x14ac:dyDescent="0.25">
      <c r="B59249"/>
    </row>
    <row r="59250" spans="2:2" x14ac:dyDescent="0.25">
      <c r="B59250"/>
    </row>
    <row r="59251" spans="2:2" x14ac:dyDescent="0.25">
      <c r="B59251"/>
    </row>
    <row r="59252" spans="2:2" x14ac:dyDescent="0.25">
      <c r="B59252"/>
    </row>
    <row r="59253" spans="2:2" x14ac:dyDescent="0.25">
      <c r="B59253"/>
    </row>
    <row r="59254" spans="2:2" x14ac:dyDescent="0.25">
      <c r="B59254"/>
    </row>
    <row r="59255" spans="2:2" x14ac:dyDescent="0.25">
      <c r="B59255"/>
    </row>
    <row r="59256" spans="2:2" x14ac:dyDescent="0.25">
      <c r="B59256"/>
    </row>
    <row r="59257" spans="2:2" x14ac:dyDescent="0.25">
      <c r="B59257"/>
    </row>
    <row r="59258" spans="2:2" x14ac:dyDescent="0.25">
      <c r="B59258"/>
    </row>
    <row r="59259" spans="2:2" x14ac:dyDescent="0.25">
      <c r="B59259"/>
    </row>
    <row r="59260" spans="2:2" x14ac:dyDescent="0.25">
      <c r="B59260"/>
    </row>
    <row r="59261" spans="2:2" x14ac:dyDescent="0.25">
      <c r="B59261"/>
    </row>
    <row r="59262" spans="2:2" x14ac:dyDescent="0.25">
      <c r="B59262"/>
    </row>
    <row r="59263" spans="2:2" x14ac:dyDescent="0.25">
      <c r="B59263"/>
    </row>
    <row r="59264" spans="2:2" x14ac:dyDescent="0.25">
      <c r="B59264"/>
    </row>
    <row r="59265" spans="2:2" x14ac:dyDescent="0.25">
      <c r="B59265"/>
    </row>
    <row r="59266" spans="2:2" x14ac:dyDescent="0.25">
      <c r="B59266"/>
    </row>
    <row r="59267" spans="2:2" x14ac:dyDescent="0.25">
      <c r="B59267"/>
    </row>
    <row r="59268" spans="2:2" x14ac:dyDescent="0.25">
      <c r="B59268"/>
    </row>
    <row r="59269" spans="2:2" x14ac:dyDescent="0.25">
      <c r="B59269"/>
    </row>
    <row r="59270" spans="2:2" x14ac:dyDescent="0.25">
      <c r="B59270"/>
    </row>
    <row r="59271" spans="2:2" x14ac:dyDescent="0.25">
      <c r="B59271"/>
    </row>
    <row r="59272" spans="2:2" x14ac:dyDescent="0.25">
      <c r="B59272"/>
    </row>
    <row r="59273" spans="2:2" x14ac:dyDescent="0.25">
      <c r="B59273"/>
    </row>
    <row r="59274" spans="2:2" x14ac:dyDescent="0.25">
      <c r="B59274"/>
    </row>
    <row r="59275" spans="2:2" x14ac:dyDescent="0.25">
      <c r="B59275"/>
    </row>
    <row r="59276" spans="2:2" x14ac:dyDescent="0.25">
      <c r="B59276"/>
    </row>
    <row r="59277" spans="2:2" x14ac:dyDescent="0.25">
      <c r="B59277"/>
    </row>
    <row r="59278" spans="2:2" x14ac:dyDescent="0.25">
      <c r="B59278"/>
    </row>
    <row r="59279" spans="2:2" x14ac:dyDescent="0.25">
      <c r="B59279"/>
    </row>
    <row r="59280" spans="2:2" x14ac:dyDescent="0.25">
      <c r="B59280"/>
    </row>
    <row r="59281" spans="2:2" x14ac:dyDescent="0.25">
      <c r="B59281"/>
    </row>
    <row r="59282" spans="2:2" x14ac:dyDescent="0.25">
      <c r="B59282"/>
    </row>
    <row r="59283" spans="2:2" x14ac:dyDescent="0.25">
      <c r="B59283"/>
    </row>
    <row r="59284" spans="2:2" x14ac:dyDescent="0.25">
      <c r="B59284"/>
    </row>
    <row r="59285" spans="2:2" x14ac:dyDescent="0.25">
      <c r="B59285"/>
    </row>
    <row r="59286" spans="2:2" x14ac:dyDescent="0.25">
      <c r="B59286"/>
    </row>
    <row r="59287" spans="2:2" x14ac:dyDescent="0.25">
      <c r="B59287"/>
    </row>
    <row r="59288" spans="2:2" x14ac:dyDescent="0.25">
      <c r="B59288"/>
    </row>
    <row r="59289" spans="2:2" x14ac:dyDescent="0.25">
      <c r="B59289"/>
    </row>
    <row r="59290" spans="2:2" x14ac:dyDescent="0.25">
      <c r="B59290"/>
    </row>
    <row r="59291" spans="2:2" x14ac:dyDescent="0.25">
      <c r="B59291"/>
    </row>
    <row r="59292" spans="2:2" x14ac:dyDescent="0.25">
      <c r="B59292"/>
    </row>
    <row r="59293" spans="2:2" x14ac:dyDescent="0.25">
      <c r="B59293"/>
    </row>
    <row r="59294" spans="2:2" x14ac:dyDescent="0.25">
      <c r="B59294"/>
    </row>
    <row r="59295" spans="2:2" x14ac:dyDescent="0.25">
      <c r="B59295"/>
    </row>
    <row r="59296" spans="2:2" x14ac:dyDescent="0.25">
      <c r="B59296"/>
    </row>
    <row r="59297" spans="2:2" x14ac:dyDescent="0.25">
      <c r="B59297"/>
    </row>
    <row r="59298" spans="2:2" x14ac:dyDescent="0.25">
      <c r="B59298"/>
    </row>
    <row r="59299" spans="2:2" x14ac:dyDescent="0.25">
      <c r="B59299"/>
    </row>
    <row r="59300" spans="2:2" x14ac:dyDescent="0.25">
      <c r="B59300"/>
    </row>
    <row r="59301" spans="2:2" x14ac:dyDescent="0.25">
      <c r="B59301"/>
    </row>
    <row r="59302" spans="2:2" x14ac:dyDescent="0.25">
      <c r="B59302"/>
    </row>
    <row r="59303" spans="2:2" x14ac:dyDescent="0.25">
      <c r="B59303"/>
    </row>
    <row r="59304" spans="2:2" x14ac:dyDescent="0.25">
      <c r="B59304"/>
    </row>
    <row r="59305" spans="2:2" x14ac:dyDescent="0.25">
      <c r="B59305"/>
    </row>
    <row r="59306" spans="2:2" x14ac:dyDescent="0.25">
      <c r="B59306"/>
    </row>
    <row r="59307" spans="2:2" x14ac:dyDescent="0.25">
      <c r="B59307"/>
    </row>
    <row r="59308" spans="2:2" x14ac:dyDescent="0.25">
      <c r="B59308"/>
    </row>
    <row r="59309" spans="2:2" x14ac:dyDescent="0.25">
      <c r="B59309"/>
    </row>
    <row r="59310" spans="2:2" x14ac:dyDescent="0.25">
      <c r="B59310"/>
    </row>
    <row r="59311" spans="2:2" x14ac:dyDescent="0.25">
      <c r="B59311"/>
    </row>
    <row r="59312" spans="2:2" x14ac:dyDescent="0.25">
      <c r="B59312"/>
    </row>
    <row r="59313" spans="2:2" x14ac:dyDescent="0.25">
      <c r="B59313"/>
    </row>
    <row r="59314" spans="2:2" x14ac:dyDescent="0.25">
      <c r="B59314"/>
    </row>
    <row r="59315" spans="2:2" x14ac:dyDescent="0.25">
      <c r="B59315"/>
    </row>
    <row r="59316" spans="2:2" x14ac:dyDescent="0.25">
      <c r="B59316"/>
    </row>
    <row r="59317" spans="2:2" x14ac:dyDescent="0.25">
      <c r="B59317"/>
    </row>
    <row r="59318" spans="2:2" x14ac:dyDescent="0.25">
      <c r="B59318"/>
    </row>
    <row r="59319" spans="2:2" x14ac:dyDescent="0.25">
      <c r="B59319"/>
    </row>
    <row r="59320" spans="2:2" x14ac:dyDescent="0.25">
      <c r="B59320"/>
    </row>
    <row r="59321" spans="2:2" x14ac:dyDescent="0.25">
      <c r="B59321"/>
    </row>
    <row r="59322" spans="2:2" x14ac:dyDescent="0.25">
      <c r="B59322"/>
    </row>
    <row r="59323" spans="2:2" x14ac:dyDescent="0.25">
      <c r="B59323"/>
    </row>
    <row r="59324" spans="2:2" x14ac:dyDescent="0.25">
      <c r="B59324"/>
    </row>
    <row r="59325" spans="2:2" x14ac:dyDescent="0.25">
      <c r="B59325"/>
    </row>
    <row r="59326" spans="2:2" x14ac:dyDescent="0.25">
      <c r="B59326"/>
    </row>
    <row r="59327" spans="2:2" x14ac:dyDescent="0.25">
      <c r="B59327"/>
    </row>
    <row r="59328" spans="2:2" x14ac:dyDescent="0.25">
      <c r="B59328"/>
    </row>
    <row r="59329" spans="2:2" x14ac:dyDescent="0.25">
      <c r="B59329"/>
    </row>
    <row r="59330" spans="2:2" x14ac:dyDescent="0.25">
      <c r="B59330"/>
    </row>
    <row r="59331" spans="2:2" x14ac:dyDescent="0.25">
      <c r="B59331"/>
    </row>
    <row r="59332" spans="2:2" x14ac:dyDescent="0.25">
      <c r="B59332"/>
    </row>
    <row r="59333" spans="2:2" x14ac:dyDescent="0.25">
      <c r="B59333"/>
    </row>
    <row r="59334" spans="2:2" x14ac:dyDescent="0.25">
      <c r="B59334"/>
    </row>
    <row r="59335" spans="2:2" x14ac:dyDescent="0.25">
      <c r="B59335"/>
    </row>
    <row r="59336" spans="2:2" x14ac:dyDescent="0.25">
      <c r="B59336"/>
    </row>
    <row r="59337" spans="2:2" x14ac:dyDescent="0.25">
      <c r="B59337"/>
    </row>
    <row r="59338" spans="2:2" x14ac:dyDescent="0.25">
      <c r="B59338"/>
    </row>
    <row r="59339" spans="2:2" x14ac:dyDescent="0.25">
      <c r="B59339"/>
    </row>
    <row r="59340" spans="2:2" x14ac:dyDescent="0.25">
      <c r="B59340"/>
    </row>
    <row r="59341" spans="2:2" x14ac:dyDescent="0.25">
      <c r="B59341"/>
    </row>
    <row r="59342" spans="2:2" x14ac:dyDescent="0.25">
      <c r="B59342"/>
    </row>
    <row r="59343" spans="2:2" x14ac:dyDescent="0.25">
      <c r="B59343"/>
    </row>
    <row r="59344" spans="2:2" x14ac:dyDescent="0.25">
      <c r="B59344"/>
    </row>
    <row r="59345" spans="2:2" x14ac:dyDescent="0.25">
      <c r="B59345"/>
    </row>
    <row r="59346" spans="2:2" x14ac:dyDescent="0.25">
      <c r="B59346"/>
    </row>
    <row r="59347" spans="2:2" x14ac:dyDescent="0.25">
      <c r="B59347"/>
    </row>
    <row r="59348" spans="2:2" x14ac:dyDescent="0.25">
      <c r="B59348"/>
    </row>
    <row r="59349" spans="2:2" x14ac:dyDescent="0.25">
      <c r="B59349"/>
    </row>
    <row r="59350" spans="2:2" x14ac:dyDescent="0.25">
      <c r="B59350"/>
    </row>
    <row r="59351" spans="2:2" x14ac:dyDescent="0.25">
      <c r="B59351"/>
    </row>
    <row r="59352" spans="2:2" x14ac:dyDescent="0.25">
      <c r="B59352"/>
    </row>
    <row r="59353" spans="2:2" x14ac:dyDescent="0.25">
      <c r="B59353"/>
    </row>
    <row r="59354" spans="2:2" x14ac:dyDescent="0.25">
      <c r="B59354"/>
    </row>
    <row r="59355" spans="2:2" x14ac:dyDescent="0.25">
      <c r="B59355"/>
    </row>
    <row r="59356" spans="2:2" x14ac:dyDescent="0.25">
      <c r="B59356"/>
    </row>
    <row r="59357" spans="2:2" x14ac:dyDescent="0.25">
      <c r="B59357"/>
    </row>
    <row r="59358" spans="2:2" x14ac:dyDescent="0.25">
      <c r="B59358"/>
    </row>
    <row r="59359" spans="2:2" x14ac:dyDescent="0.25">
      <c r="B59359"/>
    </row>
    <row r="59360" spans="2:2" x14ac:dyDescent="0.25">
      <c r="B59360"/>
    </row>
    <row r="59361" spans="2:2" x14ac:dyDescent="0.25">
      <c r="B59361"/>
    </row>
    <row r="59362" spans="2:2" x14ac:dyDescent="0.25">
      <c r="B59362"/>
    </row>
    <row r="59363" spans="2:2" x14ac:dyDescent="0.25">
      <c r="B59363"/>
    </row>
    <row r="59364" spans="2:2" x14ac:dyDescent="0.25">
      <c r="B59364"/>
    </row>
    <row r="59365" spans="2:2" x14ac:dyDescent="0.25">
      <c r="B59365"/>
    </row>
    <row r="59366" spans="2:2" x14ac:dyDescent="0.25">
      <c r="B59366"/>
    </row>
    <row r="59367" spans="2:2" x14ac:dyDescent="0.25">
      <c r="B59367"/>
    </row>
    <row r="59368" spans="2:2" x14ac:dyDescent="0.25">
      <c r="B59368"/>
    </row>
    <row r="59369" spans="2:2" x14ac:dyDescent="0.25">
      <c r="B59369"/>
    </row>
    <row r="59370" spans="2:2" x14ac:dyDescent="0.25">
      <c r="B59370"/>
    </row>
    <row r="59371" spans="2:2" x14ac:dyDescent="0.25">
      <c r="B59371"/>
    </row>
    <row r="59372" spans="2:2" x14ac:dyDescent="0.25">
      <c r="B59372"/>
    </row>
    <row r="59373" spans="2:2" x14ac:dyDescent="0.25">
      <c r="B59373"/>
    </row>
    <row r="59374" spans="2:2" x14ac:dyDescent="0.25">
      <c r="B59374"/>
    </row>
    <row r="59375" spans="2:2" x14ac:dyDescent="0.25">
      <c r="B59375"/>
    </row>
    <row r="59376" spans="2:2" x14ac:dyDescent="0.25">
      <c r="B59376"/>
    </row>
    <row r="59377" spans="2:2" x14ac:dyDescent="0.25">
      <c r="B59377"/>
    </row>
    <row r="59378" spans="2:2" x14ac:dyDescent="0.25">
      <c r="B59378"/>
    </row>
    <row r="59379" spans="2:2" x14ac:dyDescent="0.25">
      <c r="B59379"/>
    </row>
    <row r="59380" spans="2:2" x14ac:dyDescent="0.25">
      <c r="B59380"/>
    </row>
    <row r="59381" spans="2:2" x14ac:dyDescent="0.25">
      <c r="B59381"/>
    </row>
    <row r="59382" spans="2:2" x14ac:dyDescent="0.25">
      <c r="B59382"/>
    </row>
    <row r="59383" spans="2:2" x14ac:dyDescent="0.25">
      <c r="B59383"/>
    </row>
    <row r="59384" spans="2:2" x14ac:dyDescent="0.25">
      <c r="B59384"/>
    </row>
    <row r="59385" spans="2:2" x14ac:dyDescent="0.25">
      <c r="B59385"/>
    </row>
    <row r="59386" spans="2:2" x14ac:dyDescent="0.25">
      <c r="B59386"/>
    </row>
    <row r="59387" spans="2:2" x14ac:dyDescent="0.25">
      <c r="B59387"/>
    </row>
    <row r="59388" spans="2:2" x14ac:dyDescent="0.25">
      <c r="B59388"/>
    </row>
    <row r="59389" spans="2:2" x14ac:dyDescent="0.25">
      <c r="B59389"/>
    </row>
    <row r="59390" spans="2:2" x14ac:dyDescent="0.25">
      <c r="B59390"/>
    </row>
    <row r="59391" spans="2:2" x14ac:dyDescent="0.25">
      <c r="B59391"/>
    </row>
    <row r="59392" spans="2:2" x14ac:dyDescent="0.25">
      <c r="B59392"/>
    </row>
    <row r="59393" spans="2:2" x14ac:dyDescent="0.25">
      <c r="B59393"/>
    </row>
    <row r="59394" spans="2:2" x14ac:dyDescent="0.25">
      <c r="B59394"/>
    </row>
    <row r="59395" spans="2:2" x14ac:dyDescent="0.25">
      <c r="B59395"/>
    </row>
    <row r="59396" spans="2:2" x14ac:dyDescent="0.25">
      <c r="B59396"/>
    </row>
    <row r="59397" spans="2:2" x14ac:dyDescent="0.25">
      <c r="B59397"/>
    </row>
    <row r="59398" spans="2:2" x14ac:dyDescent="0.25">
      <c r="B59398"/>
    </row>
    <row r="59399" spans="2:2" x14ac:dyDescent="0.25">
      <c r="B59399"/>
    </row>
    <row r="59400" spans="2:2" x14ac:dyDescent="0.25">
      <c r="B59400"/>
    </row>
    <row r="59401" spans="2:2" x14ac:dyDescent="0.25">
      <c r="B59401"/>
    </row>
    <row r="59402" spans="2:2" x14ac:dyDescent="0.25">
      <c r="B59402"/>
    </row>
    <row r="59403" spans="2:2" x14ac:dyDescent="0.25">
      <c r="B59403"/>
    </row>
    <row r="59404" spans="2:2" x14ac:dyDescent="0.25">
      <c r="B59404"/>
    </row>
    <row r="59405" spans="2:2" x14ac:dyDescent="0.25">
      <c r="B59405"/>
    </row>
    <row r="59406" spans="2:2" x14ac:dyDescent="0.25">
      <c r="B59406"/>
    </row>
    <row r="59407" spans="2:2" x14ac:dyDescent="0.25">
      <c r="B59407"/>
    </row>
    <row r="59408" spans="2:2" x14ac:dyDescent="0.25">
      <c r="B59408"/>
    </row>
    <row r="59409" spans="2:2" x14ac:dyDescent="0.25">
      <c r="B59409"/>
    </row>
    <row r="59410" spans="2:2" x14ac:dyDescent="0.25">
      <c r="B59410"/>
    </row>
    <row r="59411" spans="2:2" x14ac:dyDescent="0.25">
      <c r="B59411"/>
    </row>
    <row r="59412" spans="2:2" x14ac:dyDescent="0.25">
      <c r="B59412"/>
    </row>
    <row r="59413" spans="2:2" x14ac:dyDescent="0.25">
      <c r="B59413"/>
    </row>
    <row r="59414" spans="2:2" x14ac:dyDescent="0.25">
      <c r="B59414"/>
    </row>
    <row r="59415" spans="2:2" x14ac:dyDescent="0.25">
      <c r="B59415"/>
    </row>
    <row r="59416" spans="2:2" x14ac:dyDescent="0.25">
      <c r="B59416"/>
    </row>
    <row r="59417" spans="2:2" x14ac:dyDescent="0.25">
      <c r="B59417"/>
    </row>
    <row r="59418" spans="2:2" x14ac:dyDescent="0.25">
      <c r="B59418"/>
    </row>
    <row r="59419" spans="2:2" x14ac:dyDescent="0.25">
      <c r="B59419"/>
    </row>
    <row r="59420" spans="2:2" x14ac:dyDescent="0.25">
      <c r="B59420"/>
    </row>
    <row r="59421" spans="2:2" x14ac:dyDescent="0.25">
      <c r="B59421"/>
    </row>
    <row r="59422" spans="2:2" x14ac:dyDescent="0.25">
      <c r="B59422"/>
    </row>
    <row r="59423" spans="2:2" x14ac:dyDescent="0.25">
      <c r="B59423"/>
    </row>
    <row r="59424" spans="2:2" x14ac:dyDescent="0.25">
      <c r="B59424"/>
    </row>
    <row r="59425" spans="2:2" x14ac:dyDescent="0.25">
      <c r="B59425"/>
    </row>
    <row r="59426" spans="2:2" x14ac:dyDescent="0.25">
      <c r="B59426"/>
    </row>
    <row r="59427" spans="2:2" x14ac:dyDescent="0.25">
      <c r="B59427"/>
    </row>
    <row r="59428" spans="2:2" x14ac:dyDescent="0.25">
      <c r="B59428"/>
    </row>
    <row r="59429" spans="2:2" x14ac:dyDescent="0.25">
      <c r="B59429"/>
    </row>
    <row r="59430" spans="2:2" x14ac:dyDescent="0.25">
      <c r="B59430"/>
    </row>
    <row r="59431" spans="2:2" x14ac:dyDescent="0.25">
      <c r="B59431"/>
    </row>
    <row r="59432" spans="2:2" x14ac:dyDescent="0.25">
      <c r="B59432"/>
    </row>
    <row r="59433" spans="2:2" x14ac:dyDescent="0.25">
      <c r="B59433"/>
    </row>
    <row r="59434" spans="2:2" x14ac:dyDescent="0.25">
      <c r="B59434"/>
    </row>
    <row r="59435" spans="2:2" x14ac:dyDescent="0.25">
      <c r="B59435"/>
    </row>
    <row r="59436" spans="2:2" x14ac:dyDescent="0.25">
      <c r="B59436"/>
    </row>
    <row r="59437" spans="2:2" x14ac:dyDescent="0.25">
      <c r="B59437"/>
    </row>
    <row r="59438" spans="2:2" x14ac:dyDescent="0.25">
      <c r="B59438"/>
    </row>
    <row r="59439" spans="2:2" x14ac:dyDescent="0.25">
      <c r="B59439"/>
    </row>
    <row r="59440" spans="2:2" x14ac:dyDescent="0.25">
      <c r="B59440"/>
    </row>
    <row r="59441" spans="2:2" x14ac:dyDescent="0.25">
      <c r="B59441"/>
    </row>
    <row r="59442" spans="2:2" x14ac:dyDescent="0.25">
      <c r="B59442"/>
    </row>
    <row r="59443" spans="2:2" x14ac:dyDescent="0.25">
      <c r="B59443"/>
    </row>
    <row r="59444" spans="2:2" x14ac:dyDescent="0.25">
      <c r="B59444"/>
    </row>
    <row r="59445" spans="2:2" x14ac:dyDescent="0.25">
      <c r="B59445"/>
    </row>
    <row r="59446" spans="2:2" x14ac:dyDescent="0.25">
      <c r="B59446"/>
    </row>
    <row r="59447" spans="2:2" x14ac:dyDescent="0.25">
      <c r="B59447"/>
    </row>
    <row r="59448" spans="2:2" x14ac:dyDescent="0.25">
      <c r="B59448"/>
    </row>
    <row r="59449" spans="2:2" x14ac:dyDescent="0.25">
      <c r="B59449"/>
    </row>
    <row r="59450" spans="2:2" x14ac:dyDescent="0.25">
      <c r="B59450"/>
    </row>
    <row r="59451" spans="2:2" x14ac:dyDescent="0.25">
      <c r="B59451"/>
    </row>
    <row r="59452" spans="2:2" x14ac:dyDescent="0.25">
      <c r="B59452"/>
    </row>
    <row r="59453" spans="2:2" x14ac:dyDescent="0.25">
      <c r="B59453"/>
    </row>
    <row r="59454" spans="2:2" x14ac:dyDescent="0.25">
      <c r="B59454"/>
    </row>
    <row r="59455" spans="2:2" x14ac:dyDescent="0.25">
      <c r="B59455"/>
    </row>
    <row r="59456" spans="2:2" x14ac:dyDescent="0.25">
      <c r="B59456"/>
    </row>
    <row r="59457" spans="2:2" x14ac:dyDescent="0.25">
      <c r="B59457"/>
    </row>
    <row r="59458" spans="2:2" x14ac:dyDescent="0.25">
      <c r="B59458"/>
    </row>
    <row r="59459" spans="2:2" x14ac:dyDescent="0.25">
      <c r="B59459"/>
    </row>
    <row r="59460" spans="2:2" x14ac:dyDescent="0.25">
      <c r="B59460"/>
    </row>
    <row r="59461" spans="2:2" x14ac:dyDescent="0.25">
      <c r="B59461"/>
    </row>
    <row r="59462" spans="2:2" x14ac:dyDescent="0.25">
      <c r="B59462"/>
    </row>
    <row r="59463" spans="2:2" x14ac:dyDescent="0.25">
      <c r="B59463"/>
    </row>
    <row r="59464" spans="2:2" x14ac:dyDescent="0.25">
      <c r="B59464"/>
    </row>
    <row r="59465" spans="2:2" x14ac:dyDescent="0.25">
      <c r="B59465"/>
    </row>
    <row r="59466" spans="2:2" x14ac:dyDescent="0.25">
      <c r="B59466"/>
    </row>
    <row r="59467" spans="2:2" x14ac:dyDescent="0.25">
      <c r="B59467"/>
    </row>
    <row r="59468" spans="2:2" x14ac:dyDescent="0.25">
      <c r="B59468"/>
    </row>
    <row r="59469" spans="2:2" x14ac:dyDescent="0.25">
      <c r="B59469"/>
    </row>
    <row r="59470" spans="2:2" x14ac:dyDescent="0.25">
      <c r="B59470"/>
    </row>
    <row r="59471" spans="2:2" x14ac:dyDescent="0.25">
      <c r="B59471"/>
    </row>
    <row r="59472" spans="2:2" x14ac:dyDescent="0.25">
      <c r="B59472"/>
    </row>
    <row r="59473" spans="2:2" x14ac:dyDescent="0.25">
      <c r="B59473"/>
    </row>
    <row r="59474" spans="2:2" x14ac:dyDescent="0.25">
      <c r="B59474"/>
    </row>
    <row r="59475" spans="2:2" x14ac:dyDescent="0.25">
      <c r="B59475"/>
    </row>
    <row r="59476" spans="2:2" x14ac:dyDescent="0.25">
      <c r="B59476"/>
    </row>
    <row r="59477" spans="2:2" x14ac:dyDescent="0.25">
      <c r="B59477"/>
    </row>
    <row r="59478" spans="2:2" x14ac:dyDescent="0.25">
      <c r="B59478"/>
    </row>
    <row r="59479" spans="2:2" x14ac:dyDescent="0.25">
      <c r="B59479"/>
    </row>
    <row r="59480" spans="2:2" x14ac:dyDescent="0.25">
      <c r="B59480"/>
    </row>
    <row r="59481" spans="2:2" x14ac:dyDescent="0.25">
      <c r="B59481"/>
    </row>
    <row r="59482" spans="2:2" x14ac:dyDescent="0.25">
      <c r="B59482"/>
    </row>
    <row r="59483" spans="2:2" x14ac:dyDescent="0.25">
      <c r="B59483"/>
    </row>
    <row r="59484" spans="2:2" x14ac:dyDescent="0.25">
      <c r="B59484"/>
    </row>
    <row r="59485" spans="2:2" x14ac:dyDescent="0.25">
      <c r="B59485"/>
    </row>
    <row r="59486" spans="2:2" x14ac:dyDescent="0.25">
      <c r="B59486"/>
    </row>
    <row r="59487" spans="2:2" x14ac:dyDescent="0.25">
      <c r="B59487"/>
    </row>
    <row r="59488" spans="2:2" x14ac:dyDescent="0.25">
      <c r="B59488"/>
    </row>
    <row r="59489" spans="2:2" x14ac:dyDescent="0.25">
      <c r="B59489"/>
    </row>
    <row r="59490" spans="2:2" x14ac:dyDescent="0.25">
      <c r="B59490"/>
    </row>
    <row r="59491" spans="2:2" x14ac:dyDescent="0.25">
      <c r="B59491"/>
    </row>
    <row r="59492" spans="2:2" x14ac:dyDescent="0.25">
      <c r="B59492"/>
    </row>
    <row r="59493" spans="2:2" x14ac:dyDescent="0.25">
      <c r="B59493"/>
    </row>
    <row r="59494" spans="2:2" x14ac:dyDescent="0.25">
      <c r="B59494"/>
    </row>
    <row r="59495" spans="2:2" x14ac:dyDescent="0.25">
      <c r="B59495"/>
    </row>
    <row r="59496" spans="2:2" x14ac:dyDescent="0.25">
      <c r="B59496"/>
    </row>
    <row r="59497" spans="2:2" x14ac:dyDescent="0.25">
      <c r="B59497"/>
    </row>
    <row r="59498" spans="2:2" x14ac:dyDescent="0.25">
      <c r="B59498"/>
    </row>
    <row r="59499" spans="2:2" x14ac:dyDescent="0.25">
      <c r="B59499"/>
    </row>
    <row r="59500" spans="2:2" x14ac:dyDescent="0.25">
      <c r="B59500"/>
    </row>
    <row r="59501" spans="2:2" x14ac:dyDescent="0.25">
      <c r="B59501"/>
    </row>
    <row r="59502" spans="2:2" x14ac:dyDescent="0.25">
      <c r="B59502"/>
    </row>
    <row r="59503" spans="2:2" x14ac:dyDescent="0.25">
      <c r="B59503"/>
    </row>
    <row r="59504" spans="2:2" x14ac:dyDescent="0.25">
      <c r="B59504"/>
    </row>
    <row r="59505" spans="2:2" x14ac:dyDescent="0.25">
      <c r="B59505"/>
    </row>
    <row r="59506" spans="2:2" x14ac:dyDescent="0.25">
      <c r="B59506"/>
    </row>
    <row r="59507" spans="2:2" x14ac:dyDescent="0.25">
      <c r="B59507"/>
    </row>
    <row r="59508" spans="2:2" x14ac:dyDescent="0.25">
      <c r="B59508"/>
    </row>
    <row r="59509" spans="2:2" x14ac:dyDescent="0.25">
      <c r="B59509"/>
    </row>
    <row r="59510" spans="2:2" x14ac:dyDescent="0.25">
      <c r="B59510"/>
    </row>
    <row r="59511" spans="2:2" x14ac:dyDescent="0.25">
      <c r="B59511"/>
    </row>
    <row r="59512" spans="2:2" x14ac:dyDescent="0.25">
      <c r="B59512"/>
    </row>
    <row r="59513" spans="2:2" x14ac:dyDescent="0.25">
      <c r="B59513"/>
    </row>
    <row r="59514" spans="2:2" x14ac:dyDescent="0.25">
      <c r="B59514"/>
    </row>
    <row r="59515" spans="2:2" x14ac:dyDescent="0.25">
      <c r="B59515"/>
    </row>
    <row r="59516" spans="2:2" x14ac:dyDescent="0.25">
      <c r="B59516"/>
    </row>
    <row r="59517" spans="2:2" x14ac:dyDescent="0.25">
      <c r="B59517"/>
    </row>
    <row r="59518" spans="2:2" x14ac:dyDescent="0.25">
      <c r="B59518"/>
    </row>
    <row r="59519" spans="2:2" x14ac:dyDescent="0.25">
      <c r="B59519"/>
    </row>
    <row r="59520" spans="2:2" x14ac:dyDescent="0.25">
      <c r="B59520"/>
    </row>
    <row r="59521" spans="2:2" x14ac:dyDescent="0.25">
      <c r="B59521"/>
    </row>
    <row r="59522" spans="2:2" x14ac:dyDescent="0.25">
      <c r="B59522"/>
    </row>
    <row r="59523" spans="2:2" x14ac:dyDescent="0.25">
      <c r="B59523"/>
    </row>
    <row r="59524" spans="2:2" x14ac:dyDescent="0.25">
      <c r="B59524"/>
    </row>
    <row r="59525" spans="2:2" x14ac:dyDescent="0.25">
      <c r="B59525"/>
    </row>
    <row r="59526" spans="2:2" x14ac:dyDescent="0.25">
      <c r="B59526"/>
    </row>
    <row r="59527" spans="2:2" x14ac:dyDescent="0.25">
      <c r="B59527"/>
    </row>
    <row r="59528" spans="2:2" x14ac:dyDescent="0.25">
      <c r="B59528"/>
    </row>
    <row r="59529" spans="2:2" x14ac:dyDescent="0.25">
      <c r="B59529"/>
    </row>
    <row r="59530" spans="2:2" x14ac:dyDescent="0.25">
      <c r="B59530"/>
    </row>
    <row r="59531" spans="2:2" x14ac:dyDescent="0.25">
      <c r="B59531"/>
    </row>
    <row r="59532" spans="2:2" x14ac:dyDescent="0.25">
      <c r="B59532"/>
    </row>
    <row r="59533" spans="2:2" x14ac:dyDescent="0.25">
      <c r="B59533"/>
    </row>
    <row r="59534" spans="2:2" x14ac:dyDescent="0.25">
      <c r="B59534"/>
    </row>
    <row r="59535" spans="2:2" x14ac:dyDescent="0.25">
      <c r="B59535"/>
    </row>
    <row r="59536" spans="2:2" x14ac:dyDescent="0.25">
      <c r="B59536"/>
    </row>
    <row r="59537" spans="2:2" x14ac:dyDescent="0.25">
      <c r="B59537"/>
    </row>
    <row r="59538" spans="2:2" x14ac:dyDescent="0.25">
      <c r="B59538"/>
    </row>
    <row r="59539" spans="2:2" x14ac:dyDescent="0.25">
      <c r="B59539"/>
    </row>
    <row r="59540" spans="2:2" x14ac:dyDescent="0.25">
      <c r="B59540"/>
    </row>
    <row r="59541" spans="2:2" x14ac:dyDescent="0.25">
      <c r="B59541"/>
    </row>
    <row r="59542" spans="2:2" x14ac:dyDescent="0.25">
      <c r="B59542"/>
    </row>
    <row r="59543" spans="2:2" x14ac:dyDescent="0.25">
      <c r="B59543"/>
    </row>
    <row r="59544" spans="2:2" x14ac:dyDescent="0.25">
      <c r="B59544"/>
    </row>
    <row r="59545" spans="2:2" x14ac:dyDescent="0.25">
      <c r="B59545"/>
    </row>
    <row r="59546" spans="2:2" x14ac:dyDescent="0.25">
      <c r="B59546"/>
    </row>
    <row r="59547" spans="2:2" x14ac:dyDescent="0.25">
      <c r="B59547"/>
    </row>
    <row r="59548" spans="2:2" x14ac:dyDescent="0.25">
      <c r="B59548"/>
    </row>
    <row r="59549" spans="2:2" x14ac:dyDescent="0.25">
      <c r="B59549"/>
    </row>
    <row r="59550" spans="2:2" x14ac:dyDescent="0.25">
      <c r="B59550"/>
    </row>
    <row r="59551" spans="2:2" x14ac:dyDescent="0.25">
      <c r="B59551"/>
    </row>
    <row r="59552" spans="2:2" x14ac:dyDescent="0.25">
      <c r="B59552"/>
    </row>
    <row r="59553" spans="2:2" x14ac:dyDescent="0.25">
      <c r="B59553"/>
    </row>
    <row r="59554" spans="2:2" x14ac:dyDescent="0.25">
      <c r="B59554"/>
    </row>
    <row r="59555" spans="2:2" x14ac:dyDescent="0.25">
      <c r="B59555"/>
    </row>
    <row r="59556" spans="2:2" x14ac:dyDescent="0.25">
      <c r="B59556"/>
    </row>
    <row r="59557" spans="2:2" x14ac:dyDescent="0.25">
      <c r="B59557"/>
    </row>
    <row r="59558" spans="2:2" x14ac:dyDescent="0.25">
      <c r="B59558"/>
    </row>
    <row r="59559" spans="2:2" x14ac:dyDescent="0.25">
      <c r="B59559"/>
    </row>
    <row r="59560" spans="2:2" x14ac:dyDescent="0.25">
      <c r="B59560"/>
    </row>
    <row r="59561" spans="2:2" x14ac:dyDescent="0.25">
      <c r="B59561"/>
    </row>
    <row r="59562" spans="2:2" x14ac:dyDescent="0.25">
      <c r="B59562"/>
    </row>
    <row r="59563" spans="2:2" x14ac:dyDescent="0.25">
      <c r="B59563"/>
    </row>
    <row r="59564" spans="2:2" x14ac:dyDescent="0.25">
      <c r="B59564"/>
    </row>
    <row r="59565" spans="2:2" x14ac:dyDescent="0.25">
      <c r="B59565"/>
    </row>
    <row r="59566" spans="2:2" x14ac:dyDescent="0.25">
      <c r="B59566"/>
    </row>
    <row r="59567" spans="2:2" x14ac:dyDescent="0.25">
      <c r="B59567"/>
    </row>
    <row r="59568" spans="2:2" x14ac:dyDescent="0.25">
      <c r="B59568"/>
    </row>
    <row r="59569" spans="2:2" x14ac:dyDescent="0.25">
      <c r="B59569"/>
    </row>
    <row r="59570" spans="2:2" x14ac:dyDescent="0.25">
      <c r="B59570"/>
    </row>
    <row r="59571" spans="2:2" x14ac:dyDescent="0.25">
      <c r="B59571"/>
    </row>
    <row r="59572" spans="2:2" x14ac:dyDescent="0.25">
      <c r="B59572"/>
    </row>
    <row r="59573" spans="2:2" x14ac:dyDescent="0.25">
      <c r="B59573"/>
    </row>
    <row r="59574" spans="2:2" x14ac:dyDescent="0.25">
      <c r="B59574"/>
    </row>
    <row r="59575" spans="2:2" x14ac:dyDescent="0.25">
      <c r="B59575"/>
    </row>
    <row r="59576" spans="2:2" x14ac:dyDescent="0.25">
      <c r="B59576"/>
    </row>
    <row r="59577" spans="2:2" x14ac:dyDescent="0.25">
      <c r="B59577"/>
    </row>
    <row r="59578" spans="2:2" x14ac:dyDescent="0.25">
      <c r="B59578"/>
    </row>
    <row r="59579" spans="2:2" x14ac:dyDescent="0.25">
      <c r="B59579"/>
    </row>
    <row r="59580" spans="2:2" x14ac:dyDescent="0.25">
      <c r="B59580"/>
    </row>
    <row r="59581" spans="2:2" x14ac:dyDescent="0.25">
      <c r="B59581"/>
    </row>
    <row r="59582" spans="2:2" x14ac:dyDescent="0.25">
      <c r="B59582"/>
    </row>
    <row r="59583" spans="2:2" x14ac:dyDescent="0.25">
      <c r="B59583"/>
    </row>
    <row r="59584" spans="2:2" x14ac:dyDescent="0.25">
      <c r="B59584"/>
    </row>
    <row r="59585" spans="2:2" x14ac:dyDescent="0.25">
      <c r="B59585"/>
    </row>
    <row r="59586" spans="2:2" x14ac:dyDescent="0.25">
      <c r="B59586"/>
    </row>
    <row r="59587" spans="2:2" x14ac:dyDescent="0.25">
      <c r="B59587"/>
    </row>
    <row r="59588" spans="2:2" x14ac:dyDescent="0.25">
      <c r="B59588"/>
    </row>
    <row r="59589" spans="2:2" x14ac:dyDescent="0.25">
      <c r="B59589"/>
    </row>
    <row r="59590" spans="2:2" x14ac:dyDescent="0.25">
      <c r="B59590"/>
    </row>
    <row r="59591" spans="2:2" x14ac:dyDescent="0.25">
      <c r="B59591"/>
    </row>
    <row r="59592" spans="2:2" x14ac:dyDescent="0.25">
      <c r="B59592"/>
    </row>
    <row r="59593" spans="2:2" x14ac:dyDescent="0.25">
      <c r="B59593"/>
    </row>
    <row r="59594" spans="2:2" x14ac:dyDescent="0.25">
      <c r="B59594"/>
    </row>
    <row r="59595" spans="2:2" x14ac:dyDescent="0.25">
      <c r="B59595"/>
    </row>
    <row r="59596" spans="2:2" x14ac:dyDescent="0.25">
      <c r="B59596"/>
    </row>
    <row r="59597" spans="2:2" x14ac:dyDescent="0.25">
      <c r="B59597"/>
    </row>
    <row r="59598" spans="2:2" x14ac:dyDescent="0.25">
      <c r="B59598"/>
    </row>
    <row r="59599" spans="2:2" x14ac:dyDescent="0.25">
      <c r="B59599"/>
    </row>
    <row r="59600" spans="2:2" x14ac:dyDescent="0.25">
      <c r="B59600"/>
    </row>
    <row r="59601" spans="2:2" x14ac:dyDescent="0.25">
      <c r="B59601"/>
    </row>
    <row r="59602" spans="2:2" x14ac:dyDescent="0.25">
      <c r="B59602"/>
    </row>
    <row r="59603" spans="2:2" x14ac:dyDescent="0.25">
      <c r="B59603"/>
    </row>
    <row r="59604" spans="2:2" x14ac:dyDescent="0.25">
      <c r="B59604"/>
    </row>
    <row r="59605" spans="2:2" x14ac:dyDescent="0.25">
      <c r="B59605"/>
    </row>
    <row r="59606" spans="2:2" x14ac:dyDescent="0.25">
      <c r="B59606"/>
    </row>
    <row r="59607" spans="2:2" x14ac:dyDescent="0.25">
      <c r="B59607"/>
    </row>
    <row r="59608" spans="2:2" x14ac:dyDescent="0.25">
      <c r="B59608"/>
    </row>
    <row r="59609" spans="2:2" x14ac:dyDescent="0.25">
      <c r="B59609"/>
    </row>
    <row r="59610" spans="2:2" x14ac:dyDescent="0.25">
      <c r="B59610"/>
    </row>
    <row r="59611" spans="2:2" x14ac:dyDescent="0.25">
      <c r="B59611"/>
    </row>
    <row r="59612" spans="2:2" x14ac:dyDescent="0.25">
      <c r="B59612"/>
    </row>
    <row r="59613" spans="2:2" x14ac:dyDescent="0.25">
      <c r="B59613"/>
    </row>
    <row r="59614" spans="2:2" x14ac:dyDescent="0.25">
      <c r="B59614"/>
    </row>
    <row r="59615" spans="2:2" x14ac:dyDescent="0.25">
      <c r="B59615"/>
    </row>
    <row r="59616" spans="2:2" x14ac:dyDescent="0.25">
      <c r="B59616"/>
    </row>
    <row r="59617" spans="2:2" x14ac:dyDescent="0.25">
      <c r="B59617"/>
    </row>
    <row r="59618" spans="2:2" x14ac:dyDescent="0.25">
      <c r="B59618"/>
    </row>
    <row r="59619" spans="2:2" x14ac:dyDescent="0.25">
      <c r="B59619"/>
    </row>
    <row r="59620" spans="2:2" x14ac:dyDescent="0.25">
      <c r="B59620"/>
    </row>
    <row r="59621" spans="2:2" x14ac:dyDescent="0.25">
      <c r="B59621"/>
    </row>
    <row r="59622" spans="2:2" x14ac:dyDescent="0.25">
      <c r="B59622"/>
    </row>
    <row r="59623" spans="2:2" x14ac:dyDescent="0.25">
      <c r="B59623"/>
    </row>
    <row r="59624" spans="2:2" x14ac:dyDescent="0.25">
      <c r="B59624"/>
    </row>
    <row r="59625" spans="2:2" x14ac:dyDescent="0.25">
      <c r="B59625"/>
    </row>
    <row r="59626" spans="2:2" x14ac:dyDescent="0.25">
      <c r="B59626"/>
    </row>
    <row r="59627" spans="2:2" x14ac:dyDescent="0.25">
      <c r="B59627"/>
    </row>
    <row r="59628" spans="2:2" x14ac:dyDescent="0.25">
      <c r="B59628"/>
    </row>
    <row r="59629" spans="2:2" x14ac:dyDescent="0.25">
      <c r="B59629"/>
    </row>
    <row r="59630" spans="2:2" x14ac:dyDescent="0.25">
      <c r="B59630"/>
    </row>
    <row r="59631" spans="2:2" x14ac:dyDescent="0.25">
      <c r="B59631"/>
    </row>
    <row r="59632" spans="2:2" x14ac:dyDescent="0.25">
      <c r="B59632"/>
    </row>
    <row r="59633" spans="2:2" x14ac:dyDescent="0.25">
      <c r="B59633"/>
    </row>
    <row r="59634" spans="2:2" x14ac:dyDescent="0.25">
      <c r="B59634"/>
    </row>
    <row r="59635" spans="2:2" x14ac:dyDescent="0.25">
      <c r="B59635"/>
    </row>
    <row r="59636" spans="2:2" x14ac:dyDescent="0.25">
      <c r="B59636"/>
    </row>
    <row r="59637" spans="2:2" x14ac:dyDescent="0.25">
      <c r="B59637"/>
    </row>
    <row r="59638" spans="2:2" x14ac:dyDescent="0.25">
      <c r="B59638"/>
    </row>
    <row r="59639" spans="2:2" x14ac:dyDescent="0.25">
      <c r="B59639"/>
    </row>
    <row r="59640" spans="2:2" x14ac:dyDescent="0.25">
      <c r="B59640"/>
    </row>
    <row r="59641" spans="2:2" x14ac:dyDescent="0.25">
      <c r="B59641"/>
    </row>
    <row r="59642" spans="2:2" x14ac:dyDescent="0.25">
      <c r="B59642"/>
    </row>
    <row r="59643" spans="2:2" x14ac:dyDescent="0.25">
      <c r="B59643"/>
    </row>
    <row r="59644" spans="2:2" x14ac:dyDescent="0.25">
      <c r="B59644"/>
    </row>
    <row r="59645" spans="2:2" x14ac:dyDescent="0.25">
      <c r="B59645"/>
    </row>
    <row r="59646" spans="2:2" x14ac:dyDescent="0.25">
      <c r="B59646"/>
    </row>
    <row r="59647" spans="2:2" x14ac:dyDescent="0.25">
      <c r="B59647"/>
    </row>
    <row r="59648" spans="2:2" x14ac:dyDescent="0.25">
      <c r="B59648"/>
    </row>
    <row r="59649" spans="2:2" x14ac:dyDescent="0.25">
      <c r="B59649"/>
    </row>
    <row r="59650" spans="2:2" x14ac:dyDescent="0.25">
      <c r="B59650"/>
    </row>
    <row r="59651" spans="2:2" x14ac:dyDescent="0.25">
      <c r="B59651"/>
    </row>
    <row r="59652" spans="2:2" x14ac:dyDescent="0.25">
      <c r="B59652"/>
    </row>
    <row r="59653" spans="2:2" x14ac:dyDescent="0.25">
      <c r="B59653"/>
    </row>
    <row r="59654" spans="2:2" x14ac:dyDescent="0.25">
      <c r="B59654"/>
    </row>
    <row r="59655" spans="2:2" x14ac:dyDescent="0.25">
      <c r="B59655"/>
    </row>
    <row r="59656" spans="2:2" x14ac:dyDescent="0.25">
      <c r="B59656"/>
    </row>
    <row r="59657" spans="2:2" x14ac:dyDescent="0.25">
      <c r="B59657"/>
    </row>
    <row r="59658" spans="2:2" x14ac:dyDescent="0.25">
      <c r="B59658"/>
    </row>
    <row r="59659" spans="2:2" x14ac:dyDescent="0.25">
      <c r="B59659"/>
    </row>
    <row r="59660" spans="2:2" x14ac:dyDescent="0.25">
      <c r="B59660"/>
    </row>
    <row r="59661" spans="2:2" x14ac:dyDescent="0.25">
      <c r="B59661"/>
    </row>
    <row r="59662" spans="2:2" x14ac:dyDescent="0.25">
      <c r="B59662"/>
    </row>
    <row r="59663" spans="2:2" x14ac:dyDescent="0.25">
      <c r="B59663"/>
    </row>
    <row r="59664" spans="2:2" x14ac:dyDescent="0.25">
      <c r="B59664"/>
    </row>
    <row r="59665" spans="2:2" x14ac:dyDescent="0.25">
      <c r="B59665"/>
    </row>
    <row r="59666" spans="2:2" x14ac:dyDescent="0.25">
      <c r="B59666"/>
    </row>
    <row r="59667" spans="2:2" x14ac:dyDescent="0.25">
      <c r="B59667"/>
    </row>
    <row r="59668" spans="2:2" x14ac:dyDescent="0.25">
      <c r="B59668"/>
    </row>
    <row r="59669" spans="2:2" x14ac:dyDescent="0.25">
      <c r="B59669"/>
    </row>
    <row r="59670" spans="2:2" x14ac:dyDescent="0.25">
      <c r="B59670"/>
    </row>
    <row r="59671" spans="2:2" x14ac:dyDescent="0.25">
      <c r="B59671"/>
    </row>
    <row r="59672" spans="2:2" x14ac:dyDescent="0.25">
      <c r="B59672"/>
    </row>
    <row r="59673" spans="2:2" x14ac:dyDescent="0.25">
      <c r="B59673"/>
    </row>
    <row r="59674" spans="2:2" x14ac:dyDescent="0.25">
      <c r="B59674"/>
    </row>
    <row r="59675" spans="2:2" x14ac:dyDescent="0.25">
      <c r="B59675"/>
    </row>
    <row r="59676" spans="2:2" x14ac:dyDescent="0.25">
      <c r="B59676"/>
    </row>
    <row r="59677" spans="2:2" x14ac:dyDescent="0.25">
      <c r="B59677"/>
    </row>
    <row r="59678" spans="2:2" x14ac:dyDescent="0.25">
      <c r="B59678"/>
    </row>
    <row r="59679" spans="2:2" x14ac:dyDescent="0.25">
      <c r="B59679"/>
    </row>
    <row r="59680" spans="2:2" x14ac:dyDescent="0.25">
      <c r="B59680"/>
    </row>
    <row r="59681" spans="2:2" x14ac:dyDescent="0.25">
      <c r="B59681"/>
    </row>
    <row r="59682" spans="2:2" x14ac:dyDescent="0.25">
      <c r="B59682"/>
    </row>
    <row r="59683" spans="2:2" x14ac:dyDescent="0.25">
      <c r="B59683"/>
    </row>
    <row r="59684" spans="2:2" x14ac:dyDescent="0.25">
      <c r="B59684"/>
    </row>
    <row r="59685" spans="2:2" x14ac:dyDescent="0.25">
      <c r="B59685"/>
    </row>
    <row r="59686" spans="2:2" x14ac:dyDescent="0.25">
      <c r="B59686"/>
    </row>
    <row r="59687" spans="2:2" x14ac:dyDescent="0.25">
      <c r="B59687"/>
    </row>
    <row r="59688" spans="2:2" x14ac:dyDescent="0.25">
      <c r="B59688"/>
    </row>
    <row r="59689" spans="2:2" x14ac:dyDescent="0.25">
      <c r="B59689"/>
    </row>
    <row r="59690" spans="2:2" x14ac:dyDescent="0.25">
      <c r="B59690"/>
    </row>
    <row r="59691" spans="2:2" x14ac:dyDescent="0.25">
      <c r="B59691"/>
    </row>
    <row r="59692" spans="2:2" x14ac:dyDescent="0.25">
      <c r="B59692"/>
    </row>
    <row r="59693" spans="2:2" x14ac:dyDescent="0.25">
      <c r="B59693"/>
    </row>
    <row r="59694" spans="2:2" x14ac:dyDescent="0.25">
      <c r="B59694"/>
    </row>
    <row r="59695" spans="2:2" x14ac:dyDescent="0.25">
      <c r="B59695"/>
    </row>
    <row r="59696" spans="2:2" x14ac:dyDescent="0.25">
      <c r="B59696"/>
    </row>
    <row r="59697" spans="2:2" x14ac:dyDescent="0.25">
      <c r="B59697"/>
    </row>
    <row r="59698" spans="2:2" x14ac:dyDescent="0.25">
      <c r="B59698"/>
    </row>
    <row r="59699" spans="2:2" x14ac:dyDescent="0.25">
      <c r="B59699"/>
    </row>
    <row r="59700" spans="2:2" x14ac:dyDescent="0.25">
      <c r="B59700"/>
    </row>
    <row r="59701" spans="2:2" x14ac:dyDescent="0.25">
      <c r="B59701"/>
    </row>
    <row r="59702" spans="2:2" x14ac:dyDescent="0.25">
      <c r="B59702"/>
    </row>
    <row r="59703" spans="2:2" x14ac:dyDescent="0.25">
      <c r="B59703"/>
    </row>
    <row r="59704" spans="2:2" x14ac:dyDescent="0.25">
      <c r="B59704"/>
    </row>
    <row r="59705" spans="2:2" x14ac:dyDescent="0.25">
      <c r="B59705"/>
    </row>
    <row r="59706" spans="2:2" x14ac:dyDescent="0.25">
      <c r="B59706"/>
    </row>
    <row r="59707" spans="2:2" x14ac:dyDescent="0.25">
      <c r="B59707"/>
    </row>
    <row r="59708" spans="2:2" x14ac:dyDescent="0.25">
      <c r="B59708"/>
    </row>
    <row r="59709" spans="2:2" x14ac:dyDescent="0.25">
      <c r="B59709"/>
    </row>
    <row r="59710" spans="2:2" x14ac:dyDescent="0.25">
      <c r="B59710"/>
    </row>
    <row r="59711" spans="2:2" x14ac:dyDescent="0.25">
      <c r="B59711"/>
    </row>
    <row r="59712" spans="2:2" x14ac:dyDescent="0.25">
      <c r="B59712"/>
    </row>
    <row r="59713" spans="2:2" x14ac:dyDescent="0.25">
      <c r="B59713"/>
    </row>
    <row r="59714" spans="2:2" x14ac:dyDescent="0.25">
      <c r="B59714"/>
    </row>
    <row r="59715" spans="2:2" x14ac:dyDescent="0.25">
      <c r="B59715"/>
    </row>
    <row r="59716" spans="2:2" x14ac:dyDescent="0.25">
      <c r="B59716"/>
    </row>
    <row r="59717" spans="2:2" x14ac:dyDescent="0.25">
      <c r="B59717"/>
    </row>
    <row r="59718" spans="2:2" x14ac:dyDescent="0.25">
      <c r="B59718"/>
    </row>
    <row r="59719" spans="2:2" x14ac:dyDescent="0.25">
      <c r="B59719"/>
    </row>
    <row r="59720" spans="2:2" x14ac:dyDescent="0.25">
      <c r="B59720"/>
    </row>
    <row r="59721" spans="2:2" x14ac:dyDescent="0.25">
      <c r="B59721"/>
    </row>
    <row r="59722" spans="2:2" x14ac:dyDescent="0.25">
      <c r="B59722"/>
    </row>
    <row r="59723" spans="2:2" x14ac:dyDescent="0.25">
      <c r="B59723"/>
    </row>
    <row r="59724" spans="2:2" x14ac:dyDescent="0.25">
      <c r="B59724"/>
    </row>
    <row r="59725" spans="2:2" x14ac:dyDescent="0.25">
      <c r="B59725"/>
    </row>
    <row r="59726" spans="2:2" x14ac:dyDescent="0.25">
      <c r="B59726"/>
    </row>
    <row r="59727" spans="2:2" x14ac:dyDescent="0.25">
      <c r="B59727"/>
    </row>
    <row r="59728" spans="2:2" x14ac:dyDescent="0.25">
      <c r="B59728"/>
    </row>
    <row r="59729" spans="2:2" x14ac:dyDescent="0.25">
      <c r="B59729"/>
    </row>
    <row r="59730" spans="2:2" x14ac:dyDescent="0.25">
      <c r="B59730"/>
    </row>
    <row r="59731" spans="2:2" x14ac:dyDescent="0.25">
      <c r="B59731"/>
    </row>
    <row r="59732" spans="2:2" x14ac:dyDescent="0.25">
      <c r="B59732"/>
    </row>
    <row r="59733" spans="2:2" x14ac:dyDescent="0.25">
      <c r="B59733"/>
    </row>
    <row r="59734" spans="2:2" x14ac:dyDescent="0.25">
      <c r="B59734"/>
    </row>
    <row r="59735" spans="2:2" x14ac:dyDescent="0.25">
      <c r="B59735"/>
    </row>
    <row r="59736" spans="2:2" x14ac:dyDescent="0.25">
      <c r="B59736"/>
    </row>
    <row r="59737" spans="2:2" x14ac:dyDescent="0.25">
      <c r="B59737"/>
    </row>
    <row r="59738" spans="2:2" x14ac:dyDescent="0.25">
      <c r="B59738"/>
    </row>
    <row r="59739" spans="2:2" x14ac:dyDescent="0.25">
      <c r="B59739"/>
    </row>
    <row r="59740" spans="2:2" x14ac:dyDescent="0.25">
      <c r="B59740"/>
    </row>
    <row r="59741" spans="2:2" x14ac:dyDescent="0.25">
      <c r="B59741"/>
    </row>
    <row r="59742" spans="2:2" x14ac:dyDescent="0.25">
      <c r="B59742"/>
    </row>
    <row r="59743" spans="2:2" x14ac:dyDescent="0.25">
      <c r="B59743"/>
    </row>
    <row r="59744" spans="2:2" x14ac:dyDescent="0.25">
      <c r="B59744"/>
    </row>
    <row r="59745" spans="2:2" x14ac:dyDescent="0.25">
      <c r="B59745"/>
    </row>
    <row r="59746" spans="2:2" x14ac:dyDescent="0.25">
      <c r="B59746"/>
    </row>
    <row r="59747" spans="2:2" x14ac:dyDescent="0.25">
      <c r="B59747"/>
    </row>
    <row r="59748" spans="2:2" x14ac:dyDescent="0.25">
      <c r="B59748"/>
    </row>
    <row r="59749" spans="2:2" x14ac:dyDescent="0.25">
      <c r="B59749"/>
    </row>
    <row r="59750" spans="2:2" x14ac:dyDescent="0.25">
      <c r="B59750"/>
    </row>
    <row r="59751" spans="2:2" x14ac:dyDescent="0.25">
      <c r="B59751"/>
    </row>
    <row r="59752" spans="2:2" x14ac:dyDescent="0.25">
      <c r="B59752"/>
    </row>
    <row r="59753" spans="2:2" x14ac:dyDescent="0.25">
      <c r="B59753"/>
    </row>
    <row r="59754" spans="2:2" x14ac:dyDescent="0.25">
      <c r="B59754"/>
    </row>
    <row r="59755" spans="2:2" x14ac:dyDescent="0.25">
      <c r="B59755"/>
    </row>
    <row r="59756" spans="2:2" x14ac:dyDescent="0.25">
      <c r="B59756"/>
    </row>
    <row r="59757" spans="2:2" x14ac:dyDescent="0.25">
      <c r="B59757"/>
    </row>
    <row r="59758" spans="2:2" x14ac:dyDescent="0.25">
      <c r="B59758"/>
    </row>
    <row r="59759" spans="2:2" x14ac:dyDescent="0.25">
      <c r="B59759"/>
    </row>
    <row r="59760" spans="2:2" x14ac:dyDescent="0.25">
      <c r="B59760"/>
    </row>
    <row r="59761" spans="2:2" x14ac:dyDescent="0.25">
      <c r="B59761"/>
    </row>
    <row r="59762" spans="2:2" x14ac:dyDescent="0.25">
      <c r="B59762"/>
    </row>
    <row r="59763" spans="2:2" x14ac:dyDescent="0.25">
      <c r="B59763"/>
    </row>
    <row r="59764" spans="2:2" x14ac:dyDescent="0.25">
      <c r="B59764"/>
    </row>
    <row r="59765" spans="2:2" x14ac:dyDescent="0.25">
      <c r="B59765"/>
    </row>
    <row r="59766" spans="2:2" x14ac:dyDescent="0.25">
      <c r="B59766"/>
    </row>
    <row r="59767" spans="2:2" x14ac:dyDescent="0.25">
      <c r="B59767"/>
    </row>
    <row r="59768" spans="2:2" x14ac:dyDescent="0.25">
      <c r="B59768"/>
    </row>
    <row r="59769" spans="2:2" x14ac:dyDescent="0.25">
      <c r="B59769"/>
    </row>
    <row r="59770" spans="2:2" x14ac:dyDescent="0.25">
      <c r="B59770"/>
    </row>
    <row r="59771" spans="2:2" x14ac:dyDescent="0.25">
      <c r="B59771"/>
    </row>
    <row r="59772" spans="2:2" x14ac:dyDescent="0.25">
      <c r="B59772"/>
    </row>
    <row r="59773" spans="2:2" x14ac:dyDescent="0.25">
      <c r="B59773"/>
    </row>
    <row r="59774" spans="2:2" x14ac:dyDescent="0.25">
      <c r="B59774"/>
    </row>
    <row r="59775" spans="2:2" x14ac:dyDescent="0.25">
      <c r="B59775"/>
    </row>
    <row r="59776" spans="2:2" x14ac:dyDescent="0.25">
      <c r="B59776"/>
    </row>
    <row r="59777" spans="2:2" x14ac:dyDescent="0.25">
      <c r="B59777"/>
    </row>
    <row r="59778" spans="2:2" x14ac:dyDescent="0.25">
      <c r="B59778"/>
    </row>
    <row r="59779" spans="2:2" x14ac:dyDescent="0.25">
      <c r="B59779"/>
    </row>
    <row r="59780" spans="2:2" x14ac:dyDescent="0.25">
      <c r="B59780"/>
    </row>
    <row r="59781" spans="2:2" x14ac:dyDescent="0.25">
      <c r="B59781"/>
    </row>
    <row r="59782" spans="2:2" x14ac:dyDescent="0.25">
      <c r="B59782"/>
    </row>
    <row r="59783" spans="2:2" x14ac:dyDescent="0.25">
      <c r="B59783"/>
    </row>
    <row r="59784" spans="2:2" x14ac:dyDescent="0.25">
      <c r="B59784"/>
    </row>
    <row r="59785" spans="2:2" x14ac:dyDescent="0.25">
      <c r="B59785"/>
    </row>
    <row r="59786" spans="2:2" x14ac:dyDescent="0.25">
      <c r="B59786"/>
    </row>
    <row r="59787" spans="2:2" x14ac:dyDescent="0.25">
      <c r="B59787"/>
    </row>
    <row r="59788" spans="2:2" x14ac:dyDescent="0.25">
      <c r="B59788"/>
    </row>
    <row r="59789" spans="2:2" x14ac:dyDescent="0.25">
      <c r="B59789"/>
    </row>
    <row r="59790" spans="2:2" x14ac:dyDescent="0.25">
      <c r="B59790"/>
    </row>
    <row r="59791" spans="2:2" x14ac:dyDescent="0.25">
      <c r="B59791"/>
    </row>
    <row r="59792" spans="2:2" x14ac:dyDescent="0.25">
      <c r="B59792"/>
    </row>
    <row r="59793" spans="2:2" x14ac:dyDescent="0.25">
      <c r="B59793"/>
    </row>
    <row r="59794" spans="2:2" x14ac:dyDescent="0.25">
      <c r="B59794"/>
    </row>
    <row r="59795" spans="2:2" x14ac:dyDescent="0.25">
      <c r="B59795"/>
    </row>
    <row r="59796" spans="2:2" x14ac:dyDescent="0.25">
      <c r="B59796"/>
    </row>
    <row r="59797" spans="2:2" x14ac:dyDescent="0.25">
      <c r="B59797"/>
    </row>
    <row r="59798" spans="2:2" x14ac:dyDescent="0.25">
      <c r="B59798"/>
    </row>
    <row r="59799" spans="2:2" x14ac:dyDescent="0.25">
      <c r="B59799"/>
    </row>
    <row r="59800" spans="2:2" x14ac:dyDescent="0.25">
      <c r="B59800"/>
    </row>
    <row r="59801" spans="2:2" x14ac:dyDescent="0.25">
      <c r="B59801"/>
    </row>
    <row r="59802" spans="2:2" x14ac:dyDescent="0.25">
      <c r="B59802"/>
    </row>
    <row r="59803" spans="2:2" x14ac:dyDescent="0.25">
      <c r="B59803"/>
    </row>
    <row r="59804" spans="2:2" x14ac:dyDescent="0.25">
      <c r="B59804"/>
    </row>
    <row r="59805" spans="2:2" x14ac:dyDescent="0.25">
      <c r="B59805"/>
    </row>
    <row r="59806" spans="2:2" x14ac:dyDescent="0.25">
      <c r="B59806"/>
    </row>
    <row r="59807" spans="2:2" x14ac:dyDescent="0.25">
      <c r="B59807"/>
    </row>
    <row r="59808" spans="2:2" x14ac:dyDescent="0.25">
      <c r="B59808"/>
    </row>
    <row r="59809" spans="2:2" x14ac:dyDescent="0.25">
      <c r="B59809"/>
    </row>
    <row r="59810" spans="2:2" x14ac:dyDescent="0.25">
      <c r="B59810"/>
    </row>
    <row r="59811" spans="2:2" x14ac:dyDescent="0.25">
      <c r="B59811"/>
    </row>
    <row r="59812" spans="2:2" x14ac:dyDescent="0.25">
      <c r="B59812"/>
    </row>
    <row r="59813" spans="2:2" x14ac:dyDescent="0.25">
      <c r="B59813"/>
    </row>
    <row r="59814" spans="2:2" x14ac:dyDescent="0.25">
      <c r="B59814"/>
    </row>
    <row r="59815" spans="2:2" x14ac:dyDescent="0.25">
      <c r="B59815"/>
    </row>
    <row r="59816" spans="2:2" x14ac:dyDescent="0.25">
      <c r="B59816"/>
    </row>
    <row r="59817" spans="2:2" x14ac:dyDescent="0.25">
      <c r="B59817"/>
    </row>
    <row r="59818" spans="2:2" x14ac:dyDescent="0.25">
      <c r="B59818"/>
    </row>
    <row r="59819" spans="2:2" x14ac:dyDescent="0.25">
      <c r="B59819"/>
    </row>
    <row r="59820" spans="2:2" x14ac:dyDescent="0.25">
      <c r="B59820"/>
    </row>
    <row r="59821" spans="2:2" x14ac:dyDescent="0.25">
      <c r="B59821"/>
    </row>
    <row r="59822" spans="2:2" x14ac:dyDescent="0.25">
      <c r="B59822"/>
    </row>
    <row r="59823" spans="2:2" x14ac:dyDescent="0.25">
      <c r="B59823"/>
    </row>
    <row r="59824" spans="2:2" x14ac:dyDescent="0.25">
      <c r="B59824"/>
    </row>
    <row r="59825" spans="2:2" x14ac:dyDescent="0.25">
      <c r="B59825"/>
    </row>
    <row r="59826" spans="2:2" x14ac:dyDescent="0.25">
      <c r="B59826"/>
    </row>
    <row r="59827" spans="2:2" x14ac:dyDescent="0.25">
      <c r="B59827"/>
    </row>
    <row r="59828" spans="2:2" x14ac:dyDescent="0.25">
      <c r="B59828"/>
    </row>
    <row r="59829" spans="2:2" x14ac:dyDescent="0.25">
      <c r="B59829"/>
    </row>
    <row r="59830" spans="2:2" x14ac:dyDescent="0.25">
      <c r="B59830"/>
    </row>
    <row r="59831" spans="2:2" x14ac:dyDescent="0.25">
      <c r="B59831"/>
    </row>
    <row r="59832" spans="2:2" x14ac:dyDescent="0.25">
      <c r="B59832"/>
    </row>
    <row r="59833" spans="2:2" x14ac:dyDescent="0.25">
      <c r="B59833"/>
    </row>
    <row r="59834" spans="2:2" x14ac:dyDescent="0.25">
      <c r="B59834"/>
    </row>
    <row r="59835" spans="2:2" x14ac:dyDescent="0.25">
      <c r="B59835"/>
    </row>
    <row r="59836" spans="2:2" x14ac:dyDescent="0.25">
      <c r="B59836"/>
    </row>
    <row r="59837" spans="2:2" x14ac:dyDescent="0.25">
      <c r="B59837"/>
    </row>
    <row r="59838" spans="2:2" x14ac:dyDescent="0.25">
      <c r="B59838"/>
    </row>
    <row r="59839" spans="2:2" x14ac:dyDescent="0.25">
      <c r="B59839"/>
    </row>
    <row r="59840" spans="2:2" x14ac:dyDescent="0.25">
      <c r="B59840"/>
    </row>
    <row r="59841" spans="2:2" x14ac:dyDescent="0.25">
      <c r="B59841"/>
    </row>
    <row r="59842" spans="2:2" x14ac:dyDescent="0.25">
      <c r="B59842"/>
    </row>
    <row r="59843" spans="2:2" x14ac:dyDescent="0.25">
      <c r="B59843"/>
    </row>
    <row r="59844" spans="2:2" x14ac:dyDescent="0.25">
      <c r="B59844"/>
    </row>
    <row r="59845" spans="2:2" x14ac:dyDescent="0.25">
      <c r="B59845"/>
    </row>
    <row r="59846" spans="2:2" x14ac:dyDescent="0.25">
      <c r="B59846"/>
    </row>
    <row r="59847" spans="2:2" x14ac:dyDescent="0.25">
      <c r="B59847"/>
    </row>
    <row r="59848" spans="2:2" x14ac:dyDescent="0.25">
      <c r="B59848"/>
    </row>
    <row r="59849" spans="2:2" x14ac:dyDescent="0.25">
      <c r="B59849"/>
    </row>
    <row r="59850" spans="2:2" x14ac:dyDescent="0.25">
      <c r="B59850"/>
    </row>
    <row r="59851" spans="2:2" x14ac:dyDescent="0.25">
      <c r="B59851"/>
    </row>
    <row r="59852" spans="2:2" x14ac:dyDescent="0.25">
      <c r="B59852"/>
    </row>
    <row r="59853" spans="2:2" x14ac:dyDescent="0.25">
      <c r="B59853"/>
    </row>
    <row r="59854" spans="2:2" x14ac:dyDescent="0.25">
      <c r="B59854"/>
    </row>
    <row r="59855" spans="2:2" x14ac:dyDescent="0.25">
      <c r="B59855"/>
    </row>
    <row r="59856" spans="2:2" x14ac:dyDescent="0.25">
      <c r="B59856"/>
    </row>
    <row r="59857" spans="2:2" x14ac:dyDescent="0.25">
      <c r="B59857"/>
    </row>
    <row r="59858" spans="2:2" x14ac:dyDescent="0.25">
      <c r="B59858"/>
    </row>
    <row r="59859" spans="2:2" x14ac:dyDescent="0.25">
      <c r="B59859"/>
    </row>
    <row r="59860" spans="2:2" x14ac:dyDescent="0.25">
      <c r="B59860"/>
    </row>
    <row r="59861" spans="2:2" x14ac:dyDescent="0.25">
      <c r="B59861"/>
    </row>
    <row r="59862" spans="2:2" x14ac:dyDescent="0.25">
      <c r="B59862"/>
    </row>
    <row r="59863" spans="2:2" x14ac:dyDescent="0.25">
      <c r="B59863"/>
    </row>
    <row r="59864" spans="2:2" x14ac:dyDescent="0.25">
      <c r="B59864"/>
    </row>
    <row r="59865" spans="2:2" x14ac:dyDescent="0.25">
      <c r="B59865"/>
    </row>
    <row r="59866" spans="2:2" x14ac:dyDescent="0.25">
      <c r="B59866"/>
    </row>
    <row r="59867" spans="2:2" x14ac:dyDescent="0.25">
      <c r="B59867"/>
    </row>
    <row r="59868" spans="2:2" x14ac:dyDescent="0.25">
      <c r="B59868"/>
    </row>
    <row r="59869" spans="2:2" x14ac:dyDescent="0.25">
      <c r="B59869"/>
    </row>
    <row r="59870" spans="2:2" x14ac:dyDescent="0.25">
      <c r="B59870"/>
    </row>
    <row r="59871" spans="2:2" x14ac:dyDescent="0.25">
      <c r="B59871"/>
    </row>
    <row r="59872" spans="2:2" x14ac:dyDescent="0.25">
      <c r="B59872"/>
    </row>
    <row r="59873" spans="2:2" x14ac:dyDescent="0.25">
      <c r="B59873"/>
    </row>
    <row r="59874" spans="2:2" x14ac:dyDescent="0.25">
      <c r="B59874"/>
    </row>
    <row r="59875" spans="2:2" x14ac:dyDescent="0.25">
      <c r="B59875"/>
    </row>
    <row r="59876" spans="2:2" x14ac:dyDescent="0.25">
      <c r="B59876"/>
    </row>
    <row r="59877" spans="2:2" x14ac:dyDescent="0.25">
      <c r="B59877"/>
    </row>
    <row r="59878" spans="2:2" x14ac:dyDescent="0.25">
      <c r="B59878"/>
    </row>
    <row r="59879" spans="2:2" x14ac:dyDescent="0.25">
      <c r="B59879"/>
    </row>
    <row r="59880" spans="2:2" x14ac:dyDescent="0.25">
      <c r="B59880"/>
    </row>
    <row r="59881" spans="2:2" x14ac:dyDescent="0.25">
      <c r="B59881"/>
    </row>
    <row r="59882" spans="2:2" x14ac:dyDescent="0.25">
      <c r="B59882"/>
    </row>
    <row r="59883" spans="2:2" x14ac:dyDescent="0.25">
      <c r="B59883"/>
    </row>
    <row r="59884" spans="2:2" x14ac:dyDescent="0.25">
      <c r="B59884"/>
    </row>
    <row r="59885" spans="2:2" x14ac:dyDescent="0.25">
      <c r="B59885"/>
    </row>
    <row r="59886" spans="2:2" x14ac:dyDescent="0.25">
      <c r="B59886"/>
    </row>
    <row r="59887" spans="2:2" x14ac:dyDescent="0.25">
      <c r="B59887"/>
    </row>
    <row r="59888" spans="2:2" x14ac:dyDescent="0.25">
      <c r="B59888"/>
    </row>
    <row r="59889" spans="2:2" x14ac:dyDescent="0.25">
      <c r="B59889"/>
    </row>
    <row r="59890" spans="2:2" x14ac:dyDescent="0.25">
      <c r="B59890"/>
    </row>
    <row r="59891" spans="2:2" x14ac:dyDescent="0.25">
      <c r="B59891"/>
    </row>
    <row r="59892" spans="2:2" x14ac:dyDescent="0.25">
      <c r="B59892"/>
    </row>
    <row r="59893" spans="2:2" x14ac:dyDescent="0.25">
      <c r="B59893"/>
    </row>
    <row r="59894" spans="2:2" x14ac:dyDescent="0.25">
      <c r="B59894"/>
    </row>
    <row r="59895" spans="2:2" x14ac:dyDescent="0.25">
      <c r="B59895"/>
    </row>
    <row r="59896" spans="2:2" x14ac:dyDescent="0.25">
      <c r="B59896"/>
    </row>
    <row r="59897" spans="2:2" x14ac:dyDescent="0.25">
      <c r="B59897"/>
    </row>
    <row r="59898" spans="2:2" x14ac:dyDescent="0.25">
      <c r="B59898"/>
    </row>
    <row r="59899" spans="2:2" x14ac:dyDescent="0.25">
      <c r="B59899"/>
    </row>
    <row r="59900" spans="2:2" x14ac:dyDescent="0.25">
      <c r="B59900"/>
    </row>
    <row r="59901" spans="2:2" x14ac:dyDescent="0.25">
      <c r="B59901"/>
    </row>
    <row r="59902" spans="2:2" x14ac:dyDescent="0.25">
      <c r="B59902"/>
    </row>
    <row r="59903" spans="2:2" x14ac:dyDescent="0.25">
      <c r="B59903"/>
    </row>
    <row r="59904" spans="2:2" x14ac:dyDescent="0.25">
      <c r="B59904"/>
    </row>
    <row r="59905" spans="2:2" x14ac:dyDescent="0.25">
      <c r="B59905"/>
    </row>
    <row r="59906" spans="2:2" x14ac:dyDescent="0.25">
      <c r="B59906"/>
    </row>
    <row r="59907" spans="2:2" x14ac:dyDescent="0.25">
      <c r="B59907"/>
    </row>
    <row r="59908" spans="2:2" x14ac:dyDescent="0.25">
      <c r="B59908"/>
    </row>
    <row r="59909" spans="2:2" x14ac:dyDescent="0.25">
      <c r="B59909"/>
    </row>
    <row r="59910" spans="2:2" x14ac:dyDescent="0.25">
      <c r="B59910"/>
    </row>
    <row r="59911" spans="2:2" x14ac:dyDescent="0.25">
      <c r="B59911"/>
    </row>
    <row r="59912" spans="2:2" x14ac:dyDescent="0.25">
      <c r="B59912"/>
    </row>
    <row r="59913" spans="2:2" x14ac:dyDescent="0.25">
      <c r="B59913"/>
    </row>
    <row r="59914" spans="2:2" x14ac:dyDescent="0.25">
      <c r="B59914"/>
    </row>
    <row r="59915" spans="2:2" x14ac:dyDescent="0.25">
      <c r="B59915"/>
    </row>
    <row r="59916" spans="2:2" x14ac:dyDescent="0.25">
      <c r="B59916"/>
    </row>
    <row r="59917" spans="2:2" x14ac:dyDescent="0.25">
      <c r="B59917"/>
    </row>
    <row r="59918" spans="2:2" x14ac:dyDescent="0.25">
      <c r="B59918"/>
    </row>
    <row r="59919" spans="2:2" x14ac:dyDescent="0.25">
      <c r="B59919"/>
    </row>
    <row r="59920" spans="2:2" x14ac:dyDescent="0.25">
      <c r="B59920"/>
    </row>
    <row r="59921" spans="2:2" x14ac:dyDescent="0.25">
      <c r="B59921"/>
    </row>
    <row r="59922" spans="2:2" x14ac:dyDescent="0.25">
      <c r="B59922"/>
    </row>
    <row r="59923" spans="2:2" x14ac:dyDescent="0.25">
      <c r="B59923"/>
    </row>
    <row r="59924" spans="2:2" x14ac:dyDescent="0.25">
      <c r="B59924"/>
    </row>
    <row r="59925" spans="2:2" x14ac:dyDescent="0.25">
      <c r="B59925"/>
    </row>
    <row r="59926" spans="2:2" x14ac:dyDescent="0.25">
      <c r="B59926"/>
    </row>
    <row r="59927" spans="2:2" x14ac:dyDescent="0.25">
      <c r="B59927"/>
    </row>
    <row r="59928" spans="2:2" x14ac:dyDescent="0.25">
      <c r="B59928"/>
    </row>
    <row r="59929" spans="2:2" x14ac:dyDescent="0.25">
      <c r="B59929"/>
    </row>
    <row r="59930" spans="2:2" x14ac:dyDescent="0.25">
      <c r="B59930"/>
    </row>
    <row r="59931" spans="2:2" x14ac:dyDescent="0.25">
      <c r="B59931"/>
    </row>
    <row r="59932" spans="2:2" x14ac:dyDescent="0.25">
      <c r="B59932"/>
    </row>
    <row r="59933" spans="2:2" x14ac:dyDescent="0.25">
      <c r="B59933"/>
    </row>
    <row r="59934" spans="2:2" x14ac:dyDescent="0.25">
      <c r="B59934"/>
    </row>
    <row r="59935" spans="2:2" x14ac:dyDescent="0.25">
      <c r="B59935"/>
    </row>
    <row r="59936" spans="2:2" x14ac:dyDescent="0.25">
      <c r="B59936"/>
    </row>
    <row r="59937" spans="2:2" x14ac:dyDescent="0.25">
      <c r="B59937"/>
    </row>
    <row r="59938" spans="2:2" x14ac:dyDescent="0.25">
      <c r="B59938"/>
    </row>
    <row r="59939" spans="2:2" x14ac:dyDescent="0.25">
      <c r="B59939"/>
    </row>
    <row r="59940" spans="2:2" x14ac:dyDescent="0.25">
      <c r="B59940"/>
    </row>
    <row r="59941" spans="2:2" x14ac:dyDescent="0.25">
      <c r="B59941"/>
    </row>
    <row r="59942" spans="2:2" x14ac:dyDescent="0.25">
      <c r="B59942"/>
    </row>
    <row r="59943" spans="2:2" x14ac:dyDescent="0.25">
      <c r="B59943"/>
    </row>
    <row r="59944" spans="2:2" x14ac:dyDescent="0.25">
      <c r="B59944"/>
    </row>
    <row r="59945" spans="2:2" x14ac:dyDescent="0.25">
      <c r="B59945"/>
    </row>
    <row r="59946" spans="2:2" x14ac:dyDescent="0.25">
      <c r="B59946"/>
    </row>
    <row r="59947" spans="2:2" x14ac:dyDescent="0.25">
      <c r="B59947"/>
    </row>
    <row r="59948" spans="2:2" x14ac:dyDescent="0.25">
      <c r="B59948"/>
    </row>
    <row r="59949" spans="2:2" x14ac:dyDescent="0.25">
      <c r="B59949"/>
    </row>
    <row r="59950" spans="2:2" x14ac:dyDescent="0.25">
      <c r="B59950"/>
    </row>
    <row r="59951" spans="2:2" x14ac:dyDescent="0.25">
      <c r="B59951"/>
    </row>
    <row r="59952" spans="2:2" x14ac:dyDescent="0.25">
      <c r="B59952"/>
    </row>
    <row r="59953" spans="2:2" x14ac:dyDescent="0.25">
      <c r="B59953"/>
    </row>
    <row r="59954" spans="2:2" x14ac:dyDescent="0.25">
      <c r="B59954"/>
    </row>
    <row r="59955" spans="2:2" x14ac:dyDescent="0.25">
      <c r="B59955"/>
    </row>
    <row r="59956" spans="2:2" x14ac:dyDescent="0.25">
      <c r="B59956"/>
    </row>
    <row r="59957" spans="2:2" x14ac:dyDescent="0.25">
      <c r="B59957"/>
    </row>
    <row r="59958" spans="2:2" x14ac:dyDescent="0.25">
      <c r="B59958"/>
    </row>
    <row r="59959" spans="2:2" x14ac:dyDescent="0.25">
      <c r="B59959"/>
    </row>
    <row r="59960" spans="2:2" x14ac:dyDescent="0.25">
      <c r="B59960"/>
    </row>
    <row r="59961" spans="2:2" x14ac:dyDescent="0.25">
      <c r="B59961"/>
    </row>
    <row r="59962" spans="2:2" x14ac:dyDescent="0.25">
      <c r="B59962"/>
    </row>
    <row r="59963" spans="2:2" x14ac:dyDescent="0.25">
      <c r="B59963"/>
    </row>
    <row r="59964" spans="2:2" x14ac:dyDescent="0.25">
      <c r="B59964"/>
    </row>
    <row r="59965" spans="2:2" x14ac:dyDescent="0.25">
      <c r="B59965"/>
    </row>
    <row r="59966" spans="2:2" x14ac:dyDescent="0.25">
      <c r="B59966"/>
    </row>
    <row r="59967" spans="2:2" x14ac:dyDescent="0.25">
      <c r="B59967"/>
    </row>
    <row r="59968" spans="2:2" x14ac:dyDescent="0.25">
      <c r="B59968"/>
    </row>
    <row r="59969" spans="2:2" x14ac:dyDescent="0.25">
      <c r="B59969"/>
    </row>
    <row r="59970" spans="2:2" x14ac:dyDescent="0.25">
      <c r="B59970"/>
    </row>
    <row r="59971" spans="2:2" x14ac:dyDescent="0.25">
      <c r="B59971"/>
    </row>
    <row r="59972" spans="2:2" x14ac:dyDescent="0.25">
      <c r="B59972"/>
    </row>
    <row r="59973" spans="2:2" x14ac:dyDescent="0.25">
      <c r="B59973"/>
    </row>
    <row r="59974" spans="2:2" x14ac:dyDescent="0.25">
      <c r="B59974"/>
    </row>
    <row r="59975" spans="2:2" x14ac:dyDescent="0.25">
      <c r="B59975"/>
    </row>
    <row r="59976" spans="2:2" x14ac:dyDescent="0.25">
      <c r="B59976"/>
    </row>
    <row r="59977" spans="2:2" x14ac:dyDescent="0.25">
      <c r="B59977"/>
    </row>
    <row r="59978" spans="2:2" x14ac:dyDescent="0.25">
      <c r="B59978"/>
    </row>
    <row r="59979" spans="2:2" x14ac:dyDescent="0.25">
      <c r="B59979"/>
    </row>
    <row r="59980" spans="2:2" x14ac:dyDescent="0.25">
      <c r="B59980"/>
    </row>
    <row r="59981" spans="2:2" x14ac:dyDescent="0.25">
      <c r="B59981"/>
    </row>
    <row r="59982" spans="2:2" x14ac:dyDescent="0.25">
      <c r="B59982"/>
    </row>
    <row r="59983" spans="2:2" x14ac:dyDescent="0.25">
      <c r="B59983"/>
    </row>
    <row r="59984" spans="2:2" x14ac:dyDescent="0.25">
      <c r="B59984"/>
    </row>
    <row r="59985" spans="2:2" x14ac:dyDescent="0.25">
      <c r="B59985"/>
    </row>
    <row r="59986" spans="2:2" x14ac:dyDescent="0.25">
      <c r="B59986"/>
    </row>
    <row r="59987" spans="2:2" x14ac:dyDescent="0.25">
      <c r="B59987"/>
    </row>
    <row r="59988" spans="2:2" x14ac:dyDescent="0.25">
      <c r="B59988"/>
    </row>
    <row r="59989" spans="2:2" x14ac:dyDescent="0.25">
      <c r="B59989"/>
    </row>
    <row r="59990" spans="2:2" x14ac:dyDescent="0.25">
      <c r="B59990"/>
    </row>
    <row r="59991" spans="2:2" x14ac:dyDescent="0.25">
      <c r="B59991"/>
    </row>
    <row r="59992" spans="2:2" x14ac:dyDescent="0.25">
      <c r="B59992"/>
    </row>
    <row r="59993" spans="2:2" x14ac:dyDescent="0.25">
      <c r="B59993"/>
    </row>
    <row r="59994" spans="2:2" x14ac:dyDescent="0.25">
      <c r="B59994"/>
    </row>
    <row r="59995" spans="2:2" x14ac:dyDescent="0.25">
      <c r="B59995"/>
    </row>
    <row r="59996" spans="2:2" x14ac:dyDescent="0.25">
      <c r="B59996"/>
    </row>
    <row r="59997" spans="2:2" x14ac:dyDescent="0.25">
      <c r="B59997"/>
    </row>
    <row r="59998" spans="2:2" x14ac:dyDescent="0.25">
      <c r="B59998"/>
    </row>
    <row r="59999" spans="2:2" x14ac:dyDescent="0.25">
      <c r="B59999"/>
    </row>
    <row r="60000" spans="2:2" x14ac:dyDescent="0.25">
      <c r="B60000"/>
    </row>
    <row r="60001" spans="2:2" x14ac:dyDescent="0.25">
      <c r="B60001"/>
    </row>
    <row r="60002" spans="2:2" x14ac:dyDescent="0.25">
      <c r="B60002"/>
    </row>
    <row r="60003" spans="2:2" x14ac:dyDescent="0.25">
      <c r="B60003"/>
    </row>
    <row r="60004" spans="2:2" x14ac:dyDescent="0.25">
      <c r="B60004"/>
    </row>
    <row r="60005" spans="2:2" x14ac:dyDescent="0.25">
      <c r="B60005"/>
    </row>
    <row r="60006" spans="2:2" x14ac:dyDescent="0.25">
      <c r="B60006"/>
    </row>
    <row r="60007" spans="2:2" x14ac:dyDescent="0.25">
      <c r="B60007"/>
    </row>
    <row r="60008" spans="2:2" x14ac:dyDescent="0.25">
      <c r="B60008"/>
    </row>
    <row r="60009" spans="2:2" x14ac:dyDescent="0.25">
      <c r="B60009"/>
    </row>
    <row r="60010" spans="2:2" x14ac:dyDescent="0.25">
      <c r="B60010"/>
    </row>
    <row r="60011" spans="2:2" x14ac:dyDescent="0.25">
      <c r="B60011"/>
    </row>
    <row r="60012" spans="2:2" x14ac:dyDescent="0.25">
      <c r="B60012"/>
    </row>
    <row r="60013" spans="2:2" x14ac:dyDescent="0.25">
      <c r="B60013"/>
    </row>
    <row r="60014" spans="2:2" x14ac:dyDescent="0.25">
      <c r="B60014"/>
    </row>
    <row r="60015" spans="2:2" x14ac:dyDescent="0.25">
      <c r="B60015"/>
    </row>
    <row r="60016" spans="2:2" x14ac:dyDescent="0.25">
      <c r="B60016"/>
    </row>
    <row r="60017" spans="2:2" x14ac:dyDescent="0.25">
      <c r="B60017"/>
    </row>
    <row r="60018" spans="2:2" x14ac:dyDescent="0.25">
      <c r="B60018"/>
    </row>
    <row r="60019" spans="2:2" x14ac:dyDescent="0.25">
      <c r="B60019"/>
    </row>
    <row r="60020" spans="2:2" x14ac:dyDescent="0.25">
      <c r="B60020"/>
    </row>
    <row r="60021" spans="2:2" x14ac:dyDescent="0.25">
      <c r="B60021"/>
    </row>
    <row r="60022" spans="2:2" x14ac:dyDescent="0.25">
      <c r="B60022"/>
    </row>
    <row r="60023" spans="2:2" x14ac:dyDescent="0.25">
      <c r="B60023"/>
    </row>
    <row r="60024" spans="2:2" x14ac:dyDescent="0.25">
      <c r="B60024"/>
    </row>
    <row r="60025" spans="2:2" x14ac:dyDescent="0.25">
      <c r="B60025"/>
    </row>
    <row r="60026" spans="2:2" x14ac:dyDescent="0.25">
      <c r="B60026"/>
    </row>
    <row r="60027" spans="2:2" x14ac:dyDescent="0.25">
      <c r="B60027"/>
    </row>
    <row r="60028" spans="2:2" x14ac:dyDescent="0.25">
      <c r="B60028"/>
    </row>
    <row r="60029" spans="2:2" x14ac:dyDescent="0.25">
      <c r="B60029"/>
    </row>
    <row r="60030" spans="2:2" x14ac:dyDescent="0.25">
      <c r="B60030"/>
    </row>
    <row r="60031" spans="2:2" x14ac:dyDescent="0.25">
      <c r="B60031"/>
    </row>
    <row r="60032" spans="2:2" x14ac:dyDescent="0.25">
      <c r="B60032"/>
    </row>
    <row r="60033" spans="2:2" x14ac:dyDescent="0.25">
      <c r="B60033"/>
    </row>
    <row r="60034" spans="2:2" x14ac:dyDescent="0.25">
      <c r="B60034"/>
    </row>
    <row r="60035" spans="2:2" x14ac:dyDescent="0.25">
      <c r="B60035"/>
    </row>
    <row r="60036" spans="2:2" x14ac:dyDescent="0.25">
      <c r="B60036"/>
    </row>
    <row r="60037" spans="2:2" x14ac:dyDescent="0.25">
      <c r="B60037"/>
    </row>
    <row r="60038" spans="2:2" x14ac:dyDescent="0.25">
      <c r="B60038"/>
    </row>
    <row r="60039" spans="2:2" x14ac:dyDescent="0.25">
      <c r="B60039"/>
    </row>
    <row r="60040" spans="2:2" x14ac:dyDescent="0.25">
      <c r="B60040"/>
    </row>
    <row r="60041" spans="2:2" x14ac:dyDescent="0.25">
      <c r="B60041"/>
    </row>
    <row r="60042" spans="2:2" x14ac:dyDescent="0.25">
      <c r="B60042"/>
    </row>
    <row r="60043" spans="2:2" x14ac:dyDescent="0.25">
      <c r="B60043"/>
    </row>
    <row r="60044" spans="2:2" x14ac:dyDescent="0.25">
      <c r="B60044"/>
    </row>
    <row r="60045" spans="2:2" x14ac:dyDescent="0.25">
      <c r="B60045"/>
    </row>
    <row r="60046" spans="2:2" x14ac:dyDescent="0.25">
      <c r="B60046"/>
    </row>
    <row r="60047" spans="2:2" x14ac:dyDescent="0.25">
      <c r="B60047"/>
    </row>
    <row r="60048" spans="2:2" x14ac:dyDescent="0.25">
      <c r="B60048"/>
    </row>
    <row r="60049" spans="2:2" x14ac:dyDescent="0.25">
      <c r="B60049"/>
    </row>
    <row r="60050" spans="2:2" x14ac:dyDescent="0.25">
      <c r="B60050"/>
    </row>
    <row r="60051" spans="2:2" x14ac:dyDescent="0.25">
      <c r="B60051"/>
    </row>
    <row r="60052" spans="2:2" x14ac:dyDescent="0.25">
      <c r="B60052"/>
    </row>
    <row r="60053" spans="2:2" x14ac:dyDescent="0.25">
      <c r="B60053"/>
    </row>
    <row r="60054" spans="2:2" x14ac:dyDescent="0.25">
      <c r="B60054"/>
    </row>
    <row r="60055" spans="2:2" x14ac:dyDescent="0.25">
      <c r="B60055"/>
    </row>
    <row r="60056" spans="2:2" x14ac:dyDescent="0.25">
      <c r="B60056"/>
    </row>
    <row r="60057" spans="2:2" x14ac:dyDescent="0.25">
      <c r="B60057"/>
    </row>
    <row r="60058" spans="2:2" x14ac:dyDescent="0.25">
      <c r="B60058"/>
    </row>
    <row r="60059" spans="2:2" x14ac:dyDescent="0.25">
      <c r="B60059"/>
    </row>
    <row r="60060" spans="2:2" x14ac:dyDescent="0.25">
      <c r="B60060"/>
    </row>
    <row r="60061" spans="2:2" x14ac:dyDescent="0.25">
      <c r="B60061"/>
    </row>
    <row r="60062" spans="2:2" x14ac:dyDescent="0.25">
      <c r="B60062"/>
    </row>
    <row r="60063" spans="2:2" x14ac:dyDescent="0.25">
      <c r="B60063"/>
    </row>
    <row r="60064" spans="2:2" x14ac:dyDescent="0.25">
      <c r="B60064"/>
    </row>
    <row r="60065" spans="2:2" x14ac:dyDescent="0.25">
      <c r="B60065"/>
    </row>
    <row r="60066" spans="2:2" x14ac:dyDescent="0.25">
      <c r="B60066"/>
    </row>
    <row r="60067" spans="2:2" x14ac:dyDescent="0.25">
      <c r="B60067"/>
    </row>
    <row r="60068" spans="2:2" x14ac:dyDescent="0.25">
      <c r="B60068"/>
    </row>
    <row r="60069" spans="2:2" x14ac:dyDescent="0.25">
      <c r="B60069"/>
    </row>
    <row r="60070" spans="2:2" x14ac:dyDescent="0.25">
      <c r="B60070"/>
    </row>
    <row r="60071" spans="2:2" x14ac:dyDescent="0.25">
      <c r="B60071"/>
    </row>
    <row r="60072" spans="2:2" x14ac:dyDescent="0.25">
      <c r="B60072"/>
    </row>
    <row r="60073" spans="2:2" x14ac:dyDescent="0.25">
      <c r="B60073"/>
    </row>
    <row r="60074" spans="2:2" x14ac:dyDescent="0.25">
      <c r="B60074"/>
    </row>
    <row r="60075" spans="2:2" x14ac:dyDescent="0.25">
      <c r="B60075"/>
    </row>
    <row r="60076" spans="2:2" x14ac:dyDescent="0.25">
      <c r="B60076"/>
    </row>
    <row r="60077" spans="2:2" x14ac:dyDescent="0.25">
      <c r="B60077"/>
    </row>
    <row r="60078" spans="2:2" x14ac:dyDescent="0.25">
      <c r="B60078"/>
    </row>
    <row r="60079" spans="2:2" x14ac:dyDescent="0.25">
      <c r="B60079"/>
    </row>
    <row r="60080" spans="2:2" x14ac:dyDescent="0.25">
      <c r="B60080"/>
    </row>
    <row r="60081" spans="2:2" x14ac:dyDescent="0.25">
      <c r="B60081"/>
    </row>
    <row r="60082" spans="2:2" x14ac:dyDescent="0.25">
      <c r="B60082"/>
    </row>
    <row r="60083" spans="2:2" x14ac:dyDescent="0.25">
      <c r="B60083"/>
    </row>
    <row r="60084" spans="2:2" x14ac:dyDescent="0.25">
      <c r="B60084"/>
    </row>
    <row r="60085" spans="2:2" x14ac:dyDescent="0.25">
      <c r="B60085"/>
    </row>
    <row r="60086" spans="2:2" x14ac:dyDescent="0.25">
      <c r="B60086"/>
    </row>
    <row r="60087" spans="2:2" x14ac:dyDescent="0.25">
      <c r="B60087"/>
    </row>
    <row r="60088" spans="2:2" x14ac:dyDescent="0.25">
      <c r="B60088"/>
    </row>
    <row r="60089" spans="2:2" x14ac:dyDescent="0.25">
      <c r="B60089"/>
    </row>
    <row r="60090" spans="2:2" x14ac:dyDescent="0.25">
      <c r="B60090"/>
    </row>
    <row r="60091" spans="2:2" x14ac:dyDescent="0.25">
      <c r="B60091"/>
    </row>
    <row r="60092" spans="2:2" x14ac:dyDescent="0.25">
      <c r="B60092"/>
    </row>
    <row r="60093" spans="2:2" x14ac:dyDescent="0.25">
      <c r="B60093"/>
    </row>
    <row r="60094" spans="2:2" x14ac:dyDescent="0.25">
      <c r="B60094"/>
    </row>
    <row r="60095" spans="2:2" x14ac:dyDescent="0.25">
      <c r="B60095"/>
    </row>
    <row r="60096" spans="2:2" x14ac:dyDescent="0.25">
      <c r="B60096"/>
    </row>
    <row r="60097" spans="2:2" x14ac:dyDescent="0.25">
      <c r="B60097"/>
    </row>
    <row r="60098" spans="2:2" x14ac:dyDescent="0.25">
      <c r="B60098"/>
    </row>
    <row r="60099" spans="2:2" x14ac:dyDescent="0.25">
      <c r="B60099"/>
    </row>
    <row r="60100" spans="2:2" x14ac:dyDescent="0.25">
      <c r="B60100"/>
    </row>
    <row r="60101" spans="2:2" x14ac:dyDescent="0.25">
      <c r="B60101"/>
    </row>
    <row r="60102" spans="2:2" x14ac:dyDescent="0.25">
      <c r="B60102"/>
    </row>
    <row r="60103" spans="2:2" x14ac:dyDescent="0.25">
      <c r="B60103"/>
    </row>
    <row r="60104" spans="2:2" x14ac:dyDescent="0.25">
      <c r="B60104"/>
    </row>
    <row r="60105" spans="2:2" x14ac:dyDescent="0.25">
      <c r="B60105"/>
    </row>
    <row r="60106" spans="2:2" x14ac:dyDescent="0.25">
      <c r="B60106"/>
    </row>
    <row r="60107" spans="2:2" x14ac:dyDescent="0.25">
      <c r="B60107"/>
    </row>
    <row r="60108" spans="2:2" x14ac:dyDescent="0.25">
      <c r="B60108"/>
    </row>
    <row r="60109" spans="2:2" x14ac:dyDescent="0.25">
      <c r="B60109"/>
    </row>
    <row r="60110" spans="2:2" x14ac:dyDescent="0.25">
      <c r="B60110"/>
    </row>
    <row r="60111" spans="2:2" x14ac:dyDescent="0.25">
      <c r="B60111"/>
    </row>
    <row r="60112" spans="2:2" x14ac:dyDescent="0.25">
      <c r="B60112"/>
    </row>
    <row r="60113" spans="2:2" x14ac:dyDescent="0.25">
      <c r="B60113"/>
    </row>
    <row r="60114" spans="2:2" x14ac:dyDescent="0.25">
      <c r="B60114"/>
    </row>
    <row r="60115" spans="2:2" x14ac:dyDescent="0.25">
      <c r="B60115"/>
    </row>
    <row r="60116" spans="2:2" x14ac:dyDescent="0.25">
      <c r="B60116"/>
    </row>
    <row r="60117" spans="2:2" x14ac:dyDescent="0.25">
      <c r="B60117"/>
    </row>
    <row r="60118" spans="2:2" x14ac:dyDescent="0.25">
      <c r="B60118"/>
    </row>
    <row r="60119" spans="2:2" x14ac:dyDescent="0.25">
      <c r="B60119"/>
    </row>
    <row r="60120" spans="2:2" x14ac:dyDescent="0.25">
      <c r="B60120"/>
    </row>
    <row r="60121" spans="2:2" x14ac:dyDescent="0.25">
      <c r="B60121"/>
    </row>
    <row r="60122" spans="2:2" x14ac:dyDescent="0.25">
      <c r="B60122"/>
    </row>
    <row r="60123" spans="2:2" x14ac:dyDescent="0.25">
      <c r="B60123"/>
    </row>
    <row r="60124" spans="2:2" x14ac:dyDescent="0.25">
      <c r="B60124"/>
    </row>
    <row r="60125" spans="2:2" x14ac:dyDescent="0.25">
      <c r="B60125"/>
    </row>
    <row r="60126" spans="2:2" x14ac:dyDescent="0.25">
      <c r="B60126"/>
    </row>
    <row r="60127" spans="2:2" x14ac:dyDescent="0.25">
      <c r="B60127"/>
    </row>
    <row r="60128" spans="2:2" x14ac:dyDescent="0.25">
      <c r="B60128"/>
    </row>
    <row r="60129" spans="2:2" x14ac:dyDescent="0.25">
      <c r="B60129"/>
    </row>
    <row r="60130" spans="2:2" x14ac:dyDescent="0.25">
      <c r="B60130"/>
    </row>
    <row r="60131" spans="2:2" x14ac:dyDescent="0.25">
      <c r="B60131"/>
    </row>
    <row r="60132" spans="2:2" x14ac:dyDescent="0.25">
      <c r="B60132"/>
    </row>
    <row r="60133" spans="2:2" x14ac:dyDescent="0.25">
      <c r="B60133"/>
    </row>
    <row r="60134" spans="2:2" x14ac:dyDescent="0.25">
      <c r="B60134"/>
    </row>
    <row r="60135" spans="2:2" x14ac:dyDescent="0.25">
      <c r="B60135"/>
    </row>
    <row r="60136" spans="2:2" x14ac:dyDescent="0.25">
      <c r="B60136"/>
    </row>
    <row r="60137" spans="2:2" x14ac:dyDescent="0.25">
      <c r="B60137"/>
    </row>
    <row r="60138" spans="2:2" x14ac:dyDescent="0.25">
      <c r="B60138"/>
    </row>
    <row r="60139" spans="2:2" x14ac:dyDescent="0.25">
      <c r="B60139"/>
    </row>
    <row r="60140" spans="2:2" x14ac:dyDescent="0.25">
      <c r="B60140"/>
    </row>
    <row r="60141" spans="2:2" x14ac:dyDescent="0.25">
      <c r="B60141"/>
    </row>
    <row r="60142" spans="2:2" x14ac:dyDescent="0.25">
      <c r="B60142"/>
    </row>
    <row r="60143" spans="2:2" x14ac:dyDescent="0.25">
      <c r="B60143"/>
    </row>
    <row r="60144" spans="2:2" x14ac:dyDescent="0.25">
      <c r="B60144"/>
    </row>
    <row r="60145" spans="2:2" x14ac:dyDescent="0.25">
      <c r="B60145"/>
    </row>
    <row r="60146" spans="2:2" x14ac:dyDescent="0.25">
      <c r="B60146"/>
    </row>
    <row r="60147" spans="2:2" x14ac:dyDescent="0.25">
      <c r="B60147"/>
    </row>
    <row r="60148" spans="2:2" x14ac:dyDescent="0.25">
      <c r="B60148"/>
    </row>
    <row r="60149" spans="2:2" x14ac:dyDescent="0.25">
      <c r="B60149"/>
    </row>
    <row r="60150" spans="2:2" x14ac:dyDescent="0.25">
      <c r="B60150"/>
    </row>
    <row r="60151" spans="2:2" x14ac:dyDescent="0.25">
      <c r="B60151"/>
    </row>
    <row r="60152" spans="2:2" x14ac:dyDescent="0.25">
      <c r="B60152"/>
    </row>
    <row r="60153" spans="2:2" x14ac:dyDescent="0.25">
      <c r="B60153"/>
    </row>
    <row r="60154" spans="2:2" x14ac:dyDescent="0.25">
      <c r="B60154"/>
    </row>
    <row r="60155" spans="2:2" x14ac:dyDescent="0.25">
      <c r="B60155"/>
    </row>
    <row r="60156" spans="2:2" x14ac:dyDescent="0.25">
      <c r="B60156"/>
    </row>
    <row r="60157" spans="2:2" x14ac:dyDescent="0.25">
      <c r="B60157"/>
    </row>
    <row r="60158" spans="2:2" x14ac:dyDescent="0.25">
      <c r="B60158"/>
    </row>
    <row r="60159" spans="2:2" x14ac:dyDescent="0.25">
      <c r="B60159"/>
    </row>
    <row r="60160" spans="2:2" x14ac:dyDescent="0.25">
      <c r="B60160"/>
    </row>
    <row r="60161" spans="2:2" x14ac:dyDescent="0.25">
      <c r="B60161"/>
    </row>
    <row r="60162" spans="2:2" x14ac:dyDescent="0.25">
      <c r="B60162"/>
    </row>
    <row r="60163" spans="2:2" x14ac:dyDescent="0.25">
      <c r="B60163"/>
    </row>
    <row r="60164" spans="2:2" x14ac:dyDescent="0.25">
      <c r="B60164"/>
    </row>
    <row r="60165" spans="2:2" x14ac:dyDescent="0.25">
      <c r="B60165"/>
    </row>
    <row r="60166" spans="2:2" x14ac:dyDescent="0.25">
      <c r="B60166"/>
    </row>
    <row r="60167" spans="2:2" x14ac:dyDescent="0.25">
      <c r="B60167"/>
    </row>
    <row r="60168" spans="2:2" x14ac:dyDescent="0.25">
      <c r="B60168"/>
    </row>
    <row r="60169" spans="2:2" x14ac:dyDescent="0.25">
      <c r="B60169"/>
    </row>
    <row r="60170" spans="2:2" x14ac:dyDescent="0.25">
      <c r="B60170"/>
    </row>
    <row r="60171" spans="2:2" x14ac:dyDescent="0.25">
      <c r="B60171"/>
    </row>
    <row r="60172" spans="2:2" x14ac:dyDescent="0.25">
      <c r="B60172"/>
    </row>
    <row r="60173" spans="2:2" x14ac:dyDescent="0.25">
      <c r="B60173"/>
    </row>
    <row r="60174" spans="2:2" x14ac:dyDescent="0.25">
      <c r="B60174"/>
    </row>
    <row r="60175" spans="2:2" x14ac:dyDescent="0.25">
      <c r="B60175"/>
    </row>
    <row r="60176" spans="2:2" x14ac:dyDescent="0.25">
      <c r="B60176"/>
    </row>
    <row r="60177" spans="2:2" x14ac:dyDescent="0.25">
      <c r="B60177"/>
    </row>
    <row r="60178" spans="2:2" x14ac:dyDescent="0.25">
      <c r="B60178"/>
    </row>
    <row r="60179" spans="2:2" x14ac:dyDescent="0.25">
      <c r="B60179"/>
    </row>
    <row r="60180" spans="2:2" x14ac:dyDescent="0.25">
      <c r="B60180"/>
    </row>
    <row r="60181" spans="2:2" x14ac:dyDescent="0.25">
      <c r="B60181"/>
    </row>
    <row r="60182" spans="2:2" x14ac:dyDescent="0.25">
      <c r="B60182"/>
    </row>
    <row r="60183" spans="2:2" x14ac:dyDescent="0.25">
      <c r="B60183"/>
    </row>
    <row r="60184" spans="2:2" x14ac:dyDescent="0.25">
      <c r="B60184"/>
    </row>
    <row r="60185" spans="2:2" x14ac:dyDescent="0.25">
      <c r="B60185"/>
    </row>
    <row r="60186" spans="2:2" x14ac:dyDescent="0.25">
      <c r="B60186"/>
    </row>
    <row r="60187" spans="2:2" x14ac:dyDescent="0.25">
      <c r="B60187"/>
    </row>
    <row r="60188" spans="2:2" x14ac:dyDescent="0.25">
      <c r="B60188"/>
    </row>
    <row r="60189" spans="2:2" x14ac:dyDescent="0.25">
      <c r="B60189"/>
    </row>
    <row r="60190" spans="2:2" x14ac:dyDescent="0.25">
      <c r="B60190"/>
    </row>
    <row r="60191" spans="2:2" x14ac:dyDescent="0.25">
      <c r="B60191"/>
    </row>
    <row r="60192" spans="2:2" x14ac:dyDescent="0.25">
      <c r="B60192"/>
    </row>
    <row r="60193" spans="2:2" x14ac:dyDescent="0.25">
      <c r="B60193"/>
    </row>
    <row r="60194" spans="2:2" x14ac:dyDescent="0.25">
      <c r="B60194"/>
    </row>
    <row r="60195" spans="2:2" x14ac:dyDescent="0.25">
      <c r="B60195"/>
    </row>
    <row r="60196" spans="2:2" x14ac:dyDescent="0.25">
      <c r="B60196"/>
    </row>
    <row r="60197" spans="2:2" x14ac:dyDescent="0.25">
      <c r="B60197"/>
    </row>
    <row r="60198" spans="2:2" x14ac:dyDescent="0.25">
      <c r="B60198"/>
    </row>
    <row r="60199" spans="2:2" x14ac:dyDescent="0.25">
      <c r="B60199"/>
    </row>
    <row r="60200" spans="2:2" x14ac:dyDescent="0.25">
      <c r="B60200"/>
    </row>
    <row r="60201" spans="2:2" x14ac:dyDescent="0.25">
      <c r="B60201"/>
    </row>
    <row r="60202" spans="2:2" x14ac:dyDescent="0.25">
      <c r="B60202"/>
    </row>
    <row r="60203" spans="2:2" x14ac:dyDescent="0.25">
      <c r="B60203"/>
    </row>
    <row r="60204" spans="2:2" x14ac:dyDescent="0.25">
      <c r="B60204"/>
    </row>
    <row r="60205" spans="2:2" x14ac:dyDescent="0.25">
      <c r="B60205"/>
    </row>
    <row r="60206" spans="2:2" x14ac:dyDescent="0.25">
      <c r="B60206"/>
    </row>
    <row r="60207" spans="2:2" x14ac:dyDescent="0.25">
      <c r="B60207"/>
    </row>
    <row r="60208" spans="2:2" x14ac:dyDescent="0.25">
      <c r="B60208"/>
    </row>
    <row r="60209" spans="2:2" x14ac:dyDescent="0.25">
      <c r="B60209"/>
    </row>
    <row r="60210" spans="2:2" x14ac:dyDescent="0.25">
      <c r="B60210"/>
    </row>
    <row r="60211" spans="2:2" x14ac:dyDescent="0.25">
      <c r="B60211"/>
    </row>
    <row r="60212" spans="2:2" x14ac:dyDescent="0.25">
      <c r="B60212"/>
    </row>
    <row r="60213" spans="2:2" x14ac:dyDescent="0.25">
      <c r="B60213"/>
    </row>
    <row r="60214" spans="2:2" x14ac:dyDescent="0.25">
      <c r="B60214"/>
    </row>
    <row r="60215" spans="2:2" x14ac:dyDescent="0.25">
      <c r="B60215"/>
    </row>
    <row r="60216" spans="2:2" x14ac:dyDescent="0.25">
      <c r="B60216"/>
    </row>
    <row r="60217" spans="2:2" x14ac:dyDescent="0.25">
      <c r="B60217"/>
    </row>
    <row r="60218" spans="2:2" x14ac:dyDescent="0.25">
      <c r="B60218"/>
    </row>
    <row r="60219" spans="2:2" x14ac:dyDescent="0.25">
      <c r="B60219"/>
    </row>
    <row r="60220" spans="2:2" x14ac:dyDescent="0.25">
      <c r="B60220"/>
    </row>
    <row r="60221" spans="2:2" x14ac:dyDescent="0.25">
      <c r="B60221"/>
    </row>
    <row r="60222" spans="2:2" x14ac:dyDescent="0.25">
      <c r="B60222"/>
    </row>
    <row r="60223" spans="2:2" x14ac:dyDescent="0.25">
      <c r="B60223"/>
    </row>
    <row r="60224" spans="2:2" x14ac:dyDescent="0.25">
      <c r="B60224"/>
    </row>
    <row r="60225" spans="2:2" x14ac:dyDescent="0.25">
      <c r="B60225"/>
    </row>
    <row r="60226" spans="2:2" x14ac:dyDescent="0.25">
      <c r="B60226"/>
    </row>
    <row r="60227" spans="2:2" x14ac:dyDescent="0.25">
      <c r="B60227"/>
    </row>
    <row r="60228" spans="2:2" x14ac:dyDescent="0.25">
      <c r="B60228"/>
    </row>
    <row r="60229" spans="2:2" x14ac:dyDescent="0.25">
      <c r="B60229"/>
    </row>
    <row r="60230" spans="2:2" x14ac:dyDescent="0.25">
      <c r="B60230"/>
    </row>
    <row r="60231" spans="2:2" x14ac:dyDescent="0.25">
      <c r="B60231"/>
    </row>
    <row r="60232" spans="2:2" x14ac:dyDescent="0.25">
      <c r="B60232"/>
    </row>
    <row r="60233" spans="2:2" x14ac:dyDescent="0.25">
      <c r="B60233"/>
    </row>
    <row r="60234" spans="2:2" x14ac:dyDescent="0.25">
      <c r="B60234"/>
    </row>
    <row r="60235" spans="2:2" x14ac:dyDescent="0.25">
      <c r="B60235"/>
    </row>
    <row r="60236" spans="2:2" x14ac:dyDescent="0.25">
      <c r="B60236"/>
    </row>
    <row r="60237" spans="2:2" x14ac:dyDescent="0.25">
      <c r="B60237"/>
    </row>
    <row r="60238" spans="2:2" x14ac:dyDescent="0.25">
      <c r="B60238"/>
    </row>
    <row r="60239" spans="2:2" x14ac:dyDescent="0.25">
      <c r="B60239"/>
    </row>
    <row r="60240" spans="2:2" x14ac:dyDescent="0.25">
      <c r="B60240"/>
    </row>
    <row r="60241" spans="2:2" x14ac:dyDescent="0.25">
      <c r="B60241"/>
    </row>
    <row r="60242" spans="2:2" x14ac:dyDescent="0.25">
      <c r="B60242"/>
    </row>
    <row r="60243" spans="2:2" x14ac:dyDescent="0.25">
      <c r="B60243"/>
    </row>
    <row r="60244" spans="2:2" x14ac:dyDescent="0.25">
      <c r="B60244"/>
    </row>
    <row r="60245" spans="2:2" x14ac:dyDescent="0.25">
      <c r="B60245"/>
    </row>
    <row r="60246" spans="2:2" x14ac:dyDescent="0.25">
      <c r="B60246"/>
    </row>
    <row r="60247" spans="2:2" x14ac:dyDescent="0.25">
      <c r="B60247"/>
    </row>
    <row r="60248" spans="2:2" x14ac:dyDescent="0.25">
      <c r="B60248"/>
    </row>
    <row r="60249" spans="2:2" x14ac:dyDescent="0.25">
      <c r="B60249"/>
    </row>
    <row r="60250" spans="2:2" x14ac:dyDescent="0.25">
      <c r="B60250"/>
    </row>
    <row r="60251" spans="2:2" x14ac:dyDescent="0.25">
      <c r="B60251"/>
    </row>
    <row r="60252" spans="2:2" x14ac:dyDescent="0.25">
      <c r="B60252"/>
    </row>
    <row r="60253" spans="2:2" x14ac:dyDescent="0.25">
      <c r="B60253"/>
    </row>
    <row r="60254" spans="2:2" x14ac:dyDescent="0.25">
      <c r="B60254"/>
    </row>
    <row r="60255" spans="2:2" x14ac:dyDescent="0.25">
      <c r="B60255"/>
    </row>
    <row r="60256" spans="2:2" x14ac:dyDescent="0.25">
      <c r="B60256"/>
    </row>
    <row r="60257" spans="2:2" x14ac:dyDescent="0.25">
      <c r="B60257"/>
    </row>
    <row r="60258" spans="2:2" x14ac:dyDescent="0.25">
      <c r="B60258"/>
    </row>
    <row r="60259" spans="2:2" x14ac:dyDescent="0.25">
      <c r="B60259"/>
    </row>
    <row r="60260" spans="2:2" x14ac:dyDescent="0.25">
      <c r="B60260"/>
    </row>
    <row r="60261" spans="2:2" x14ac:dyDescent="0.25">
      <c r="B60261"/>
    </row>
    <row r="60262" spans="2:2" x14ac:dyDescent="0.25">
      <c r="B60262"/>
    </row>
    <row r="60263" spans="2:2" x14ac:dyDescent="0.25">
      <c r="B60263"/>
    </row>
    <row r="60264" spans="2:2" x14ac:dyDescent="0.25">
      <c r="B60264"/>
    </row>
    <row r="60265" spans="2:2" x14ac:dyDescent="0.25">
      <c r="B60265"/>
    </row>
    <row r="60266" spans="2:2" x14ac:dyDescent="0.25">
      <c r="B60266"/>
    </row>
    <row r="60267" spans="2:2" x14ac:dyDescent="0.25">
      <c r="B60267"/>
    </row>
    <row r="60268" spans="2:2" x14ac:dyDescent="0.25">
      <c r="B60268"/>
    </row>
    <row r="60269" spans="2:2" x14ac:dyDescent="0.25">
      <c r="B60269"/>
    </row>
    <row r="60270" spans="2:2" x14ac:dyDescent="0.25">
      <c r="B60270"/>
    </row>
    <row r="60271" spans="2:2" x14ac:dyDescent="0.25">
      <c r="B60271"/>
    </row>
    <row r="60272" spans="2:2" x14ac:dyDescent="0.25">
      <c r="B60272"/>
    </row>
    <row r="60273" spans="2:2" x14ac:dyDescent="0.25">
      <c r="B60273"/>
    </row>
    <row r="60274" spans="2:2" x14ac:dyDescent="0.25">
      <c r="B60274"/>
    </row>
    <row r="60275" spans="2:2" x14ac:dyDescent="0.25">
      <c r="B60275"/>
    </row>
    <row r="60276" spans="2:2" x14ac:dyDescent="0.25">
      <c r="B60276"/>
    </row>
    <row r="60277" spans="2:2" x14ac:dyDescent="0.25">
      <c r="B60277"/>
    </row>
    <row r="60278" spans="2:2" x14ac:dyDescent="0.25">
      <c r="B60278"/>
    </row>
    <row r="60279" spans="2:2" x14ac:dyDescent="0.25">
      <c r="B60279"/>
    </row>
    <row r="60280" spans="2:2" x14ac:dyDescent="0.25">
      <c r="B60280"/>
    </row>
    <row r="60281" spans="2:2" x14ac:dyDescent="0.25">
      <c r="B60281"/>
    </row>
    <row r="60282" spans="2:2" x14ac:dyDescent="0.25">
      <c r="B60282"/>
    </row>
    <row r="60283" spans="2:2" x14ac:dyDescent="0.25">
      <c r="B60283"/>
    </row>
    <row r="60284" spans="2:2" x14ac:dyDescent="0.25">
      <c r="B60284"/>
    </row>
    <row r="60285" spans="2:2" x14ac:dyDescent="0.25">
      <c r="B60285"/>
    </row>
    <row r="60286" spans="2:2" x14ac:dyDescent="0.25">
      <c r="B60286"/>
    </row>
    <row r="60287" spans="2:2" x14ac:dyDescent="0.25">
      <c r="B60287"/>
    </row>
    <row r="60288" spans="2:2" x14ac:dyDescent="0.25">
      <c r="B60288"/>
    </row>
    <row r="60289" spans="2:2" x14ac:dyDescent="0.25">
      <c r="B60289"/>
    </row>
    <row r="60290" spans="2:2" x14ac:dyDescent="0.25">
      <c r="B60290"/>
    </row>
    <row r="60291" spans="2:2" x14ac:dyDescent="0.25">
      <c r="B60291"/>
    </row>
    <row r="60292" spans="2:2" x14ac:dyDescent="0.25">
      <c r="B60292"/>
    </row>
    <row r="60293" spans="2:2" x14ac:dyDescent="0.25">
      <c r="B60293"/>
    </row>
    <row r="60294" spans="2:2" x14ac:dyDescent="0.25">
      <c r="B60294"/>
    </row>
    <row r="60295" spans="2:2" x14ac:dyDescent="0.25">
      <c r="B60295"/>
    </row>
    <row r="60296" spans="2:2" x14ac:dyDescent="0.25">
      <c r="B60296"/>
    </row>
    <row r="60297" spans="2:2" x14ac:dyDescent="0.25">
      <c r="B60297"/>
    </row>
    <row r="60298" spans="2:2" x14ac:dyDescent="0.25">
      <c r="B60298"/>
    </row>
    <row r="60299" spans="2:2" x14ac:dyDescent="0.25">
      <c r="B60299"/>
    </row>
    <row r="60300" spans="2:2" x14ac:dyDescent="0.25">
      <c r="B60300"/>
    </row>
    <row r="60301" spans="2:2" x14ac:dyDescent="0.25">
      <c r="B60301"/>
    </row>
    <row r="60302" spans="2:2" x14ac:dyDescent="0.25">
      <c r="B60302"/>
    </row>
    <row r="60303" spans="2:2" x14ac:dyDescent="0.25">
      <c r="B60303"/>
    </row>
    <row r="60304" spans="2:2" x14ac:dyDescent="0.25">
      <c r="B60304"/>
    </row>
    <row r="60305" spans="2:2" x14ac:dyDescent="0.25">
      <c r="B60305"/>
    </row>
    <row r="60306" spans="2:2" x14ac:dyDescent="0.25">
      <c r="B60306"/>
    </row>
    <row r="60307" spans="2:2" x14ac:dyDescent="0.25">
      <c r="B60307"/>
    </row>
    <row r="60308" spans="2:2" x14ac:dyDescent="0.25">
      <c r="B60308"/>
    </row>
    <row r="60309" spans="2:2" x14ac:dyDescent="0.25">
      <c r="B60309"/>
    </row>
    <row r="60310" spans="2:2" x14ac:dyDescent="0.25">
      <c r="B60310"/>
    </row>
    <row r="60311" spans="2:2" x14ac:dyDescent="0.25">
      <c r="B60311"/>
    </row>
    <row r="60312" spans="2:2" x14ac:dyDescent="0.25">
      <c r="B60312"/>
    </row>
    <row r="60313" spans="2:2" x14ac:dyDescent="0.25">
      <c r="B60313"/>
    </row>
    <row r="60314" spans="2:2" x14ac:dyDescent="0.25">
      <c r="B60314"/>
    </row>
    <row r="60315" spans="2:2" x14ac:dyDescent="0.25">
      <c r="B60315"/>
    </row>
    <row r="60316" spans="2:2" x14ac:dyDescent="0.25">
      <c r="B60316"/>
    </row>
    <row r="60317" spans="2:2" x14ac:dyDescent="0.25">
      <c r="B60317"/>
    </row>
    <row r="60318" spans="2:2" x14ac:dyDescent="0.25">
      <c r="B60318"/>
    </row>
    <row r="60319" spans="2:2" x14ac:dyDescent="0.25">
      <c r="B60319"/>
    </row>
    <row r="60320" spans="2:2" x14ac:dyDescent="0.25">
      <c r="B60320"/>
    </row>
    <row r="60321" spans="2:2" x14ac:dyDescent="0.25">
      <c r="B60321"/>
    </row>
    <row r="60322" spans="2:2" x14ac:dyDescent="0.25">
      <c r="B60322"/>
    </row>
    <row r="60323" spans="2:2" x14ac:dyDescent="0.25">
      <c r="B60323"/>
    </row>
    <row r="60324" spans="2:2" x14ac:dyDescent="0.25">
      <c r="B60324"/>
    </row>
    <row r="60325" spans="2:2" x14ac:dyDescent="0.25">
      <c r="B60325"/>
    </row>
    <row r="60326" spans="2:2" x14ac:dyDescent="0.25">
      <c r="B60326"/>
    </row>
    <row r="60327" spans="2:2" x14ac:dyDescent="0.25">
      <c r="B60327"/>
    </row>
    <row r="60328" spans="2:2" x14ac:dyDescent="0.25">
      <c r="B60328"/>
    </row>
    <row r="60329" spans="2:2" x14ac:dyDescent="0.25">
      <c r="B60329"/>
    </row>
    <row r="60330" spans="2:2" x14ac:dyDescent="0.25">
      <c r="B60330"/>
    </row>
    <row r="60331" spans="2:2" x14ac:dyDescent="0.25">
      <c r="B60331"/>
    </row>
    <row r="60332" spans="2:2" x14ac:dyDescent="0.25">
      <c r="B60332"/>
    </row>
    <row r="60333" spans="2:2" x14ac:dyDescent="0.25">
      <c r="B60333"/>
    </row>
    <row r="60334" spans="2:2" x14ac:dyDescent="0.25">
      <c r="B60334"/>
    </row>
    <row r="60335" spans="2:2" x14ac:dyDescent="0.25">
      <c r="B60335"/>
    </row>
    <row r="60336" spans="2:2" x14ac:dyDescent="0.25">
      <c r="B60336"/>
    </row>
    <row r="60337" spans="2:2" x14ac:dyDescent="0.25">
      <c r="B60337"/>
    </row>
    <row r="60338" spans="2:2" x14ac:dyDescent="0.25">
      <c r="B60338"/>
    </row>
    <row r="60339" spans="2:2" x14ac:dyDescent="0.25">
      <c r="B60339"/>
    </row>
    <row r="60340" spans="2:2" x14ac:dyDescent="0.25">
      <c r="B60340"/>
    </row>
    <row r="60341" spans="2:2" x14ac:dyDescent="0.25">
      <c r="B60341"/>
    </row>
    <row r="60342" spans="2:2" x14ac:dyDescent="0.25">
      <c r="B60342"/>
    </row>
    <row r="60343" spans="2:2" x14ac:dyDescent="0.25">
      <c r="B60343"/>
    </row>
    <row r="60344" spans="2:2" x14ac:dyDescent="0.25">
      <c r="B60344"/>
    </row>
    <row r="60345" spans="2:2" x14ac:dyDescent="0.25">
      <c r="B60345"/>
    </row>
    <row r="60346" spans="2:2" x14ac:dyDescent="0.25">
      <c r="B60346"/>
    </row>
    <row r="60347" spans="2:2" x14ac:dyDescent="0.25">
      <c r="B60347"/>
    </row>
    <row r="60348" spans="2:2" x14ac:dyDescent="0.25">
      <c r="B60348"/>
    </row>
    <row r="60349" spans="2:2" x14ac:dyDescent="0.25">
      <c r="B60349"/>
    </row>
    <row r="60350" spans="2:2" x14ac:dyDescent="0.25">
      <c r="B60350"/>
    </row>
    <row r="60351" spans="2:2" x14ac:dyDescent="0.25">
      <c r="B60351"/>
    </row>
    <row r="60352" spans="2:2" x14ac:dyDescent="0.25">
      <c r="B60352"/>
    </row>
    <row r="60353" spans="2:2" x14ac:dyDescent="0.25">
      <c r="B60353"/>
    </row>
    <row r="60354" spans="2:2" x14ac:dyDescent="0.25">
      <c r="B60354"/>
    </row>
    <row r="60355" spans="2:2" x14ac:dyDescent="0.25">
      <c r="B60355"/>
    </row>
    <row r="60356" spans="2:2" x14ac:dyDescent="0.25">
      <c r="B60356"/>
    </row>
    <row r="60357" spans="2:2" x14ac:dyDescent="0.25">
      <c r="B60357"/>
    </row>
    <row r="60358" spans="2:2" x14ac:dyDescent="0.25">
      <c r="B60358"/>
    </row>
    <row r="60359" spans="2:2" x14ac:dyDescent="0.25">
      <c r="B60359"/>
    </row>
    <row r="60360" spans="2:2" x14ac:dyDescent="0.25">
      <c r="B60360"/>
    </row>
    <row r="60361" spans="2:2" x14ac:dyDescent="0.25">
      <c r="B60361"/>
    </row>
    <row r="60362" spans="2:2" x14ac:dyDescent="0.25">
      <c r="B60362"/>
    </row>
    <row r="60363" spans="2:2" x14ac:dyDescent="0.25">
      <c r="B60363"/>
    </row>
    <row r="60364" spans="2:2" x14ac:dyDescent="0.25">
      <c r="B60364"/>
    </row>
    <row r="60365" spans="2:2" x14ac:dyDescent="0.25">
      <c r="B60365"/>
    </row>
    <row r="60366" spans="2:2" x14ac:dyDescent="0.25">
      <c r="B60366"/>
    </row>
    <row r="60367" spans="2:2" x14ac:dyDescent="0.25">
      <c r="B60367"/>
    </row>
    <row r="60368" spans="2:2" x14ac:dyDescent="0.25">
      <c r="B60368"/>
    </row>
    <row r="60369" spans="2:2" x14ac:dyDescent="0.25">
      <c r="B60369"/>
    </row>
    <row r="60370" spans="2:2" x14ac:dyDescent="0.25">
      <c r="B60370"/>
    </row>
    <row r="60371" spans="2:2" x14ac:dyDescent="0.25">
      <c r="B60371"/>
    </row>
    <row r="60372" spans="2:2" x14ac:dyDescent="0.25">
      <c r="B60372"/>
    </row>
    <row r="60373" spans="2:2" x14ac:dyDescent="0.25">
      <c r="B60373"/>
    </row>
    <row r="60374" spans="2:2" x14ac:dyDescent="0.25">
      <c r="B60374"/>
    </row>
    <row r="60375" spans="2:2" x14ac:dyDescent="0.25">
      <c r="B60375"/>
    </row>
    <row r="60376" spans="2:2" x14ac:dyDescent="0.25">
      <c r="B60376"/>
    </row>
    <row r="60377" spans="2:2" x14ac:dyDescent="0.25">
      <c r="B60377"/>
    </row>
    <row r="60378" spans="2:2" x14ac:dyDescent="0.25">
      <c r="B60378"/>
    </row>
    <row r="60379" spans="2:2" x14ac:dyDescent="0.25">
      <c r="B60379"/>
    </row>
    <row r="60380" spans="2:2" x14ac:dyDescent="0.25">
      <c r="B60380"/>
    </row>
    <row r="60381" spans="2:2" x14ac:dyDescent="0.25">
      <c r="B60381"/>
    </row>
    <row r="60382" spans="2:2" x14ac:dyDescent="0.25">
      <c r="B60382"/>
    </row>
    <row r="60383" spans="2:2" x14ac:dyDescent="0.25">
      <c r="B60383"/>
    </row>
    <row r="60384" spans="2:2" x14ac:dyDescent="0.25">
      <c r="B60384"/>
    </row>
    <row r="60385" spans="2:2" x14ac:dyDescent="0.25">
      <c r="B60385"/>
    </row>
    <row r="60386" spans="2:2" x14ac:dyDescent="0.25">
      <c r="B60386"/>
    </row>
    <row r="60387" spans="2:2" x14ac:dyDescent="0.25">
      <c r="B60387"/>
    </row>
    <row r="60388" spans="2:2" x14ac:dyDescent="0.25">
      <c r="B60388"/>
    </row>
    <row r="60389" spans="2:2" x14ac:dyDescent="0.25">
      <c r="B60389"/>
    </row>
    <row r="60390" spans="2:2" x14ac:dyDescent="0.25">
      <c r="B60390"/>
    </row>
    <row r="60391" spans="2:2" x14ac:dyDescent="0.25">
      <c r="B60391"/>
    </row>
    <row r="60392" spans="2:2" x14ac:dyDescent="0.25">
      <c r="B60392"/>
    </row>
    <row r="60393" spans="2:2" x14ac:dyDescent="0.25">
      <c r="B60393"/>
    </row>
    <row r="60394" spans="2:2" x14ac:dyDescent="0.25">
      <c r="B60394"/>
    </row>
    <row r="60395" spans="2:2" x14ac:dyDescent="0.25">
      <c r="B60395"/>
    </row>
    <row r="60396" spans="2:2" x14ac:dyDescent="0.25">
      <c r="B60396"/>
    </row>
    <row r="60397" spans="2:2" x14ac:dyDescent="0.25">
      <c r="B60397"/>
    </row>
    <row r="60398" spans="2:2" x14ac:dyDescent="0.25">
      <c r="B60398"/>
    </row>
    <row r="60399" spans="2:2" x14ac:dyDescent="0.25">
      <c r="B60399"/>
    </row>
    <row r="60400" spans="2:2" x14ac:dyDescent="0.25">
      <c r="B60400"/>
    </row>
    <row r="60401" spans="2:2" x14ac:dyDescent="0.25">
      <c r="B60401"/>
    </row>
    <row r="60402" spans="2:2" x14ac:dyDescent="0.25">
      <c r="B60402"/>
    </row>
    <row r="60403" spans="2:2" x14ac:dyDescent="0.25">
      <c r="B60403"/>
    </row>
    <row r="60404" spans="2:2" x14ac:dyDescent="0.25">
      <c r="B60404"/>
    </row>
    <row r="60405" spans="2:2" x14ac:dyDescent="0.25">
      <c r="B60405"/>
    </row>
    <row r="60406" spans="2:2" x14ac:dyDescent="0.25">
      <c r="B60406"/>
    </row>
    <row r="60407" spans="2:2" x14ac:dyDescent="0.25">
      <c r="B60407"/>
    </row>
    <row r="60408" spans="2:2" x14ac:dyDescent="0.25">
      <c r="B60408"/>
    </row>
    <row r="60409" spans="2:2" x14ac:dyDescent="0.25">
      <c r="B60409"/>
    </row>
    <row r="60410" spans="2:2" x14ac:dyDescent="0.25">
      <c r="B60410"/>
    </row>
    <row r="60411" spans="2:2" x14ac:dyDescent="0.25">
      <c r="B60411"/>
    </row>
    <row r="60412" spans="2:2" x14ac:dyDescent="0.25">
      <c r="B60412"/>
    </row>
    <row r="60413" spans="2:2" x14ac:dyDescent="0.25">
      <c r="B60413"/>
    </row>
    <row r="60414" spans="2:2" x14ac:dyDescent="0.25">
      <c r="B60414"/>
    </row>
    <row r="60415" spans="2:2" x14ac:dyDescent="0.25">
      <c r="B60415"/>
    </row>
    <row r="60416" spans="2:2" x14ac:dyDescent="0.25">
      <c r="B60416"/>
    </row>
    <row r="60417" spans="2:2" x14ac:dyDescent="0.25">
      <c r="B60417"/>
    </row>
    <row r="60418" spans="2:2" x14ac:dyDescent="0.25">
      <c r="B60418"/>
    </row>
    <row r="60419" spans="2:2" x14ac:dyDescent="0.25">
      <c r="B60419"/>
    </row>
    <row r="60420" spans="2:2" x14ac:dyDescent="0.25">
      <c r="B60420"/>
    </row>
    <row r="60421" spans="2:2" x14ac:dyDescent="0.25">
      <c r="B60421"/>
    </row>
    <row r="60422" spans="2:2" x14ac:dyDescent="0.25">
      <c r="B60422"/>
    </row>
    <row r="60423" spans="2:2" x14ac:dyDescent="0.25">
      <c r="B60423"/>
    </row>
    <row r="60424" spans="2:2" x14ac:dyDescent="0.25">
      <c r="B60424"/>
    </row>
    <row r="60425" spans="2:2" x14ac:dyDescent="0.25">
      <c r="B60425"/>
    </row>
    <row r="60426" spans="2:2" x14ac:dyDescent="0.25">
      <c r="B60426"/>
    </row>
    <row r="60427" spans="2:2" x14ac:dyDescent="0.25">
      <c r="B60427"/>
    </row>
    <row r="60428" spans="2:2" x14ac:dyDescent="0.25">
      <c r="B60428"/>
    </row>
    <row r="60429" spans="2:2" x14ac:dyDescent="0.25">
      <c r="B60429"/>
    </row>
    <row r="60430" spans="2:2" x14ac:dyDescent="0.25">
      <c r="B60430"/>
    </row>
    <row r="60431" spans="2:2" x14ac:dyDescent="0.25">
      <c r="B60431"/>
    </row>
    <row r="60432" spans="2:2" x14ac:dyDescent="0.25">
      <c r="B60432"/>
    </row>
    <row r="60433" spans="2:2" x14ac:dyDescent="0.25">
      <c r="B60433"/>
    </row>
    <row r="60434" spans="2:2" x14ac:dyDescent="0.25">
      <c r="B60434"/>
    </row>
    <row r="60435" spans="2:2" x14ac:dyDescent="0.25">
      <c r="B60435"/>
    </row>
    <row r="60436" spans="2:2" x14ac:dyDescent="0.25">
      <c r="B60436"/>
    </row>
    <row r="60437" spans="2:2" x14ac:dyDescent="0.25">
      <c r="B60437"/>
    </row>
    <row r="60438" spans="2:2" x14ac:dyDescent="0.25">
      <c r="B60438"/>
    </row>
    <row r="60439" spans="2:2" x14ac:dyDescent="0.25">
      <c r="B60439"/>
    </row>
    <row r="60440" spans="2:2" x14ac:dyDescent="0.25">
      <c r="B60440"/>
    </row>
    <row r="60441" spans="2:2" x14ac:dyDescent="0.25">
      <c r="B60441"/>
    </row>
    <row r="60442" spans="2:2" x14ac:dyDescent="0.25">
      <c r="B60442"/>
    </row>
    <row r="60443" spans="2:2" x14ac:dyDescent="0.25">
      <c r="B60443"/>
    </row>
    <row r="60444" spans="2:2" x14ac:dyDescent="0.25">
      <c r="B60444"/>
    </row>
    <row r="60445" spans="2:2" x14ac:dyDescent="0.25">
      <c r="B60445"/>
    </row>
    <row r="60446" spans="2:2" x14ac:dyDescent="0.25">
      <c r="B60446"/>
    </row>
    <row r="60447" spans="2:2" x14ac:dyDescent="0.25">
      <c r="B60447"/>
    </row>
    <row r="60448" spans="2:2" x14ac:dyDescent="0.25">
      <c r="B60448"/>
    </row>
    <row r="60449" spans="2:2" x14ac:dyDescent="0.25">
      <c r="B60449"/>
    </row>
    <row r="60450" spans="2:2" x14ac:dyDescent="0.25">
      <c r="B60450"/>
    </row>
    <row r="60451" spans="2:2" x14ac:dyDescent="0.25">
      <c r="B60451"/>
    </row>
    <row r="60452" spans="2:2" x14ac:dyDescent="0.25">
      <c r="B60452"/>
    </row>
    <row r="60453" spans="2:2" x14ac:dyDescent="0.25">
      <c r="B60453"/>
    </row>
    <row r="60454" spans="2:2" x14ac:dyDescent="0.25">
      <c r="B60454"/>
    </row>
    <row r="60455" spans="2:2" x14ac:dyDescent="0.25">
      <c r="B60455"/>
    </row>
    <row r="60456" spans="2:2" x14ac:dyDescent="0.25">
      <c r="B60456"/>
    </row>
    <row r="60457" spans="2:2" x14ac:dyDescent="0.25">
      <c r="B60457"/>
    </row>
    <row r="60458" spans="2:2" x14ac:dyDescent="0.25">
      <c r="B60458"/>
    </row>
    <row r="60459" spans="2:2" x14ac:dyDescent="0.25">
      <c r="B60459"/>
    </row>
    <row r="60460" spans="2:2" x14ac:dyDescent="0.25">
      <c r="B60460"/>
    </row>
    <row r="60461" spans="2:2" x14ac:dyDescent="0.25">
      <c r="B60461"/>
    </row>
    <row r="60462" spans="2:2" x14ac:dyDescent="0.25">
      <c r="B60462"/>
    </row>
    <row r="60463" spans="2:2" x14ac:dyDescent="0.25">
      <c r="B60463"/>
    </row>
    <row r="60464" spans="2:2" x14ac:dyDescent="0.25">
      <c r="B60464"/>
    </row>
    <row r="60465" spans="2:2" x14ac:dyDescent="0.25">
      <c r="B60465"/>
    </row>
    <row r="60466" spans="2:2" x14ac:dyDescent="0.25">
      <c r="B60466"/>
    </row>
    <row r="60467" spans="2:2" x14ac:dyDescent="0.25">
      <c r="B60467"/>
    </row>
    <row r="60468" spans="2:2" x14ac:dyDescent="0.25">
      <c r="B60468"/>
    </row>
    <row r="60469" spans="2:2" x14ac:dyDescent="0.25">
      <c r="B60469"/>
    </row>
    <row r="60470" spans="2:2" x14ac:dyDescent="0.25">
      <c r="B60470"/>
    </row>
    <row r="60471" spans="2:2" x14ac:dyDescent="0.25">
      <c r="B60471"/>
    </row>
    <row r="60472" spans="2:2" x14ac:dyDescent="0.25">
      <c r="B60472"/>
    </row>
    <row r="60473" spans="2:2" x14ac:dyDescent="0.25">
      <c r="B60473"/>
    </row>
    <row r="60474" spans="2:2" x14ac:dyDescent="0.25">
      <c r="B60474"/>
    </row>
    <row r="60475" spans="2:2" x14ac:dyDescent="0.25">
      <c r="B60475"/>
    </row>
    <row r="60476" spans="2:2" x14ac:dyDescent="0.25">
      <c r="B60476"/>
    </row>
    <row r="60477" spans="2:2" x14ac:dyDescent="0.25">
      <c r="B60477"/>
    </row>
    <row r="60478" spans="2:2" x14ac:dyDescent="0.25">
      <c r="B60478"/>
    </row>
    <row r="60479" spans="2:2" x14ac:dyDescent="0.25">
      <c r="B60479"/>
    </row>
    <row r="60480" spans="2:2" x14ac:dyDescent="0.25">
      <c r="B60480"/>
    </row>
    <row r="60481" spans="2:2" x14ac:dyDescent="0.25">
      <c r="B60481"/>
    </row>
    <row r="60482" spans="2:2" x14ac:dyDescent="0.25">
      <c r="B60482"/>
    </row>
    <row r="60483" spans="2:2" x14ac:dyDescent="0.25">
      <c r="B60483"/>
    </row>
    <row r="60484" spans="2:2" x14ac:dyDescent="0.25">
      <c r="B60484"/>
    </row>
    <row r="60485" spans="2:2" x14ac:dyDescent="0.25">
      <c r="B60485"/>
    </row>
    <row r="60486" spans="2:2" x14ac:dyDescent="0.25">
      <c r="B60486"/>
    </row>
    <row r="60487" spans="2:2" x14ac:dyDescent="0.25">
      <c r="B60487"/>
    </row>
    <row r="60488" spans="2:2" x14ac:dyDescent="0.25">
      <c r="B60488"/>
    </row>
    <row r="60489" spans="2:2" x14ac:dyDescent="0.25">
      <c r="B60489"/>
    </row>
    <row r="60490" spans="2:2" x14ac:dyDescent="0.25">
      <c r="B60490"/>
    </row>
    <row r="60491" spans="2:2" x14ac:dyDescent="0.25">
      <c r="B60491"/>
    </row>
    <row r="60492" spans="2:2" x14ac:dyDescent="0.25">
      <c r="B60492"/>
    </row>
    <row r="60493" spans="2:2" x14ac:dyDescent="0.25">
      <c r="B60493"/>
    </row>
    <row r="60494" spans="2:2" x14ac:dyDescent="0.25">
      <c r="B60494"/>
    </row>
    <row r="60495" spans="2:2" x14ac:dyDescent="0.25">
      <c r="B60495"/>
    </row>
    <row r="60496" spans="2:2" x14ac:dyDescent="0.25">
      <c r="B60496"/>
    </row>
    <row r="60497" spans="2:2" x14ac:dyDescent="0.25">
      <c r="B60497"/>
    </row>
    <row r="60498" spans="2:2" x14ac:dyDescent="0.25">
      <c r="B60498"/>
    </row>
    <row r="60499" spans="2:2" x14ac:dyDescent="0.25">
      <c r="B60499"/>
    </row>
    <row r="60500" spans="2:2" x14ac:dyDescent="0.25">
      <c r="B60500"/>
    </row>
    <row r="60501" spans="2:2" x14ac:dyDescent="0.25">
      <c r="B60501"/>
    </row>
    <row r="60502" spans="2:2" x14ac:dyDescent="0.25">
      <c r="B60502"/>
    </row>
    <row r="60503" spans="2:2" x14ac:dyDescent="0.25">
      <c r="B60503"/>
    </row>
    <row r="60504" spans="2:2" x14ac:dyDescent="0.25">
      <c r="B60504"/>
    </row>
    <row r="60505" spans="2:2" x14ac:dyDescent="0.25">
      <c r="B60505"/>
    </row>
    <row r="60506" spans="2:2" x14ac:dyDescent="0.25">
      <c r="B60506"/>
    </row>
    <row r="60507" spans="2:2" x14ac:dyDescent="0.25">
      <c r="B60507"/>
    </row>
    <row r="60508" spans="2:2" x14ac:dyDescent="0.25">
      <c r="B60508"/>
    </row>
    <row r="60509" spans="2:2" x14ac:dyDescent="0.25">
      <c r="B60509"/>
    </row>
    <row r="60510" spans="2:2" x14ac:dyDescent="0.25">
      <c r="B60510"/>
    </row>
    <row r="60511" spans="2:2" x14ac:dyDescent="0.25">
      <c r="B60511"/>
    </row>
    <row r="60512" spans="2:2" x14ac:dyDescent="0.25">
      <c r="B60512"/>
    </row>
    <row r="60513" spans="2:2" x14ac:dyDescent="0.25">
      <c r="B60513"/>
    </row>
    <row r="60514" spans="2:2" x14ac:dyDescent="0.25">
      <c r="B60514"/>
    </row>
    <row r="60515" spans="2:2" x14ac:dyDescent="0.25">
      <c r="B60515"/>
    </row>
    <row r="60516" spans="2:2" x14ac:dyDescent="0.25">
      <c r="B60516"/>
    </row>
    <row r="60517" spans="2:2" x14ac:dyDescent="0.25">
      <c r="B60517"/>
    </row>
    <row r="60518" spans="2:2" x14ac:dyDescent="0.25">
      <c r="B60518"/>
    </row>
    <row r="60519" spans="2:2" x14ac:dyDescent="0.25">
      <c r="B60519"/>
    </row>
    <row r="60520" spans="2:2" x14ac:dyDescent="0.25">
      <c r="B60520"/>
    </row>
    <row r="60521" spans="2:2" x14ac:dyDescent="0.25">
      <c r="B60521"/>
    </row>
    <row r="60522" spans="2:2" x14ac:dyDescent="0.25">
      <c r="B60522"/>
    </row>
    <row r="60523" spans="2:2" x14ac:dyDescent="0.25">
      <c r="B60523"/>
    </row>
    <row r="60524" spans="2:2" x14ac:dyDescent="0.25">
      <c r="B60524"/>
    </row>
    <row r="60525" spans="2:2" x14ac:dyDescent="0.25">
      <c r="B60525"/>
    </row>
    <row r="60526" spans="2:2" x14ac:dyDescent="0.25">
      <c r="B60526"/>
    </row>
    <row r="60527" spans="2:2" x14ac:dyDescent="0.25">
      <c r="B60527"/>
    </row>
    <row r="60528" spans="2:2" x14ac:dyDescent="0.25">
      <c r="B60528"/>
    </row>
    <row r="60529" spans="2:2" x14ac:dyDescent="0.25">
      <c r="B60529"/>
    </row>
    <row r="60530" spans="2:2" x14ac:dyDescent="0.25">
      <c r="B60530"/>
    </row>
    <row r="60531" spans="2:2" x14ac:dyDescent="0.25">
      <c r="B60531"/>
    </row>
    <row r="60532" spans="2:2" x14ac:dyDescent="0.25">
      <c r="B60532"/>
    </row>
    <row r="60533" spans="2:2" x14ac:dyDescent="0.25">
      <c r="B60533"/>
    </row>
    <row r="60534" spans="2:2" x14ac:dyDescent="0.25">
      <c r="B60534"/>
    </row>
    <row r="60535" spans="2:2" x14ac:dyDescent="0.25">
      <c r="B60535"/>
    </row>
    <row r="60536" spans="2:2" x14ac:dyDescent="0.25">
      <c r="B60536"/>
    </row>
    <row r="60537" spans="2:2" x14ac:dyDescent="0.25">
      <c r="B60537"/>
    </row>
    <row r="60538" spans="2:2" x14ac:dyDescent="0.25">
      <c r="B60538"/>
    </row>
    <row r="60539" spans="2:2" x14ac:dyDescent="0.25">
      <c r="B60539"/>
    </row>
    <row r="60540" spans="2:2" x14ac:dyDescent="0.25">
      <c r="B60540"/>
    </row>
    <row r="60541" spans="2:2" x14ac:dyDescent="0.25">
      <c r="B60541"/>
    </row>
    <row r="60542" spans="2:2" x14ac:dyDescent="0.25">
      <c r="B60542"/>
    </row>
    <row r="60543" spans="2:2" x14ac:dyDescent="0.25">
      <c r="B60543"/>
    </row>
    <row r="60544" spans="2:2" x14ac:dyDescent="0.25">
      <c r="B60544"/>
    </row>
    <row r="60545" spans="2:2" x14ac:dyDescent="0.25">
      <c r="B60545"/>
    </row>
    <row r="60546" spans="2:2" x14ac:dyDescent="0.25">
      <c r="B60546"/>
    </row>
    <row r="60547" spans="2:2" x14ac:dyDescent="0.25">
      <c r="B60547"/>
    </row>
    <row r="60548" spans="2:2" x14ac:dyDescent="0.25">
      <c r="B60548"/>
    </row>
    <row r="60549" spans="2:2" x14ac:dyDescent="0.25">
      <c r="B60549"/>
    </row>
    <row r="60550" spans="2:2" x14ac:dyDescent="0.25">
      <c r="B60550"/>
    </row>
    <row r="60551" spans="2:2" x14ac:dyDescent="0.25">
      <c r="B60551"/>
    </row>
    <row r="60552" spans="2:2" x14ac:dyDescent="0.25">
      <c r="B60552"/>
    </row>
    <row r="60553" spans="2:2" x14ac:dyDescent="0.25">
      <c r="B60553"/>
    </row>
    <row r="60554" spans="2:2" x14ac:dyDescent="0.25">
      <c r="B60554"/>
    </row>
    <row r="60555" spans="2:2" x14ac:dyDescent="0.25">
      <c r="B60555"/>
    </row>
    <row r="60556" spans="2:2" x14ac:dyDescent="0.25">
      <c r="B60556"/>
    </row>
    <row r="60557" spans="2:2" x14ac:dyDescent="0.25">
      <c r="B60557"/>
    </row>
    <row r="60558" spans="2:2" x14ac:dyDescent="0.25">
      <c r="B60558"/>
    </row>
    <row r="60559" spans="2:2" x14ac:dyDescent="0.25">
      <c r="B60559"/>
    </row>
    <row r="60560" spans="2:2" x14ac:dyDescent="0.25">
      <c r="B60560"/>
    </row>
    <row r="60561" spans="2:2" x14ac:dyDescent="0.25">
      <c r="B60561"/>
    </row>
    <row r="60562" spans="2:2" x14ac:dyDescent="0.25">
      <c r="B60562"/>
    </row>
    <row r="60563" spans="2:2" x14ac:dyDescent="0.25">
      <c r="B60563"/>
    </row>
    <row r="60564" spans="2:2" x14ac:dyDescent="0.25">
      <c r="B60564"/>
    </row>
    <row r="60565" spans="2:2" x14ac:dyDescent="0.25">
      <c r="B60565"/>
    </row>
    <row r="60566" spans="2:2" x14ac:dyDescent="0.25">
      <c r="B60566"/>
    </row>
    <row r="60567" spans="2:2" x14ac:dyDescent="0.25">
      <c r="B60567"/>
    </row>
    <row r="60568" spans="2:2" x14ac:dyDescent="0.25">
      <c r="B60568"/>
    </row>
    <row r="60569" spans="2:2" x14ac:dyDescent="0.25">
      <c r="B60569"/>
    </row>
    <row r="60570" spans="2:2" x14ac:dyDescent="0.25">
      <c r="B60570"/>
    </row>
    <row r="60571" spans="2:2" x14ac:dyDescent="0.25">
      <c r="B60571"/>
    </row>
    <row r="60572" spans="2:2" x14ac:dyDescent="0.25">
      <c r="B60572"/>
    </row>
    <row r="60573" spans="2:2" x14ac:dyDescent="0.25">
      <c r="B60573"/>
    </row>
    <row r="60574" spans="2:2" x14ac:dyDescent="0.25">
      <c r="B60574"/>
    </row>
    <row r="60575" spans="2:2" x14ac:dyDescent="0.25">
      <c r="B60575"/>
    </row>
    <row r="60576" spans="2:2" x14ac:dyDescent="0.25">
      <c r="B60576"/>
    </row>
    <row r="60577" spans="2:2" x14ac:dyDescent="0.25">
      <c r="B60577"/>
    </row>
    <row r="60578" spans="2:2" x14ac:dyDescent="0.25">
      <c r="B60578"/>
    </row>
    <row r="60579" spans="2:2" x14ac:dyDescent="0.25">
      <c r="B60579"/>
    </row>
    <row r="60580" spans="2:2" x14ac:dyDescent="0.25">
      <c r="B60580"/>
    </row>
    <row r="60581" spans="2:2" x14ac:dyDescent="0.25">
      <c r="B60581"/>
    </row>
    <row r="60582" spans="2:2" x14ac:dyDescent="0.25">
      <c r="B60582"/>
    </row>
    <row r="60583" spans="2:2" x14ac:dyDescent="0.25">
      <c r="B60583"/>
    </row>
    <row r="60584" spans="2:2" x14ac:dyDescent="0.25">
      <c r="B60584"/>
    </row>
    <row r="60585" spans="2:2" x14ac:dyDescent="0.25">
      <c r="B60585"/>
    </row>
    <row r="60586" spans="2:2" x14ac:dyDescent="0.25">
      <c r="B60586"/>
    </row>
    <row r="60587" spans="2:2" x14ac:dyDescent="0.25">
      <c r="B60587"/>
    </row>
    <row r="60588" spans="2:2" x14ac:dyDescent="0.25">
      <c r="B60588"/>
    </row>
    <row r="60589" spans="2:2" x14ac:dyDescent="0.25">
      <c r="B60589"/>
    </row>
    <row r="60590" spans="2:2" x14ac:dyDescent="0.25">
      <c r="B60590"/>
    </row>
    <row r="60591" spans="2:2" x14ac:dyDescent="0.25">
      <c r="B60591"/>
    </row>
    <row r="60592" spans="2:2" x14ac:dyDescent="0.25">
      <c r="B60592"/>
    </row>
    <row r="60593" spans="2:2" x14ac:dyDescent="0.25">
      <c r="B60593"/>
    </row>
    <row r="60594" spans="2:2" x14ac:dyDescent="0.25">
      <c r="B60594"/>
    </row>
    <row r="60595" spans="2:2" x14ac:dyDescent="0.25">
      <c r="B60595"/>
    </row>
    <row r="60596" spans="2:2" x14ac:dyDescent="0.25">
      <c r="B60596"/>
    </row>
    <row r="60597" spans="2:2" x14ac:dyDescent="0.25">
      <c r="B60597"/>
    </row>
    <row r="60598" spans="2:2" x14ac:dyDescent="0.25">
      <c r="B60598"/>
    </row>
    <row r="60599" spans="2:2" x14ac:dyDescent="0.25">
      <c r="B60599"/>
    </row>
    <row r="60600" spans="2:2" x14ac:dyDescent="0.25">
      <c r="B60600"/>
    </row>
    <row r="60601" spans="2:2" x14ac:dyDescent="0.25">
      <c r="B60601"/>
    </row>
    <row r="60602" spans="2:2" x14ac:dyDescent="0.25">
      <c r="B60602"/>
    </row>
    <row r="60603" spans="2:2" x14ac:dyDescent="0.25">
      <c r="B60603"/>
    </row>
    <row r="60604" spans="2:2" x14ac:dyDescent="0.25">
      <c r="B60604"/>
    </row>
    <row r="60605" spans="2:2" x14ac:dyDescent="0.25">
      <c r="B60605"/>
    </row>
    <row r="60606" spans="2:2" x14ac:dyDescent="0.25">
      <c r="B60606"/>
    </row>
    <row r="60607" spans="2:2" x14ac:dyDescent="0.25">
      <c r="B60607"/>
    </row>
    <row r="60608" spans="2:2" x14ac:dyDescent="0.25">
      <c r="B60608"/>
    </row>
    <row r="60609" spans="2:2" x14ac:dyDescent="0.25">
      <c r="B60609"/>
    </row>
    <row r="60610" spans="2:2" x14ac:dyDescent="0.25">
      <c r="B60610"/>
    </row>
    <row r="60611" spans="2:2" x14ac:dyDescent="0.25">
      <c r="B60611"/>
    </row>
    <row r="60612" spans="2:2" x14ac:dyDescent="0.25">
      <c r="B60612"/>
    </row>
    <row r="60613" spans="2:2" x14ac:dyDescent="0.25">
      <c r="B60613"/>
    </row>
    <row r="60614" spans="2:2" x14ac:dyDescent="0.25">
      <c r="B60614"/>
    </row>
    <row r="60615" spans="2:2" x14ac:dyDescent="0.25">
      <c r="B60615"/>
    </row>
    <row r="60616" spans="2:2" x14ac:dyDescent="0.25">
      <c r="B60616"/>
    </row>
    <row r="60617" spans="2:2" x14ac:dyDescent="0.25">
      <c r="B60617"/>
    </row>
    <row r="60618" spans="2:2" x14ac:dyDescent="0.25">
      <c r="B60618"/>
    </row>
    <row r="60619" spans="2:2" x14ac:dyDescent="0.25">
      <c r="B60619"/>
    </row>
    <row r="60620" spans="2:2" x14ac:dyDescent="0.25">
      <c r="B60620"/>
    </row>
    <row r="60621" spans="2:2" x14ac:dyDescent="0.25">
      <c r="B60621"/>
    </row>
    <row r="60622" spans="2:2" x14ac:dyDescent="0.25">
      <c r="B60622"/>
    </row>
    <row r="60623" spans="2:2" x14ac:dyDescent="0.25">
      <c r="B60623"/>
    </row>
    <row r="60624" spans="2:2" x14ac:dyDescent="0.25">
      <c r="B60624"/>
    </row>
    <row r="60625" spans="2:2" x14ac:dyDescent="0.25">
      <c r="B60625"/>
    </row>
    <row r="60626" spans="2:2" x14ac:dyDescent="0.25">
      <c r="B60626"/>
    </row>
    <row r="60627" spans="2:2" x14ac:dyDescent="0.25">
      <c r="B60627"/>
    </row>
    <row r="60628" spans="2:2" x14ac:dyDescent="0.25">
      <c r="B60628"/>
    </row>
    <row r="60629" spans="2:2" x14ac:dyDescent="0.25">
      <c r="B60629"/>
    </row>
    <row r="60630" spans="2:2" x14ac:dyDescent="0.25">
      <c r="B60630"/>
    </row>
    <row r="60631" spans="2:2" x14ac:dyDescent="0.25">
      <c r="B60631"/>
    </row>
    <row r="60632" spans="2:2" x14ac:dyDescent="0.25">
      <c r="B60632"/>
    </row>
    <row r="60633" spans="2:2" x14ac:dyDescent="0.25">
      <c r="B60633"/>
    </row>
    <row r="60634" spans="2:2" x14ac:dyDescent="0.25">
      <c r="B60634"/>
    </row>
    <row r="60635" spans="2:2" x14ac:dyDescent="0.25">
      <c r="B60635"/>
    </row>
    <row r="60636" spans="2:2" x14ac:dyDescent="0.25">
      <c r="B60636"/>
    </row>
    <row r="60637" spans="2:2" x14ac:dyDescent="0.25">
      <c r="B60637"/>
    </row>
    <row r="60638" spans="2:2" x14ac:dyDescent="0.25">
      <c r="B60638"/>
    </row>
    <row r="60639" spans="2:2" x14ac:dyDescent="0.25">
      <c r="B60639"/>
    </row>
    <row r="60640" spans="2:2" x14ac:dyDescent="0.25">
      <c r="B60640"/>
    </row>
    <row r="60641" spans="2:2" x14ac:dyDescent="0.25">
      <c r="B60641"/>
    </row>
    <row r="60642" spans="2:2" x14ac:dyDescent="0.25">
      <c r="B60642"/>
    </row>
    <row r="60643" spans="2:2" x14ac:dyDescent="0.25">
      <c r="B60643"/>
    </row>
    <row r="60644" spans="2:2" x14ac:dyDescent="0.25">
      <c r="B60644"/>
    </row>
    <row r="60645" spans="2:2" x14ac:dyDescent="0.25">
      <c r="B60645"/>
    </row>
    <row r="60646" spans="2:2" x14ac:dyDescent="0.25">
      <c r="B60646"/>
    </row>
    <row r="60647" spans="2:2" x14ac:dyDescent="0.25">
      <c r="B60647"/>
    </row>
    <row r="60648" spans="2:2" x14ac:dyDescent="0.25">
      <c r="B60648"/>
    </row>
    <row r="60649" spans="2:2" x14ac:dyDescent="0.25">
      <c r="B60649"/>
    </row>
    <row r="60650" spans="2:2" x14ac:dyDescent="0.25">
      <c r="B60650"/>
    </row>
    <row r="60651" spans="2:2" x14ac:dyDescent="0.25">
      <c r="B60651"/>
    </row>
    <row r="60652" spans="2:2" x14ac:dyDescent="0.25">
      <c r="B60652"/>
    </row>
    <row r="60653" spans="2:2" x14ac:dyDescent="0.25">
      <c r="B60653"/>
    </row>
    <row r="60654" spans="2:2" x14ac:dyDescent="0.25">
      <c r="B60654"/>
    </row>
    <row r="60655" spans="2:2" x14ac:dyDescent="0.25">
      <c r="B60655"/>
    </row>
    <row r="60656" spans="2:2" x14ac:dyDescent="0.25">
      <c r="B60656"/>
    </row>
    <row r="60657" spans="2:2" x14ac:dyDescent="0.25">
      <c r="B60657"/>
    </row>
    <row r="60658" spans="2:2" x14ac:dyDescent="0.25">
      <c r="B60658"/>
    </row>
    <row r="60659" spans="2:2" x14ac:dyDescent="0.25">
      <c r="B60659"/>
    </row>
    <row r="60660" spans="2:2" x14ac:dyDescent="0.25">
      <c r="B60660"/>
    </row>
    <row r="60661" spans="2:2" x14ac:dyDescent="0.25">
      <c r="B60661"/>
    </row>
    <row r="60662" spans="2:2" x14ac:dyDescent="0.25">
      <c r="B60662"/>
    </row>
    <row r="60663" spans="2:2" x14ac:dyDescent="0.25">
      <c r="B60663"/>
    </row>
    <row r="60664" spans="2:2" x14ac:dyDescent="0.25">
      <c r="B60664"/>
    </row>
    <row r="60665" spans="2:2" x14ac:dyDescent="0.25">
      <c r="B60665"/>
    </row>
    <row r="60666" spans="2:2" x14ac:dyDescent="0.25">
      <c r="B60666"/>
    </row>
    <row r="60667" spans="2:2" x14ac:dyDescent="0.25">
      <c r="B60667"/>
    </row>
    <row r="60668" spans="2:2" x14ac:dyDescent="0.25">
      <c r="B60668"/>
    </row>
    <row r="60669" spans="2:2" x14ac:dyDescent="0.25">
      <c r="B60669"/>
    </row>
    <row r="60670" spans="2:2" x14ac:dyDescent="0.25">
      <c r="B60670"/>
    </row>
    <row r="60671" spans="2:2" x14ac:dyDescent="0.25">
      <c r="B60671"/>
    </row>
    <row r="60672" spans="2:2" x14ac:dyDescent="0.25">
      <c r="B60672"/>
    </row>
    <row r="60673" spans="2:2" x14ac:dyDescent="0.25">
      <c r="B60673"/>
    </row>
    <row r="60674" spans="2:2" x14ac:dyDescent="0.25">
      <c r="B60674"/>
    </row>
    <row r="60675" spans="2:2" x14ac:dyDescent="0.25">
      <c r="B60675"/>
    </row>
    <row r="60676" spans="2:2" x14ac:dyDescent="0.25">
      <c r="B60676"/>
    </row>
    <row r="60677" spans="2:2" x14ac:dyDescent="0.25">
      <c r="B60677"/>
    </row>
    <row r="60678" spans="2:2" x14ac:dyDescent="0.25">
      <c r="B60678"/>
    </row>
    <row r="60679" spans="2:2" x14ac:dyDescent="0.25">
      <c r="B60679"/>
    </row>
    <row r="60680" spans="2:2" x14ac:dyDescent="0.25">
      <c r="B60680"/>
    </row>
    <row r="60681" spans="2:2" x14ac:dyDescent="0.25">
      <c r="B60681"/>
    </row>
    <row r="60682" spans="2:2" x14ac:dyDescent="0.25">
      <c r="B60682"/>
    </row>
    <row r="60683" spans="2:2" x14ac:dyDescent="0.25">
      <c r="B60683"/>
    </row>
    <row r="60684" spans="2:2" x14ac:dyDescent="0.25">
      <c r="B60684"/>
    </row>
    <row r="60685" spans="2:2" x14ac:dyDescent="0.25">
      <c r="B60685"/>
    </row>
    <row r="60686" spans="2:2" x14ac:dyDescent="0.25">
      <c r="B60686"/>
    </row>
    <row r="60687" spans="2:2" x14ac:dyDescent="0.25">
      <c r="B60687"/>
    </row>
    <row r="60688" spans="2:2" x14ac:dyDescent="0.25">
      <c r="B60688"/>
    </row>
    <row r="60689" spans="2:2" x14ac:dyDescent="0.25">
      <c r="B60689"/>
    </row>
    <row r="60690" spans="2:2" x14ac:dyDescent="0.25">
      <c r="B60690"/>
    </row>
    <row r="60691" spans="2:2" x14ac:dyDescent="0.25">
      <c r="B60691"/>
    </row>
    <row r="60692" spans="2:2" x14ac:dyDescent="0.25">
      <c r="B60692"/>
    </row>
    <row r="60693" spans="2:2" x14ac:dyDescent="0.25">
      <c r="B60693"/>
    </row>
    <row r="60694" spans="2:2" x14ac:dyDescent="0.25">
      <c r="B60694"/>
    </row>
    <row r="60695" spans="2:2" x14ac:dyDescent="0.25">
      <c r="B60695"/>
    </row>
    <row r="60696" spans="2:2" x14ac:dyDescent="0.25">
      <c r="B60696"/>
    </row>
    <row r="60697" spans="2:2" x14ac:dyDescent="0.25">
      <c r="B60697"/>
    </row>
    <row r="60698" spans="2:2" x14ac:dyDescent="0.25">
      <c r="B60698"/>
    </row>
    <row r="60699" spans="2:2" x14ac:dyDescent="0.25">
      <c r="B60699"/>
    </row>
    <row r="60700" spans="2:2" x14ac:dyDescent="0.25">
      <c r="B60700"/>
    </row>
    <row r="60701" spans="2:2" x14ac:dyDescent="0.25">
      <c r="B60701"/>
    </row>
    <row r="60702" spans="2:2" x14ac:dyDescent="0.25">
      <c r="B60702"/>
    </row>
    <row r="60703" spans="2:2" x14ac:dyDescent="0.25">
      <c r="B60703"/>
    </row>
    <row r="60704" spans="2:2" x14ac:dyDescent="0.25">
      <c r="B60704"/>
    </row>
    <row r="60705" spans="2:2" x14ac:dyDescent="0.25">
      <c r="B60705"/>
    </row>
    <row r="60706" spans="2:2" x14ac:dyDescent="0.25">
      <c r="B60706"/>
    </row>
    <row r="60707" spans="2:2" x14ac:dyDescent="0.25">
      <c r="B60707"/>
    </row>
    <row r="60708" spans="2:2" x14ac:dyDescent="0.25">
      <c r="B60708"/>
    </row>
    <row r="60709" spans="2:2" x14ac:dyDescent="0.25">
      <c r="B60709"/>
    </row>
    <row r="60710" spans="2:2" x14ac:dyDescent="0.25">
      <c r="B60710"/>
    </row>
    <row r="60711" spans="2:2" x14ac:dyDescent="0.25">
      <c r="B60711"/>
    </row>
    <row r="60712" spans="2:2" x14ac:dyDescent="0.25">
      <c r="B60712"/>
    </row>
    <row r="60713" spans="2:2" x14ac:dyDescent="0.25">
      <c r="B60713"/>
    </row>
    <row r="60714" spans="2:2" x14ac:dyDescent="0.25">
      <c r="B60714"/>
    </row>
    <row r="60715" spans="2:2" x14ac:dyDescent="0.25">
      <c r="B60715"/>
    </row>
    <row r="60716" spans="2:2" x14ac:dyDescent="0.25">
      <c r="B60716"/>
    </row>
    <row r="60717" spans="2:2" x14ac:dyDescent="0.25">
      <c r="B60717"/>
    </row>
    <row r="60718" spans="2:2" x14ac:dyDescent="0.25">
      <c r="B60718"/>
    </row>
    <row r="60719" spans="2:2" x14ac:dyDescent="0.25">
      <c r="B60719"/>
    </row>
    <row r="60720" spans="2:2" x14ac:dyDescent="0.25">
      <c r="B60720"/>
    </row>
    <row r="60721" spans="2:2" x14ac:dyDescent="0.25">
      <c r="B60721"/>
    </row>
    <row r="60722" spans="2:2" x14ac:dyDescent="0.25">
      <c r="B60722"/>
    </row>
    <row r="60723" spans="2:2" x14ac:dyDescent="0.25">
      <c r="B60723"/>
    </row>
    <row r="60724" spans="2:2" x14ac:dyDescent="0.25">
      <c r="B60724"/>
    </row>
    <row r="60725" spans="2:2" x14ac:dyDescent="0.25">
      <c r="B60725"/>
    </row>
    <row r="60726" spans="2:2" x14ac:dyDescent="0.25">
      <c r="B60726"/>
    </row>
    <row r="60727" spans="2:2" x14ac:dyDescent="0.25">
      <c r="B60727"/>
    </row>
    <row r="60728" spans="2:2" x14ac:dyDescent="0.25">
      <c r="B60728"/>
    </row>
    <row r="60729" spans="2:2" x14ac:dyDescent="0.25">
      <c r="B60729"/>
    </row>
    <row r="60730" spans="2:2" x14ac:dyDescent="0.25">
      <c r="B60730"/>
    </row>
    <row r="60731" spans="2:2" x14ac:dyDescent="0.25">
      <c r="B60731"/>
    </row>
    <row r="60732" spans="2:2" x14ac:dyDescent="0.25">
      <c r="B60732"/>
    </row>
    <row r="60733" spans="2:2" x14ac:dyDescent="0.25">
      <c r="B60733"/>
    </row>
    <row r="60734" spans="2:2" x14ac:dyDescent="0.25">
      <c r="B60734"/>
    </row>
    <row r="60735" spans="2:2" x14ac:dyDescent="0.25">
      <c r="B60735"/>
    </row>
    <row r="60736" spans="2:2" x14ac:dyDescent="0.25">
      <c r="B60736"/>
    </row>
    <row r="60737" spans="2:2" x14ac:dyDescent="0.25">
      <c r="B60737"/>
    </row>
    <row r="60738" spans="2:2" x14ac:dyDescent="0.25">
      <c r="B60738"/>
    </row>
    <row r="60739" spans="2:2" x14ac:dyDescent="0.25">
      <c r="B60739"/>
    </row>
    <row r="60740" spans="2:2" x14ac:dyDescent="0.25">
      <c r="B60740"/>
    </row>
    <row r="60741" spans="2:2" x14ac:dyDescent="0.25">
      <c r="B60741"/>
    </row>
    <row r="60742" spans="2:2" x14ac:dyDescent="0.25">
      <c r="B60742"/>
    </row>
    <row r="60743" spans="2:2" x14ac:dyDescent="0.25">
      <c r="B60743"/>
    </row>
    <row r="60744" spans="2:2" x14ac:dyDescent="0.25">
      <c r="B60744"/>
    </row>
    <row r="60745" spans="2:2" x14ac:dyDescent="0.25">
      <c r="B60745"/>
    </row>
    <row r="60746" spans="2:2" x14ac:dyDescent="0.25">
      <c r="B60746"/>
    </row>
    <row r="60747" spans="2:2" x14ac:dyDescent="0.25">
      <c r="B60747"/>
    </row>
    <row r="60748" spans="2:2" x14ac:dyDescent="0.25">
      <c r="B60748"/>
    </row>
    <row r="60749" spans="2:2" x14ac:dyDescent="0.25">
      <c r="B60749"/>
    </row>
    <row r="60750" spans="2:2" x14ac:dyDescent="0.25">
      <c r="B60750"/>
    </row>
    <row r="60751" spans="2:2" x14ac:dyDescent="0.25">
      <c r="B60751"/>
    </row>
    <row r="60752" spans="2:2" x14ac:dyDescent="0.25">
      <c r="B60752"/>
    </row>
    <row r="60753" spans="2:2" x14ac:dyDescent="0.25">
      <c r="B60753"/>
    </row>
    <row r="60754" spans="2:2" x14ac:dyDescent="0.25">
      <c r="B60754"/>
    </row>
    <row r="60755" spans="2:2" x14ac:dyDescent="0.25">
      <c r="B60755"/>
    </row>
    <row r="60756" spans="2:2" x14ac:dyDescent="0.25">
      <c r="B60756"/>
    </row>
    <row r="60757" spans="2:2" x14ac:dyDescent="0.25">
      <c r="B60757"/>
    </row>
    <row r="60758" spans="2:2" x14ac:dyDescent="0.25">
      <c r="B60758"/>
    </row>
    <row r="60759" spans="2:2" x14ac:dyDescent="0.25">
      <c r="B60759"/>
    </row>
    <row r="60760" spans="2:2" x14ac:dyDescent="0.25">
      <c r="B60760"/>
    </row>
    <row r="60761" spans="2:2" x14ac:dyDescent="0.25">
      <c r="B60761"/>
    </row>
    <row r="60762" spans="2:2" x14ac:dyDescent="0.25">
      <c r="B60762"/>
    </row>
    <row r="60763" spans="2:2" x14ac:dyDescent="0.25">
      <c r="B60763"/>
    </row>
    <row r="60764" spans="2:2" x14ac:dyDescent="0.25">
      <c r="B60764"/>
    </row>
    <row r="60765" spans="2:2" x14ac:dyDescent="0.25">
      <c r="B60765"/>
    </row>
    <row r="60766" spans="2:2" x14ac:dyDescent="0.25">
      <c r="B60766"/>
    </row>
    <row r="60767" spans="2:2" x14ac:dyDescent="0.25">
      <c r="B60767"/>
    </row>
    <row r="60768" spans="2:2" x14ac:dyDescent="0.25">
      <c r="B60768"/>
    </row>
    <row r="60769" spans="2:2" x14ac:dyDescent="0.25">
      <c r="B60769"/>
    </row>
    <row r="60770" spans="2:2" x14ac:dyDescent="0.25">
      <c r="B60770"/>
    </row>
    <row r="60771" spans="2:2" x14ac:dyDescent="0.25">
      <c r="B60771"/>
    </row>
    <row r="60772" spans="2:2" x14ac:dyDescent="0.25">
      <c r="B60772"/>
    </row>
    <row r="60773" spans="2:2" x14ac:dyDescent="0.25">
      <c r="B60773"/>
    </row>
    <row r="60774" spans="2:2" x14ac:dyDescent="0.25">
      <c r="B60774"/>
    </row>
    <row r="60775" spans="2:2" x14ac:dyDescent="0.25">
      <c r="B60775"/>
    </row>
    <row r="60776" spans="2:2" x14ac:dyDescent="0.25">
      <c r="B60776"/>
    </row>
    <row r="60777" spans="2:2" x14ac:dyDescent="0.25">
      <c r="B60777"/>
    </row>
    <row r="60778" spans="2:2" x14ac:dyDescent="0.25">
      <c r="B60778"/>
    </row>
    <row r="60779" spans="2:2" x14ac:dyDescent="0.25">
      <c r="B60779"/>
    </row>
    <row r="60780" spans="2:2" x14ac:dyDescent="0.25">
      <c r="B60780"/>
    </row>
    <row r="60781" spans="2:2" x14ac:dyDescent="0.25">
      <c r="B60781"/>
    </row>
    <row r="60782" spans="2:2" x14ac:dyDescent="0.25">
      <c r="B60782"/>
    </row>
    <row r="60783" spans="2:2" x14ac:dyDescent="0.25">
      <c r="B60783"/>
    </row>
    <row r="60784" spans="2:2" x14ac:dyDescent="0.25">
      <c r="B60784"/>
    </row>
    <row r="60785" spans="2:2" x14ac:dyDescent="0.25">
      <c r="B60785"/>
    </row>
    <row r="60786" spans="2:2" x14ac:dyDescent="0.25">
      <c r="B60786"/>
    </row>
    <row r="60787" spans="2:2" x14ac:dyDescent="0.25">
      <c r="B60787"/>
    </row>
    <row r="60788" spans="2:2" x14ac:dyDescent="0.25">
      <c r="B60788"/>
    </row>
    <row r="60789" spans="2:2" x14ac:dyDescent="0.25">
      <c r="B60789"/>
    </row>
    <row r="60790" spans="2:2" x14ac:dyDescent="0.25">
      <c r="B60790"/>
    </row>
    <row r="60791" spans="2:2" x14ac:dyDescent="0.25">
      <c r="B60791"/>
    </row>
    <row r="60792" spans="2:2" x14ac:dyDescent="0.25">
      <c r="B60792"/>
    </row>
    <row r="60793" spans="2:2" x14ac:dyDescent="0.25">
      <c r="B60793"/>
    </row>
    <row r="60794" spans="2:2" x14ac:dyDescent="0.25">
      <c r="B60794"/>
    </row>
    <row r="60795" spans="2:2" x14ac:dyDescent="0.25">
      <c r="B60795"/>
    </row>
    <row r="60796" spans="2:2" x14ac:dyDescent="0.25">
      <c r="B60796"/>
    </row>
    <row r="60797" spans="2:2" x14ac:dyDescent="0.25">
      <c r="B60797"/>
    </row>
    <row r="60798" spans="2:2" x14ac:dyDescent="0.25">
      <c r="B60798"/>
    </row>
    <row r="60799" spans="2:2" x14ac:dyDescent="0.25">
      <c r="B60799"/>
    </row>
    <row r="60800" spans="2:2" x14ac:dyDescent="0.25">
      <c r="B60800"/>
    </row>
    <row r="60801" spans="2:2" x14ac:dyDescent="0.25">
      <c r="B60801"/>
    </row>
    <row r="60802" spans="2:2" x14ac:dyDescent="0.25">
      <c r="B60802"/>
    </row>
    <row r="60803" spans="2:2" x14ac:dyDescent="0.25">
      <c r="B60803"/>
    </row>
    <row r="60804" spans="2:2" x14ac:dyDescent="0.25">
      <c r="B60804"/>
    </row>
    <row r="60805" spans="2:2" x14ac:dyDescent="0.25">
      <c r="B60805"/>
    </row>
    <row r="60806" spans="2:2" x14ac:dyDescent="0.25">
      <c r="B60806"/>
    </row>
    <row r="60807" spans="2:2" x14ac:dyDescent="0.25">
      <c r="B60807"/>
    </row>
    <row r="60808" spans="2:2" x14ac:dyDescent="0.25">
      <c r="B60808"/>
    </row>
    <row r="60809" spans="2:2" x14ac:dyDescent="0.25">
      <c r="B60809"/>
    </row>
    <row r="60810" spans="2:2" x14ac:dyDescent="0.25">
      <c r="B60810"/>
    </row>
    <row r="60811" spans="2:2" x14ac:dyDescent="0.25">
      <c r="B60811"/>
    </row>
    <row r="60812" spans="2:2" x14ac:dyDescent="0.25">
      <c r="B60812"/>
    </row>
    <row r="60813" spans="2:2" x14ac:dyDescent="0.25">
      <c r="B60813"/>
    </row>
    <row r="60814" spans="2:2" x14ac:dyDescent="0.25">
      <c r="B60814"/>
    </row>
    <row r="60815" spans="2:2" x14ac:dyDescent="0.25">
      <c r="B60815"/>
    </row>
    <row r="60816" spans="2:2" x14ac:dyDescent="0.25">
      <c r="B60816"/>
    </row>
    <row r="60817" spans="2:2" x14ac:dyDescent="0.25">
      <c r="B60817"/>
    </row>
    <row r="60818" spans="2:2" x14ac:dyDescent="0.25">
      <c r="B60818"/>
    </row>
    <row r="60819" spans="2:2" x14ac:dyDescent="0.25">
      <c r="B60819"/>
    </row>
    <row r="60820" spans="2:2" x14ac:dyDescent="0.25">
      <c r="B60820"/>
    </row>
    <row r="60821" spans="2:2" x14ac:dyDescent="0.25">
      <c r="B60821"/>
    </row>
    <row r="60822" spans="2:2" x14ac:dyDescent="0.25">
      <c r="B60822"/>
    </row>
    <row r="60823" spans="2:2" x14ac:dyDescent="0.25">
      <c r="B60823"/>
    </row>
    <row r="60824" spans="2:2" x14ac:dyDescent="0.25">
      <c r="B60824"/>
    </row>
    <row r="60825" spans="2:2" x14ac:dyDescent="0.25">
      <c r="B60825"/>
    </row>
    <row r="60826" spans="2:2" x14ac:dyDescent="0.25">
      <c r="B60826"/>
    </row>
    <row r="60827" spans="2:2" x14ac:dyDescent="0.25">
      <c r="B60827"/>
    </row>
    <row r="60828" spans="2:2" x14ac:dyDescent="0.25">
      <c r="B60828"/>
    </row>
    <row r="60829" spans="2:2" x14ac:dyDescent="0.25">
      <c r="B60829"/>
    </row>
    <row r="60830" spans="2:2" x14ac:dyDescent="0.25">
      <c r="B60830"/>
    </row>
    <row r="60831" spans="2:2" x14ac:dyDescent="0.25">
      <c r="B60831"/>
    </row>
    <row r="60832" spans="2:2" x14ac:dyDescent="0.25">
      <c r="B60832"/>
    </row>
    <row r="60833" spans="2:2" x14ac:dyDescent="0.25">
      <c r="B60833"/>
    </row>
    <row r="60834" spans="2:2" x14ac:dyDescent="0.25">
      <c r="B60834"/>
    </row>
    <row r="60835" spans="2:2" x14ac:dyDescent="0.25">
      <c r="B60835"/>
    </row>
    <row r="60836" spans="2:2" x14ac:dyDescent="0.25">
      <c r="B60836"/>
    </row>
    <row r="60837" spans="2:2" x14ac:dyDescent="0.25">
      <c r="B60837"/>
    </row>
    <row r="60838" spans="2:2" x14ac:dyDescent="0.25">
      <c r="B60838"/>
    </row>
    <row r="60839" spans="2:2" x14ac:dyDescent="0.25">
      <c r="B60839"/>
    </row>
    <row r="60840" spans="2:2" x14ac:dyDescent="0.25">
      <c r="B60840"/>
    </row>
    <row r="60841" spans="2:2" x14ac:dyDescent="0.25">
      <c r="B60841"/>
    </row>
    <row r="60842" spans="2:2" x14ac:dyDescent="0.25">
      <c r="B60842"/>
    </row>
    <row r="60843" spans="2:2" x14ac:dyDescent="0.25">
      <c r="B60843"/>
    </row>
    <row r="60844" spans="2:2" x14ac:dyDescent="0.25">
      <c r="B60844"/>
    </row>
    <row r="60845" spans="2:2" x14ac:dyDescent="0.25">
      <c r="B60845"/>
    </row>
    <row r="60846" spans="2:2" x14ac:dyDescent="0.25">
      <c r="B60846"/>
    </row>
    <row r="60847" spans="2:2" x14ac:dyDescent="0.25">
      <c r="B60847"/>
    </row>
    <row r="60848" spans="2:2" x14ac:dyDescent="0.25">
      <c r="B60848"/>
    </row>
    <row r="60849" spans="2:2" x14ac:dyDescent="0.25">
      <c r="B60849"/>
    </row>
    <row r="60850" spans="2:2" x14ac:dyDescent="0.25">
      <c r="B60850"/>
    </row>
    <row r="60851" spans="2:2" x14ac:dyDescent="0.25">
      <c r="B60851"/>
    </row>
    <row r="60852" spans="2:2" x14ac:dyDescent="0.25">
      <c r="B60852"/>
    </row>
    <row r="60853" spans="2:2" x14ac:dyDescent="0.25">
      <c r="B60853"/>
    </row>
    <row r="60854" spans="2:2" x14ac:dyDescent="0.25">
      <c r="B60854"/>
    </row>
    <row r="60855" spans="2:2" x14ac:dyDescent="0.25">
      <c r="B60855"/>
    </row>
    <row r="60856" spans="2:2" x14ac:dyDescent="0.25">
      <c r="B60856"/>
    </row>
    <row r="60857" spans="2:2" x14ac:dyDescent="0.25">
      <c r="B60857"/>
    </row>
    <row r="60858" spans="2:2" x14ac:dyDescent="0.25">
      <c r="B60858"/>
    </row>
    <row r="60859" spans="2:2" x14ac:dyDescent="0.25">
      <c r="B60859"/>
    </row>
    <row r="60860" spans="2:2" x14ac:dyDescent="0.25">
      <c r="B60860"/>
    </row>
    <row r="60861" spans="2:2" x14ac:dyDescent="0.25">
      <c r="B60861"/>
    </row>
    <row r="60862" spans="2:2" x14ac:dyDescent="0.25">
      <c r="B60862"/>
    </row>
    <row r="60863" spans="2:2" x14ac:dyDescent="0.25">
      <c r="B60863"/>
    </row>
    <row r="60864" spans="2:2" x14ac:dyDescent="0.25">
      <c r="B60864"/>
    </row>
    <row r="60865" spans="2:2" x14ac:dyDescent="0.25">
      <c r="B60865"/>
    </row>
    <row r="60866" spans="2:2" x14ac:dyDescent="0.25">
      <c r="B60866"/>
    </row>
    <row r="60867" spans="2:2" x14ac:dyDescent="0.25">
      <c r="B60867"/>
    </row>
    <row r="60868" spans="2:2" x14ac:dyDescent="0.25">
      <c r="B60868"/>
    </row>
    <row r="60869" spans="2:2" x14ac:dyDescent="0.25">
      <c r="B60869"/>
    </row>
    <row r="60870" spans="2:2" x14ac:dyDescent="0.25">
      <c r="B60870"/>
    </row>
    <row r="60871" spans="2:2" x14ac:dyDescent="0.25">
      <c r="B60871"/>
    </row>
    <row r="60872" spans="2:2" x14ac:dyDescent="0.25">
      <c r="B60872"/>
    </row>
    <row r="60873" spans="2:2" x14ac:dyDescent="0.25">
      <c r="B60873"/>
    </row>
    <row r="60874" spans="2:2" x14ac:dyDescent="0.25">
      <c r="B60874"/>
    </row>
    <row r="60875" spans="2:2" x14ac:dyDescent="0.25">
      <c r="B60875"/>
    </row>
    <row r="60876" spans="2:2" x14ac:dyDescent="0.25">
      <c r="B60876"/>
    </row>
    <row r="60877" spans="2:2" x14ac:dyDescent="0.25">
      <c r="B60877"/>
    </row>
    <row r="60878" spans="2:2" x14ac:dyDescent="0.25">
      <c r="B60878"/>
    </row>
    <row r="60879" spans="2:2" x14ac:dyDescent="0.25">
      <c r="B60879"/>
    </row>
    <row r="60880" spans="2:2" x14ac:dyDescent="0.25">
      <c r="B60880"/>
    </row>
    <row r="60881" spans="2:2" x14ac:dyDescent="0.25">
      <c r="B60881"/>
    </row>
    <row r="60882" spans="2:2" x14ac:dyDescent="0.25">
      <c r="B60882"/>
    </row>
    <row r="60883" spans="2:2" x14ac:dyDescent="0.25">
      <c r="B60883"/>
    </row>
    <row r="60884" spans="2:2" x14ac:dyDescent="0.25">
      <c r="B60884"/>
    </row>
    <row r="60885" spans="2:2" x14ac:dyDescent="0.25">
      <c r="B60885"/>
    </row>
    <row r="60886" spans="2:2" x14ac:dyDescent="0.25">
      <c r="B60886"/>
    </row>
    <row r="60887" spans="2:2" x14ac:dyDescent="0.25">
      <c r="B60887"/>
    </row>
    <row r="60888" spans="2:2" x14ac:dyDescent="0.25">
      <c r="B60888"/>
    </row>
    <row r="60889" spans="2:2" x14ac:dyDescent="0.25">
      <c r="B60889"/>
    </row>
    <row r="60890" spans="2:2" x14ac:dyDescent="0.25">
      <c r="B60890"/>
    </row>
    <row r="60891" spans="2:2" x14ac:dyDescent="0.25">
      <c r="B60891"/>
    </row>
    <row r="60892" spans="2:2" x14ac:dyDescent="0.25">
      <c r="B60892"/>
    </row>
    <row r="60893" spans="2:2" x14ac:dyDescent="0.25">
      <c r="B60893"/>
    </row>
    <row r="60894" spans="2:2" x14ac:dyDescent="0.25">
      <c r="B60894"/>
    </row>
    <row r="60895" spans="2:2" x14ac:dyDescent="0.25">
      <c r="B60895"/>
    </row>
    <row r="60896" spans="2:2" x14ac:dyDescent="0.25">
      <c r="B60896"/>
    </row>
    <row r="60897" spans="2:2" x14ac:dyDescent="0.25">
      <c r="B60897"/>
    </row>
    <row r="60898" spans="2:2" x14ac:dyDescent="0.25">
      <c r="B60898"/>
    </row>
    <row r="60899" spans="2:2" x14ac:dyDescent="0.25">
      <c r="B60899"/>
    </row>
    <row r="60900" spans="2:2" x14ac:dyDescent="0.25">
      <c r="B60900"/>
    </row>
    <row r="60901" spans="2:2" x14ac:dyDescent="0.25">
      <c r="B60901"/>
    </row>
    <row r="60902" spans="2:2" x14ac:dyDescent="0.25">
      <c r="B60902"/>
    </row>
    <row r="60903" spans="2:2" x14ac:dyDescent="0.25">
      <c r="B60903"/>
    </row>
    <row r="60904" spans="2:2" x14ac:dyDescent="0.25">
      <c r="B60904"/>
    </row>
    <row r="60905" spans="2:2" x14ac:dyDescent="0.25">
      <c r="B60905"/>
    </row>
    <row r="60906" spans="2:2" x14ac:dyDescent="0.25">
      <c r="B60906"/>
    </row>
    <row r="60907" spans="2:2" x14ac:dyDescent="0.25">
      <c r="B60907"/>
    </row>
    <row r="60908" spans="2:2" x14ac:dyDescent="0.25">
      <c r="B60908"/>
    </row>
    <row r="60909" spans="2:2" x14ac:dyDescent="0.25">
      <c r="B60909"/>
    </row>
    <row r="60910" spans="2:2" x14ac:dyDescent="0.25">
      <c r="B60910"/>
    </row>
    <row r="60911" spans="2:2" x14ac:dyDescent="0.25">
      <c r="B60911"/>
    </row>
    <row r="60912" spans="2:2" x14ac:dyDescent="0.25">
      <c r="B60912"/>
    </row>
    <row r="60913" spans="2:2" x14ac:dyDescent="0.25">
      <c r="B60913"/>
    </row>
    <row r="60914" spans="2:2" x14ac:dyDescent="0.25">
      <c r="B60914"/>
    </row>
    <row r="60915" spans="2:2" x14ac:dyDescent="0.25">
      <c r="B60915"/>
    </row>
    <row r="60916" spans="2:2" x14ac:dyDescent="0.25">
      <c r="B60916"/>
    </row>
    <row r="60917" spans="2:2" x14ac:dyDescent="0.25">
      <c r="B60917"/>
    </row>
    <row r="60918" spans="2:2" x14ac:dyDescent="0.25">
      <c r="B60918"/>
    </row>
    <row r="60919" spans="2:2" x14ac:dyDescent="0.25">
      <c r="B60919"/>
    </row>
    <row r="60920" spans="2:2" x14ac:dyDescent="0.25">
      <c r="B60920"/>
    </row>
    <row r="60921" spans="2:2" x14ac:dyDescent="0.25">
      <c r="B60921"/>
    </row>
    <row r="60922" spans="2:2" x14ac:dyDescent="0.25">
      <c r="B60922"/>
    </row>
    <row r="60923" spans="2:2" x14ac:dyDescent="0.25">
      <c r="B60923"/>
    </row>
    <row r="60924" spans="2:2" x14ac:dyDescent="0.25">
      <c r="B60924"/>
    </row>
    <row r="60925" spans="2:2" x14ac:dyDescent="0.25">
      <c r="B60925"/>
    </row>
    <row r="60926" spans="2:2" x14ac:dyDescent="0.25">
      <c r="B60926"/>
    </row>
    <row r="60927" spans="2:2" x14ac:dyDescent="0.25">
      <c r="B60927"/>
    </row>
    <row r="60928" spans="2:2" x14ac:dyDescent="0.25">
      <c r="B60928"/>
    </row>
    <row r="60929" spans="2:2" x14ac:dyDescent="0.25">
      <c r="B60929"/>
    </row>
    <row r="60930" spans="2:2" x14ac:dyDescent="0.25">
      <c r="B60930"/>
    </row>
    <row r="60931" spans="2:2" x14ac:dyDescent="0.25">
      <c r="B60931"/>
    </row>
    <row r="60932" spans="2:2" x14ac:dyDescent="0.25">
      <c r="B60932"/>
    </row>
    <row r="60933" spans="2:2" x14ac:dyDescent="0.25">
      <c r="B60933"/>
    </row>
    <row r="60934" spans="2:2" x14ac:dyDescent="0.25">
      <c r="B60934"/>
    </row>
    <row r="60935" spans="2:2" x14ac:dyDescent="0.25">
      <c r="B60935"/>
    </row>
    <row r="60936" spans="2:2" x14ac:dyDescent="0.25">
      <c r="B60936"/>
    </row>
    <row r="60937" spans="2:2" x14ac:dyDescent="0.25">
      <c r="B60937"/>
    </row>
    <row r="60938" spans="2:2" x14ac:dyDescent="0.25">
      <c r="B60938"/>
    </row>
    <row r="60939" spans="2:2" x14ac:dyDescent="0.25">
      <c r="B60939"/>
    </row>
    <row r="60940" spans="2:2" x14ac:dyDescent="0.25">
      <c r="B60940"/>
    </row>
    <row r="60941" spans="2:2" x14ac:dyDescent="0.25">
      <c r="B60941"/>
    </row>
    <row r="60942" spans="2:2" x14ac:dyDescent="0.25">
      <c r="B60942"/>
    </row>
    <row r="60943" spans="2:2" x14ac:dyDescent="0.25">
      <c r="B60943"/>
    </row>
    <row r="60944" spans="2:2" x14ac:dyDescent="0.25">
      <c r="B60944"/>
    </row>
    <row r="60945" spans="2:2" x14ac:dyDescent="0.25">
      <c r="B60945"/>
    </row>
    <row r="60946" spans="2:2" x14ac:dyDescent="0.25">
      <c r="B60946"/>
    </row>
    <row r="60947" spans="2:2" x14ac:dyDescent="0.25">
      <c r="B60947"/>
    </row>
    <row r="60948" spans="2:2" x14ac:dyDescent="0.25">
      <c r="B60948"/>
    </row>
    <row r="60949" spans="2:2" x14ac:dyDescent="0.25">
      <c r="B60949"/>
    </row>
    <row r="60950" spans="2:2" x14ac:dyDescent="0.25">
      <c r="B60950"/>
    </row>
    <row r="60951" spans="2:2" x14ac:dyDescent="0.25">
      <c r="B60951"/>
    </row>
    <row r="60952" spans="2:2" x14ac:dyDescent="0.25">
      <c r="B60952"/>
    </row>
    <row r="60953" spans="2:2" x14ac:dyDescent="0.25">
      <c r="B60953"/>
    </row>
    <row r="60954" spans="2:2" x14ac:dyDescent="0.25">
      <c r="B60954"/>
    </row>
    <row r="60955" spans="2:2" x14ac:dyDescent="0.25">
      <c r="B60955"/>
    </row>
    <row r="60956" spans="2:2" x14ac:dyDescent="0.25">
      <c r="B60956"/>
    </row>
    <row r="60957" spans="2:2" x14ac:dyDescent="0.25">
      <c r="B60957"/>
    </row>
    <row r="60958" spans="2:2" x14ac:dyDescent="0.25">
      <c r="B60958"/>
    </row>
    <row r="60959" spans="2:2" x14ac:dyDescent="0.25">
      <c r="B60959"/>
    </row>
    <row r="60960" spans="2:2" x14ac:dyDescent="0.25">
      <c r="B60960"/>
    </row>
    <row r="60961" spans="2:2" x14ac:dyDescent="0.25">
      <c r="B60961"/>
    </row>
    <row r="60962" spans="2:2" x14ac:dyDescent="0.25">
      <c r="B60962"/>
    </row>
    <row r="60963" spans="2:2" x14ac:dyDescent="0.25">
      <c r="B60963"/>
    </row>
    <row r="60964" spans="2:2" x14ac:dyDescent="0.25">
      <c r="B60964"/>
    </row>
    <row r="60965" spans="2:2" x14ac:dyDescent="0.25">
      <c r="B60965"/>
    </row>
    <row r="60966" spans="2:2" x14ac:dyDescent="0.25">
      <c r="B60966"/>
    </row>
    <row r="60967" spans="2:2" x14ac:dyDescent="0.25">
      <c r="B60967"/>
    </row>
    <row r="60968" spans="2:2" x14ac:dyDescent="0.25">
      <c r="B60968"/>
    </row>
    <row r="60969" spans="2:2" x14ac:dyDescent="0.25">
      <c r="B60969"/>
    </row>
    <row r="60970" spans="2:2" x14ac:dyDescent="0.25">
      <c r="B60970"/>
    </row>
    <row r="60971" spans="2:2" x14ac:dyDescent="0.25">
      <c r="B60971"/>
    </row>
    <row r="60972" spans="2:2" x14ac:dyDescent="0.25">
      <c r="B60972"/>
    </row>
    <row r="60973" spans="2:2" x14ac:dyDescent="0.25">
      <c r="B60973"/>
    </row>
    <row r="60974" spans="2:2" x14ac:dyDescent="0.25">
      <c r="B60974"/>
    </row>
    <row r="60975" spans="2:2" x14ac:dyDescent="0.25">
      <c r="B60975"/>
    </row>
    <row r="60976" spans="2:2" x14ac:dyDescent="0.25">
      <c r="B60976"/>
    </row>
    <row r="60977" spans="2:2" x14ac:dyDescent="0.25">
      <c r="B60977"/>
    </row>
    <row r="60978" spans="2:2" x14ac:dyDescent="0.25">
      <c r="B60978"/>
    </row>
    <row r="60979" spans="2:2" x14ac:dyDescent="0.25">
      <c r="B60979"/>
    </row>
    <row r="60980" spans="2:2" x14ac:dyDescent="0.25">
      <c r="B60980"/>
    </row>
    <row r="60981" spans="2:2" x14ac:dyDescent="0.25">
      <c r="B60981"/>
    </row>
    <row r="60982" spans="2:2" x14ac:dyDescent="0.25">
      <c r="B60982"/>
    </row>
    <row r="60983" spans="2:2" x14ac:dyDescent="0.25">
      <c r="B60983"/>
    </row>
    <row r="60984" spans="2:2" x14ac:dyDescent="0.25">
      <c r="B60984"/>
    </row>
    <row r="60985" spans="2:2" x14ac:dyDescent="0.25">
      <c r="B60985"/>
    </row>
    <row r="60986" spans="2:2" x14ac:dyDescent="0.25">
      <c r="B60986"/>
    </row>
    <row r="60987" spans="2:2" x14ac:dyDescent="0.25">
      <c r="B60987"/>
    </row>
    <row r="60988" spans="2:2" x14ac:dyDescent="0.25">
      <c r="B60988"/>
    </row>
    <row r="60989" spans="2:2" x14ac:dyDescent="0.25">
      <c r="B60989"/>
    </row>
    <row r="60990" spans="2:2" x14ac:dyDescent="0.25">
      <c r="B60990"/>
    </row>
    <row r="60991" spans="2:2" x14ac:dyDescent="0.25">
      <c r="B60991"/>
    </row>
    <row r="60992" spans="2:2" x14ac:dyDescent="0.25">
      <c r="B60992"/>
    </row>
    <row r="60993" spans="2:2" x14ac:dyDescent="0.25">
      <c r="B60993"/>
    </row>
    <row r="60994" spans="2:2" x14ac:dyDescent="0.25">
      <c r="B60994"/>
    </row>
    <row r="60995" spans="2:2" x14ac:dyDescent="0.25">
      <c r="B60995"/>
    </row>
    <row r="60996" spans="2:2" x14ac:dyDescent="0.25">
      <c r="B60996"/>
    </row>
    <row r="60997" spans="2:2" x14ac:dyDescent="0.25">
      <c r="B60997"/>
    </row>
    <row r="60998" spans="2:2" x14ac:dyDescent="0.25">
      <c r="B60998"/>
    </row>
    <row r="60999" spans="2:2" x14ac:dyDescent="0.25">
      <c r="B60999"/>
    </row>
    <row r="61000" spans="2:2" x14ac:dyDescent="0.25">
      <c r="B61000"/>
    </row>
    <row r="61001" spans="2:2" x14ac:dyDescent="0.25">
      <c r="B61001"/>
    </row>
    <row r="61002" spans="2:2" x14ac:dyDescent="0.25">
      <c r="B61002"/>
    </row>
    <row r="61003" spans="2:2" x14ac:dyDescent="0.25">
      <c r="B61003"/>
    </row>
    <row r="61004" spans="2:2" x14ac:dyDescent="0.25">
      <c r="B61004"/>
    </row>
    <row r="61005" spans="2:2" x14ac:dyDescent="0.25">
      <c r="B61005"/>
    </row>
    <row r="61006" spans="2:2" x14ac:dyDescent="0.25">
      <c r="B61006"/>
    </row>
    <row r="61007" spans="2:2" x14ac:dyDescent="0.25">
      <c r="B61007"/>
    </row>
    <row r="61008" spans="2:2" x14ac:dyDescent="0.25">
      <c r="B61008"/>
    </row>
    <row r="61009" spans="2:2" x14ac:dyDescent="0.25">
      <c r="B61009"/>
    </row>
    <row r="61010" spans="2:2" x14ac:dyDescent="0.25">
      <c r="B61010"/>
    </row>
    <row r="61011" spans="2:2" x14ac:dyDescent="0.25">
      <c r="B61011"/>
    </row>
    <row r="61012" spans="2:2" x14ac:dyDescent="0.25">
      <c r="B61012"/>
    </row>
    <row r="61013" spans="2:2" x14ac:dyDescent="0.25">
      <c r="B61013"/>
    </row>
    <row r="61014" spans="2:2" x14ac:dyDescent="0.25">
      <c r="B61014"/>
    </row>
    <row r="61015" spans="2:2" x14ac:dyDescent="0.25">
      <c r="B61015"/>
    </row>
    <row r="61016" spans="2:2" x14ac:dyDescent="0.25">
      <c r="B61016"/>
    </row>
    <row r="61017" spans="2:2" x14ac:dyDescent="0.25">
      <c r="B61017"/>
    </row>
    <row r="61018" spans="2:2" x14ac:dyDescent="0.25">
      <c r="B61018"/>
    </row>
    <row r="61019" spans="2:2" x14ac:dyDescent="0.25">
      <c r="B61019"/>
    </row>
    <row r="61020" spans="2:2" x14ac:dyDescent="0.25">
      <c r="B61020"/>
    </row>
    <row r="61021" spans="2:2" x14ac:dyDescent="0.25">
      <c r="B61021"/>
    </row>
    <row r="61022" spans="2:2" x14ac:dyDescent="0.25">
      <c r="B61022"/>
    </row>
    <row r="61023" spans="2:2" x14ac:dyDescent="0.25">
      <c r="B61023"/>
    </row>
    <row r="61024" spans="2:2" x14ac:dyDescent="0.25">
      <c r="B61024"/>
    </row>
    <row r="61025" spans="2:2" x14ac:dyDescent="0.25">
      <c r="B61025"/>
    </row>
    <row r="61026" spans="2:2" x14ac:dyDescent="0.25">
      <c r="B61026"/>
    </row>
    <row r="61027" spans="2:2" x14ac:dyDescent="0.25">
      <c r="B61027"/>
    </row>
    <row r="61028" spans="2:2" x14ac:dyDescent="0.25">
      <c r="B61028"/>
    </row>
    <row r="61029" spans="2:2" x14ac:dyDescent="0.25">
      <c r="B61029"/>
    </row>
    <row r="61030" spans="2:2" x14ac:dyDescent="0.25">
      <c r="B61030"/>
    </row>
    <row r="61031" spans="2:2" x14ac:dyDescent="0.25">
      <c r="B61031"/>
    </row>
    <row r="61032" spans="2:2" x14ac:dyDescent="0.25">
      <c r="B61032"/>
    </row>
    <row r="61033" spans="2:2" x14ac:dyDescent="0.25">
      <c r="B61033"/>
    </row>
    <row r="61034" spans="2:2" x14ac:dyDescent="0.25">
      <c r="B61034"/>
    </row>
    <row r="61035" spans="2:2" x14ac:dyDescent="0.25">
      <c r="B61035"/>
    </row>
    <row r="61036" spans="2:2" x14ac:dyDescent="0.25">
      <c r="B61036"/>
    </row>
    <row r="61037" spans="2:2" x14ac:dyDescent="0.25">
      <c r="B61037"/>
    </row>
    <row r="61038" spans="2:2" x14ac:dyDescent="0.25">
      <c r="B61038"/>
    </row>
    <row r="61039" spans="2:2" x14ac:dyDescent="0.25">
      <c r="B61039"/>
    </row>
    <row r="61040" spans="2:2" x14ac:dyDescent="0.25">
      <c r="B61040"/>
    </row>
    <row r="61041" spans="2:2" x14ac:dyDescent="0.25">
      <c r="B61041"/>
    </row>
    <row r="61042" spans="2:2" x14ac:dyDescent="0.25">
      <c r="B61042"/>
    </row>
    <row r="61043" spans="2:2" x14ac:dyDescent="0.25">
      <c r="B61043"/>
    </row>
    <row r="61044" spans="2:2" x14ac:dyDescent="0.25">
      <c r="B61044"/>
    </row>
    <row r="61045" spans="2:2" x14ac:dyDescent="0.25">
      <c r="B61045"/>
    </row>
    <row r="61046" spans="2:2" x14ac:dyDescent="0.25">
      <c r="B61046"/>
    </row>
    <row r="61047" spans="2:2" x14ac:dyDescent="0.25">
      <c r="B61047"/>
    </row>
    <row r="61048" spans="2:2" x14ac:dyDescent="0.25">
      <c r="B61048"/>
    </row>
    <row r="61049" spans="2:2" x14ac:dyDescent="0.25">
      <c r="B61049"/>
    </row>
    <row r="61050" spans="2:2" x14ac:dyDescent="0.25">
      <c r="B61050"/>
    </row>
    <row r="61051" spans="2:2" x14ac:dyDescent="0.25">
      <c r="B61051"/>
    </row>
    <row r="61052" spans="2:2" x14ac:dyDescent="0.25">
      <c r="B61052"/>
    </row>
    <row r="61053" spans="2:2" x14ac:dyDescent="0.25">
      <c r="B61053"/>
    </row>
    <row r="61054" spans="2:2" x14ac:dyDescent="0.25">
      <c r="B61054"/>
    </row>
    <row r="61055" spans="2:2" x14ac:dyDescent="0.25">
      <c r="B61055"/>
    </row>
    <row r="61056" spans="2:2" x14ac:dyDescent="0.25">
      <c r="B61056"/>
    </row>
    <row r="61057" spans="2:2" x14ac:dyDescent="0.25">
      <c r="B61057"/>
    </row>
    <row r="61058" spans="2:2" x14ac:dyDescent="0.25">
      <c r="B61058"/>
    </row>
    <row r="61059" spans="2:2" x14ac:dyDescent="0.25">
      <c r="B61059"/>
    </row>
    <row r="61060" spans="2:2" x14ac:dyDescent="0.25">
      <c r="B61060"/>
    </row>
    <row r="61061" spans="2:2" x14ac:dyDescent="0.25">
      <c r="B61061"/>
    </row>
    <row r="61062" spans="2:2" x14ac:dyDescent="0.25">
      <c r="B61062"/>
    </row>
    <row r="61063" spans="2:2" x14ac:dyDescent="0.25">
      <c r="B61063"/>
    </row>
    <row r="61064" spans="2:2" x14ac:dyDescent="0.25">
      <c r="B61064"/>
    </row>
    <row r="61065" spans="2:2" x14ac:dyDescent="0.25">
      <c r="B61065"/>
    </row>
    <row r="61066" spans="2:2" x14ac:dyDescent="0.25">
      <c r="B61066"/>
    </row>
    <row r="61067" spans="2:2" x14ac:dyDescent="0.25">
      <c r="B61067"/>
    </row>
    <row r="61068" spans="2:2" x14ac:dyDescent="0.25">
      <c r="B61068"/>
    </row>
    <row r="61069" spans="2:2" x14ac:dyDescent="0.25">
      <c r="B61069"/>
    </row>
    <row r="61070" spans="2:2" x14ac:dyDescent="0.25">
      <c r="B61070"/>
    </row>
    <row r="61071" spans="2:2" x14ac:dyDescent="0.25">
      <c r="B61071"/>
    </row>
    <row r="61072" spans="2:2" x14ac:dyDescent="0.25">
      <c r="B61072"/>
    </row>
    <row r="61073" spans="2:2" x14ac:dyDescent="0.25">
      <c r="B61073"/>
    </row>
    <row r="61074" spans="2:2" x14ac:dyDescent="0.25">
      <c r="B61074"/>
    </row>
    <row r="61075" spans="2:2" x14ac:dyDescent="0.25">
      <c r="B61075"/>
    </row>
    <row r="61076" spans="2:2" x14ac:dyDescent="0.25">
      <c r="B61076"/>
    </row>
    <row r="61077" spans="2:2" x14ac:dyDescent="0.25">
      <c r="B61077"/>
    </row>
    <row r="61078" spans="2:2" x14ac:dyDescent="0.25">
      <c r="B61078"/>
    </row>
    <row r="61079" spans="2:2" x14ac:dyDescent="0.25">
      <c r="B61079"/>
    </row>
    <row r="61080" spans="2:2" x14ac:dyDescent="0.25">
      <c r="B61080"/>
    </row>
    <row r="61081" spans="2:2" x14ac:dyDescent="0.25">
      <c r="B61081"/>
    </row>
    <row r="61082" spans="2:2" x14ac:dyDescent="0.25">
      <c r="B61082"/>
    </row>
    <row r="61083" spans="2:2" x14ac:dyDescent="0.25">
      <c r="B61083"/>
    </row>
    <row r="61084" spans="2:2" x14ac:dyDescent="0.25">
      <c r="B61084"/>
    </row>
    <row r="61085" spans="2:2" x14ac:dyDescent="0.25">
      <c r="B61085"/>
    </row>
    <row r="61086" spans="2:2" x14ac:dyDescent="0.25">
      <c r="B61086"/>
    </row>
    <row r="61087" spans="2:2" x14ac:dyDescent="0.25">
      <c r="B61087"/>
    </row>
    <row r="61088" spans="2:2" x14ac:dyDescent="0.25">
      <c r="B61088"/>
    </row>
    <row r="61089" spans="2:2" x14ac:dyDescent="0.25">
      <c r="B61089"/>
    </row>
    <row r="61090" spans="2:2" x14ac:dyDescent="0.25">
      <c r="B61090"/>
    </row>
    <row r="61091" spans="2:2" x14ac:dyDescent="0.25">
      <c r="B61091"/>
    </row>
    <row r="61092" spans="2:2" x14ac:dyDescent="0.25">
      <c r="B61092"/>
    </row>
    <row r="61093" spans="2:2" x14ac:dyDescent="0.25">
      <c r="B61093"/>
    </row>
    <row r="61094" spans="2:2" x14ac:dyDescent="0.25">
      <c r="B61094"/>
    </row>
    <row r="61095" spans="2:2" x14ac:dyDescent="0.25">
      <c r="B61095"/>
    </row>
    <row r="61096" spans="2:2" x14ac:dyDescent="0.25">
      <c r="B61096"/>
    </row>
    <row r="61097" spans="2:2" x14ac:dyDescent="0.25">
      <c r="B61097"/>
    </row>
    <row r="61098" spans="2:2" x14ac:dyDescent="0.25">
      <c r="B61098"/>
    </row>
    <row r="61099" spans="2:2" x14ac:dyDescent="0.25">
      <c r="B61099"/>
    </row>
    <row r="61100" spans="2:2" x14ac:dyDescent="0.25">
      <c r="B61100"/>
    </row>
    <row r="61101" spans="2:2" x14ac:dyDescent="0.25">
      <c r="B61101"/>
    </row>
    <row r="61102" spans="2:2" x14ac:dyDescent="0.25">
      <c r="B61102"/>
    </row>
    <row r="61103" spans="2:2" x14ac:dyDescent="0.25">
      <c r="B61103"/>
    </row>
    <row r="61104" spans="2:2" x14ac:dyDescent="0.25">
      <c r="B61104"/>
    </row>
    <row r="61105" spans="2:2" x14ac:dyDescent="0.25">
      <c r="B61105"/>
    </row>
    <row r="61106" spans="2:2" x14ac:dyDescent="0.25">
      <c r="B61106"/>
    </row>
    <row r="61107" spans="2:2" x14ac:dyDescent="0.25">
      <c r="B61107"/>
    </row>
    <row r="61108" spans="2:2" x14ac:dyDescent="0.25">
      <c r="B61108"/>
    </row>
    <row r="61109" spans="2:2" x14ac:dyDescent="0.25">
      <c r="B61109"/>
    </row>
    <row r="61110" spans="2:2" x14ac:dyDescent="0.25">
      <c r="B61110"/>
    </row>
    <row r="61111" spans="2:2" x14ac:dyDescent="0.25">
      <c r="B61111"/>
    </row>
    <row r="61112" spans="2:2" x14ac:dyDescent="0.25">
      <c r="B61112"/>
    </row>
    <row r="61113" spans="2:2" x14ac:dyDescent="0.25">
      <c r="B61113"/>
    </row>
    <row r="61114" spans="2:2" x14ac:dyDescent="0.25">
      <c r="B61114"/>
    </row>
    <row r="61115" spans="2:2" x14ac:dyDescent="0.25">
      <c r="B61115"/>
    </row>
    <row r="61116" spans="2:2" x14ac:dyDescent="0.25">
      <c r="B61116"/>
    </row>
    <row r="61117" spans="2:2" x14ac:dyDescent="0.25">
      <c r="B61117"/>
    </row>
    <row r="61118" spans="2:2" x14ac:dyDescent="0.25">
      <c r="B61118"/>
    </row>
    <row r="61119" spans="2:2" x14ac:dyDescent="0.25">
      <c r="B61119"/>
    </row>
    <row r="61120" spans="2:2" x14ac:dyDescent="0.25">
      <c r="B61120"/>
    </row>
    <row r="61121" spans="2:2" x14ac:dyDescent="0.25">
      <c r="B61121"/>
    </row>
    <row r="61122" spans="2:2" x14ac:dyDescent="0.25">
      <c r="B61122"/>
    </row>
    <row r="61123" spans="2:2" x14ac:dyDescent="0.25">
      <c r="B61123"/>
    </row>
    <row r="61124" spans="2:2" x14ac:dyDescent="0.25">
      <c r="B61124"/>
    </row>
    <row r="61125" spans="2:2" x14ac:dyDescent="0.25">
      <c r="B61125"/>
    </row>
    <row r="61126" spans="2:2" x14ac:dyDescent="0.25">
      <c r="B61126"/>
    </row>
    <row r="61127" spans="2:2" x14ac:dyDescent="0.25">
      <c r="B61127"/>
    </row>
    <row r="61128" spans="2:2" x14ac:dyDescent="0.25">
      <c r="B61128"/>
    </row>
    <row r="61129" spans="2:2" x14ac:dyDescent="0.25">
      <c r="B61129"/>
    </row>
    <row r="61130" spans="2:2" x14ac:dyDescent="0.25">
      <c r="B61130"/>
    </row>
    <row r="61131" spans="2:2" x14ac:dyDescent="0.25">
      <c r="B61131"/>
    </row>
    <row r="61132" spans="2:2" x14ac:dyDescent="0.25">
      <c r="B61132"/>
    </row>
    <row r="61133" spans="2:2" x14ac:dyDescent="0.25">
      <c r="B61133"/>
    </row>
    <row r="61134" spans="2:2" x14ac:dyDescent="0.25">
      <c r="B61134"/>
    </row>
    <row r="61135" spans="2:2" x14ac:dyDescent="0.25">
      <c r="B61135"/>
    </row>
    <row r="61136" spans="2:2" x14ac:dyDescent="0.25">
      <c r="B61136"/>
    </row>
    <row r="61137" spans="2:2" x14ac:dyDescent="0.25">
      <c r="B61137"/>
    </row>
    <row r="61138" spans="2:2" x14ac:dyDescent="0.25">
      <c r="B61138"/>
    </row>
    <row r="61139" spans="2:2" x14ac:dyDescent="0.25">
      <c r="B61139"/>
    </row>
    <row r="61140" spans="2:2" x14ac:dyDescent="0.25">
      <c r="B61140"/>
    </row>
    <row r="61141" spans="2:2" x14ac:dyDescent="0.25">
      <c r="B61141"/>
    </row>
    <row r="61142" spans="2:2" x14ac:dyDescent="0.25">
      <c r="B61142"/>
    </row>
    <row r="61143" spans="2:2" x14ac:dyDescent="0.25">
      <c r="B61143"/>
    </row>
    <row r="61144" spans="2:2" x14ac:dyDescent="0.25">
      <c r="B61144"/>
    </row>
    <row r="61145" spans="2:2" x14ac:dyDescent="0.25">
      <c r="B61145"/>
    </row>
    <row r="61146" spans="2:2" x14ac:dyDescent="0.25">
      <c r="B61146"/>
    </row>
    <row r="61147" spans="2:2" x14ac:dyDescent="0.25">
      <c r="B61147"/>
    </row>
    <row r="61148" spans="2:2" x14ac:dyDescent="0.25">
      <c r="B61148"/>
    </row>
    <row r="61149" spans="2:2" x14ac:dyDescent="0.25">
      <c r="B61149"/>
    </row>
    <row r="61150" spans="2:2" x14ac:dyDescent="0.25">
      <c r="B61150"/>
    </row>
    <row r="61151" spans="2:2" x14ac:dyDescent="0.25">
      <c r="B61151"/>
    </row>
    <row r="61152" spans="2:2" x14ac:dyDescent="0.25">
      <c r="B61152"/>
    </row>
    <row r="61153" spans="2:2" x14ac:dyDescent="0.25">
      <c r="B61153"/>
    </row>
    <row r="61154" spans="2:2" x14ac:dyDescent="0.25">
      <c r="B61154"/>
    </row>
    <row r="61155" spans="2:2" x14ac:dyDescent="0.25">
      <c r="B61155"/>
    </row>
    <row r="61156" spans="2:2" x14ac:dyDescent="0.25">
      <c r="B61156"/>
    </row>
    <row r="61157" spans="2:2" x14ac:dyDescent="0.25">
      <c r="B61157"/>
    </row>
    <row r="61158" spans="2:2" x14ac:dyDescent="0.25">
      <c r="B61158"/>
    </row>
    <row r="61159" spans="2:2" x14ac:dyDescent="0.25">
      <c r="B61159"/>
    </row>
    <row r="61160" spans="2:2" x14ac:dyDescent="0.25">
      <c r="B61160"/>
    </row>
    <row r="61161" spans="2:2" x14ac:dyDescent="0.25">
      <c r="B61161"/>
    </row>
    <row r="61162" spans="2:2" x14ac:dyDescent="0.25">
      <c r="B61162"/>
    </row>
    <row r="61163" spans="2:2" x14ac:dyDescent="0.25">
      <c r="B61163"/>
    </row>
    <row r="61164" spans="2:2" x14ac:dyDescent="0.25">
      <c r="B61164"/>
    </row>
    <row r="61165" spans="2:2" x14ac:dyDescent="0.25">
      <c r="B61165"/>
    </row>
    <row r="61166" spans="2:2" x14ac:dyDescent="0.25">
      <c r="B61166"/>
    </row>
    <row r="61167" spans="2:2" x14ac:dyDescent="0.25">
      <c r="B61167"/>
    </row>
    <row r="61168" spans="2:2" x14ac:dyDescent="0.25">
      <c r="B61168"/>
    </row>
    <row r="61169" spans="2:2" x14ac:dyDescent="0.25">
      <c r="B61169"/>
    </row>
    <row r="61170" spans="2:2" x14ac:dyDescent="0.25">
      <c r="B61170"/>
    </row>
    <row r="61171" spans="2:2" x14ac:dyDescent="0.25">
      <c r="B61171"/>
    </row>
    <row r="61172" spans="2:2" x14ac:dyDescent="0.25">
      <c r="B61172"/>
    </row>
    <row r="61173" spans="2:2" x14ac:dyDescent="0.25">
      <c r="B61173"/>
    </row>
    <row r="61174" spans="2:2" x14ac:dyDescent="0.25">
      <c r="B61174"/>
    </row>
    <row r="61175" spans="2:2" x14ac:dyDescent="0.25">
      <c r="B61175"/>
    </row>
    <row r="61176" spans="2:2" x14ac:dyDescent="0.25">
      <c r="B61176"/>
    </row>
    <row r="61177" spans="2:2" x14ac:dyDescent="0.25">
      <c r="B61177"/>
    </row>
    <row r="61178" spans="2:2" x14ac:dyDescent="0.25">
      <c r="B61178"/>
    </row>
    <row r="61179" spans="2:2" x14ac:dyDescent="0.25">
      <c r="B61179"/>
    </row>
    <row r="61180" spans="2:2" x14ac:dyDescent="0.25">
      <c r="B61180"/>
    </row>
    <row r="61181" spans="2:2" x14ac:dyDescent="0.25">
      <c r="B61181"/>
    </row>
    <row r="61182" spans="2:2" x14ac:dyDescent="0.25">
      <c r="B61182"/>
    </row>
    <row r="61183" spans="2:2" x14ac:dyDescent="0.25">
      <c r="B61183"/>
    </row>
    <row r="61184" spans="2:2" x14ac:dyDescent="0.25">
      <c r="B61184"/>
    </row>
    <row r="61185" spans="2:2" x14ac:dyDescent="0.25">
      <c r="B61185"/>
    </row>
    <row r="61186" spans="2:2" x14ac:dyDescent="0.25">
      <c r="B61186"/>
    </row>
    <row r="61187" spans="2:2" x14ac:dyDescent="0.25">
      <c r="B61187"/>
    </row>
    <row r="61188" spans="2:2" x14ac:dyDescent="0.25">
      <c r="B61188"/>
    </row>
    <row r="61189" spans="2:2" x14ac:dyDescent="0.25">
      <c r="B61189"/>
    </row>
    <row r="61190" spans="2:2" x14ac:dyDescent="0.25">
      <c r="B61190"/>
    </row>
    <row r="61191" spans="2:2" x14ac:dyDescent="0.25">
      <c r="B61191"/>
    </row>
    <row r="61192" spans="2:2" x14ac:dyDescent="0.25">
      <c r="B61192"/>
    </row>
    <row r="61193" spans="2:2" x14ac:dyDescent="0.25">
      <c r="B61193"/>
    </row>
    <row r="61194" spans="2:2" x14ac:dyDescent="0.25">
      <c r="B61194"/>
    </row>
    <row r="61195" spans="2:2" x14ac:dyDescent="0.25">
      <c r="B61195"/>
    </row>
    <row r="61196" spans="2:2" x14ac:dyDescent="0.25">
      <c r="B61196"/>
    </row>
    <row r="61197" spans="2:2" x14ac:dyDescent="0.25">
      <c r="B61197"/>
    </row>
    <row r="61198" spans="2:2" x14ac:dyDescent="0.25">
      <c r="B61198"/>
    </row>
    <row r="61199" spans="2:2" x14ac:dyDescent="0.25">
      <c r="B61199"/>
    </row>
    <row r="61200" spans="2:2" x14ac:dyDescent="0.25">
      <c r="B61200"/>
    </row>
    <row r="61201" spans="2:2" x14ac:dyDescent="0.25">
      <c r="B61201"/>
    </row>
    <row r="61202" spans="2:2" x14ac:dyDescent="0.25">
      <c r="B61202"/>
    </row>
    <row r="61203" spans="2:2" x14ac:dyDescent="0.25">
      <c r="B61203"/>
    </row>
    <row r="61204" spans="2:2" x14ac:dyDescent="0.25">
      <c r="B61204"/>
    </row>
    <row r="61205" spans="2:2" x14ac:dyDescent="0.25">
      <c r="B61205"/>
    </row>
    <row r="61206" spans="2:2" x14ac:dyDescent="0.25">
      <c r="B61206"/>
    </row>
    <row r="61207" spans="2:2" x14ac:dyDescent="0.25">
      <c r="B61207"/>
    </row>
    <row r="61208" spans="2:2" x14ac:dyDescent="0.25">
      <c r="B61208"/>
    </row>
    <row r="61209" spans="2:2" x14ac:dyDescent="0.25">
      <c r="B61209"/>
    </row>
    <row r="61210" spans="2:2" x14ac:dyDescent="0.25">
      <c r="B61210"/>
    </row>
    <row r="61211" spans="2:2" x14ac:dyDescent="0.25">
      <c r="B61211"/>
    </row>
    <row r="61212" spans="2:2" x14ac:dyDescent="0.25">
      <c r="B61212"/>
    </row>
    <row r="61213" spans="2:2" x14ac:dyDescent="0.25">
      <c r="B61213"/>
    </row>
    <row r="61214" spans="2:2" x14ac:dyDescent="0.25">
      <c r="B61214"/>
    </row>
    <row r="61215" spans="2:2" x14ac:dyDescent="0.25">
      <c r="B61215"/>
    </row>
    <row r="61216" spans="2:2" x14ac:dyDescent="0.25">
      <c r="B61216"/>
    </row>
    <row r="61217" spans="2:2" x14ac:dyDescent="0.25">
      <c r="B61217"/>
    </row>
    <row r="61218" spans="2:2" x14ac:dyDescent="0.25">
      <c r="B61218"/>
    </row>
    <row r="61219" spans="2:2" x14ac:dyDescent="0.25">
      <c r="B61219"/>
    </row>
    <row r="61220" spans="2:2" x14ac:dyDescent="0.25">
      <c r="B61220"/>
    </row>
    <row r="61221" spans="2:2" x14ac:dyDescent="0.25">
      <c r="B61221"/>
    </row>
    <row r="61222" spans="2:2" x14ac:dyDescent="0.25">
      <c r="B61222"/>
    </row>
    <row r="61223" spans="2:2" x14ac:dyDescent="0.25">
      <c r="B61223"/>
    </row>
    <row r="61224" spans="2:2" x14ac:dyDescent="0.25">
      <c r="B61224"/>
    </row>
    <row r="61225" spans="2:2" x14ac:dyDescent="0.25">
      <c r="B61225"/>
    </row>
    <row r="61226" spans="2:2" x14ac:dyDescent="0.25">
      <c r="B61226"/>
    </row>
    <row r="61227" spans="2:2" x14ac:dyDescent="0.25">
      <c r="B61227"/>
    </row>
    <row r="61228" spans="2:2" x14ac:dyDescent="0.25">
      <c r="B61228"/>
    </row>
    <row r="61229" spans="2:2" x14ac:dyDescent="0.25">
      <c r="B61229"/>
    </row>
    <row r="61230" spans="2:2" x14ac:dyDescent="0.25">
      <c r="B61230"/>
    </row>
    <row r="61231" spans="2:2" x14ac:dyDescent="0.25">
      <c r="B61231"/>
    </row>
    <row r="61232" spans="2:2" x14ac:dyDescent="0.25">
      <c r="B61232"/>
    </row>
    <row r="61233" spans="2:2" x14ac:dyDescent="0.25">
      <c r="B61233"/>
    </row>
    <row r="61234" spans="2:2" x14ac:dyDescent="0.25">
      <c r="B61234"/>
    </row>
    <row r="61235" spans="2:2" x14ac:dyDescent="0.25">
      <c r="B61235"/>
    </row>
    <row r="61236" spans="2:2" x14ac:dyDescent="0.25">
      <c r="B61236"/>
    </row>
    <row r="61237" spans="2:2" x14ac:dyDescent="0.25">
      <c r="B61237"/>
    </row>
    <row r="61238" spans="2:2" x14ac:dyDescent="0.25">
      <c r="B61238"/>
    </row>
    <row r="61239" spans="2:2" x14ac:dyDescent="0.25">
      <c r="B61239"/>
    </row>
    <row r="61240" spans="2:2" x14ac:dyDescent="0.25">
      <c r="B61240"/>
    </row>
    <row r="61241" spans="2:2" x14ac:dyDescent="0.25">
      <c r="B61241"/>
    </row>
    <row r="61242" spans="2:2" x14ac:dyDescent="0.25">
      <c r="B61242"/>
    </row>
    <row r="61243" spans="2:2" x14ac:dyDescent="0.25">
      <c r="B61243"/>
    </row>
    <row r="61244" spans="2:2" x14ac:dyDescent="0.25">
      <c r="B61244"/>
    </row>
    <row r="61245" spans="2:2" x14ac:dyDescent="0.25">
      <c r="B61245"/>
    </row>
    <row r="61246" spans="2:2" x14ac:dyDescent="0.25">
      <c r="B61246"/>
    </row>
    <row r="61247" spans="2:2" x14ac:dyDescent="0.25">
      <c r="B61247"/>
    </row>
    <row r="61248" spans="2:2" x14ac:dyDescent="0.25">
      <c r="B61248"/>
    </row>
    <row r="61249" spans="2:2" x14ac:dyDescent="0.25">
      <c r="B61249"/>
    </row>
    <row r="61250" spans="2:2" x14ac:dyDescent="0.25">
      <c r="B61250"/>
    </row>
    <row r="61251" spans="2:2" x14ac:dyDescent="0.25">
      <c r="B61251"/>
    </row>
    <row r="61252" spans="2:2" x14ac:dyDescent="0.25">
      <c r="B61252"/>
    </row>
    <row r="61253" spans="2:2" x14ac:dyDescent="0.25">
      <c r="B61253"/>
    </row>
    <row r="61254" spans="2:2" x14ac:dyDescent="0.25">
      <c r="B61254"/>
    </row>
    <row r="61255" spans="2:2" x14ac:dyDescent="0.25">
      <c r="B61255"/>
    </row>
    <row r="61256" spans="2:2" x14ac:dyDescent="0.25">
      <c r="B61256"/>
    </row>
    <row r="61257" spans="2:2" x14ac:dyDescent="0.25">
      <c r="B61257"/>
    </row>
    <row r="61258" spans="2:2" x14ac:dyDescent="0.25">
      <c r="B61258"/>
    </row>
    <row r="61259" spans="2:2" x14ac:dyDescent="0.25">
      <c r="B61259"/>
    </row>
    <row r="61260" spans="2:2" x14ac:dyDescent="0.25">
      <c r="B61260"/>
    </row>
    <row r="61261" spans="2:2" x14ac:dyDescent="0.25">
      <c r="B61261"/>
    </row>
    <row r="61262" spans="2:2" x14ac:dyDescent="0.25">
      <c r="B61262"/>
    </row>
    <row r="61263" spans="2:2" x14ac:dyDescent="0.25">
      <c r="B61263"/>
    </row>
    <row r="61264" spans="2:2" x14ac:dyDescent="0.25">
      <c r="B61264"/>
    </row>
    <row r="61265" spans="2:2" x14ac:dyDescent="0.25">
      <c r="B61265"/>
    </row>
    <row r="61266" spans="2:2" x14ac:dyDescent="0.25">
      <c r="B61266"/>
    </row>
    <row r="61267" spans="2:2" x14ac:dyDescent="0.25">
      <c r="B61267"/>
    </row>
    <row r="61268" spans="2:2" x14ac:dyDescent="0.25">
      <c r="B61268"/>
    </row>
    <row r="61269" spans="2:2" x14ac:dyDescent="0.25">
      <c r="B61269"/>
    </row>
    <row r="61270" spans="2:2" x14ac:dyDescent="0.25">
      <c r="B61270"/>
    </row>
    <row r="61271" spans="2:2" x14ac:dyDescent="0.25">
      <c r="B61271"/>
    </row>
    <row r="61272" spans="2:2" x14ac:dyDescent="0.25">
      <c r="B61272"/>
    </row>
    <row r="61273" spans="2:2" x14ac:dyDescent="0.25">
      <c r="B61273"/>
    </row>
    <row r="61274" spans="2:2" x14ac:dyDescent="0.25">
      <c r="B61274"/>
    </row>
    <row r="61275" spans="2:2" x14ac:dyDescent="0.25">
      <c r="B61275"/>
    </row>
    <row r="61276" spans="2:2" x14ac:dyDescent="0.25">
      <c r="B61276"/>
    </row>
    <row r="61277" spans="2:2" x14ac:dyDescent="0.25">
      <c r="B61277"/>
    </row>
    <row r="61278" spans="2:2" x14ac:dyDescent="0.25">
      <c r="B61278"/>
    </row>
    <row r="61279" spans="2:2" x14ac:dyDescent="0.25">
      <c r="B61279"/>
    </row>
    <row r="61280" spans="2:2" x14ac:dyDescent="0.25">
      <c r="B61280"/>
    </row>
    <row r="61281" spans="2:2" x14ac:dyDescent="0.25">
      <c r="B61281"/>
    </row>
    <row r="61282" spans="2:2" x14ac:dyDescent="0.25">
      <c r="B61282"/>
    </row>
    <row r="61283" spans="2:2" x14ac:dyDescent="0.25">
      <c r="B61283"/>
    </row>
    <row r="61284" spans="2:2" x14ac:dyDescent="0.25">
      <c r="B61284"/>
    </row>
    <row r="61285" spans="2:2" x14ac:dyDescent="0.25">
      <c r="B61285"/>
    </row>
    <row r="61286" spans="2:2" x14ac:dyDescent="0.25">
      <c r="B61286"/>
    </row>
    <row r="61287" spans="2:2" x14ac:dyDescent="0.25">
      <c r="B61287"/>
    </row>
    <row r="61288" spans="2:2" x14ac:dyDescent="0.25">
      <c r="B61288"/>
    </row>
    <row r="61289" spans="2:2" x14ac:dyDescent="0.25">
      <c r="B61289"/>
    </row>
    <row r="61290" spans="2:2" x14ac:dyDescent="0.25">
      <c r="B61290"/>
    </row>
    <row r="61291" spans="2:2" x14ac:dyDescent="0.25">
      <c r="B61291"/>
    </row>
    <row r="61292" spans="2:2" x14ac:dyDescent="0.25">
      <c r="B61292"/>
    </row>
    <row r="61293" spans="2:2" x14ac:dyDescent="0.25">
      <c r="B61293"/>
    </row>
    <row r="61294" spans="2:2" x14ac:dyDescent="0.25">
      <c r="B61294"/>
    </row>
    <row r="61295" spans="2:2" x14ac:dyDescent="0.25">
      <c r="B61295"/>
    </row>
    <row r="61296" spans="2:2" x14ac:dyDescent="0.25">
      <c r="B61296"/>
    </row>
    <row r="61297" spans="2:2" x14ac:dyDescent="0.25">
      <c r="B61297"/>
    </row>
    <row r="61298" spans="2:2" x14ac:dyDescent="0.25">
      <c r="B61298"/>
    </row>
    <row r="61299" spans="2:2" x14ac:dyDescent="0.25">
      <c r="B61299"/>
    </row>
    <row r="61300" spans="2:2" x14ac:dyDescent="0.25">
      <c r="B61300"/>
    </row>
    <row r="61301" spans="2:2" x14ac:dyDescent="0.25">
      <c r="B61301"/>
    </row>
    <row r="61302" spans="2:2" x14ac:dyDescent="0.25">
      <c r="B61302"/>
    </row>
    <row r="61303" spans="2:2" x14ac:dyDescent="0.25">
      <c r="B61303"/>
    </row>
    <row r="61304" spans="2:2" x14ac:dyDescent="0.25">
      <c r="B61304"/>
    </row>
    <row r="61305" spans="2:2" x14ac:dyDescent="0.25">
      <c r="B61305"/>
    </row>
    <row r="61306" spans="2:2" x14ac:dyDescent="0.25">
      <c r="B61306"/>
    </row>
    <row r="61307" spans="2:2" x14ac:dyDescent="0.25">
      <c r="B61307"/>
    </row>
    <row r="61308" spans="2:2" x14ac:dyDescent="0.25">
      <c r="B61308"/>
    </row>
    <row r="61309" spans="2:2" x14ac:dyDescent="0.25">
      <c r="B61309"/>
    </row>
    <row r="61310" spans="2:2" x14ac:dyDescent="0.25">
      <c r="B61310"/>
    </row>
    <row r="61311" spans="2:2" x14ac:dyDescent="0.25">
      <c r="B61311"/>
    </row>
    <row r="61312" spans="2:2" x14ac:dyDescent="0.25">
      <c r="B61312"/>
    </row>
    <row r="61313" spans="2:2" x14ac:dyDescent="0.25">
      <c r="B61313"/>
    </row>
    <row r="61314" spans="2:2" x14ac:dyDescent="0.25">
      <c r="B61314"/>
    </row>
    <row r="61315" spans="2:2" x14ac:dyDescent="0.25">
      <c r="B61315"/>
    </row>
    <row r="61316" spans="2:2" x14ac:dyDescent="0.25">
      <c r="B61316"/>
    </row>
    <row r="61317" spans="2:2" x14ac:dyDescent="0.25">
      <c r="B61317"/>
    </row>
    <row r="61318" spans="2:2" x14ac:dyDescent="0.25">
      <c r="B61318"/>
    </row>
    <row r="61319" spans="2:2" x14ac:dyDescent="0.25">
      <c r="B61319"/>
    </row>
    <row r="61320" spans="2:2" x14ac:dyDescent="0.25">
      <c r="B61320"/>
    </row>
    <row r="61321" spans="2:2" x14ac:dyDescent="0.25">
      <c r="B61321"/>
    </row>
    <row r="61322" spans="2:2" x14ac:dyDescent="0.25">
      <c r="B61322"/>
    </row>
    <row r="61323" spans="2:2" x14ac:dyDescent="0.25">
      <c r="B61323"/>
    </row>
    <row r="61324" spans="2:2" x14ac:dyDescent="0.25">
      <c r="B61324"/>
    </row>
    <row r="61325" spans="2:2" x14ac:dyDescent="0.25">
      <c r="B61325"/>
    </row>
    <row r="61326" spans="2:2" x14ac:dyDescent="0.25">
      <c r="B61326"/>
    </row>
    <row r="61327" spans="2:2" x14ac:dyDescent="0.25">
      <c r="B61327"/>
    </row>
    <row r="61328" spans="2:2" x14ac:dyDescent="0.25">
      <c r="B61328"/>
    </row>
    <row r="61329" spans="2:2" x14ac:dyDescent="0.25">
      <c r="B61329"/>
    </row>
    <row r="61330" spans="2:2" x14ac:dyDescent="0.25">
      <c r="B61330"/>
    </row>
    <row r="61331" spans="2:2" x14ac:dyDescent="0.25">
      <c r="B61331"/>
    </row>
    <row r="61332" spans="2:2" x14ac:dyDescent="0.25">
      <c r="B61332"/>
    </row>
    <row r="61333" spans="2:2" x14ac:dyDescent="0.25">
      <c r="B61333"/>
    </row>
    <row r="61334" spans="2:2" x14ac:dyDescent="0.25">
      <c r="B61334"/>
    </row>
    <row r="61335" spans="2:2" x14ac:dyDescent="0.25">
      <c r="B61335"/>
    </row>
    <row r="61336" spans="2:2" x14ac:dyDescent="0.25">
      <c r="B61336"/>
    </row>
    <row r="61337" spans="2:2" x14ac:dyDescent="0.25">
      <c r="B61337"/>
    </row>
    <row r="61338" spans="2:2" x14ac:dyDescent="0.25">
      <c r="B61338"/>
    </row>
    <row r="61339" spans="2:2" x14ac:dyDescent="0.25">
      <c r="B61339"/>
    </row>
    <row r="61340" spans="2:2" x14ac:dyDescent="0.25">
      <c r="B61340"/>
    </row>
    <row r="61341" spans="2:2" x14ac:dyDescent="0.25">
      <c r="B61341"/>
    </row>
    <row r="61342" spans="2:2" x14ac:dyDescent="0.25">
      <c r="B61342"/>
    </row>
    <row r="61343" spans="2:2" x14ac:dyDescent="0.25">
      <c r="B61343"/>
    </row>
    <row r="61344" spans="2:2" x14ac:dyDescent="0.25">
      <c r="B61344"/>
    </row>
    <row r="61345" spans="2:2" x14ac:dyDescent="0.25">
      <c r="B61345"/>
    </row>
    <row r="61346" spans="2:2" x14ac:dyDescent="0.25">
      <c r="B61346"/>
    </row>
    <row r="61347" spans="2:2" x14ac:dyDescent="0.25">
      <c r="B61347"/>
    </row>
    <row r="61348" spans="2:2" x14ac:dyDescent="0.25">
      <c r="B61348"/>
    </row>
    <row r="61349" spans="2:2" x14ac:dyDescent="0.25">
      <c r="B61349"/>
    </row>
    <row r="61350" spans="2:2" x14ac:dyDescent="0.25">
      <c r="B61350"/>
    </row>
    <row r="61351" spans="2:2" x14ac:dyDescent="0.25">
      <c r="B61351"/>
    </row>
    <row r="61352" spans="2:2" x14ac:dyDescent="0.25">
      <c r="B61352"/>
    </row>
    <row r="61353" spans="2:2" x14ac:dyDescent="0.25">
      <c r="B61353"/>
    </row>
    <row r="61354" spans="2:2" x14ac:dyDescent="0.25">
      <c r="B61354"/>
    </row>
    <row r="61355" spans="2:2" x14ac:dyDescent="0.25">
      <c r="B61355"/>
    </row>
    <row r="61356" spans="2:2" x14ac:dyDescent="0.25">
      <c r="B61356"/>
    </row>
    <row r="61357" spans="2:2" x14ac:dyDescent="0.25">
      <c r="B61357"/>
    </row>
    <row r="61358" spans="2:2" x14ac:dyDescent="0.25">
      <c r="B61358"/>
    </row>
    <row r="61359" spans="2:2" x14ac:dyDescent="0.25">
      <c r="B61359"/>
    </row>
    <row r="61360" spans="2:2" x14ac:dyDescent="0.25">
      <c r="B61360"/>
    </row>
    <row r="61361" spans="2:2" x14ac:dyDescent="0.25">
      <c r="B61361"/>
    </row>
    <row r="61362" spans="2:2" x14ac:dyDescent="0.25">
      <c r="B61362"/>
    </row>
    <row r="61363" spans="2:2" x14ac:dyDescent="0.25">
      <c r="B61363"/>
    </row>
    <row r="61364" spans="2:2" x14ac:dyDescent="0.25">
      <c r="B61364"/>
    </row>
    <row r="61365" spans="2:2" x14ac:dyDescent="0.25">
      <c r="B61365"/>
    </row>
    <row r="61366" spans="2:2" x14ac:dyDescent="0.25">
      <c r="B61366"/>
    </row>
    <row r="61367" spans="2:2" x14ac:dyDescent="0.25">
      <c r="B61367"/>
    </row>
    <row r="61368" spans="2:2" x14ac:dyDescent="0.25">
      <c r="B61368"/>
    </row>
    <row r="61369" spans="2:2" x14ac:dyDescent="0.25">
      <c r="B61369"/>
    </row>
    <row r="61370" spans="2:2" x14ac:dyDescent="0.25">
      <c r="B61370"/>
    </row>
    <row r="61371" spans="2:2" x14ac:dyDescent="0.25">
      <c r="B61371"/>
    </row>
    <row r="61372" spans="2:2" x14ac:dyDescent="0.25">
      <c r="B61372"/>
    </row>
    <row r="61373" spans="2:2" x14ac:dyDescent="0.25">
      <c r="B61373"/>
    </row>
    <row r="61374" spans="2:2" x14ac:dyDescent="0.25">
      <c r="B61374"/>
    </row>
    <row r="61375" spans="2:2" x14ac:dyDescent="0.25">
      <c r="B61375"/>
    </row>
    <row r="61376" spans="2:2" x14ac:dyDescent="0.25">
      <c r="B61376"/>
    </row>
    <row r="61377" spans="2:2" x14ac:dyDescent="0.25">
      <c r="B61377"/>
    </row>
    <row r="61378" spans="2:2" x14ac:dyDescent="0.25">
      <c r="B61378"/>
    </row>
    <row r="61379" spans="2:2" x14ac:dyDescent="0.25">
      <c r="B61379"/>
    </row>
    <row r="61380" spans="2:2" x14ac:dyDescent="0.25">
      <c r="B61380"/>
    </row>
    <row r="61381" spans="2:2" x14ac:dyDescent="0.25">
      <c r="B61381"/>
    </row>
    <row r="61382" spans="2:2" x14ac:dyDescent="0.25">
      <c r="B61382"/>
    </row>
    <row r="61383" spans="2:2" x14ac:dyDescent="0.25">
      <c r="B61383"/>
    </row>
    <row r="61384" spans="2:2" x14ac:dyDescent="0.25">
      <c r="B61384"/>
    </row>
    <row r="61385" spans="2:2" x14ac:dyDescent="0.25">
      <c r="B61385"/>
    </row>
    <row r="61386" spans="2:2" x14ac:dyDescent="0.25">
      <c r="B61386"/>
    </row>
    <row r="61387" spans="2:2" x14ac:dyDescent="0.25">
      <c r="B61387"/>
    </row>
    <row r="61388" spans="2:2" x14ac:dyDescent="0.25">
      <c r="B61388"/>
    </row>
    <row r="61389" spans="2:2" x14ac:dyDescent="0.25">
      <c r="B61389"/>
    </row>
    <row r="61390" spans="2:2" x14ac:dyDescent="0.25">
      <c r="B61390"/>
    </row>
    <row r="61391" spans="2:2" x14ac:dyDescent="0.25">
      <c r="B61391"/>
    </row>
    <row r="61392" spans="2:2" x14ac:dyDescent="0.25">
      <c r="B61392"/>
    </row>
    <row r="61393" spans="2:2" x14ac:dyDescent="0.25">
      <c r="B61393"/>
    </row>
    <row r="61394" spans="2:2" x14ac:dyDescent="0.25">
      <c r="B61394"/>
    </row>
    <row r="61395" spans="2:2" x14ac:dyDescent="0.25">
      <c r="B61395"/>
    </row>
    <row r="61396" spans="2:2" x14ac:dyDescent="0.25">
      <c r="B61396"/>
    </row>
    <row r="61397" spans="2:2" x14ac:dyDescent="0.25">
      <c r="B61397"/>
    </row>
    <row r="61398" spans="2:2" x14ac:dyDescent="0.25">
      <c r="B61398"/>
    </row>
    <row r="61399" spans="2:2" x14ac:dyDescent="0.25">
      <c r="B61399"/>
    </row>
    <row r="61400" spans="2:2" x14ac:dyDescent="0.25">
      <c r="B61400"/>
    </row>
    <row r="61401" spans="2:2" x14ac:dyDescent="0.25">
      <c r="B61401"/>
    </row>
    <row r="61402" spans="2:2" x14ac:dyDescent="0.25">
      <c r="B61402"/>
    </row>
    <row r="61403" spans="2:2" x14ac:dyDescent="0.25">
      <c r="B61403"/>
    </row>
    <row r="61404" spans="2:2" x14ac:dyDescent="0.25">
      <c r="B61404"/>
    </row>
    <row r="61405" spans="2:2" x14ac:dyDescent="0.25">
      <c r="B61405"/>
    </row>
    <row r="61406" spans="2:2" x14ac:dyDescent="0.25">
      <c r="B61406"/>
    </row>
    <row r="61407" spans="2:2" x14ac:dyDescent="0.25">
      <c r="B61407"/>
    </row>
    <row r="61408" spans="2:2" x14ac:dyDescent="0.25">
      <c r="B61408"/>
    </row>
    <row r="61409" spans="2:2" x14ac:dyDescent="0.25">
      <c r="B61409"/>
    </row>
    <row r="61410" spans="2:2" x14ac:dyDescent="0.25">
      <c r="B61410"/>
    </row>
    <row r="61411" spans="2:2" x14ac:dyDescent="0.25">
      <c r="B61411"/>
    </row>
    <row r="61412" spans="2:2" x14ac:dyDescent="0.25">
      <c r="B61412"/>
    </row>
    <row r="61413" spans="2:2" x14ac:dyDescent="0.25">
      <c r="B61413"/>
    </row>
    <row r="61414" spans="2:2" x14ac:dyDescent="0.25">
      <c r="B61414"/>
    </row>
    <row r="61415" spans="2:2" x14ac:dyDescent="0.25">
      <c r="B61415"/>
    </row>
    <row r="61416" spans="2:2" x14ac:dyDescent="0.25">
      <c r="B61416"/>
    </row>
    <row r="61417" spans="2:2" x14ac:dyDescent="0.25">
      <c r="B61417"/>
    </row>
    <row r="61418" spans="2:2" x14ac:dyDescent="0.25">
      <c r="B61418"/>
    </row>
    <row r="61419" spans="2:2" x14ac:dyDescent="0.25">
      <c r="B61419"/>
    </row>
    <row r="61420" spans="2:2" x14ac:dyDescent="0.25">
      <c r="B61420"/>
    </row>
    <row r="61421" spans="2:2" x14ac:dyDescent="0.25">
      <c r="B61421"/>
    </row>
    <row r="61422" spans="2:2" x14ac:dyDescent="0.25">
      <c r="B61422"/>
    </row>
    <row r="61423" spans="2:2" x14ac:dyDescent="0.25">
      <c r="B61423"/>
    </row>
    <row r="61424" spans="2:2" x14ac:dyDescent="0.25">
      <c r="B61424"/>
    </row>
    <row r="61425" spans="2:2" x14ac:dyDescent="0.25">
      <c r="B61425"/>
    </row>
    <row r="61426" spans="2:2" x14ac:dyDescent="0.25">
      <c r="B61426"/>
    </row>
    <row r="61427" spans="2:2" x14ac:dyDescent="0.25">
      <c r="B61427"/>
    </row>
    <row r="61428" spans="2:2" x14ac:dyDescent="0.25">
      <c r="B61428"/>
    </row>
    <row r="61429" spans="2:2" x14ac:dyDescent="0.25">
      <c r="B61429"/>
    </row>
    <row r="61430" spans="2:2" x14ac:dyDescent="0.25">
      <c r="B61430"/>
    </row>
    <row r="61431" spans="2:2" x14ac:dyDescent="0.25">
      <c r="B61431"/>
    </row>
    <row r="61432" spans="2:2" x14ac:dyDescent="0.25">
      <c r="B61432"/>
    </row>
    <row r="61433" spans="2:2" x14ac:dyDescent="0.25">
      <c r="B61433"/>
    </row>
    <row r="61434" spans="2:2" x14ac:dyDescent="0.25">
      <c r="B61434"/>
    </row>
    <row r="61435" spans="2:2" x14ac:dyDescent="0.25">
      <c r="B61435"/>
    </row>
    <row r="61436" spans="2:2" x14ac:dyDescent="0.25">
      <c r="B61436"/>
    </row>
    <row r="61437" spans="2:2" x14ac:dyDescent="0.25">
      <c r="B61437"/>
    </row>
    <row r="61438" spans="2:2" x14ac:dyDescent="0.25">
      <c r="B61438"/>
    </row>
    <row r="61439" spans="2:2" x14ac:dyDescent="0.25">
      <c r="B61439"/>
    </row>
    <row r="61440" spans="2:2" x14ac:dyDescent="0.25">
      <c r="B61440"/>
    </row>
    <row r="61441" spans="2:2" x14ac:dyDescent="0.25">
      <c r="B61441"/>
    </row>
    <row r="61442" spans="2:2" x14ac:dyDescent="0.25">
      <c r="B61442"/>
    </row>
    <row r="61443" spans="2:2" x14ac:dyDescent="0.25">
      <c r="B61443"/>
    </row>
    <row r="61444" spans="2:2" x14ac:dyDescent="0.25">
      <c r="B61444"/>
    </row>
    <row r="61445" spans="2:2" x14ac:dyDescent="0.25">
      <c r="B61445"/>
    </row>
    <row r="61446" spans="2:2" x14ac:dyDescent="0.25">
      <c r="B61446"/>
    </row>
    <row r="61447" spans="2:2" x14ac:dyDescent="0.25">
      <c r="B61447"/>
    </row>
    <row r="61448" spans="2:2" x14ac:dyDescent="0.25">
      <c r="B61448"/>
    </row>
    <row r="61449" spans="2:2" x14ac:dyDescent="0.25">
      <c r="B61449"/>
    </row>
    <row r="61450" spans="2:2" x14ac:dyDescent="0.25">
      <c r="B61450"/>
    </row>
    <row r="61451" spans="2:2" x14ac:dyDescent="0.25">
      <c r="B61451"/>
    </row>
    <row r="61452" spans="2:2" x14ac:dyDescent="0.25">
      <c r="B61452"/>
    </row>
    <row r="61453" spans="2:2" x14ac:dyDescent="0.25">
      <c r="B61453"/>
    </row>
    <row r="61454" spans="2:2" x14ac:dyDescent="0.25">
      <c r="B61454"/>
    </row>
    <row r="61455" spans="2:2" x14ac:dyDescent="0.25">
      <c r="B61455"/>
    </row>
    <row r="61456" spans="2:2" x14ac:dyDescent="0.25">
      <c r="B61456"/>
    </row>
    <row r="61457" spans="2:2" x14ac:dyDescent="0.25">
      <c r="B61457"/>
    </row>
    <row r="61458" spans="2:2" x14ac:dyDescent="0.25">
      <c r="B61458"/>
    </row>
    <row r="61459" spans="2:2" x14ac:dyDescent="0.25">
      <c r="B61459"/>
    </row>
    <row r="61460" spans="2:2" x14ac:dyDescent="0.25">
      <c r="B61460"/>
    </row>
    <row r="61461" spans="2:2" x14ac:dyDescent="0.25">
      <c r="B61461"/>
    </row>
    <row r="61462" spans="2:2" x14ac:dyDescent="0.25">
      <c r="B61462"/>
    </row>
    <row r="61463" spans="2:2" x14ac:dyDescent="0.25">
      <c r="B61463"/>
    </row>
    <row r="61464" spans="2:2" x14ac:dyDescent="0.25">
      <c r="B61464"/>
    </row>
    <row r="61465" spans="2:2" x14ac:dyDescent="0.25">
      <c r="B61465"/>
    </row>
    <row r="61466" spans="2:2" x14ac:dyDescent="0.25">
      <c r="B61466"/>
    </row>
    <row r="61467" spans="2:2" x14ac:dyDescent="0.25">
      <c r="B61467"/>
    </row>
    <row r="61468" spans="2:2" x14ac:dyDescent="0.25">
      <c r="B61468"/>
    </row>
    <row r="61469" spans="2:2" x14ac:dyDescent="0.25">
      <c r="B61469"/>
    </row>
    <row r="61470" spans="2:2" x14ac:dyDescent="0.25">
      <c r="B61470"/>
    </row>
    <row r="61471" spans="2:2" x14ac:dyDescent="0.25">
      <c r="B61471"/>
    </row>
    <row r="61472" spans="2:2" x14ac:dyDescent="0.25">
      <c r="B61472"/>
    </row>
    <row r="61473" spans="2:2" x14ac:dyDescent="0.25">
      <c r="B61473"/>
    </row>
    <row r="61474" spans="2:2" x14ac:dyDescent="0.25">
      <c r="B61474"/>
    </row>
    <row r="61475" spans="2:2" x14ac:dyDescent="0.25">
      <c r="B61475"/>
    </row>
    <row r="61476" spans="2:2" x14ac:dyDescent="0.25">
      <c r="B61476"/>
    </row>
    <row r="61477" spans="2:2" x14ac:dyDescent="0.25">
      <c r="B61477"/>
    </row>
    <row r="61478" spans="2:2" x14ac:dyDescent="0.25">
      <c r="B61478"/>
    </row>
    <row r="61479" spans="2:2" x14ac:dyDescent="0.25">
      <c r="B61479"/>
    </row>
    <row r="61480" spans="2:2" x14ac:dyDescent="0.25">
      <c r="B61480"/>
    </row>
    <row r="61481" spans="2:2" x14ac:dyDescent="0.25">
      <c r="B61481"/>
    </row>
    <row r="61482" spans="2:2" x14ac:dyDescent="0.25">
      <c r="B61482"/>
    </row>
    <row r="61483" spans="2:2" x14ac:dyDescent="0.25">
      <c r="B61483"/>
    </row>
    <row r="61484" spans="2:2" x14ac:dyDescent="0.25">
      <c r="B61484"/>
    </row>
    <row r="61485" spans="2:2" x14ac:dyDescent="0.25">
      <c r="B61485"/>
    </row>
    <row r="61486" spans="2:2" x14ac:dyDescent="0.25">
      <c r="B61486"/>
    </row>
    <row r="61487" spans="2:2" x14ac:dyDescent="0.25">
      <c r="B61487"/>
    </row>
    <row r="61488" spans="2:2" x14ac:dyDescent="0.25">
      <c r="B61488"/>
    </row>
    <row r="61489" spans="2:2" x14ac:dyDescent="0.25">
      <c r="B61489"/>
    </row>
    <row r="61490" spans="2:2" x14ac:dyDescent="0.25">
      <c r="B61490"/>
    </row>
    <row r="61491" spans="2:2" x14ac:dyDescent="0.25">
      <c r="B61491"/>
    </row>
    <row r="61492" spans="2:2" x14ac:dyDescent="0.25">
      <c r="B61492"/>
    </row>
    <row r="61493" spans="2:2" x14ac:dyDescent="0.25">
      <c r="B61493"/>
    </row>
    <row r="61494" spans="2:2" x14ac:dyDescent="0.25">
      <c r="B61494"/>
    </row>
    <row r="61495" spans="2:2" x14ac:dyDescent="0.25">
      <c r="B61495"/>
    </row>
    <row r="61496" spans="2:2" x14ac:dyDescent="0.25">
      <c r="B61496"/>
    </row>
    <row r="61497" spans="2:2" x14ac:dyDescent="0.25">
      <c r="B61497"/>
    </row>
    <row r="61498" spans="2:2" x14ac:dyDescent="0.25">
      <c r="B61498"/>
    </row>
    <row r="61499" spans="2:2" x14ac:dyDescent="0.25">
      <c r="B61499"/>
    </row>
    <row r="61500" spans="2:2" x14ac:dyDescent="0.25">
      <c r="B61500"/>
    </row>
    <row r="61501" spans="2:2" x14ac:dyDescent="0.25">
      <c r="B61501"/>
    </row>
    <row r="61502" spans="2:2" x14ac:dyDescent="0.25">
      <c r="B61502"/>
    </row>
    <row r="61503" spans="2:2" x14ac:dyDescent="0.25">
      <c r="B61503"/>
    </row>
    <row r="61504" spans="2:2" x14ac:dyDescent="0.25">
      <c r="B61504"/>
    </row>
    <row r="61505" spans="2:2" x14ac:dyDescent="0.25">
      <c r="B61505"/>
    </row>
    <row r="61506" spans="2:2" x14ac:dyDescent="0.25">
      <c r="B61506"/>
    </row>
    <row r="61507" spans="2:2" x14ac:dyDescent="0.25">
      <c r="B61507"/>
    </row>
    <row r="61508" spans="2:2" x14ac:dyDescent="0.25">
      <c r="B61508"/>
    </row>
    <row r="61509" spans="2:2" x14ac:dyDescent="0.25">
      <c r="B61509"/>
    </row>
    <row r="61510" spans="2:2" x14ac:dyDescent="0.25">
      <c r="B61510"/>
    </row>
    <row r="61511" spans="2:2" x14ac:dyDescent="0.25">
      <c r="B61511"/>
    </row>
    <row r="61512" spans="2:2" x14ac:dyDescent="0.25">
      <c r="B61512"/>
    </row>
    <row r="61513" spans="2:2" x14ac:dyDescent="0.25">
      <c r="B61513"/>
    </row>
    <row r="61514" spans="2:2" x14ac:dyDescent="0.25">
      <c r="B61514"/>
    </row>
    <row r="61515" spans="2:2" x14ac:dyDescent="0.25">
      <c r="B61515"/>
    </row>
    <row r="61516" spans="2:2" x14ac:dyDescent="0.25">
      <c r="B61516"/>
    </row>
    <row r="61517" spans="2:2" x14ac:dyDescent="0.25">
      <c r="B61517"/>
    </row>
    <row r="61518" spans="2:2" x14ac:dyDescent="0.25">
      <c r="B61518"/>
    </row>
    <row r="61519" spans="2:2" x14ac:dyDescent="0.25">
      <c r="B61519"/>
    </row>
    <row r="61520" spans="2:2" x14ac:dyDescent="0.25">
      <c r="B61520"/>
    </row>
    <row r="61521" spans="2:2" x14ac:dyDescent="0.25">
      <c r="B61521"/>
    </row>
    <row r="61522" spans="2:2" x14ac:dyDescent="0.25">
      <c r="B61522"/>
    </row>
    <row r="61523" spans="2:2" x14ac:dyDescent="0.25">
      <c r="B61523"/>
    </row>
    <row r="61524" spans="2:2" x14ac:dyDescent="0.25">
      <c r="B61524"/>
    </row>
    <row r="61525" spans="2:2" x14ac:dyDescent="0.25">
      <c r="B61525"/>
    </row>
    <row r="61526" spans="2:2" x14ac:dyDescent="0.25">
      <c r="B61526"/>
    </row>
    <row r="61527" spans="2:2" x14ac:dyDescent="0.25">
      <c r="B61527"/>
    </row>
    <row r="61528" spans="2:2" x14ac:dyDescent="0.25">
      <c r="B61528"/>
    </row>
    <row r="61529" spans="2:2" x14ac:dyDescent="0.25">
      <c r="B61529"/>
    </row>
    <row r="61530" spans="2:2" x14ac:dyDescent="0.25">
      <c r="B61530"/>
    </row>
    <row r="61531" spans="2:2" x14ac:dyDescent="0.25">
      <c r="B61531"/>
    </row>
    <row r="61532" spans="2:2" x14ac:dyDescent="0.25">
      <c r="B61532"/>
    </row>
    <row r="61533" spans="2:2" x14ac:dyDescent="0.25">
      <c r="B61533"/>
    </row>
    <row r="61534" spans="2:2" x14ac:dyDescent="0.25">
      <c r="B61534"/>
    </row>
    <row r="61535" spans="2:2" x14ac:dyDescent="0.25">
      <c r="B61535"/>
    </row>
    <row r="61536" spans="2:2" x14ac:dyDescent="0.25">
      <c r="B61536"/>
    </row>
    <row r="61537" spans="2:2" x14ac:dyDescent="0.25">
      <c r="B61537"/>
    </row>
    <row r="61538" spans="2:2" x14ac:dyDescent="0.25">
      <c r="B61538"/>
    </row>
    <row r="61539" spans="2:2" x14ac:dyDescent="0.25">
      <c r="B61539"/>
    </row>
    <row r="61540" spans="2:2" x14ac:dyDescent="0.25">
      <c r="B61540"/>
    </row>
    <row r="61541" spans="2:2" x14ac:dyDescent="0.25">
      <c r="B61541"/>
    </row>
    <row r="61542" spans="2:2" x14ac:dyDescent="0.25">
      <c r="B61542"/>
    </row>
    <row r="61543" spans="2:2" x14ac:dyDescent="0.25">
      <c r="B61543"/>
    </row>
    <row r="61544" spans="2:2" x14ac:dyDescent="0.25">
      <c r="B61544"/>
    </row>
    <row r="61545" spans="2:2" x14ac:dyDescent="0.25">
      <c r="B61545"/>
    </row>
    <row r="61546" spans="2:2" x14ac:dyDescent="0.25">
      <c r="B61546"/>
    </row>
    <row r="61547" spans="2:2" x14ac:dyDescent="0.25">
      <c r="B61547"/>
    </row>
    <row r="61548" spans="2:2" x14ac:dyDescent="0.25">
      <c r="B61548"/>
    </row>
    <row r="61549" spans="2:2" x14ac:dyDescent="0.25">
      <c r="B61549"/>
    </row>
    <row r="61550" spans="2:2" x14ac:dyDescent="0.25">
      <c r="B61550"/>
    </row>
    <row r="61551" spans="2:2" x14ac:dyDescent="0.25">
      <c r="B61551"/>
    </row>
    <row r="61552" spans="2:2" x14ac:dyDescent="0.25">
      <c r="B61552"/>
    </row>
    <row r="61553" spans="2:2" x14ac:dyDescent="0.25">
      <c r="B61553"/>
    </row>
    <row r="61554" spans="2:2" x14ac:dyDescent="0.25">
      <c r="B61554"/>
    </row>
    <row r="61555" spans="2:2" x14ac:dyDescent="0.25">
      <c r="B61555"/>
    </row>
    <row r="61556" spans="2:2" x14ac:dyDescent="0.25">
      <c r="B61556"/>
    </row>
    <row r="61557" spans="2:2" x14ac:dyDescent="0.25">
      <c r="B61557"/>
    </row>
    <row r="61558" spans="2:2" x14ac:dyDescent="0.25">
      <c r="B61558"/>
    </row>
    <row r="61559" spans="2:2" x14ac:dyDescent="0.25">
      <c r="B61559"/>
    </row>
    <row r="61560" spans="2:2" x14ac:dyDescent="0.25">
      <c r="B61560"/>
    </row>
    <row r="61561" spans="2:2" x14ac:dyDescent="0.25">
      <c r="B61561"/>
    </row>
    <row r="61562" spans="2:2" x14ac:dyDescent="0.25">
      <c r="B61562"/>
    </row>
    <row r="61563" spans="2:2" x14ac:dyDescent="0.25">
      <c r="B61563"/>
    </row>
    <row r="61564" spans="2:2" x14ac:dyDescent="0.25">
      <c r="B61564"/>
    </row>
    <row r="61565" spans="2:2" x14ac:dyDescent="0.25">
      <c r="B61565"/>
    </row>
    <row r="61566" spans="2:2" x14ac:dyDescent="0.25">
      <c r="B61566"/>
    </row>
    <row r="61567" spans="2:2" x14ac:dyDescent="0.25">
      <c r="B61567"/>
    </row>
    <row r="61568" spans="2:2" x14ac:dyDescent="0.25">
      <c r="B61568"/>
    </row>
    <row r="61569" spans="2:2" x14ac:dyDescent="0.25">
      <c r="B61569"/>
    </row>
    <row r="61570" spans="2:2" x14ac:dyDescent="0.25">
      <c r="B61570"/>
    </row>
    <row r="61571" spans="2:2" x14ac:dyDescent="0.25">
      <c r="B61571"/>
    </row>
    <row r="61572" spans="2:2" x14ac:dyDescent="0.25">
      <c r="B61572"/>
    </row>
    <row r="61573" spans="2:2" x14ac:dyDescent="0.25">
      <c r="B61573"/>
    </row>
    <row r="61574" spans="2:2" x14ac:dyDescent="0.25">
      <c r="B61574"/>
    </row>
    <row r="61575" spans="2:2" x14ac:dyDescent="0.25">
      <c r="B61575"/>
    </row>
    <row r="61576" spans="2:2" x14ac:dyDescent="0.25">
      <c r="B61576"/>
    </row>
    <row r="61577" spans="2:2" x14ac:dyDescent="0.25">
      <c r="B61577"/>
    </row>
    <row r="61578" spans="2:2" x14ac:dyDescent="0.25">
      <c r="B61578"/>
    </row>
    <row r="61579" spans="2:2" x14ac:dyDescent="0.25">
      <c r="B61579"/>
    </row>
    <row r="61580" spans="2:2" x14ac:dyDescent="0.25">
      <c r="B61580"/>
    </row>
    <row r="61581" spans="2:2" x14ac:dyDescent="0.25">
      <c r="B61581"/>
    </row>
    <row r="61582" spans="2:2" x14ac:dyDescent="0.25">
      <c r="B61582"/>
    </row>
    <row r="61583" spans="2:2" x14ac:dyDescent="0.25">
      <c r="B61583"/>
    </row>
    <row r="61584" spans="2:2" x14ac:dyDescent="0.25">
      <c r="B61584"/>
    </row>
    <row r="61585" spans="2:2" x14ac:dyDescent="0.25">
      <c r="B61585"/>
    </row>
    <row r="61586" spans="2:2" x14ac:dyDescent="0.25">
      <c r="B61586"/>
    </row>
    <row r="61587" spans="2:2" x14ac:dyDescent="0.25">
      <c r="B61587"/>
    </row>
    <row r="61588" spans="2:2" x14ac:dyDescent="0.25">
      <c r="B61588"/>
    </row>
    <row r="61589" spans="2:2" x14ac:dyDescent="0.25">
      <c r="B61589"/>
    </row>
    <row r="61590" spans="2:2" x14ac:dyDescent="0.25">
      <c r="B61590"/>
    </row>
    <row r="61591" spans="2:2" x14ac:dyDescent="0.25">
      <c r="B61591"/>
    </row>
    <row r="61592" spans="2:2" x14ac:dyDescent="0.25">
      <c r="B61592"/>
    </row>
    <row r="61593" spans="2:2" x14ac:dyDescent="0.25">
      <c r="B61593"/>
    </row>
    <row r="61594" spans="2:2" x14ac:dyDescent="0.25">
      <c r="B61594"/>
    </row>
    <row r="61595" spans="2:2" x14ac:dyDescent="0.25">
      <c r="B61595"/>
    </row>
    <row r="61596" spans="2:2" x14ac:dyDescent="0.25">
      <c r="B61596"/>
    </row>
    <row r="61597" spans="2:2" x14ac:dyDescent="0.25">
      <c r="B61597"/>
    </row>
    <row r="61598" spans="2:2" x14ac:dyDescent="0.25">
      <c r="B61598"/>
    </row>
    <row r="61599" spans="2:2" x14ac:dyDescent="0.25">
      <c r="B61599"/>
    </row>
    <row r="61600" spans="2:2" x14ac:dyDescent="0.25">
      <c r="B61600"/>
    </row>
    <row r="61601" spans="2:2" x14ac:dyDescent="0.25">
      <c r="B61601"/>
    </row>
    <row r="61602" spans="2:2" x14ac:dyDescent="0.25">
      <c r="B61602"/>
    </row>
    <row r="61603" spans="2:2" x14ac:dyDescent="0.25">
      <c r="B61603"/>
    </row>
    <row r="61604" spans="2:2" x14ac:dyDescent="0.25">
      <c r="B61604"/>
    </row>
    <row r="61605" spans="2:2" x14ac:dyDescent="0.25">
      <c r="B61605"/>
    </row>
    <row r="61606" spans="2:2" x14ac:dyDescent="0.25">
      <c r="B61606"/>
    </row>
    <row r="61607" spans="2:2" x14ac:dyDescent="0.25">
      <c r="B61607"/>
    </row>
    <row r="61608" spans="2:2" x14ac:dyDescent="0.25">
      <c r="B61608"/>
    </row>
    <row r="61609" spans="2:2" x14ac:dyDescent="0.25">
      <c r="B61609"/>
    </row>
    <row r="61610" spans="2:2" x14ac:dyDescent="0.25">
      <c r="B61610"/>
    </row>
    <row r="61611" spans="2:2" x14ac:dyDescent="0.25">
      <c r="B61611"/>
    </row>
    <row r="61612" spans="2:2" x14ac:dyDescent="0.25">
      <c r="B61612"/>
    </row>
    <row r="61613" spans="2:2" x14ac:dyDescent="0.25">
      <c r="B61613"/>
    </row>
    <row r="61614" spans="2:2" x14ac:dyDescent="0.25">
      <c r="B61614"/>
    </row>
    <row r="61615" spans="2:2" x14ac:dyDescent="0.25">
      <c r="B61615"/>
    </row>
    <row r="61616" spans="2:2" x14ac:dyDescent="0.25">
      <c r="B61616"/>
    </row>
    <row r="61617" spans="2:2" x14ac:dyDescent="0.25">
      <c r="B61617"/>
    </row>
    <row r="61618" spans="2:2" x14ac:dyDescent="0.25">
      <c r="B61618"/>
    </row>
    <row r="61619" spans="2:2" x14ac:dyDescent="0.25">
      <c r="B61619"/>
    </row>
    <row r="61620" spans="2:2" x14ac:dyDescent="0.25">
      <c r="B61620"/>
    </row>
    <row r="61621" spans="2:2" x14ac:dyDescent="0.25">
      <c r="B61621"/>
    </row>
    <row r="61622" spans="2:2" x14ac:dyDescent="0.25">
      <c r="B61622"/>
    </row>
    <row r="61623" spans="2:2" x14ac:dyDescent="0.25">
      <c r="B61623"/>
    </row>
    <row r="61624" spans="2:2" x14ac:dyDescent="0.25">
      <c r="B61624"/>
    </row>
    <row r="61625" spans="2:2" x14ac:dyDescent="0.25">
      <c r="B61625"/>
    </row>
    <row r="61626" spans="2:2" x14ac:dyDescent="0.25">
      <c r="B61626"/>
    </row>
    <row r="61627" spans="2:2" x14ac:dyDescent="0.25">
      <c r="B61627"/>
    </row>
    <row r="61628" spans="2:2" x14ac:dyDescent="0.25">
      <c r="B61628"/>
    </row>
    <row r="61629" spans="2:2" x14ac:dyDescent="0.25">
      <c r="B61629"/>
    </row>
    <row r="61630" spans="2:2" x14ac:dyDescent="0.25">
      <c r="B61630"/>
    </row>
    <row r="61631" spans="2:2" x14ac:dyDescent="0.25">
      <c r="B61631"/>
    </row>
    <row r="61632" spans="2:2" x14ac:dyDescent="0.25">
      <c r="B61632"/>
    </row>
    <row r="61633" spans="2:2" x14ac:dyDescent="0.25">
      <c r="B61633"/>
    </row>
    <row r="61634" spans="2:2" x14ac:dyDescent="0.25">
      <c r="B61634"/>
    </row>
    <row r="61635" spans="2:2" x14ac:dyDescent="0.25">
      <c r="B61635"/>
    </row>
    <row r="61636" spans="2:2" x14ac:dyDescent="0.25">
      <c r="B61636"/>
    </row>
    <row r="61637" spans="2:2" x14ac:dyDescent="0.25">
      <c r="B61637"/>
    </row>
    <row r="61638" spans="2:2" x14ac:dyDescent="0.25">
      <c r="B61638"/>
    </row>
    <row r="61639" spans="2:2" x14ac:dyDescent="0.25">
      <c r="B61639"/>
    </row>
    <row r="61640" spans="2:2" x14ac:dyDescent="0.25">
      <c r="B61640"/>
    </row>
    <row r="61641" spans="2:2" x14ac:dyDescent="0.25">
      <c r="B61641"/>
    </row>
    <row r="61642" spans="2:2" x14ac:dyDescent="0.25">
      <c r="B61642"/>
    </row>
    <row r="61643" spans="2:2" x14ac:dyDescent="0.25">
      <c r="B61643"/>
    </row>
    <row r="61644" spans="2:2" x14ac:dyDescent="0.25">
      <c r="B61644"/>
    </row>
    <row r="61645" spans="2:2" x14ac:dyDescent="0.25">
      <c r="B61645"/>
    </row>
    <row r="61646" spans="2:2" x14ac:dyDescent="0.25">
      <c r="B61646"/>
    </row>
    <row r="61647" spans="2:2" x14ac:dyDescent="0.25">
      <c r="B61647"/>
    </row>
    <row r="61648" spans="2:2" x14ac:dyDescent="0.25">
      <c r="B61648"/>
    </row>
    <row r="61649" spans="2:2" x14ac:dyDescent="0.25">
      <c r="B61649"/>
    </row>
    <row r="61650" spans="2:2" x14ac:dyDescent="0.25">
      <c r="B61650"/>
    </row>
    <row r="61651" spans="2:2" x14ac:dyDescent="0.25">
      <c r="B61651"/>
    </row>
    <row r="61652" spans="2:2" x14ac:dyDescent="0.25">
      <c r="B61652"/>
    </row>
    <row r="61653" spans="2:2" x14ac:dyDescent="0.25">
      <c r="B61653"/>
    </row>
    <row r="61654" spans="2:2" x14ac:dyDescent="0.25">
      <c r="B61654"/>
    </row>
    <row r="61655" spans="2:2" x14ac:dyDescent="0.25">
      <c r="B61655"/>
    </row>
    <row r="61656" spans="2:2" x14ac:dyDescent="0.25">
      <c r="B61656"/>
    </row>
    <row r="61657" spans="2:2" x14ac:dyDescent="0.25">
      <c r="B61657"/>
    </row>
    <row r="61658" spans="2:2" x14ac:dyDescent="0.25">
      <c r="B61658"/>
    </row>
    <row r="61659" spans="2:2" x14ac:dyDescent="0.25">
      <c r="B61659"/>
    </row>
    <row r="61660" spans="2:2" x14ac:dyDescent="0.25">
      <c r="B61660"/>
    </row>
    <row r="61661" spans="2:2" x14ac:dyDescent="0.25">
      <c r="B61661"/>
    </row>
    <row r="61662" spans="2:2" x14ac:dyDescent="0.25">
      <c r="B61662"/>
    </row>
    <row r="61663" spans="2:2" x14ac:dyDescent="0.25">
      <c r="B61663"/>
    </row>
    <row r="61664" spans="2:2" x14ac:dyDescent="0.25">
      <c r="B61664"/>
    </row>
    <row r="61665" spans="2:2" x14ac:dyDescent="0.25">
      <c r="B61665"/>
    </row>
    <row r="61666" spans="2:2" x14ac:dyDescent="0.25">
      <c r="B61666"/>
    </row>
    <row r="61667" spans="2:2" x14ac:dyDescent="0.25">
      <c r="B61667"/>
    </row>
    <row r="61668" spans="2:2" x14ac:dyDescent="0.25">
      <c r="B61668"/>
    </row>
    <row r="61669" spans="2:2" x14ac:dyDescent="0.25">
      <c r="B61669"/>
    </row>
    <row r="61670" spans="2:2" x14ac:dyDescent="0.25">
      <c r="B61670"/>
    </row>
    <row r="61671" spans="2:2" x14ac:dyDescent="0.25">
      <c r="B61671"/>
    </row>
    <row r="61672" spans="2:2" x14ac:dyDescent="0.25">
      <c r="B61672"/>
    </row>
    <row r="61673" spans="2:2" x14ac:dyDescent="0.25">
      <c r="B61673"/>
    </row>
    <row r="61674" spans="2:2" x14ac:dyDescent="0.25">
      <c r="B61674"/>
    </row>
    <row r="61675" spans="2:2" x14ac:dyDescent="0.25">
      <c r="B61675"/>
    </row>
    <row r="61676" spans="2:2" x14ac:dyDescent="0.25">
      <c r="B61676"/>
    </row>
    <row r="61677" spans="2:2" x14ac:dyDescent="0.25">
      <c r="B61677"/>
    </row>
    <row r="61678" spans="2:2" x14ac:dyDescent="0.25">
      <c r="B61678"/>
    </row>
    <row r="61679" spans="2:2" x14ac:dyDescent="0.25">
      <c r="B61679"/>
    </row>
    <row r="61680" spans="2:2" x14ac:dyDescent="0.25">
      <c r="B61680"/>
    </row>
    <row r="61681" spans="2:2" x14ac:dyDescent="0.25">
      <c r="B61681"/>
    </row>
    <row r="61682" spans="2:2" x14ac:dyDescent="0.25">
      <c r="B61682"/>
    </row>
    <row r="61683" spans="2:2" x14ac:dyDescent="0.25">
      <c r="B61683"/>
    </row>
    <row r="61684" spans="2:2" x14ac:dyDescent="0.25">
      <c r="B61684"/>
    </row>
    <row r="61685" spans="2:2" x14ac:dyDescent="0.25">
      <c r="B61685"/>
    </row>
    <row r="61686" spans="2:2" x14ac:dyDescent="0.25">
      <c r="B61686"/>
    </row>
    <row r="61687" spans="2:2" x14ac:dyDescent="0.25">
      <c r="B61687"/>
    </row>
    <row r="61688" spans="2:2" x14ac:dyDescent="0.25">
      <c r="B61688"/>
    </row>
    <row r="61689" spans="2:2" x14ac:dyDescent="0.25">
      <c r="B61689"/>
    </row>
    <row r="61690" spans="2:2" x14ac:dyDescent="0.25">
      <c r="B61690"/>
    </row>
    <row r="61691" spans="2:2" x14ac:dyDescent="0.25">
      <c r="B61691"/>
    </row>
    <row r="61692" spans="2:2" x14ac:dyDescent="0.25">
      <c r="B61692"/>
    </row>
    <row r="61693" spans="2:2" x14ac:dyDescent="0.25">
      <c r="B61693"/>
    </row>
    <row r="61694" spans="2:2" x14ac:dyDescent="0.25">
      <c r="B61694"/>
    </row>
    <row r="61695" spans="2:2" x14ac:dyDescent="0.25">
      <c r="B61695"/>
    </row>
    <row r="61696" spans="2:2" x14ac:dyDescent="0.25">
      <c r="B61696"/>
    </row>
    <row r="61697" spans="2:2" x14ac:dyDescent="0.25">
      <c r="B61697"/>
    </row>
    <row r="61698" spans="2:2" x14ac:dyDescent="0.25">
      <c r="B61698"/>
    </row>
    <row r="61699" spans="2:2" x14ac:dyDescent="0.25">
      <c r="B61699"/>
    </row>
    <row r="61700" spans="2:2" x14ac:dyDescent="0.25">
      <c r="B61700"/>
    </row>
    <row r="61701" spans="2:2" x14ac:dyDescent="0.25">
      <c r="B61701"/>
    </row>
    <row r="61702" spans="2:2" x14ac:dyDescent="0.25">
      <c r="B61702"/>
    </row>
    <row r="61703" spans="2:2" x14ac:dyDescent="0.25">
      <c r="B61703"/>
    </row>
    <row r="61704" spans="2:2" x14ac:dyDescent="0.25">
      <c r="B61704"/>
    </row>
    <row r="61705" spans="2:2" x14ac:dyDescent="0.25">
      <c r="B61705"/>
    </row>
    <row r="61706" spans="2:2" x14ac:dyDescent="0.25">
      <c r="B61706"/>
    </row>
    <row r="61707" spans="2:2" x14ac:dyDescent="0.25">
      <c r="B61707"/>
    </row>
    <row r="61708" spans="2:2" x14ac:dyDescent="0.25">
      <c r="B61708"/>
    </row>
    <row r="61709" spans="2:2" x14ac:dyDescent="0.25">
      <c r="B61709"/>
    </row>
    <row r="61710" spans="2:2" x14ac:dyDescent="0.25">
      <c r="B61710"/>
    </row>
    <row r="61711" spans="2:2" x14ac:dyDescent="0.25">
      <c r="B61711"/>
    </row>
    <row r="61712" spans="2:2" x14ac:dyDescent="0.25">
      <c r="B61712"/>
    </row>
    <row r="61713" spans="2:2" x14ac:dyDescent="0.25">
      <c r="B61713"/>
    </row>
    <row r="61714" spans="2:2" x14ac:dyDescent="0.25">
      <c r="B61714"/>
    </row>
    <row r="61715" spans="2:2" x14ac:dyDescent="0.25">
      <c r="B61715"/>
    </row>
    <row r="61716" spans="2:2" x14ac:dyDescent="0.25">
      <c r="B61716"/>
    </row>
    <row r="61717" spans="2:2" x14ac:dyDescent="0.25">
      <c r="B61717"/>
    </row>
    <row r="61718" spans="2:2" x14ac:dyDescent="0.25">
      <c r="B61718"/>
    </row>
    <row r="61719" spans="2:2" x14ac:dyDescent="0.25">
      <c r="B61719"/>
    </row>
    <row r="61720" spans="2:2" x14ac:dyDescent="0.25">
      <c r="B61720"/>
    </row>
    <row r="61721" spans="2:2" x14ac:dyDescent="0.25">
      <c r="B61721"/>
    </row>
    <row r="61722" spans="2:2" x14ac:dyDescent="0.25">
      <c r="B61722"/>
    </row>
    <row r="61723" spans="2:2" x14ac:dyDescent="0.25">
      <c r="B61723"/>
    </row>
    <row r="61724" spans="2:2" x14ac:dyDescent="0.25">
      <c r="B61724"/>
    </row>
    <row r="61725" spans="2:2" x14ac:dyDescent="0.25">
      <c r="B61725"/>
    </row>
    <row r="61726" spans="2:2" x14ac:dyDescent="0.25">
      <c r="B61726"/>
    </row>
    <row r="61727" spans="2:2" x14ac:dyDescent="0.25">
      <c r="B61727"/>
    </row>
    <row r="61728" spans="2:2" x14ac:dyDescent="0.25">
      <c r="B61728"/>
    </row>
    <row r="61729" spans="2:2" x14ac:dyDescent="0.25">
      <c r="B61729"/>
    </row>
    <row r="61730" spans="2:2" x14ac:dyDescent="0.25">
      <c r="B61730"/>
    </row>
    <row r="61731" spans="2:2" x14ac:dyDescent="0.25">
      <c r="B61731"/>
    </row>
    <row r="61732" spans="2:2" x14ac:dyDescent="0.25">
      <c r="B61732"/>
    </row>
    <row r="61733" spans="2:2" x14ac:dyDescent="0.25">
      <c r="B61733"/>
    </row>
    <row r="61734" spans="2:2" x14ac:dyDescent="0.25">
      <c r="B61734"/>
    </row>
    <row r="61735" spans="2:2" x14ac:dyDescent="0.25">
      <c r="B61735"/>
    </row>
    <row r="61736" spans="2:2" x14ac:dyDescent="0.25">
      <c r="B61736"/>
    </row>
    <row r="61737" spans="2:2" x14ac:dyDescent="0.25">
      <c r="B61737"/>
    </row>
    <row r="61738" spans="2:2" x14ac:dyDescent="0.25">
      <c r="B61738"/>
    </row>
    <row r="61739" spans="2:2" x14ac:dyDescent="0.25">
      <c r="B61739"/>
    </row>
    <row r="61740" spans="2:2" x14ac:dyDescent="0.25">
      <c r="B61740"/>
    </row>
    <row r="61741" spans="2:2" x14ac:dyDescent="0.25">
      <c r="B61741"/>
    </row>
    <row r="61742" spans="2:2" x14ac:dyDescent="0.25">
      <c r="B61742"/>
    </row>
    <row r="61743" spans="2:2" x14ac:dyDescent="0.25">
      <c r="B61743"/>
    </row>
    <row r="61744" spans="2:2" x14ac:dyDescent="0.25">
      <c r="B61744"/>
    </row>
    <row r="61745" spans="2:2" x14ac:dyDescent="0.25">
      <c r="B61745"/>
    </row>
    <row r="61746" spans="2:2" x14ac:dyDescent="0.25">
      <c r="B61746"/>
    </row>
    <row r="61747" spans="2:2" x14ac:dyDescent="0.25">
      <c r="B61747"/>
    </row>
    <row r="61748" spans="2:2" x14ac:dyDescent="0.25">
      <c r="B61748"/>
    </row>
    <row r="61749" spans="2:2" x14ac:dyDescent="0.25">
      <c r="B61749"/>
    </row>
    <row r="61750" spans="2:2" x14ac:dyDescent="0.25">
      <c r="B61750"/>
    </row>
    <row r="61751" spans="2:2" x14ac:dyDescent="0.25">
      <c r="B61751"/>
    </row>
    <row r="61752" spans="2:2" x14ac:dyDescent="0.25">
      <c r="B61752"/>
    </row>
    <row r="61753" spans="2:2" x14ac:dyDescent="0.25">
      <c r="B61753"/>
    </row>
    <row r="61754" spans="2:2" x14ac:dyDescent="0.25">
      <c r="B61754"/>
    </row>
    <row r="61755" spans="2:2" x14ac:dyDescent="0.25">
      <c r="B61755"/>
    </row>
    <row r="61756" spans="2:2" x14ac:dyDescent="0.25">
      <c r="B61756"/>
    </row>
    <row r="61757" spans="2:2" x14ac:dyDescent="0.25">
      <c r="B61757"/>
    </row>
    <row r="61758" spans="2:2" x14ac:dyDescent="0.25">
      <c r="B61758"/>
    </row>
    <row r="61759" spans="2:2" x14ac:dyDescent="0.25">
      <c r="B61759"/>
    </row>
    <row r="61760" spans="2:2" x14ac:dyDescent="0.25">
      <c r="B61760"/>
    </row>
    <row r="61761" spans="2:2" x14ac:dyDescent="0.25">
      <c r="B61761"/>
    </row>
    <row r="61762" spans="2:2" x14ac:dyDescent="0.25">
      <c r="B61762"/>
    </row>
    <row r="61763" spans="2:2" x14ac:dyDescent="0.25">
      <c r="B61763"/>
    </row>
    <row r="61764" spans="2:2" x14ac:dyDescent="0.25">
      <c r="B61764"/>
    </row>
    <row r="61765" spans="2:2" x14ac:dyDescent="0.25">
      <c r="B61765"/>
    </row>
    <row r="61766" spans="2:2" x14ac:dyDescent="0.25">
      <c r="B61766"/>
    </row>
    <row r="61767" spans="2:2" x14ac:dyDescent="0.25">
      <c r="B61767"/>
    </row>
    <row r="61768" spans="2:2" x14ac:dyDescent="0.25">
      <c r="B61768"/>
    </row>
    <row r="61769" spans="2:2" x14ac:dyDescent="0.25">
      <c r="B61769"/>
    </row>
    <row r="61770" spans="2:2" x14ac:dyDescent="0.25">
      <c r="B61770"/>
    </row>
    <row r="61771" spans="2:2" x14ac:dyDescent="0.25">
      <c r="B61771"/>
    </row>
    <row r="61772" spans="2:2" x14ac:dyDescent="0.25">
      <c r="B61772"/>
    </row>
    <row r="61773" spans="2:2" x14ac:dyDescent="0.25">
      <c r="B61773"/>
    </row>
    <row r="61774" spans="2:2" x14ac:dyDescent="0.25">
      <c r="B61774"/>
    </row>
    <row r="61775" spans="2:2" x14ac:dyDescent="0.25">
      <c r="B61775"/>
    </row>
    <row r="61776" spans="2:2" x14ac:dyDescent="0.25">
      <c r="B61776"/>
    </row>
    <row r="61777" spans="2:2" x14ac:dyDescent="0.25">
      <c r="B61777"/>
    </row>
    <row r="61778" spans="2:2" x14ac:dyDescent="0.25">
      <c r="B61778"/>
    </row>
    <row r="61779" spans="2:2" x14ac:dyDescent="0.25">
      <c r="B61779"/>
    </row>
    <row r="61780" spans="2:2" x14ac:dyDescent="0.25">
      <c r="B61780"/>
    </row>
    <row r="61781" spans="2:2" x14ac:dyDescent="0.25">
      <c r="B61781"/>
    </row>
    <row r="61782" spans="2:2" x14ac:dyDescent="0.25">
      <c r="B61782"/>
    </row>
    <row r="61783" spans="2:2" x14ac:dyDescent="0.25">
      <c r="B61783"/>
    </row>
    <row r="61784" spans="2:2" x14ac:dyDescent="0.25">
      <c r="B61784"/>
    </row>
    <row r="61785" spans="2:2" x14ac:dyDescent="0.25">
      <c r="B61785"/>
    </row>
    <row r="61786" spans="2:2" x14ac:dyDescent="0.25">
      <c r="B61786"/>
    </row>
    <row r="61787" spans="2:2" x14ac:dyDescent="0.25">
      <c r="B61787"/>
    </row>
    <row r="61788" spans="2:2" x14ac:dyDescent="0.25">
      <c r="B61788"/>
    </row>
    <row r="61789" spans="2:2" x14ac:dyDescent="0.25">
      <c r="B61789"/>
    </row>
    <row r="61790" spans="2:2" x14ac:dyDescent="0.25">
      <c r="B61790"/>
    </row>
    <row r="61791" spans="2:2" x14ac:dyDescent="0.25">
      <c r="B61791"/>
    </row>
    <row r="61792" spans="2:2" x14ac:dyDescent="0.25">
      <c r="B61792"/>
    </row>
    <row r="61793" spans="2:2" x14ac:dyDescent="0.25">
      <c r="B61793"/>
    </row>
    <row r="61794" spans="2:2" x14ac:dyDescent="0.25">
      <c r="B61794"/>
    </row>
    <row r="61795" spans="2:2" x14ac:dyDescent="0.25">
      <c r="B61795"/>
    </row>
    <row r="61796" spans="2:2" x14ac:dyDescent="0.25">
      <c r="B61796"/>
    </row>
    <row r="61797" spans="2:2" x14ac:dyDescent="0.25">
      <c r="B61797"/>
    </row>
    <row r="61798" spans="2:2" x14ac:dyDescent="0.25">
      <c r="B61798"/>
    </row>
    <row r="61799" spans="2:2" x14ac:dyDescent="0.25">
      <c r="B61799"/>
    </row>
    <row r="61800" spans="2:2" x14ac:dyDescent="0.25">
      <c r="B61800"/>
    </row>
    <row r="61801" spans="2:2" x14ac:dyDescent="0.25">
      <c r="B61801"/>
    </row>
    <row r="61802" spans="2:2" x14ac:dyDescent="0.25">
      <c r="B61802"/>
    </row>
    <row r="61803" spans="2:2" x14ac:dyDescent="0.25">
      <c r="B61803"/>
    </row>
    <row r="61804" spans="2:2" x14ac:dyDescent="0.25">
      <c r="B61804"/>
    </row>
    <row r="61805" spans="2:2" x14ac:dyDescent="0.25">
      <c r="B61805"/>
    </row>
    <row r="61806" spans="2:2" x14ac:dyDescent="0.25">
      <c r="B61806"/>
    </row>
    <row r="61807" spans="2:2" x14ac:dyDescent="0.25">
      <c r="B61807"/>
    </row>
    <row r="61808" spans="2:2" x14ac:dyDescent="0.25">
      <c r="B61808"/>
    </row>
    <row r="61809" spans="2:2" x14ac:dyDescent="0.25">
      <c r="B61809"/>
    </row>
    <row r="61810" spans="2:2" x14ac:dyDescent="0.25">
      <c r="B61810"/>
    </row>
    <row r="61811" spans="2:2" x14ac:dyDescent="0.25">
      <c r="B61811"/>
    </row>
    <row r="61812" spans="2:2" x14ac:dyDescent="0.25">
      <c r="B61812"/>
    </row>
    <row r="61813" spans="2:2" x14ac:dyDescent="0.25">
      <c r="B61813"/>
    </row>
    <row r="61814" spans="2:2" x14ac:dyDescent="0.25">
      <c r="B61814"/>
    </row>
    <row r="61815" spans="2:2" x14ac:dyDescent="0.25">
      <c r="B61815"/>
    </row>
    <row r="61816" spans="2:2" x14ac:dyDescent="0.25">
      <c r="B61816"/>
    </row>
    <row r="61817" spans="2:2" x14ac:dyDescent="0.25">
      <c r="B61817"/>
    </row>
    <row r="61818" spans="2:2" x14ac:dyDescent="0.25">
      <c r="B61818"/>
    </row>
    <row r="61819" spans="2:2" x14ac:dyDescent="0.25">
      <c r="B61819"/>
    </row>
    <row r="61820" spans="2:2" x14ac:dyDescent="0.25">
      <c r="B61820"/>
    </row>
    <row r="61821" spans="2:2" x14ac:dyDescent="0.25">
      <c r="B61821"/>
    </row>
    <row r="61822" spans="2:2" x14ac:dyDescent="0.25">
      <c r="B61822"/>
    </row>
    <row r="61823" spans="2:2" x14ac:dyDescent="0.25">
      <c r="B61823"/>
    </row>
    <row r="61824" spans="2:2" x14ac:dyDescent="0.25">
      <c r="B61824"/>
    </row>
    <row r="61825" spans="2:2" x14ac:dyDescent="0.25">
      <c r="B61825"/>
    </row>
    <row r="61826" spans="2:2" x14ac:dyDescent="0.25">
      <c r="B61826"/>
    </row>
    <row r="61827" spans="2:2" x14ac:dyDescent="0.25">
      <c r="B61827"/>
    </row>
    <row r="61828" spans="2:2" x14ac:dyDescent="0.25">
      <c r="B61828"/>
    </row>
    <row r="61829" spans="2:2" x14ac:dyDescent="0.25">
      <c r="B61829"/>
    </row>
    <row r="61830" spans="2:2" x14ac:dyDescent="0.25">
      <c r="B61830"/>
    </row>
    <row r="61831" spans="2:2" x14ac:dyDescent="0.25">
      <c r="B61831"/>
    </row>
    <row r="61832" spans="2:2" x14ac:dyDescent="0.25">
      <c r="B61832"/>
    </row>
    <row r="61833" spans="2:2" x14ac:dyDescent="0.25">
      <c r="B61833"/>
    </row>
    <row r="61834" spans="2:2" x14ac:dyDescent="0.25">
      <c r="B61834"/>
    </row>
    <row r="61835" spans="2:2" x14ac:dyDescent="0.25">
      <c r="B61835"/>
    </row>
    <row r="61836" spans="2:2" x14ac:dyDescent="0.25">
      <c r="B61836"/>
    </row>
    <row r="61837" spans="2:2" x14ac:dyDescent="0.25">
      <c r="B61837"/>
    </row>
    <row r="61838" spans="2:2" x14ac:dyDescent="0.25">
      <c r="B61838"/>
    </row>
    <row r="61839" spans="2:2" x14ac:dyDescent="0.25">
      <c r="B61839"/>
    </row>
    <row r="61840" spans="2:2" x14ac:dyDescent="0.25">
      <c r="B61840"/>
    </row>
    <row r="61841" spans="2:2" x14ac:dyDescent="0.25">
      <c r="B61841"/>
    </row>
    <row r="61842" spans="2:2" x14ac:dyDescent="0.25">
      <c r="B61842"/>
    </row>
    <row r="61843" spans="2:2" x14ac:dyDescent="0.25">
      <c r="B61843"/>
    </row>
    <row r="61844" spans="2:2" x14ac:dyDescent="0.25">
      <c r="B61844"/>
    </row>
    <row r="61845" spans="2:2" x14ac:dyDescent="0.25">
      <c r="B61845"/>
    </row>
    <row r="61846" spans="2:2" x14ac:dyDescent="0.25">
      <c r="B61846"/>
    </row>
    <row r="61847" spans="2:2" x14ac:dyDescent="0.25">
      <c r="B61847"/>
    </row>
    <row r="61848" spans="2:2" x14ac:dyDescent="0.25">
      <c r="B61848"/>
    </row>
    <row r="61849" spans="2:2" x14ac:dyDescent="0.25">
      <c r="B61849"/>
    </row>
    <row r="61850" spans="2:2" x14ac:dyDescent="0.25">
      <c r="B61850"/>
    </row>
    <row r="61851" spans="2:2" x14ac:dyDescent="0.25">
      <c r="B61851"/>
    </row>
    <row r="61852" spans="2:2" x14ac:dyDescent="0.25">
      <c r="B61852"/>
    </row>
    <row r="61853" spans="2:2" x14ac:dyDescent="0.25">
      <c r="B61853"/>
    </row>
    <row r="61854" spans="2:2" x14ac:dyDescent="0.25">
      <c r="B61854"/>
    </row>
    <row r="61855" spans="2:2" x14ac:dyDescent="0.25">
      <c r="B61855"/>
    </row>
    <row r="61856" spans="2:2" x14ac:dyDescent="0.25">
      <c r="B61856"/>
    </row>
    <row r="61857" spans="2:2" x14ac:dyDescent="0.25">
      <c r="B61857"/>
    </row>
    <row r="61858" spans="2:2" x14ac:dyDescent="0.25">
      <c r="B61858"/>
    </row>
    <row r="61859" spans="2:2" x14ac:dyDescent="0.25">
      <c r="B61859"/>
    </row>
    <row r="61860" spans="2:2" x14ac:dyDescent="0.25">
      <c r="B61860"/>
    </row>
    <row r="61861" spans="2:2" x14ac:dyDescent="0.25">
      <c r="B61861"/>
    </row>
    <row r="61862" spans="2:2" x14ac:dyDescent="0.25">
      <c r="B61862"/>
    </row>
    <row r="61863" spans="2:2" x14ac:dyDescent="0.25">
      <c r="B61863"/>
    </row>
    <row r="61864" spans="2:2" x14ac:dyDescent="0.25">
      <c r="B61864"/>
    </row>
    <row r="61865" spans="2:2" x14ac:dyDescent="0.25">
      <c r="B61865"/>
    </row>
    <row r="61866" spans="2:2" x14ac:dyDescent="0.25">
      <c r="B61866"/>
    </row>
    <row r="61867" spans="2:2" x14ac:dyDescent="0.25">
      <c r="B61867"/>
    </row>
    <row r="61868" spans="2:2" x14ac:dyDescent="0.25">
      <c r="B61868"/>
    </row>
    <row r="61869" spans="2:2" x14ac:dyDescent="0.25">
      <c r="B61869"/>
    </row>
    <row r="61870" spans="2:2" x14ac:dyDescent="0.25">
      <c r="B61870"/>
    </row>
    <row r="61871" spans="2:2" x14ac:dyDescent="0.25">
      <c r="B61871"/>
    </row>
    <row r="61872" spans="2:2" x14ac:dyDescent="0.25">
      <c r="B61872"/>
    </row>
    <row r="61873" spans="2:2" x14ac:dyDescent="0.25">
      <c r="B61873"/>
    </row>
    <row r="61874" spans="2:2" x14ac:dyDescent="0.25">
      <c r="B61874"/>
    </row>
    <row r="61875" spans="2:2" x14ac:dyDescent="0.25">
      <c r="B61875"/>
    </row>
    <row r="61876" spans="2:2" x14ac:dyDescent="0.25">
      <c r="B61876"/>
    </row>
    <row r="61877" spans="2:2" x14ac:dyDescent="0.25">
      <c r="B61877"/>
    </row>
    <row r="61878" spans="2:2" x14ac:dyDescent="0.25">
      <c r="B61878"/>
    </row>
    <row r="61879" spans="2:2" x14ac:dyDescent="0.25">
      <c r="B61879"/>
    </row>
    <row r="61880" spans="2:2" x14ac:dyDescent="0.25">
      <c r="B61880"/>
    </row>
    <row r="61881" spans="2:2" x14ac:dyDescent="0.25">
      <c r="B61881"/>
    </row>
    <row r="61882" spans="2:2" x14ac:dyDescent="0.25">
      <c r="B61882"/>
    </row>
    <row r="61883" spans="2:2" x14ac:dyDescent="0.25">
      <c r="B61883"/>
    </row>
    <row r="61884" spans="2:2" x14ac:dyDescent="0.25">
      <c r="B61884"/>
    </row>
    <row r="61885" spans="2:2" x14ac:dyDescent="0.25">
      <c r="B61885"/>
    </row>
    <row r="61886" spans="2:2" x14ac:dyDescent="0.25">
      <c r="B61886"/>
    </row>
    <row r="61887" spans="2:2" x14ac:dyDescent="0.25">
      <c r="B61887"/>
    </row>
    <row r="61888" spans="2:2" x14ac:dyDescent="0.25">
      <c r="B61888"/>
    </row>
    <row r="61889" spans="2:2" x14ac:dyDescent="0.25">
      <c r="B61889"/>
    </row>
    <row r="61890" spans="2:2" x14ac:dyDescent="0.25">
      <c r="B61890"/>
    </row>
    <row r="61891" spans="2:2" x14ac:dyDescent="0.25">
      <c r="B61891"/>
    </row>
    <row r="61892" spans="2:2" x14ac:dyDescent="0.25">
      <c r="B61892"/>
    </row>
    <row r="61893" spans="2:2" x14ac:dyDescent="0.25">
      <c r="B61893"/>
    </row>
    <row r="61894" spans="2:2" x14ac:dyDescent="0.25">
      <c r="B61894"/>
    </row>
    <row r="61895" spans="2:2" x14ac:dyDescent="0.25">
      <c r="B61895"/>
    </row>
    <row r="61896" spans="2:2" x14ac:dyDescent="0.25">
      <c r="B61896"/>
    </row>
    <row r="61897" spans="2:2" x14ac:dyDescent="0.25">
      <c r="B61897"/>
    </row>
    <row r="61898" spans="2:2" x14ac:dyDescent="0.25">
      <c r="B61898"/>
    </row>
    <row r="61899" spans="2:2" x14ac:dyDescent="0.25">
      <c r="B61899"/>
    </row>
    <row r="61900" spans="2:2" x14ac:dyDescent="0.25">
      <c r="B61900"/>
    </row>
    <row r="61901" spans="2:2" x14ac:dyDescent="0.25">
      <c r="B61901"/>
    </row>
    <row r="61902" spans="2:2" x14ac:dyDescent="0.25">
      <c r="B61902"/>
    </row>
    <row r="61903" spans="2:2" x14ac:dyDescent="0.25">
      <c r="B61903"/>
    </row>
    <row r="61904" spans="2:2" x14ac:dyDescent="0.25">
      <c r="B61904"/>
    </row>
    <row r="61905" spans="2:2" x14ac:dyDescent="0.25">
      <c r="B61905"/>
    </row>
    <row r="61906" spans="2:2" x14ac:dyDescent="0.25">
      <c r="B61906"/>
    </row>
    <row r="61907" spans="2:2" x14ac:dyDescent="0.25">
      <c r="B61907"/>
    </row>
    <row r="61908" spans="2:2" x14ac:dyDescent="0.25">
      <c r="B61908"/>
    </row>
    <row r="61909" spans="2:2" x14ac:dyDescent="0.25">
      <c r="B61909"/>
    </row>
    <row r="61910" spans="2:2" x14ac:dyDescent="0.25">
      <c r="B61910"/>
    </row>
    <row r="61911" spans="2:2" x14ac:dyDescent="0.25">
      <c r="B61911"/>
    </row>
    <row r="61912" spans="2:2" x14ac:dyDescent="0.25">
      <c r="B61912"/>
    </row>
    <row r="61913" spans="2:2" x14ac:dyDescent="0.25">
      <c r="B61913"/>
    </row>
    <row r="61914" spans="2:2" x14ac:dyDescent="0.25">
      <c r="B61914"/>
    </row>
    <row r="61915" spans="2:2" x14ac:dyDescent="0.25">
      <c r="B61915"/>
    </row>
    <row r="61916" spans="2:2" x14ac:dyDescent="0.25">
      <c r="B61916"/>
    </row>
    <row r="61917" spans="2:2" x14ac:dyDescent="0.25">
      <c r="B61917"/>
    </row>
    <row r="61918" spans="2:2" x14ac:dyDescent="0.25">
      <c r="B61918"/>
    </row>
    <row r="61919" spans="2:2" x14ac:dyDescent="0.25">
      <c r="B61919"/>
    </row>
    <row r="61920" spans="2:2" x14ac:dyDescent="0.25">
      <c r="B61920"/>
    </row>
    <row r="61921" spans="2:2" x14ac:dyDescent="0.25">
      <c r="B61921"/>
    </row>
    <row r="61922" spans="2:2" x14ac:dyDescent="0.25">
      <c r="B61922"/>
    </row>
    <row r="61923" spans="2:2" x14ac:dyDescent="0.25">
      <c r="B61923"/>
    </row>
    <row r="61924" spans="2:2" x14ac:dyDescent="0.25">
      <c r="B61924"/>
    </row>
    <row r="61925" spans="2:2" x14ac:dyDescent="0.25">
      <c r="B61925"/>
    </row>
    <row r="61926" spans="2:2" x14ac:dyDescent="0.25">
      <c r="B61926"/>
    </row>
    <row r="61927" spans="2:2" x14ac:dyDescent="0.25">
      <c r="B61927"/>
    </row>
    <row r="61928" spans="2:2" x14ac:dyDescent="0.25">
      <c r="B61928"/>
    </row>
    <row r="61929" spans="2:2" x14ac:dyDescent="0.25">
      <c r="B61929"/>
    </row>
    <row r="61930" spans="2:2" x14ac:dyDescent="0.25">
      <c r="B61930"/>
    </row>
    <row r="61931" spans="2:2" x14ac:dyDescent="0.25">
      <c r="B61931"/>
    </row>
    <row r="61932" spans="2:2" x14ac:dyDescent="0.25">
      <c r="B61932"/>
    </row>
    <row r="61933" spans="2:2" x14ac:dyDescent="0.25">
      <c r="B61933"/>
    </row>
    <row r="61934" spans="2:2" x14ac:dyDescent="0.25">
      <c r="B61934"/>
    </row>
    <row r="61935" spans="2:2" x14ac:dyDescent="0.25">
      <c r="B61935"/>
    </row>
    <row r="61936" spans="2:2" x14ac:dyDescent="0.25">
      <c r="B61936"/>
    </row>
    <row r="61937" spans="2:2" x14ac:dyDescent="0.25">
      <c r="B61937"/>
    </row>
    <row r="61938" spans="2:2" x14ac:dyDescent="0.25">
      <c r="B61938"/>
    </row>
    <row r="61939" spans="2:2" x14ac:dyDescent="0.25">
      <c r="B61939"/>
    </row>
    <row r="61940" spans="2:2" x14ac:dyDescent="0.25">
      <c r="B61940"/>
    </row>
    <row r="61941" spans="2:2" x14ac:dyDescent="0.25">
      <c r="B61941"/>
    </row>
    <row r="61942" spans="2:2" x14ac:dyDescent="0.25">
      <c r="B61942"/>
    </row>
    <row r="61943" spans="2:2" x14ac:dyDescent="0.25">
      <c r="B61943"/>
    </row>
    <row r="61944" spans="2:2" x14ac:dyDescent="0.25">
      <c r="B61944"/>
    </row>
    <row r="61945" spans="2:2" x14ac:dyDescent="0.25">
      <c r="B61945"/>
    </row>
    <row r="61946" spans="2:2" x14ac:dyDescent="0.25">
      <c r="B61946"/>
    </row>
    <row r="61947" spans="2:2" x14ac:dyDescent="0.25">
      <c r="B61947"/>
    </row>
    <row r="61948" spans="2:2" x14ac:dyDescent="0.25">
      <c r="B61948"/>
    </row>
    <row r="61949" spans="2:2" x14ac:dyDescent="0.25">
      <c r="B61949"/>
    </row>
    <row r="61950" spans="2:2" x14ac:dyDescent="0.25">
      <c r="B61950"/>
    </row>
    <row r="61951" spans="2:2" x14ac:dyDescent="0.25">
      <c r="B61951"/>
    </row>
    <row r="61952" spans="2:2" x14ac:dyDescent="0.25">
      <c r="B61952"/>
    </row>
    <row r="61953" spans="2:2" x14ac:dyDescent="0.25">
      <c r="B61953"/>
    </row>
    <row r="61954" spans="2:2" x14ac:dyDescent="0.25">
      <c r="B61954"/>
    </row>
    <row r="61955" spans="2:2" x14ac:dyDescent="0.25">
      <c r="B61955"/>
    </row>
    <row r="61956" spans="2:2" x14ac:dyDescent="0.25">
      <c r="B61956"/>
    </row>
    <row r="61957" spans="2:2" x14ac:dyDescent="0.25">
      <c r="B61957"/>
    </row>
    <row r="61958" spans="2:2" x14ac:dyDescent="0.25">
      <c r="B61958"/>
    </row>
    <row r="61959" spans="2:2" x14ac:dyDescent="0.25">
      <c r="B61959"/>
    </row>
    <row r="61960" spans="2:2" x14ac:dyDescent="0.25">
      <c r="B61960"/>
    </row>
    <row r="61961" spans="2:2" x14ac:dyDescent="0.25">
      <c r="B61961"/>
    </row>
    <row r="61962" spans="2:2" x14ac:dyDescent="0.25">
      <c r="B61962"/>
    </row>
    <row r="61963" spans="2:2" x14ac:dyDescent="0.25">
      <c r="B61963"/>
    </row>
    <row r="61964" spans="2:2" x14ac:dyDescent="0.25">
      <c r="B61964"/>
    </row>
    <row r="61965" spans="2:2" x14ac:dyDescent="0.25">
      <c r="B61965"/>
    </row>
    <row r="61966" spans="2:2" x14ac:dyDescent="0.25">
      <c r="B61966"/>
    </row>
    <row r="61967" spans="2:2" x14ac:dyDescent="0.25">
      <c r="B61967"/>
    </row>
    <row r="61968" spans="2:2" x14ac:dyDescent="0.25">
      <c r="B61968"/>
    </row>
    <row r="61969" spans="2:2" x14ac:dyDescent="0.25">
      <c r="B61969"/>
    </row>
    <row r="61970" spans="2:2" x14ac:dyDescent="0.25">
      <c r="B61970"/>
    </row>
    <row r="61971" spans="2:2" x14ac:dyDescent="0.25">
      <c r="B61971"/>
    </row>
    <row r="61972" spans="2:2" x14ac:dyDescent="0.25">
      <c r="B61972"/>
    </row>
    <row r="61973" spans="2:2" x14ac:dyDescent="0.25">
      <c r="B61973"/>
    </row>
    <row r="61974" spans="2:2" x14ac:dyDescent="0.25">
      <c r="B61974"/>
    </row>
    <row r="61975" spans="2:2" x14ac:dyDescent="0.25">
      <c r="B61975"/>
    </row>
    <row r="61976" spans="2:2" x14ac:dyDescent="0.25">
      <c r="B61976"/>
    </row>
    <row r="61977" spans="2:2" x14ac:dyDescent="0.25">
      <c r="B61977"/>
    </row>
    <row r="61978" spans="2:2" x14ac:dyDescent="0.25">
      <c r="B61978"/>
    </row>
    <row r="61979" spans="2:2" x14ac:dyDescent="0.25">
      <c r="B61979"/>
    </row>
    <row r="61980" spans="2:2" x14ac:dyDescent="0.25">
      <c r="B61980"/>
    </row>
    <row r="61981" spans="2:2" x14ac:dyDescent="0.25">
      <c r="B61981"/>
    </row>
    <row r="61982" spans="2:2" x14ac:dyDescent="0.25">
      <c r="B61982"/>
    </row>
    <row r="61983" spans="2:2" x14ac:dyDescent="0.25">
      <c r="B61983"/>
    </row>
    <row r="61984" spans="2:2" x14ac:dyDescent="0.25">
      <c r="B61984"/>
    </row>
    <row r="61985" spans="2:2" x14ac:dyDescent="0.25">
      <c r="B61985"/>
    </row>
    <row r="61986" spans="2:2" x14ac:dyDescent="0.25">
      <c r="B61986"/>
    </row>
    <row r="61987" spans="2:2" x14ac:dyDescent="0.25">
      <c r="B61987"/>
    </row>
    <row r="61988" spans="2:2" x14ac:dyDescent="0.25">
      <c r="B61988"/>
    </row>
    <row r="61989" spans="2:2" x14ac:dyDescent="0.25">
      <c r="B61989"/>
    </row>
    <row r="61990" spans="2:2" x14ac:dyDescent="0.25">
      <c r="B61990"/>
    </row>
    <row r="61991" spans="2:2" x14ac:dyDescent="0.25">
      <c r="B61991"/>
    </row>
    <row r="61992" spans="2:2" x14ac:dyDescent="0.25">
      <c r="B61992"/>
    </row>
    <row r="61993" spans="2:2" x14ac:dyDescent="0.25">
      <c r="B61993"/>
    </row>
    <row r="61994" spans="2:2" x14ac:dyDescent="0.25">
      <c r="B61994"/>
    </row>
    <row r="61995" spans="2:2" x14ac:dyDescent="0.25">
      <c r="B61995"/>
    </row>
    <row r="61996" spans="2:2" x14ac:dyDescent="0.25">
      <c r="B61996"/>
    </row>
    <row r="61997" spans="2:2" x14ac:dyDescent="0.25">
      <c r="B61997"/>
    </row>
    <row r="61998" spans="2:2" x14ac:dyDescent="0.25">
      <c r="B61998"/>
    </row>
    <row r="61999" spans="2:2" x14ac:dyDescent="0.25">
      <c r="B61999"/>
    </row>
    <row r="62000" spans="2:2" x14ac:dyDescent="0.25">
      <c r="B62000"/>
    </row>
    <row r="62001" spans="2:2" x14ac:dyDescent="0.25">
      <c r="B62001"/>
    </row>
    <row r="62002" spans="2:2" x14ac:dyDescent="0.25">
      <c r="B62002"/>
    </row>
    <row r="62003" spans="2:2" x14ac:dyDescent="0.25">
      <c r="B62003"/>
    </row>
    <row r="62004" spans="2:2" x14ac:dyDescent="0.25">
      <c r="B62004"/>
    </row>
    <row r="62005" spans="2:2" x14ac:dyDescent="0.25">
      <c r="B62005"/>
    </row>
    <row r="62006" spans="2:2" x14ac:dyDescent="0.25">
      <c r="B62006"/>
    </row>
    <row r="62007" spans="2:2" x14ac:dyDescent="0.25">
      <c r="B62007"/>
    </row>
    <row r="62008" spans="2:2" x14ac:dyDescent="0.25">
      <c r="B62008"/>
    </row>
    <row r="62009" spans="2:2" x14ac:dyDescent="0.25">
      <c r="B62009"/>
    </row>
    <row r="62010" spans="2:2" x14ac:dyDescent="0.25">
      <c r="B62010"/>
    </row>
    <row r="62011" spans="2:2" x14ac:dyDescent="0.25">
      <c r="B62011"/>
    </row>
    <row r="62012" spans="2:2" x14ac:dyDescent="0.25">
      <c r="B62012"/>
    </row>
    <row r="62013" spans="2:2" x14ac:dyDescent="0.25">
      <c r="B62013"/>
    </row>
    <row r="62014" spans="2:2" x14ac:dyDescent="0.25">
      <c r="B62014"/>
    </row>
    <row r="62015" spans="2:2" x14ac:dyDescent="0.25">
      <c r="B62015"/>
    </row>
    <row r="62016" spans="2:2" x14ac:dyDescent="0.25">
      <c r="B62016"/>
    </row>
    <row r="62017" spans="2:2" x14ac:dyDescent="0.25">
      <c r="B62017"/>
    </row>
    <row r="62018" spans="2:2" x14ac:dyDescent="0.25">
      <c r="B62018"/>
    </row>
    <row r="62019" spans="2:2" x14ac:dyDescent="0.25">
      <c r="B62019"/>
    </row>
    <row r="62020" spans="2:2" x14ac:dyDescent="0.25">
      <c r="B62020"/>
    </row>
    <row r="62021" spans="2:2" x14ac:dyDescent="0.25">
      <c r="B62021"/>
    </row>
    <row r="62022" spans="2:2" x14ac:dyDescent="0.25">
      <c r="B62022"/>
    </row>
    <row r="62023" spans="2:2" x14ac:dyDescent="0.25">
      <c r="B62023"/>
    </row>
    <row r="62024" spans="2:2" x14ac:dyDescent="0.25">
      <c r="B62024"/>
    </row>
    <row r="62025" spans="2:2" x14ac:dyDescent="0.25">
      <c r="B62025"/>
    </row>
    <row r="62026" spans="2:2" x14ac:dyDescent="0.25">
      <c r="B62026"/>
    </row>
    <row r="62027" spans="2:2" x14ac:dyDescent="0.25">
      <c r="B62027"/>
    </row>
    <row r="62028" spans="2:2" x14ac:dyDescent="0.25">
      <c r="B62028"/>
    </row>
    <row r="62029" spans="2:2" x14ac:dyDescent="0.25">
      <c r="B62029"/>
    </row>
    <row r="62030" spans="2:2" x14ac:dyDescent="0.25">
      <c r="B62030"/>
    </row>
    <row r="62031" spans="2:2" x14ac:dyDescent="0.25">
      <c r="B62031"/>
    </row>
    <row r="62032" spans="2:2" x14ac:dyDescent="0.25">
      <c r="B62032"/>
    </row>
    <row r="62033" spans="2:2" x14ac:dyDescent="0.25">
      <c r="B62033"/>
    </row>
    <row r="62034" spans="2:2" x14ac:dyDescent="0.25">
      <c r="B62034"/>
    </row>
    <row r="62035" spans="2:2" x14ac:dyDescent="0.25">
      <c r="B62035"/>
    </row>
    <row r="62036" spans="2:2" x14ac:dyDescent="0.25">
      <c r="B62036"/>
    </row>
    <row r="62037" spans="2:2" x14ac:dyDescent="0.25">
      <c r="B62037"/>
    </row>
    <row r="62038" spans="2:2" x14ac:dyDescent="0.25">
      <c r="B62038"/>
    </row>
    <row r="62039" spans="2:2" x14ac:dyDescent="0.25">
      <c r="B62039"/>
    </row>
    <row r="62040" spans="2:2" x14ac:dyDescent="0.25">
      <c r="B62040"/>
    </row>
    <row r="62041" spans="2:2" x14ac:dyDescent="0.25">
      <c r="B62041"/>
    </row>
    <row r="62042" spans="2:2" x14ac:dyDescent="0.25">
      <c r="B62042"/>
    </row>
    <row r="62043" spans="2:2" x14ac:dyDescent="0.25">
      <c r="B62043"/>
    </row>
    <row r="62044" spans="2:2" x14ac:dyDescent="0.25">
      <c r="B62044"/>
    </row>
    <row r="62045" spans="2:2" x14ac:dyDescent="0.25">
      <c r="B62045"/>
    </row>
    <row r="62046" spans="2:2" x14ac:dyDescent="0.25">
      <c r="B62046"/>
    </row>
    <row r="62047" spans="2:2" x14ac:dyDescent="0.25">
      <c r="B62047"/>
    </row>
    <row r="62048" spans="2:2" x14ac:dyDescent="0.25">
      <c r="B62048"/>
    </row>
    <row r="62049" spans="2:2" x14ac:dyDescent="0.25">
      <c r="B62049"/>
    </row>
    <row r="62050" spans="2:2" x14ac:dyDescent="0.25">
      <c r="B62050"/>
    </row>
    <row r="62051" spans="2:2" x14ac:dyDescent="0.25">
      <c r="B62051"/>
    </row>
    <row r="62052" spans="2:2" x14ac:dyDescent="0.25">
      <c r="B62052"/>
    </row>
    <row r="62053" spans="2:2" x14ac:dyDescent="0.25">
      <c r="B62053"/>
    </row>
    <row r="62054" spans="2:2" x14ac:dyDescent="0.25">
      <c r="B62054"/>
    </row>
    <row r="62055" spans="2:2" x14ac:dyDescent="0.25">
      <c r="B62055"/>
    </row>
    <row r="62056" spans="2:2" x14ac:dyDescent="0.25">
      <c r="B62056"/>
    </row>
    <row r="62057" spans="2:2" x14ac:dyDescent="0.25">
      <c r="B62057"/>
    </row>
    <row r="62058" spans="2:2" x14ac:dyDescent="0.25">
      <c r="B62058"/>
    </row>
    <row r="62059" spans="2:2" x14ac:dyDescent="0.25">
      <c r="B62059"/>
    </row>
    <row r="62060" spans="2:2" x14ac:dyDescent="0.25">
      <c r="B62060"/>
    </row>
    <row r="62061" spans="2:2" x14ac:dyDescent="0.25">
      <c r="B62061"/>
    </row>
    <row r="62062" spans="2:2" x14ac:dyDescent="0.25">
      <c r="B62062"/>
    </row>
    <row r="62063" spans="2:2" x14ac:dyDescent="0.25">
      <c r="B62063"/>
    </row>
    <row r="62064" spans="2:2" x14ac:dyDescent="0.25">
      <c r="B62064"/>
    </row>
    <row r="62065" spans="2:2" x14ac:dyDescent="0.25">
      <c r="B62065"/>
    </row>
    <row r="62066" spans="2:2" x14ac:dyDescent="0.25">
      <c r="B62066"/>
    </row>
    <row r="62067" spans="2:2" x14ac:dyDescent="0.25">
      <c r="B62067"/>
    </row>
    <row r="62068" spans="2:2" x14ac:dyDescent="0.25">
      <c r="B62068"/>
    </row>
    <row r="62069" spans="2:2" x14ac:dyDescent="0.25">
      <c r="B62069"/>
    </row>
    <row r="62070" spans="2:2" x14ac:dyDescent="0.25">
      <c r="B62070"/>
    </row>
    <row r="62071" spans="2:2" x14ac:dyDescent="0.25">
      <c r="B62071"/>
    </row>
    <row r="62072" spans="2:2" x14ac:dyDescent="0.25">
      <c r="B62072"/>
    </row>
    <row r="62073" spans="2:2" x14ac:dyDescent="0.25">
      <c r="B62073"/>
    </row>
    <row r="62074" spans="2:2" x14ac:dyDescent="0.25">
      <c r="B62074"/>
    </row>
    <row r="62075" spans="2:2" x14ac:dyDescent="0.25">
      <c r="B62075"/>
    </row>
    <row r="62076" spans="2:2" x14ac:dyDescent="0.25">
      <c r="B62076"/>
    </row>
    <row r="62077" spans="2:2" x14ac:dyDescent="0.25">
      <c r="B62077"/>
    </row>
    <row r="62078" spans="2:2" x14ac:dyDescent="0.25">
      <c r="B62078"/>
    </row>
    <row r="62079" spans="2:2" x14ac:dyDescent="0.25">
      <c r="B62079"/>
    </row>
    <row r="62080" spans="2:2" x14ac:dyDescent="0.25">
      <c r="B62080"/>
    </row>
    <row r="62081" spans="2:2" x14ac:dyDescent="0.25">
      <c r="B62081"/>
    </row>
    <row r="62082" spans="2:2" x14ac:dyDescent="0.25">
      <c r="B62082"/>
    </row>
    <row r="62083" spans="2:2" x14ac:dyDescent="0.25">
      <c r="B62083"/>
    </row>
    <row r="62084" spans="2:2" x14ac:dyDescent="0.25">
      <c r="B62084"/>
    </row>
    <row r="62085" spans="2:2" x14ac:dyDescent="0.25">
      <c r="B62085"/>
    </row>
    <row r="62086" spans="2:2" x14ac:dyDescent="0.25">
      <c r="B62086"/>
    </row>
    <row r="62087" spans="2:2" x14ac:dyDescent="0.25">
      <c r="B62087"/>
    </row>
    <row r="62088" spans="2:2" x14ac:dyDescent="0.25">
      <c r="B62088"/>
    </row>
    <row r="62089" spans="2:2" x14ac:dyDescent="0.25">
      <c r="B62089"/>
    </row>
    <row r="62090" spans="2:2" x14ac:dyDescent="0.25">
      <c r="B62090"/>
    </row>
    <row r="62091" spans="2:2" x14ac:dyDescent="0.25">
      <c r="B62091"/>
    </row>
    <row r="62092" spans="2:2" x14ac:dyDescent="0.25">
      <c r="B62092"/>
    </row>
    <row r="62093" spans="2:2" x14ac:dyDescent="0.25">
      <c r="B62093"/>
    </row>
    <row r="62094" spans="2:2" x14ac:dyDescent="0.25">
      <c r="B62094"/>
    </row>
    <row r="62095" spans="2:2" x14ac:dyDescent="0.25">
      <c r="B62095"/>
    </row>
    <row r="62096" spans="2:2" x14ac:dyDescent="0.25">
      <c r="B62096"/>
    </row>
    <row r="62097" spans="2:2" x14ac:dyDescent="0.25">
      <c r="B62097"/>
    </row>
    <row r="62098" spans="2:2" x14ac:dyDescent="0.25">
      <c r="B62098"/>
    </row>
    <row r="62099" spans="2:2" x14ac:dyDescent="0.25">
      <c r="B62099"/>
    </row>
    <row r="62100" spans="2:2" x14ac:dyDescent="0.25">
      <c r="B62100"/>
    </row>
    <row r="62101" spans="2:2" x14ac:dyDescent="0.25">
      <c r="B62101"/>
    </row>
    <row r="62102" spans="2:2" x14ac:dyDescent="0.25">
      <c r="B62102"/>
    </row>
    <row r="62103" spans="2:2" x14ac:dyDescent="0.25">
      <c r="B62103"/>
    </row>
    <row r="62104" spans="2:2" x14ac:dyDescent="0.25">
      <c r="B62104"/>
    </row>
    <row r="62105" spans="2:2" x14ac:dyDescent="0.25">
      <c r="B62105"/>
    </row>
    <row r="62106" spans="2:2" x14ac:dyDescent="0.25">
      <c r="B62106"/>
    </row>
    <row r="62107" spans="2:2" x14ac:dyDescent="0.25">
      <c r="B62107"/>
    </row>
    <row r="62108" spans="2:2" x14ac:dyDescent="0.25">
      <c r="B62108"/>
    </row>
    <row r="62109" spans="2:2" x14ac:dyDescent="0.25">
      <c r="B62109"/>
    </row>
    <row r="62110" spans="2:2" x14ac:dyDescent="0.25">
      <c r="B62110"/>
    </row>
    <row r="62111" spans="2:2" x14ac:dyDescent="0.25">
      <c r="B62111"/>
    </row>
    <row r="62112" spans="2:2" x14ac:dyDescent="0.25">
      <c r="B62112"/>
    </row>
    <row r="62113" spans="2:2" x14ac:dyDescent="0.25">
      <c r="B62113"/>
    </row>
    <row r="62114" spans="2:2" x14ac:dyDescent="0.25">
      <c r="B62114"/>
    </row>
    <row r="62115" spans="2:2" x14ac:dyDescent="0.25">
      <c r="B62115"/>
    </row>
    <row r="62116" spans="2:2" x14ac:dyDescent="0.25">
      <c r="B62116"/>
    </row>
    <row r="62117" spans="2:2" x14ac:dyDescent="0.25">
      <c r="B62117"/>
    </row>
    <row r="62118" spans="2:2" x14ac:dyDescent="0.25">
      <c r="B62118"/>
    </row>
    <row r="62119" spans="2:2" x14ac:dyDescent="0.25">
      <c r="B62119"/>
    </row>
    <row r="62120" spans="2:2" x14ac:dyDescent="0.25">
      <c r="B62120"/>
    </row>
    <row r="62121" spans="2:2" x14ac:dyDescent="0.25">
      <c r="B62121"/>
    </row>
    <row r="62122" spans="2:2" x14ac:dyDescent="0.25">
      <c r="B62122"/>
    </row>
    <row r="62123" spans="2:2" x14ac:dyDescent="0.25">
      <c r="B62123"/>
    </row>
    <row r="62124" spans="2:2" x14ac:dyDescent="0.25">
      <c r="B62124"/>
    </row>
    <row r="62125" spans="2:2" x14ac:dyDescent="0.25">
      <c r="B62125"/>
    </row>
    <row r="62126" spans="2:2" x14ac:dyDescent="0.25">
      <c r="B62126"/>
    </row>
    <row r="62127" spans="2:2" x14ac:dyDescent="0.25">
      <c r="B62127"/>
    </row>
    <row r="62128" spans="2:2" x14ac:dyDescent="0.25">
      <c r="B62128"/>
    </row>
    <row r="62129" spans="2:2" x14ac:dyDescent="0.25">
      <c r="B62129"/>
    </row>
    <row r="62130" spans="2:2" x14ac:dyDescent="0.25">
      <c r="B62130"/>
    </row>
    <row r="62131" spans="2:2" x14ac:dyDescent="0.25">
      <c r="B62131"/>
    </row>
    <row r="62132" spans="2:2" x14ac:dyDescent="0.25">
      <c r="B62132"/>
    </row>
    <row r="62133" spans="2:2" x14ac:dyDescent="0.25">
      <c r="B62133"/>
    </row>
    <row r="62134" spans="2:2" x14ac:dyDescent="0.25">
      <c r="B62134"/>
    </row>
    <row r="62135" spans="2:2" x14ac:dyDescent="0.25">
      <c r="B62135"/>
    </row>
    <row r="62136" spans="2:2" x14ac:dyDescent="0.25">
      <c r="B62136"/>
    </row>
    <row r="62137" spans="2:2" x14ac:dyDescent="0.25">
      <c r="B62137"/>
    </row>
    <row r="62138" spans="2:2" x14ac:dyDescent="0.25">
      <c r="B62138"/>
    </row>
    <row r="62139" spans="2:2" x14ac:dyDescent="0.25">
      <c r="B62139"/>
    </row>
    <row r="62140" spans="2:2" x14ac:dyDescent="0.25">
      <c r="B62140"/>
    </row>
    <row r="62141" spans="2:2" x14ac:dyDescent="0.25">
      <c r="B62141"/>
    </row>
    <row r="62142" spans="2:2" x14ac:dyDescent="0.25">
      <c r="B62142"/>
    </row>
    <row r="62143" spans="2:2" x14ac:dyDescent="0.25">
      <c r="B62143"/>
    </row>
    <row r="62144" spans="2:2" x14ac:dyDescent="0.25">
      <c r="B62144"/>
    </row>
    <row r="62145" spans="2:2" x14ac:dyDescent="0.25">
      <c r="B62145"/>
    </row>
    <row r="62146" spans="2:2" x14ac:dyDescent="0.25">
      <c r="B62146"/>
    </row>
    <row r="62147" spans="2:2" x14ac:dyDescent="0.25">
      <c r="B62147"/>
    </row>
    <row r="62148" spans="2:2" x14ac:dyDescent="0.25">
      <c r="B62148"/>
    </row>
    <row r="62149" spans="2:2" x14ac:dyDescent="0.25">
      <c r="B62149"/>
    </row>
    <row r="62150" spans="2:2" x14ac:dyDescent="0.25">
      <c r="B62150"/>
    </row>
    <row r="62151" spans="2:2" x14ac:dyDescent="0.25">
      <c r="B62151"/>
    </row>
    <row r="62152" spans="2:2" x14ac:dyDescent="0.25">
      <c r="B62152"/>
    </row>
    <row r="62153" spans="2:2" x14ac:dyDescent="0.25">
      <c r="B62153"/>
    </row>
    <row r="62154" spans="2:2" x14ac:dyDescent="0.25">
      <c r="B62154"/>
    </row>
    <row r="62155" spans="2:2" x14ac:dyDescent="0.25">
      <c r="B62155"/>
    </row>
    <row r="62156" spans="2:2" x14ac:dyDescent="0.25">
      <c r="B62156"/>
    </row>
    <row r="62157" spans="2:2" x14ac:dyDescent="0.25">
      <c r="B62157"/>
    </row>
    <row r="62158" spans="2:2" x14ac:dyDescent="0.25">
      <c r="B62158"/>
    </row>
    <row r="62159" spans="2:2" x14ac:dyDescent="0.25">
      <c r="B62159"/>
    </row>
    <row r="62160" spans="2:2" x14ac:dyDescent="0.25">
      <c r="B62160"/>
    </row>
    <row r="62161" spans="2:2" x14ac:dyDescent="0.25">
      <c r="B62161"/>
    </row>
    <row r="62162" spans="2:2" x14ac:dyDescent="0.25">
      <c r="B62162"/>
    </row>
    <row r="62163" spans="2:2" x14ac:dyDescent="0.25">
      <c r="B62163"/>
    </row>
    <row r="62164" spans="2:2" x14ac:dyDescent="0.25">
      <c r="B62164"/>
    </row>
    <row r="62165" spans="2:2" x14ac:dyDescent="0.25">
      <c r="B62165"/>
    </row>
    <row r="62166" spans="2:2" x14ac:dyDescent="0.25">
      <c r="B62166"/>
    </row>
    <row r="62167" spans="2:2" x14ac:dyDescent="0.25">
      <c r="B62167"/>
    </row>
    <row r="62168" spans="2:2" x14ac:dyDescent="0.25">
      <c r="B62168"/>
    </row>
    <row r="62169" spans="2:2" x14ac:dyDescent="0.25">
      <c r="B62169"/>
    </row>
    <row r="62170" spans="2:2" x14ac:dyDescent="0.25">
      <c r="B62170"/>
    </row>
    <row r="62171" spans="2:2" x14ac:dyDescent="0.25">
      <c r="B62171"/>
    </row>
    <row r="62172" spans="2:2" x14ac:dyDescent="0.25">
      <c r="B62172"/>
    </row>
    <row r="62173" spans="2:2" x14ac:dyDescent="0.25">
      <c r="B62173"/>
    </row>
    <row r="62174" spans="2:2" x14ac:dyDescent="0.25">
      <c r="B62174"/>
    </row>
    <row r="62175" spans="2:2" x14ac:dyDescent="0.25">
      <c r="B62175"/>
    </row>
    <row r="62176" spans="2:2" x14ac:dyDescent="0.25">
      <c r="B62176"/>
    </row>
    <row r="62177" spans="2:2" x14ac:dyDescent="0.25">
      <c r="B62177"/>
    </row>
    <row r="62178" spans="2:2" x14ac:dyDescent="0.25">
      <c r="B62178"/>
    </row>
    <row r="62179" spans="2:2" x14ac:dyDescent="0.25">
      <c r="B62179"/>
    </row>
    <row r="62180" spans="2:2" x14ac:dyDescent="0.25">
      <c r="B62180"/>
    </row>
    <row r="62181" spans="2:2" x14ac:dyDescent="0.25">
      <c r="B62181"/>
    </row>
    <row r="62182" spans="2:2" x14ac:dyDescent="0.25">
      <c r="B62182"/>
    </row>
    <row r="62183" spans="2:2" x14ac:dyDescent="0.25">
      <c r="B62183"/>
    </row>
    <row r="62184" spans="2:2" x14ac:dyDescent="0.25">
      <c r="B62184"/>
    </row>
    <row r="62185" spans="2:2" x14ac:dyDescent="0.25">
      <c r="B62185"/>
    </row>
    <row r="62186" spans="2:2" x14ac:dyDescent="0.25">
      <c r="B62186"/>
    </row>
    <row r="62187" spans="2:2" x14ac:dyDescent="0.25">
      <c r="B62187"/>
    </row>
    <row r="62188" spans="2:2" x14ac:dyDescent="0.25">
      <c r="B62188"/>
    </row>
    <row r="62189" spans="2:2" x14ac:dyDescent="0.25">
      <c r="B62189"/>
    </row>
    <row r="62190" spans="2:2" x14ac:dyDescent="0.25">
      <c r="B62190"/>
    </row>
    <row r="62191" spans="2:2" x14ac:dyDescent="0.25">
      <c r="B62191"/>
    </row>
    <row r="62192" spans="2:2" x14ac:dyDescent="0.25">
      <c r="B62192"/>
    </row>
    <row r="62193" spans="2:2" x14ac:dyDescent="0.25">
      <c r="B62193"/>
    </row>
    <row r="62194" spans="2:2" x14ac:dyDescent="0.25">
      <c r="B62194"/>
    </row>
    <row r="62195" spans="2:2" x14ac:dyDescent="0.25">
      <c r="B62195"/>
    </row>
    <row r="62196" spans="2:2" x14ac:dyDescent="0.25">
      <c r="B62196"/>
    </row>
    <row r="62197" spans="2:2" x14ac:dyDescent="0.25">
      <c r="B62197"/>
    </row>
    <row r="62198" spans="2:2" x14ac:dyDescent="0.25">
      <c r="B62198"/>
    </row>
    <row r="62199" spans="2:2" x14ac:dyDescent="0.25">
      <c r="B62199"/>
    </row>
    <row r="62200" spans="2:2" x14ac:dyDescent="0.25">
      <c r="B62200"/>
    </row>
    <row r="62201" spans="2:2" x14ac:dyDescent="0.25">
      <c r="B62201"/>
    </row>
    <row r="62202" spans="2:2" x14ac:dyDescent="0.25">
      <c r="B62202"/>
    </row>
    <row r="62203" spans="2:2" x14ac:dyDescent="0.25">
      <c r="B62203"/>
    </row>
    <row r="62204" spans="2:2" x14ac:dyDescent="0.25">
      <c r="B62204"/>
    </row>
    <row r="62205" spans="2:2" x14ac:dyDescent="0.25">
      <c r="B62205"/>
    </row>
    <row r="62206" spans="2:2" x14ac:dyDescent="0.25">
      <c r="B62206"/>
    </row>
    <row r="62207" spans="2:2" x14ac:dyDescent="0.25">
      <c r="B62207"/>
    </row>
    <row r="62208" spans="2:2" x14ac:dyDescent="0.25">
      <c r="B62208"/>
    </row>
    <row r="62209" spans="2:2" x14ac:dyDescent="0.25">
      <c r="B62209"/>
    </row>
    <row r="62210" spans="2:2" x14ac:dyDescent="0.25">
      <c r="B62210"/>
    </row>
    <row r="62211" spans="2:2" x14ac:dyDescent="0.25">
      <c r="B62211"/>
    </row>
    <row r="62212" spans="2:2" x14ac:dyDescent="0.25">
      <c r="B62212"/>
    </row>
    <row r="62213" spans="2:2" x14ac:dyDescent="0.25">
      <c r="B62213"/>
    </row>
    <row r="62214" spans="2:2" x14ac:dyDescent="0.25">
      <c r="B62214"/>
    </row>
    <row r="62215" spans="2:2" x14ac:dyDescent="0.25">
      <c r="B62215"/>
    </row>
    <row r="62216" spans="2:2" x14ac:dyDescent="0.25">
      <c r="B62216"/>
    </row>
    <row r="62217" spans="2:2" x14ac:dyDescent="0.25">
      <c r="B62217"/>
    </row>
    <row r="62218" spans="2:2" x14ac:dyDescent="0.25">
      <c r="B62218"/>
    </row>
    <row r="62219" spans="2:2" x14ac:dyDescent="0.25">
      <c r="B62219"/>
    </row>
    <row r="62220" spans="2:2" x14ac:dyDescent="0.25">
      <c r="B62220"/>
    </row>
    <row r="62221" spans="2:2" x14ac:dyDescent="0.25">
      <c r="B62221"/>
    </row>
    <row r="62222" spans="2:2" x14ac:dyDescent="0.25">
      <c r="B62222"/>
    </row>
    <row r="62223" spans="2:2" x14ac:dyDescent="0.25">
      <c r="B62223"/>
    </row>
    <row r="62224" spans="2:2" x14ac:dyDescent="0.25">
      <c r="B62224"/>
    </row>
    <row r="62225" spans="2:2" x14ac:dyDescent="0.25">
      <c r="B62225"/>
    </row>
    <row r="62226" spans="2:2" x14ac:dyDescent="0.25">
      <c r="B62226"/>
    </row>
    <row r="62227" spans="2:2" x14ac:dyDescent="0.25">
      <c r="B62227"/>
    </row>
    <row r="62228" spans="2:2" x14ac:dyDescent="0.25">
      <c r="B62228"/>
    </row>
    <row r="62229" spans="2:2" x14ac:dyDescent="0.25">
      <c r="B62229"/>
    </row>
    <row r="62230" spans="2:2" x14ac:dyDescent="0.25">
      <c r="B62230"/>
    </row>
    <row r="62231" spans="2:2" x14ac:dyDescent="0.25">
      <c r="B62231"/>
    </row>
    <row r="62232" spans="2:2" x14ac:dyDescent="0.25">
      <c r="B62232"/>
    </row>
    <row r="62233" spans="2:2" x14ac:dyDescent="0.25">
      <c r="B62233"/>
    </row>
    <row r="62234" spans="2:2" x14ac:dyDescent="0.25">
      <c r="B62234"/>
    </row>
    <row r="62235" spans="2:2" x14ac:dyDescent="0.25">
      <c r="B62235"/>
    </row>
    <row r="62236" spans="2:2" x14ac:dyDescent="0.25">
      <c r="B62236"/>
    </row>
    <row r="62237" spans="2:2" x14ac:dyDescent="0.25">
      <c r="B62237"/>
    </row>
    <row r="62238" spans="2:2" x14ac:dyDescent="0.25">
      <c r="B62238"/>
    </row>
    <row r="62239" spans="2:2" x14ac:dyDescent="0.25">
      <c r="B62239"/>
    </row>
    <row r="62240" spans="2:2" x14ac:dyDescent="0.25">
      <c r="B62240"/>
    </row>
    <row r="62241" spans="2:2" x14ac:dyDescent="0.25">
      <c r="B62241"/>
    </row>
    <row r="62242" spans="2:2" x14ac:dyDescent="0.25">
      <c r="B62242"/>
    </row>
    <row r="62243" spans="2:2" x14ac:dyDescent="0.25">
      <c r="B62243"/>
    </row>
    <row r="62244" spans="2:2" x14ac:dyDescent="0.25">
      <c r="B62244"/>
    </row>
    <row r="62245" spans="2:2" x14ac:dyDescent="0.25">
      <c r="B62245"/>
    </row>
    <row r="62246" spans="2:2" x14ac:dyDescent="0.25">
      <c r="B62246"/>
    </row>
    <row r="62247" spans="2:2" x14ac:dyDescent="0.25">
      <c r="B62247"/>
    </row>
    <row r="62248" spans="2:2" x14ac:dyDescent="0.25">
      <c r="B62248"/>
    </row>
    <row r="62249" spans="2:2" x14ac:dyDescent="0.25">
      <c r="B62249"/>
    </row>
    <row r="62250" spans="2:2" x14ac:dyDescent="0.25">
      <c r="B62250"/>
    </row>
    <row r="62251" spans="2:2" x14ac:dyDescent="0.25">
      <c r="B62251"/>
    </row>
    <row r="62252" spans="2:2" x14ac:dyDescent="0.25">
      <c r="B62252"/>
    </row>
    <row r="62253" spans="2:2" x14ac:dyDescent="0.25">
      <c r="B62253"/>
    </row>
    <row r="62254" spans="2:2" x14ac:dyDescent="0.25">
      <c r="B62254"/>
    </row>
    <row r="62255" spans="2:2" x14ac:dyDescent="0.25">
      <c r="B62255"/>
    </row>
    <row r="62256" spans="2:2" x14ac:dyDescent="0.25">
      <c r="B62256"/>
    </row>
    <row r="62257" spans="2:2" x14ac:dyDescent="0.25">
      <c r="B62257"/>
    </row>
    <row r="62258" spans="2:2" x14ac:dyDescent="0.25">
      <c r="B62258"/>
    </row>
    <row r="62259" spans="2:2" x14ac:dyDescent="0.25">
      <c r="B62259"/>
    </row>
    <row r="62260" spans="2:2" x14ac:dyDescent="0.25">
      <c r="B62260"/>
    </row>
    <row r="62261" spans="2:2" x14ac:dyDescent="0.25">
      <c r="B62261"/>
    </row>
    <row r="62262" spans="2:2" x14ac:dyDescent="0.25">
      <c r="B62262"/>
    </row>
    <row r="62263" spans="2:2" x14ac:dyDescent="0.25">
      <c r="B62263"/>
    </row>
    <row r="62264" spans="2:2" x14ac:dyDescent="0.25">
      <c r="B62264"/>
    </row>
    <row r="62265" spans="2:2" x14ac:dyDescent="0.25">
      <c r="B62265"/>
    </row>
    <row r="62266" spans="2:2" x14ac:dyDescent="0.25">
      <c r="B62266"/>
    </row>
    <row r="62267" spans="2:2" x14ac:dyDescent="0.25">
      <c r="B62267"/>
    </row>
    <row r="62268" spans="2:2" x14ac:dyDescent="0.25">
      <c r="B62268"/>
    </row>
    <row r="62269" spans="2:2" x14ac:dyDescent="0.25">
      <c r="B62269"/>
    </row>
    <row r="62270" spans="2:2" x14ac:dyDescent="0.25">
      <c r="B62270"/>
    </row>
    <row r="62271" spans="2:2" x14ac:dyDescent="0.25">
      <c r="B62271"/>
    </row>
    <row r="62272" spans="2:2" x14ac:dyDescent="0.25">
      <c r="B62272"/>
    </row>
    <row r="62273" spans="2:2" x14ac:dyDescent="0.25">
      <c r="B62273"/>
    </row>
    <row r="62274" spans="2:2" x14ac:dyDescent="0.25">
      <c r="B62274"/>
    </row>
    <row r="62275" spans="2:2" x14ac:dyDescent="0.25">
      <c r="B62275"/>
    </row>
    <row r="62276" spans="2:2" x14ac:dyDescent="0.25">
      <c r="B62276"/>
    </row>
    <row r="62277" spans="2:2" x14ac:dyDescent="0.25">
      <c r="B62277"/>
    </row>
    <row r="62278" spans="2:2" x14ac:dyDescent="0.25">
      <c r="B62278"/>
    </row>
    <row r="62279" spans="2:2" x14ac:dyDescent="0.25">
      <c r="B62279"/>
    </row>
    <row r="62280" spans="2:2" x14ac:dyDescent="0.25">
      <c r="B62280"/>
    </row>
    <row r="62281" spans="2:2" x14ac:dyDescent="0.25">
      <c r="B62281"/>
    </row>
    <row r="62282" spans="2:2" x14ac:dyDescent="0.25">
      <c r="B62282"/>
    </row>
    <row r="62283" spans="2:2" x14ac:dyDescent="0.25">
      <c r="B62283"/>
    </row>
    <row r="62284" spans="2:2" x14ac:dyDescent="0.25">
      <c r="B62284"/>
    </row>
    <row r="62285" spans="2:2" x14ac:dyDescent="0.25">
      <c r="B62285"/>
    </row>
    <row r="62286" spans="2:2" x14ac:dyDescent="0.25">
      <c r="B62286"/>
    </row>
    <row r="62287" spans="2:2" x14ac:dyDescent="0.25">
      <c r="B62287"/>
    </row>
    <row r="62288" spans="2:2" x14ac:dyDescent="0.25">
      <c r="B62288"/>
    </row>
    <row r="62289" spans="2:2" x14ac:dyDescent="0.25">
      <c r="B62289"/>
    </row>
    <row r="62290" spans="2:2" x14ac:dyDescent="0.25">
      <c r="B62290"/>
    </row>
    <row r="62291" spans="2:2" x14ac:dyDescent="0.25">
      <c r="B62291"/>
    </row>
    <row r="62292" spans="2:2" x14ac:dyDescent="0.25">
      <c r="B62292"/>
    </row>
    <row r="62293" spans="2:2" x14ac:dyDescent="0.25">
      <c r="B62293"/>
    </row>
    <row r="62294" spans="2:2" x14ac:dyDescent="0.25">
      <c r="B62294"/>
    </row>
    <row r="62295" spans="2:2" x14ac:dyDescent="0.25">
      <c r="B62295"/>
    </row>
    <row r="62296" spans="2:2" x14ac:dyDescent="0.25">
      <c r="B62296"/>
    </row>
    <row r="62297" spans="2:2" x14ac:dyDescent="0.25">
      <c r="B62297"/>
    </row>
    <row r="62298" spans="2:2" x14ac:dyDescent="0.25">
      <c r="B62298"/>
    </row>
    <row r="62299" spans="2:2" x14ac:dyDescent="0.25">
      <c r="B62299"/>
    </row>
    <row r="62300" spans="2:2" x14ac:dyDescent="0.25">
      <c r="B62300"/>
    </row>
    <row r="62301" spans="2:2" x14ac:dyDescent="0.25">
      <c r="B62301"/>
    </row>
    <row r="62302" spans="2:2" x14ac:dyDescent="0.25">
      <c r="B62302"/>
    </row>
    <row r="62303" spans="2:2" x14ac:dyDescent="0.25">
      <c r="B62303"/>
    </row>
    <row r="62304" spans="2:2" x14ac:dyDescent="0.25">
      <c r="B62304"/>
    </row>
    <row r="62305" spans="2:2" x14ac:dyDescent="0.25">
      <c r="B62305"/>
    </row>
    <row r="62306" spans="2:2" x14ac:dyDescent="0.25">
      <c r="B62306"/>
    </row>
    <row r="62307" spans="2:2" x14ac:dyDescent="0.25">
      <c r="B62307"/>
    </row>
    <row r="62308" spans="2:2" x14ac:dyDescent="0.25">
      <c r="B62308"/>
    </row>
    <row r="62309" spans="2:2" x14ac:dyDescent="0.25">
      <c r="B62309"/>
    </row>
    <row r="62310" spans="2:2" x14ac:dyDescent="0.25">
      <c r="B62310"/>
    </row>
    <row r="62311" spans="2:2" x14ac:dyDescent="0.25">
      <c r="B62311"/>
    </row>
    <row r="62312" spans="2:2" x14ac:dyDescent="0.25">
      <c r="B62312"/>
    </row>
    <row r="62313" spans="2:2" x14ac:dyDescent="0.25">
      <c r="B62313"/>
    </row>
    <row r="62314" spans="2:2" x14ac:dyDescent="0.25">
      <c r="B62314"/>
    </row>
    <row r="62315" spans="2:2" x14ac:dyDescent="0.25">
      <c r="B62315"/>
    </row>
    <row r="62316" spans="2:2" x14ac:dyDescent="0.25">
      <c r="B62316"/>
    </row>
    <row r="62317" spans="2:2" x14ac:dyDescent="0.25">
      <c r="B62317"/>
    </row>
    <row r="62318" spans="2:2" x14ac:dyDescent="0.25">
      <c r="B62318"/>
    </row>
    <row r="62319" spans="2:2" x14ac:dyDescent="0.25">
      <c r="B62319"/>
    </row>
    <row r="62320" spans="2:2" x14ac:dyDescent="0.25">
      <c r="B62320"/>
    </row>
    <row r="62321" spans="2:2" x14ac:dyDescent="0.25">
      <c r="B62321"/>
    </row>
    <row r="62322" spans="2:2" x14ac:dyDescent="0.25">
      <c r="B62322"/>
    </row>
    <row r="62323" spans="2:2" x14ac:dyDescent="0.25">
      <c r="B62323"/>
    </row>
    <row r="62324" spans="2:2" x14ac:dyDescent="0.25">
      <c r="B62324"/>
    </row>
    <row r="62325" spans="2:2" x14ac:dyDescent="0.25">
      <c r="B62325"/>
    </row>
    <row r="62326" spans="2:2" x14ac:dyDescent="0.25">
      <c r="B62326"/>
    </row>
    <row r="62327" spans="2:2" x14ac:dyDescent="0.25">
      <c r="B62327"/>
    </row>
    <row r="62328" spans="2:2" x14ac:dyDescent="0.25">
      <c r="B62328"/>
    </row>
    <row r="62329" spans="2:2" x14ac:dyDescent="0.25">
      <c r="B62329"/>
    </row>
    <row r="62330" spans="2:2" x14ac:dyDescent="0.25">
      <c r="B62330"/>
    </row>
    <row r="62331" spans="2:2" x14ac:dyDescent="0.25">
      <c r="B62331"/>
    </row>
    <row r="62332" spans="2:2" x14ac:dyDescent="0.25">
      <c r="B62332"/>
    </row>
    <row r="62333" spans="2:2" x14ac:dyDescent="0.25">
      <c r="B62333"/>
    </row>
    <row r="62334" spans="2:2" x14ac:dyDescent="0.25">
      <c r="B62334"/>
    </row>
    <row r="62335" spans="2:2" x14ac:dyDescent="0.25">
      <c r="B62335"/>
    </row>
    <row r="62336" spans="2:2" x14ac:dyDescent="0.25">
      <c r="B62336"/>
    </row>
    <row r="62337" spans="2:2" x14ac:dyDescent="0.25">
      <c r="B62337"/>
    </row>
    <row r="62338" spans="2:2" x14ac:dyDescent="0.25">
      <c r="B62338"/>
    </row>
    <row r="62339" spans="2:2" x14ac:dyDescent="0.25">
      <c r="B62339"/>
    </row>
    <row r="62340" spans="2:2" x14ac:dyDescent="0.25">
      <c r="B62340"/>
    </row>
    <row r="62341" spans="2:2" x14ac:dyDescent="0.25">
      <c r="B62341"/>
    </row>
    <row r="62342" spans="2:2" x14ac:dyDescent="0.25">
      <c r="B62342"/>
    </row>
    <row r="62343" spans="2:2" x14ac:dyDescent="0.25">
      <c r="B62343"/>
    </row>
    <row r="62344" spans="2:2" x14ac:dyDescent="0.25">
      <c r="B62344"/>
    </row>
    <row r="62345" spans="2:2" x14ac:dyDescent="0.25">
      <c r="B62345"/>
    </row>
    <row r="62346" spans="2:2" x14ac:dyDescent="0.25">
      <c r="B62346"/>
    </row>
    <row r="62347" spans="2:2" x14ac:dyDescent="0.25">
      <c r="B62347"/>
    </row>
    <row r="62348" spans="2:2" x14ac:dyDescent="0.25">
      <c r="B62348"/>
    </row>
    <row r="62349" spans="2:2" x14ac:dyDescent="0.25">
      <c r="B62349"/>
    </row>
    <row r="62350" spans="2:2" x14ac:dyDescent="0.25">
      <c r="B62350"/>
    </row>
    <row r="62351" spans="2:2" x14ac:dyDescent="0.25">
      <c r="B62351"/>
    </row>
    <row r="62352" spans="2:2" x14ac:dyDescent="0.25">
      <c r="B62352"/>
    </row>
    <row r="62353" spans="2:2" x14ac:dyDescent="0.25">
      <c r="B62353"/>
    </row>
    <row r="62354" spans="2:2" x14ac:dyDescent="0.25">
      <c r="B62354"/>
    </row>
    <row r="62355" spans="2:2" x14ac:dyDescent="0.25">
      <c r="B62355"/>
    </row>
    <row r="62356" spans="2:2" x14ac:dyDescent="0.25">
      <c r="B62356"/>
    </row>
    <row r="62357" spans="2:2" x14ac:dyDescent="0.25">
      <c r="B62357"/>
    </row>
    <row r="62358" spans="2:2" x14ac:dyDescent="0.25">
      <c r="B62358"/>
    </row>
    <row r="62359" spans="2:2" x14ac:dyDescent="0.25">
      <c r="B62359"/>
    </row>
    <row r="62360" spans="2:2" x14ac:dyDescent="0.25">
      <c r="B62360"/>
    </row>
    <row r="62361" spans="2:2" x14ac:dyDescent="0.25">
      <c r="B62361"/>
    </row>
    <row r="62362" spans="2:2" x14ac:dyDescent="0.25">
      <c r="B62362"/>
    </row>
    <row r="62363" spans="2:2" x14ac:dyDescent="0.25">
      <c r="B62363"/>
    </row>
    <row r="62364" spans="2:2" x14ac:dyDescent="0.25">
      <c r="B62364"/>
    </row>
    <row r="62365" spans="2:2" x14ac:dyDescent="0.25">
      <c r="B62365"/>
    </row>
    <row r="62366" spans="2:2" x14ac:dyDescent="0.25">
      <c r="B62366"/>
    </row>
    <row r="62367" spans="2:2" x14ac:dyDescent="0.25">
      <c r="B62367"/>
    </row>
    <row r="62368" spans="2:2" x14ac:dyDescent="0.25">
      <c r="B62368"/>
    </row>
    <row r="62369" spans="2:2" x14ac:dyDescent="0.25">
      <c r="B62369"/>
    </row>
    <row r="62370" spans="2:2" x14ac:dyDescent="0.25">
      <c r="B62370"/>
    </row>
    <row r="62371" spans="2:2" x14ac:dyDescent="0.25">
      <c r="B62371"/>
    </row>
    <row r="62372" spans="2:2" x14ac:dyDescent="0.25">
      <c r="B62372"/>
    </row>
    <row r="62373" spans="2:2" x14ac:dyDescent="0.25">
      <c r="B62373"/>
    </row>
    <row r="62374" spans="2:2" x14ac:dyDescent="0.25">
      <c r="B62374"/>
    </row>
    <row r="62375" spans="2:2" x14ac:dyDescent="0.25">
      <c r="B62375"/>
    </row>
    <row r="62376" spans="2:2" x14ac:dyDescent="0.25">
      <c r="B62376"/>
    </row>
    <row r="62377" spans="2:2" x14ac:dyDescent="0.25">
      <c r="B62377"/>
    </row>
    <row r="62378" spans="2:2" x14ac:dyDescent="0.25">
      <c r="B62378"/>
    </row>
    <row r="62379" spans="2:2" x14ac:dyDescent="0.25">
      <c r="B62379"/>
    </row>
    <row r="62380" spans="2:2" x14ac:dyDescent="0.25">
      <c r="B62380"/>
    </row>
    <row r="62381" spans="2:2" x14ac:dyDescent="0.25">
      <c r="B62381"/>
    </row>
    <row r="62382" spans="2:2" x14ac:dyDescent="0.25">
      <c r="B62382"/>
    </row>
    <row r="62383" spans="2:2" x14ac:dyDescent="0.25">
      <c r="B62383"/>
    </row>
    <row r="62384" spans="2:2" x14ac:dyDescent="0.25">
      <c r="B62384"/>
    </row>
    <row r="62385" spans="2:2" x14ac:dyDescent="0.25">
      <c r="B62385"/>
    </row>
    <row r="62386" spans="2:2" x14ac:dyDescent="0.25">
      <c r="B62386"/>
    </row>
    <row r="62387" spans="2:2" x14ac:dyDescent="0.25">
      <c r="B62387"/>
    </row>
    <row r="62388" spans="2:2" x14ac:dyDescent="0.25">
      <c r="B62388"/>
    </row>
    <row r="62389" spans="2:2" x14ac:dyDescent="0.25">
      <c r="B62389"/>
    </row>
    <row r="62390" spans="2:2" x14ac:dyDescent="0.25">
      <c r="B62390"/>
    </row>
    <row r="62391" spans="2:2" x14ac:dyDescent="0.25">
      <c r="B62391"/>
    </row>
    <row r="62392" spans="2:2" x14ac:dyDescent="0.25">
      <c r="B62392"/>
    </row>
    <row r="62393" spans="2:2" x14ac:dyDescent="0.25">
      <c r="B62393"/>
    </row>
    <row r="62394" spans="2:2" x14ac:dyDescent="0.25">
      <c r="B62394"/>
    </row>
    <row r="62395" spans="2:2" x14ac:dyDescent="0.25">
      <c r="B62395"/>
    </row>
    <row r="62396" spans="2:2" x14ac:dyDescent="0.25">
      <c r="B62396"/>
    </row>
    <row r="62397" spans="2:2" x14ac:dyDescent="0.25">
      <c r="B62397"/>
    </row>
    <row r="62398" spans="2:2" x14ac:dyDescent="0.25">
      <c r="B62398"/>
    </row>
    <row r="62399" spans="2:2" x14ac:dyDescent="0.25">
      <c r="B62399"/>
    </row>
    <row r="62400" spans="2:2" x14ac:dyDescent="0.25">
      <c r="B62400"/>
    </row>
    <row r="62401" spans="2:2" x14ac:dyDescent="0.25">
      <c r="B62401"/>
    </row>
    <row r="62402" spans="2:2" x14ac:dyDescent="0.25">
      <c r="B62402"/>
    </row>
    <row r="62403" spans="2:2" x14ac:dyDescent="0.25">
      <c r="B62403"/>
    </row>
    <row r="62404" spans="2:2" x14ac:dyDescent="0.25">
      <c r="B62404"/>
    </row>
    <row r="62405" spans="2:2" x14ac:dyDescent="0.25">
      <c r="B62405"/>
    </row>
    <row r="62406" spans="2:2" x14ac:dyDescent="0.25">
      <c r="B62406"/>
    </row>
    <row r="62407" spans="2:2" x14ac:dyDescent="0.25">
      <c r="B62407"/>
    </row>
    <row r="62408" spans="2:2" x14ac:dyDescent="0.25">
      <c r="B62408"/>
    </row>
    <row r="62409" spans="2:2" x14ac:dyDescent="0.25">
      <c r="B62409"/>
    </row>
    <row r="62410" spans="2:2" x14ac:dyDescent="0.25">
      <c r="B62410"/>
    </row>
    <row r="62411" spans="2:2" x14ac:dyDescent="0.25">
      <c r="B62411"/>
    </row>
    <row r="62412" spans="2:2" x14ac:dyDescent="0.25">
      <c r="B62412"/>
    </row>
    <row r="62413" spans="2:2" x14ac:dyDescent="0.25">
      <c r="B62413"/>
    </row>
    <row r="62414" spans="2:2" x14ac:dyDescent="0.25">
      <c r="B62414"/>
    </row>
    <row r="62415" spans="2:2" x14ac:dyDescent="0.25">
      <c r="B62415"/>
    </row>
    <row r="62416" spans="2:2" x14ac:dyDescent="0.25">
      <c r="B62416"/>
    </row>
    <row r="62417" spans="2:2" x14ac:dyDescent="0.25">
      <c r="B62417"/>
    </row>
    <row r="62418" spans="2:2" x14ac:dyDescent="0.25">
      <c r="B62418"/>
    </row>
    <row r="62419" spans="2:2" x14ac:dyDescent="0.25">
      <c r="B62419"/>
    </row>
    <row r="62420" spans="2:2" x14ac:dyDescent="0.25">
      <c r="B62420"/>
    </row>
    <row r="62421" spans="2:2" x14ac:dyDescent="0.25">
      <c r="B62421"/>
    </row>
    <row r="62422" spans="2:2" x14ac:dyDescent="0.25">
      <c r="B62422"/>
    </row>
    <row r="62423" spans="2:2" x14ac:dyDescent="0.25">
      <c r="B62423"/>
    </row>
    <row r="62424" spans="2:2" x14ac:dyDescent="0.25">
      <c r="B62424"/>
    </row>
    <row r="62425" spans="2:2" x14ac:dyDescent="0.25">
      <c r="B62425"/>
    </row>
    <row r="62426" spans="2:2" x14ac:dyDescent="0.25">
      <c r="B62426"/>
    </row>
    <row r="62427" spans="2:2" x14ac:dyDescent="0.25">
      <c r="B62427"/>
    </row>
    <row r="62428" spans="2:2" x14ac:dyDescent="0.25">
      <c r="B62428"/>
    </row>
    <row r="62429" spans="2:2" x14ac:dyDescent="0.25">
      <c r="B62429"/>
    </row>
    <row r="62430" spans="2:2" x14ac:dyDescent="0.25">
      <c r="B62430"/>
    </row>
    <row r="62431" spans="2:2" x14ac:dyDescent="0.25">
      <c r="B62431"/>
    </row>
    <row r="62432" spans="2:2" x14ac:dyDescent="0.25">
      <c r="B62432"/>
    </row>
    <row r="62433" spans="2:2" x14ac:dyDescent="0.25">
      <c r="B62433"/>
    </row>
    <row r="62434" spans="2:2" x14ac:dyDescent="0.25">
      <c r="B62434"/>
    </row>
    <row r="62435" spans="2:2" x14ac:dyDescent="0.25">
      <c r="B62435"/>
    </row>
    <row r="62436" spans="2:2" x14ac:dyDescent="0.25">
      <c r="B62436"/>
    </row>
    <row r="62437" spans="2:2" x14ac:dyDescent="0.25">
      <c r="B62437"/>
    </row>
    <row r="62438" spans="2:2" x14ac:dyDescent="0.25">
      <c r="B62438"/>
    </row>
    <row r="62439" spans="2:2" x14ac:dyDescent="0.25">
      <c r="B62439"/>
    </row>
    <row r="62440" spans="2:2" x14ac:dyDescent="0.25">
      <c r="B62440"/>
    </row>
    <row r="62441" spans="2:2" x14ac:dyDescent="0.25">
      <c r="B62441"/>
    </row>
    <row r="62442" spans="2:2" x14ac:dyDescent="0.25">
      <c r="B62442"/>
    </row>
    <row r="62443" spans="2:2" x14ac:dyDescent="0.25">
      <c r="B62443"/>
    </row>
    <row r="62444" spans="2:2" x14ac:dyDescent="0.25">
      <c r="B62444"/>
    </row>
    <row r="62445" spans="2:2" x14ac:dyDescent="0.25">
      <c r="B62445"/>
    </row>
    <row r="62446" spans="2:2" x14ac:dyDescent="0.25">
      <c r="B62446"/>
    </row>
    <row r="62447" spans="2:2" x14ac:dyDescent="0.25">
      <c r="B62447"/>
    </row>
    <row r="62448" spans="2:2" x14ac:dyDescent="0.25">
      <c r="B62448"/>
    </row>
    <row r="62449" spans="2:2" x14ac:dyDescent="0.25">
      <c r="B62449"/>
    </row>
    <row r="62450" spans="2:2" x14ac:dyDescent="0.25">
      <c r="B62450"/>
    </row>
    <row r="62451" spans="2:2" x14ac:dyDescent="0.25">
      <c r="B62451"/>
    </row>
    <row r="62452" spans="2:2" x14ac:dyDescent="0.25">
      <c r="B62452"/>
    </row>
    <row r="62453" spans="2:2" x14ac:dyDescent="0.25">
      <c r="B62453"/>
    </row>
    <row r="62454" spans="2:2" x14ac:dyDescent="0.25">
      <c r="B62454"/>
    </row>
    <row r="62455" spans="2:2" x14ac:dyDescent="0.25">
      <c r="B62455"/>
    </row>
    <row r="62456" spans="2:2" x14ac:dyDescent="0.25">
      <c r="B62456"/>
    </row>
    <row r="62457" spans="2:2" x14ac:dyDescent="0.25">
      <c r="B62457"/>
    </row>
    <row r="62458" spans="2:2" x14ac:dyDescent="0.25">
      <c r="B62458"/>
    </row>
    <row r="62459" spans="2:2" x14ac:dyDescent="0.25">
      <c r="B62459"/>
    </row>
    <row r="62460" spans="2:2" x14ac:dyDescent="0.25">
      <c r="B62460"/>
    </row>
    <row r="62461" spans="2:2" x14ac:dyDescent="0.25">
      <c r="B62461"/>
    </row>
    <row r="62462" spans="2:2" x14ac:dyDescent="0.25">
      <c r="B62462"/>
    </row>
    <row r="62463" spans="2:2" x14ac:dyDescent="0.25">
      <c r="B62463"/>
    </row>
    <row r="62464" spans="2:2" x14ac:dyDescent="0.25">
      <c r="B62464"/>
    </row>
    <row r="62465" spans="2:2" x14ac:dyDescent="0.25">
      <c r="B62465"/>
    </row>
    <row r="62466" spans="2:2" x14ac:dyDescent="0.25">
      <c r="B62466"/>
    </row>
    <row r="62467" spans="2:2" x14ac:dyDescent="0.25">
      <c r="B62467"/>
    </row>
    <row r="62468" spans="2:2" x14ac:dyDescent="0.25">
      <c r="B62468"/>
    </row>
    <row r="62469" spans="2:2" x14ac:dyDescent="0.25">
      <c r="B62469"/>
    </row>
    <row r="62470" spans="2:2" x14ac:dyDescent="0.25">
      <c r="B62470"/>
    </row>
    <row r="62471" spans="2:2" x14ac:dyDescent="0.25">
      <c r="B62471"/>
    </row>
    <row r="62472" spans="2:2" x14ac:dyDescent="0.25">
      <c r="B62472"/>
    </row>
    <row r="62473" spans="2:2" x14ac:dyDescent="0.25">
      <c r="B62473"/>
    </row>
    <row r="62474" spans="2:2" x14ac:dyDescent="0.25">
      <c r="B62474"/>
    </row>
    <row r="62475" spans="2:2" x14ac:dyDescent="0.25">
      <c r="B62475"/>
    </row>
    <row r="62476" spans="2:2" x14ac:dyDescent="0.25">
      <c r="B62476"/>
    </row>
    <row r="62477" spans="2:2" x14ac:dyDescent="0.25">
      <c r="B62477"/>
    </row>
    <row r="62478" spans="2:2" x14ac:dyDescent="0.25">
      <c r="B62478"/>
    </row>
    <row r="62479" spans="2:2" x14ac:dyDescent="0.25">
      <c r="B62479"/>
    </row>
    <row r="62480" spans="2:2" x14ac:dyDescent="0.25">
      <c r="B62480"/>
    </row>
    <row r="62481" spans="2:2" x14ac:dyDescent="0.25">
      <c r="B62481"/>
    </row>
    <row r="62482" spans="2:2" x14ac:dyDescent="0.25">
      <c r="B62482"/>
    </row>
    <row r="62483" spans="2:2" x14ac:dyDescent="0.25">
      <c r="B62483"/>
    </row>
    <row r="62484" spans="2:2" x14ac:dyDescent="0.25">
      <c r="B62484"/>
    </row>
    <row r="62485" spans="2:2" x14ac:dyDescent="0.25">
      <c r="B62485"/>
    </row>
    <row r="62486" spans="2:2" x14ac:dyDescent="0.25">
      <c r="B62486"/>
    </row>
    <row r="62487" spans="2:2" x14ac:dyDescent="0.25">
      <c r="B62487"/>
    </row>
    <row r="62488" spans="2:2" x14ac:dyDescent="0.25">
      <c r="B62488"/>
    </row>
    <row r="62489" spans="2:2" x14ac:dyDescent="0.25">
      <c r="B62489"/>
    </row>
    <row r="62490" spans="2:2" x14ac:dyDescent="0.25">
      <c r="B62490"/>
    </row>
    <row r="62491" spans="2:2" x14ac:dyDescent="0.25">
      <c r="B62491"/>
    </row>
    <row r="62492" spans="2:2" x14ac:dyDescent="0.25">
      <c r="B62492"/>
    </row>
    <row r="62493" spans="2:2" x14ac:dyDescent="0.25">
      <c r="B62493"/>
    </row>
    <row r="62494" spans="2:2" x14ac:dyDescent="0.25">
      <c r="B62494"/>
    </row>
    <row r="62495" spans="2:2" x14ac:dyDescent="0.25">
      <c r="B62495"/>
    </row>
    <row r="62496" spans="2:2" x14ac:dyDescent="0.25">
      <c r="B62496"/>
    </row>
    <row r="62497" spans="2:2" x14ac:dyDescent="0.25">
      <c r="B62497"/>
    </row>
    <row r="62498" spans="2:2" x14ac:dyDescent="0.25">
      <c r="B62498"/>
    </row>
    <row r="62499" spans="2:2" x14ac:dyDescent="0.25">
      <c r="B62499"/>
    </row>
    <row r="62500" spans="2:2" x14ac:dyDescent="0.25">
      <c r="B62500"/>
    </row>
    <row r="62501" spans="2:2" x14ac:dyDescent="0.25">
      <c r="B62501"/>
    </row>
    <row r="62502" spans="2:2" x14ac:dyDescent="0.25">
      <c r="B62502"/>
    </row>
    <row r="62503" spans="2:2" x14ac:dyDescent="0.25">
      <c r="B62503"/>
    </row>
    <row r="62504" spans="2:2" x14ac:dyDescent="0.25">
      <c r="B62504"/>
    </row>
    <row r="62505" spans="2:2" x14ac:dyDescent="0.25">
      <c r="B62505"/>
    </row>
    <row r="62506" spans="2:2" x14ac:dyDescent="0.25">
      <c r="B62506"/>
    </row>
    <row r="62507" spans="2:2" x14ac:dyDescent="0.25">
      <c r="B62507"/>
    </row>
    <row r="62508" spans="2:2" x14ac:dyDescent="0.25">
      <c r="B62508"/>
    </row>
    <row r="62509" spans="2:2" x14ac:dyDescent="0.25">
      <c r="B62509"/>
    </row>
    <row r="62510" spans="2:2" x14ac:dyDescent="0.25">
      <c r="B62510"/>
    </row>
    <row r="62511" spans="2:2" x14ac:dyDescent="0.25">
      <c r="B62511"/>
    </row>
    <row r="62512" spans="2:2" x14ac:dyDescent="0.25">
      <c r="B62512"/>
    </row>
    <row r="62513" spans="2:2" x14ac:dyDescent="0.25">
      <c r="B62513"/>
    </row>
    <row r="62514" spans="2:2" x14ac:dyDescent="0.25">
      <c r="B62514"/>
    </row>
    <row r="62515" spans="2:2" x14ac:dyDescent="0.25">
      <c r="B62515"/>
    </row>
    <row r="62516" spans="2:2" x14ac:dyDescent="0.25">
      <c r="B62516"/>
    </row>
    <row r="62517" spans="2:2" x14ac:dyDescent="0.25">
      <c r="B62517"/>
    </row>
    <row r="62518" spans="2:2" x14ac:dyDescent="0.25">
      <c r="B62518"/>
    </row>
    <row r="62519" spans="2:2" x14ac:dyDescent="0.25">
      <c r="B62519"/>
    </row>
    <row r="62520" spans="2:2" x14ac:dyDescent="0.25">
      <c r="B62520"/>
    </row>
    <row r="62521" spans="2:2" x14ac:dyDescent="0.25">
      <c r="B62521"/>
    </row>
    <row r="62522" spans="2:2" x14ac:dyDescent="0.25">
      <c r="B62522"/>
    </row>
    <row r="62523" spans="2:2" x14ac:dyDescent="0.25">
      <c r="B62523"/>
    </row>
    <row r="62524" spans="2:2" x14ac:dyDescent="0.25">
      <c r="B62524"/>
    </row>
    <row r="62525" spans="2:2" x14ac:dyDescent="0.25">
      <c r="B62525"/>
    </row>
    <row r="62526" spans="2:2" x14ac:dyDescent="0.25">
      <c r="B62526"/>
    </row>
    <row r="62527" spans="2:2" x14ac:dyDescent="0.25">
      <c r="B62527"/>
    </row>
    <row r="62528" spans="2:2" x14ac:dyDescent="0.25">
      <c r="B62528"/>
    </row>
    <row r="62529" spans="2:2" x14ac:dyDescent="0.25">
      <c r="B62529"/>
    </row>
    <row r="62530" spans="2:2" x14ac:dyDescent="0.25">
      <c r="B62530"/>
    </row>
    <row r="62531" spans="2:2" x14ac:dyDescent="0.25">
      <c r="B62531"/>
    </row>
    <row r="62532" spans="2:2" x14ac:dyDescent="0.25">
      <c r="B62532"/>
    </row>
    <row r="62533" spans="2:2" x14ac:dyDescent="0.25">
      <c r="B62533"/>
    </row>
    <row r="62534" spans="2:2" x14ac:dyDescent="0.25">
      <c r="B62534"/>
    </row>
    <row r="62535" spans="2:2" x14ac:dyDescent="0.25">
      <c r="B62535"/>
    </row>
    <row r="62536" spans="2:2" x14ac:dyDescent="0.25">
      <c r="B62536"/>
    </row>
    <row r="62537" spans="2:2" x14ac:dyDescent="0.25">
      <c r="B62537"/>
    </row>
    <row r="62538" spans="2:2" x14ac:dyDescent="0.25">
      <c r="B62538"/>
    </row>
    <row r="62539" spans="2:2" x14ac:dyDescent="0.25">
      <c r="B62539"/>
    </row>
    <row r="62540" spans="2:2" x14ac:dyDescent="0.25">
      <c r="B62540"/>
    </row>
    <row r="62541" spans="2:2" x14ac:dyDescent="0.25">
      <c r="B62541"/>
    </row>
    <row r="62542" spans="2:2" x14ac:dyDescent="0.25">
      <c r="B62542"/>
    </row>
    <row r="62543" spans="2:2" x14ac:dyDescent="0.25">
      <c r="B62543"/>
    </row>
    <row r="62544" spans="2:2" x14ac:dyDescent="0.25">
      <c r="B62544"/>
    </row>
    <row r="62545" spans="2:2" x14ac:dyDescent="0.25">
      <c r="B62545"/>
    </row>
    <row r="62546" spans="2:2" x14ac:dyDescent="0.25">
      <c r="B62546"/>
    </row>
    <row r="62547" spans="2:2" x14ac:dyDescent="0.25">
      <c r="B62547"/>
    </row>
    <row r="62548" spans="2:2" x14ac:dyDescent="0.25">
      <c r="B62548"/>
    </row>
    <row r="62549" spans="2:2" x14ac:dyDescent="0.25">
      <c r="B62549"/>
    </row>
    <row r="62550" spans="2:2" x14ac:dyDescent="0.25">
      <c r="B62550"/>
    </row>
    <row r="62551" spans="2:2" x14ac:dyDescent="0.25">
      <c r="B62551"/>
    </row>
    <row r="62552" spans="2:2" x14ac:dyDescent="0.25">
      <c r="B62552"/>
    </row>
    <row r="62553" spans="2:2" x14ac:dyDescent="0.25">
      <c r="B62553"/>
    </row>
    <row r="62554" spans="2:2" x14ac:dyDescent="0.25">
      <c r="B62554"/>
    </row>
    <row r="62555" spans="2:2" x14ac:dyDescent="0.25">
      <c r="B62555"/>
    </row>
    <row r="62556" spans="2:2" x14ac:dyDescent="0.25">
      <c r="B62556"/>
    </row>
    <row r="62557" spans="2:2" x14ac:dyDescent="0.25">
      <c r="B62557"/>
    </row>
    <row r="62558" spans="2:2" x14ac:dyDescent="0.25">
      <c r="B62558"/>
    </row>
    <row r="62559" spans="2:2" x14ac:dyDescent="0.25">
      <c r="B62559"/>
    </row>
    <row r="62560" spans="2:2" x14ac:dyDescent="0.25">
      <c r="B62560"/>
    </row>
    <row r="62561" spans="2:2" x14ac:dyDescent="0.25">
      <c r="B62561"/>
    </row>
    <row r="62562" spans="2:2" x14ac:dyDescent="0.25">
      <c r="B62562"/>
    </row>
    <row r="62563" spans="2:2" x14ac:dyDescent="0.25">
      <c r="B62563"/>
    </row>
    <row r="62564" spans="2:2" x14ac:dyDescent="0.25">
      <c r="B62564"/>
    </row>
    <row r="62565" spans="2:2" x14ac:dyDescent="0.25">
      <c r="B62565"/>
    </row>
    <row r="62566" spans="2:2" x14ac:dyDescent="0.25">
      <c r="B62566"/>
    </row>
    <row r="62567" spans="2:2" x14ac:dyDescent="0.25">
      <c r="B62567"/>
    </row>
    <row r="62568" spans="2:2" x14ac:dyDescent="0.25">
      <c r="B62568"/>
    </row>
    <row r="62569" spans="2:2" x14ac:dyDescent="0.25">
      <c r="B62569"/>
    </row>
    <row r="62570" spans="2:2" x14ac:dyDescent="0.25">
      <c r="B62570"/>
    </row>
    <row r="62571" spans="2:2" x14ac:dyDescent="0.25">
      <c r="B62571"/>
    </row>
    <row r="62572" spans="2:2" x14ac:dyDescent="0.25">
      <c r="B62572"/>
    </row>
    <row r="62573" spans="2:2" x14ac:dyDescent="0.25">
      <c r="B62573"/>
    </row>
    <row r="62574" spans="2:2" x14ac:dyDescent="0.25">
      <c r="B62574"/>
    </row>
    <row r="62575" spans="2:2" x14ac:dyDescent="0.25">
      <c r="B62575"/>
    </row>
    <row r="62576" spans="2:2" x14ac:dyDescent="0.25">
      <c r="B62576"/>
    </row>
    <row r="62577" spans="2:2" x14ac:dyDescent="0.25">
      <c r="B62577"/>
    </row>
    <row r="62578" spans="2:2" x14ac:dyDescent="0.25">
      <c r="B62578"/>
    </row>
    <row r="62579" spans="2:2" x14ac:dyDescent="0.25">
      <c r="B62579"/>
    </row>
    <row r="62580" spans="2:2" x14ac:dyDescent="0.25">
      <c r="B62580"/>
    </row>
    <row r="62581" spans="2:2" x14ac:dyDescent="0.25">
      <c r="B62581"/>
    </row>
    <row r="62582" spans="2:2" x14ac:dyDescent="0.25">
      <c r="B62582"/>
    </row>
    <row r="62583" spans="2:2" x14ac:dyDescent="0.25">
      <c r="B62583"/>
    </row>
    <row r="62584" spans="2:2" x14ac:dyDescent="0.25">
      <c r="B62584"/>
    </row>
    <row r="62585" spans="2:2" x14ac:dyDescent="0.25">
      <c r="B62585"/>
    </row>
    <row r="62586" spans="2:2" x14ac:dyDescent="0.25">
      <c r="B62586"/>
    </row>
    <row r="62587" spans="2:2" x14ac:dyDescent="0.25">
      <c r="B62587"/>
    </row>
    <row r="62588" spans="2:2" x14ac:dyDescent="0.25">
      <c r="B62588"/>
    </row>
    <row r="62589" spans="2:2" x14ac:dyDescent="0.25">
      <c r="B62589"/>
    </row>
    <row r="62590" spans="2:2" x14ac:dyDescent="0.25">
      <c r="B62590"/>
    </row>
    <row r="62591" spans="2:2" x14ac:dyDescent="0.25">
      <c r="B62591"/>
    </row>
    <row r="62592" spans="2:2" x14ac:dyDescent="0.25">
      <c r="B62592"/>
    </row>
    <row r="62593" spans="2:2" x14ac:dyDescent="0.25">
      <c r="B62593"/>
    </row>
    <row r="62594" spans="2:2" x14ac:dyDescent="0.25">
      <c r="B62594"/>
    </row>
    <row r="62595" spans="2:2" x14ac:dyDescent="0.25">
      <c r="B62595"/>
    </row>
    <row r="62596" spans="2:2" x14ac:dyDescent="0.25">
      <c r="B62596"/>
    </row>
    <row r="62597" spans="2:2" x14ac:dyDescent="0.25">
      <c r="B62597"/>
    </row>
    <row r="62598" spans="2:2" x14ac:dyDescent="0.25">
      <c r="B62598"/>
    </row>
    <row r="62599" spans="2:2" x14ac:dyDescent="0.25">
      <c r="B62599"/>
    </row>
    <row r="62600" spans="2:2" x14ac:dyDescent="0.25">
      <c r="B62600"/>
    </row>
    <row r="62601" spans="2:2" x14ac:dyDescent="0.25">
      <c r="B62601"/>
    </row>
    <row r="62602" spans="2:2" x14ac:dyDescent="0.25">
      <c r="B62602"/>
    </row>
    <row r="62603" spans="2:2" x14ac:dyDescent="0.25">
      <c r="B62603"/>
    </row>
    <row r="62604" spans="2:2" x14ac:dyDescent="0.25">
      <c r="B62604"/>
    </row>
    <row r="62605" spans="2:2" x14ac:dyDescent="0.25">
      <c r="B62605"/>
    </row>
    <row r="62606" spans="2:2" x14ac:dyDescent="0.25">
      <c r="B62606"/>
    </row>
    <row r="62607" spans="2:2" x14ac:dyDescent="0.25">
      <c r="B62607"/>
    </row>
    <row r="62608" spans="2:2" x14ac:dyDescent="0.25">
      <c r="B62608"/>
    </row>
    <row r="62609" spans="2:2" x14ac:dyDescent="0.25">
      <c r="B62609"/>
    </row>
    <row r="62610" spans="2:2" x14ac:dyDescent="0.25">
      <c r="B62610"/>
    </row>
    <row r="62611" spans="2:2" x14ac:dyDescent="0.25">
      <c r="B62611"/>
    </row>
    <row r="62612" spans="2:2" x14ac:dyDescent="0.25">
      <c r="B62612"/>
    </row>
    <row r="62613" spans="2:2" x14ac:dyDescent="0.25">
      <c r="B62613"/>
    </row>
    <row r="62614" spans="2:2" x14ac:dyDescent="0.25">
      <c r="B62614"/>
    </row>
    <row r="62615" spans="2:2" x14ac:dyDescent="0.25">
      <c r="B62615"/>
    </row>
    <row r="62616" spans="2:2" x14ac:dyDescent="0.25">
      <c r="B62616"/>
    </row>
    <row r="62617" spans="2:2" x14ac:dyDescent="0.25">
      <c r="B62617"/>
    </row>
    <row r="62618" spans="2:2" x14ac:dyDescent="0.25">
      <c r="B62618"/>
    </row>
    <row r="62619" spans="2:2" x14ac:dyDescent="0.25">
      <c r="B62619"/>
    </row>
    <row r="62620" spans="2:2" x14ac:dyDescent="0.25">
      <c r="B62620"/>
    </row>
    <row r="62621" spans="2:2" x14ac:dyDescent="0.25">
      <c r="B62621"/>
    </row>
    <row r="62622" spans="2:2" x14ac:dyDescent="0.25">
      <c r="B62622"/>
    </row>
    <row r="62623" spans="2:2" x14ac:dyDescent="0.25">
      <c r="B62623"/>
    </row>
    <row r="62624" spans="2:2" x14ac:dyDescent="0.25">
      <c r="B62624"/>
    </row>
    <row r="62625" spans="2:2" x14ac:dyDescent="0.25">
      <c r="B62625"/>
    </row>
    <row r="62626" spans="2:2" x14ac:dyDescent="0.25">
      <c r="B62626"/>
    </row>
    <row r="62627" spans="2:2" x14ac:dyDescent="0.25">
      <c r="B62627"/>
    </row>
    <row r="62628" spans="2:2" x14ac:dyDescent="0.25">
      <c r="B62628"/>
    </row>
    <row r="62629" spans="2:2" x14ac:dyDescent="0.25">
      <c r="B62629"/>
    </row>
    <row r="62630" spans="2:2" x14ac:dyDescent="0.25">
      <c r="B62630"/>
    </row>
    <row r="62631" spans="2:2" x14ac:dyDescent="0.25">
      <c r="B62631"/>
    </row>
    <row r="62632" spans="2:2" x14ac:dyDescent="0.25">
      <c r="B62632"/>
    </row>
    <row r="62633" spans="2:2" x14ac:dyDescent="0.25">
      <c r="B62633"/>
    </row>
    <row r="62634" spans="2:2" x14ac:dyDescent="0.25">
      <c r="B62634"/>
    </row>
    <row r="62635" spans="2:2" x14ac:dyDescent="0.25">
      <c r="B62635"/>
    </row>
    <row r="62636" spans="2:2" x14ac:dyDescent="0.25">
      <c r="B62636"/>
    </row>
    <row r="62637" spans="2:2" x14ac:dyDescent="0.25">
      <c r="B62637"/>
    </row>
    <row r="62638" spans="2:2" x14ac:dyDescent="0.25">
      <c r="B62638"/>
    </row>
    <row r="62639" spans="2:2" x14ac:dyDescent="0.25">
      <c r="B62639"/>
    </row>
    <row r="62640" spans="2:2" x14ac:dyDescent="0.25">
      <c r="B62640"/>
    </row>
    <row r="62641" spans="2:2" x14ac:dyDescent="0.25">
      <c r="B62641"/>
    </row>
    <row r="62642" spans="2:2" x14ac:dyDescent="0.25">
      <c r="B62642"/>
    </row>
    <row r="62643" spans="2:2" x14ac:dyDescent="0.25">
      <c r="B62643"/>
    </row>
    <row r="62644" spans="2:2" x14ac:dyDescent="0.25">
      <c r="B62644"/>
    </row>
    <row r="62645" spans="2:2" x14ac:dyDescent="0.25">
      <c r="B62645"/>
    </row>
    <row r="62646" spans="2:2" x14ac:dyDescent="0.25">
      <c r="B62646"/>
    </row>
    <row r="62647" spans="2:2" x14ac:dyDescent="0.25">
      <c r="B62647"/>
    </row>
    <row r="62648" spans="2:2" x14ac:dyDescent="0.25">
      <c r="B62648"/>
    </row>
    <row r="62649" spans="2:2" x14ac:dyDescent="0.25">
      <c r="B62649"/>
    </row>
    <row r="62650" spans="2:2" x14ac:dyDescent="0.25">
      <c r="B62650"/>
    </row>
    <row r="62651" spans="2:2" x14ac:dyDescent="0.25">
      <c r="B62651"/>
    </row>
    <row r="62652" spans="2:2" x14ac:dyDescent="0.25">
      <c r="B62652"/>
    </row>
    <row r="62653" spans="2:2" x14ac:dyDescent="0.25">
      <c r="B62653"/>
    </row>
    <row r="62654" spans="2:2" x14ac:dyDescent="0.25">
      <c r="B62654"/>
    </row>
    <row r="62655" spans="2:2" x14ac:dyDescent="0.25">
      <c r="B62655"/>
    </row>
    <row r="62656" spans="2:2" x14ac:dyDescent="0.25">
      <c r="B62656"/>
    </row>
    <row r="62657" spans="2:2" x14ac:dyDescent="0.25">
      <c r="B62657"/>
    </row>
    <row r="62658" spans="2:2" x14ac:dyDescent="0.25">
      <c r="B62658"/>
    </row>
    <row r="62659" spans="2:2" x14ac:dyDescent="0.25">
      <c r="B62659"/>
    </row>
    <row r="62660" spans="2:2" x14ac:dyDescent="0.25">
      <c r="B62660"/>
    </row>
    <row r="62661" spans="2:2" x14ac:dyDescent="0.25">
      <c r="B62661"/>
    </row>
    <row r="62662" spans="2:2" x14ac:dyDescent="0.25">
      <c r="B62662"/>
    </row>
    <row r="62663" spans="2:2" x14ac:dyDescent="0.25">
      <c r="B62663"/>
    </row>
    <row r="62664" spans="2:2" x14ac:dyDescent="0.25">
      <c r="B62664"/>
    </row>
    <row r="62665" spans="2:2" x14ac:dyDescent="0.25">
      <c r="B62665"/>
    </row>
    <row r="62666" spans="2:2" x14ac:dyDescent="0.25">
      <c r="B62666"/>
    </row>
    <row r="62667" spans="2:2" x14ac:dyDescent="0.25">
      <c r="B62667"/>
    </row>
    <row r="62668" spans="2:2" x14ac:dyDescent="0.25">
      <c r="B62668"/>
    </row>
    <row r="62669" spans="2:2" x14ac:dyDescent="0.25">
      <c r="B62669"/>
    </row>
    <row r="62670" spans="2:2" x14ac:dyDescent="0.25">
      <c r="B62670"/>
    </row>
    <row r="62671" spans="2:2" x14ac:dyDescent="0.25">
      <c r="B62671"/>
    </row>
    <row r="62672" spans="2:2" x14ac:dyDescent="0.25">
      <c r="B62672"/>
    </row>
    <row r="62673" spans="2:2" x14ac:dyDescent="0.25">
      <c r="B62673"/>
    </row>
    <row r="62674" spans="2:2" x14ac:dyDescent="0.25">
      <c r="B62674"/>
    </row>
    <row r="62675" spans="2:2" x14ac:dyDescent="0.25">
      <c r="B62675"/>
    </row>
    <row r="62676" spans="2:2" x14ac:dyDescent="0.25">
      <c r="B62676"/>
    </row>
    <row r="62677" spans="2:2" x14ac:dyDescent="0.25">
      <c r="B62677"/>
    </row>
    <row r="62678" spans="2:2" x14ac:dyDescent="0.25">
      <c r="B62678"/>
    </row>
    <row r="62679" spans="2:2" x14ac:dyDescent="0.25">
      <c r="B62679"/>
    </row>
    <row r="62680" spans="2:2" x14ac:dyDescent="0.25">
      <c r="B62680"/>
    </row>
    <row r="62681" spans="2:2" x14ac:dyDescent="0.25">
      <c r="B62681"/>
    </row>
    <row r="62682" spans="2:2" x14ac:dyDescent="0.25">
      <c r="B62682"/>
    </row>
    <row r="62683" spans="2:2" x14ac:dyDescent="0.25">
      <c r="B62683"/>
    </row>
    <row r="62684" spans="2:2" x14ac:dyDescent="0.25">
      <c r="B62684"/>
    </row>
    <row r="62685" spans="2:2" x14ac:dyDescent="0.25">
      <c r="B62685"/>
    </row>
    <row r="62686" spans="2:2" x14ac:dyDescent="0.25">
      <c r="B62686"/>
    </row>
    <row r="62687" spans="2:2" x14ac:dyDescent="0.25">
      <c r="B62687"/>
    </row>
    <row r="62688" spans="2:2" x14ac:dyDescent="0.25">
      <c r="B62688"/>
    </row>
    <row r="62689" spans="2:2" x14ac:dyDescent="0.25">
      <c r="B62689"/>
    </row>
    <row r="62690" spans="2:2" x14ac:dyDescent="0.25">
      <c r="B62690"/>
    </row>
    <row r="62691" spans="2:2" x14ac:dyDescent="0.25">
      <c r="B62691"/>
    </row>
    <row r="62692" spans="2:2" x14ac:dyDescent="0.25">
      <c r="B62692"/>
    </row>
    <row r="62693" spans="2:2" x14ac:dyDescent="0.25">
      <c r="B62693"/>
    </row>
    <row r="62694" spans="2:2" x14ac:dyDescent="0.25">
      <c r="B62694"/>
    </row>
    <row r="62695" spans="2:2" x14ac:dyDescent="0.25">
      <c r="B62695"/>
    </row>
    <row r="62696" spans="2:2" x14ac:dyDescent="0.25">
      <c r="B62696"/>
    </row>
    <row r="62697" spans="2:2" x14ac:dyDescent="0.25">
      <c r="B62697"/>
    </row>
    <row r="62698" spans="2:2" x14ac:dyDescent="0.25">
      <c r="B62698"/>
    </row>
    <row r="62699" spans="2:2" x14ac:dyDescent="0.25">
      <c r="B62699"/>
    </row>
    <row r="62700" spans="2:2" x14ac:dyDescent="0.25">
      <c r="B62700"/>
    </row>
    <row r="62701" spans="2:2" x14ac:dyDescent="0.25">
      <c r="B62701"/>
    </row>
    <row r="62702" spans="2:2" x14ac:dyDescent="0.25">
      <c r="B62702"/>
    </row>
    <row r="62703" spans="2:2" x14ac:dyDescent="0.25">
      <c r="B62703"/>
    </row>
    <row r="62704" spans="2:2" x14ac:dyDescent="0.25">
      <c r="B62704"/>
    </row>
    <row r="62705" spans="2:2" x14ac:dyDescent="0.25">
      <c r="B62705"/>
    </row>
    <row r="62706" spans="2:2" x14ac:dyDescent="0.25">
      <c r="B62706"/>
    </row>
    <row r="62707" spans="2:2" x14ac:dyDescent="0.25">
      <c r="B62707"/>
    </row>
    <row r="62708" spans="2:2" x14ac:dyDescent="0.25">
      <c r="B62708"/>
    </row>
    <row r="62709" spans="2:2" x14ac:dyDescent="0.25">
      <c r="B62709"/>
    </row>
    <row r="62710" spans="2:2" x14ac:dyDescent="0.25">
      <c r="B62710"/>
    </row>
    <row r="62711" spans="2:2" x14ac:dyDescent="0.25">
      <c r="B62711"/>
    </row>
    <row r="62712" spans="2:2" x14ac:dyDescent="0.25">
      <c r="B62712"/>
    </row>
    <row r="62713" spans="2:2" x14ac:dyDescent="0.25">
      <c r="B62713"/>
    </row>
    <row r="62714" spans="2:2" x14ac:dyDescent="0.25">
      <c r="B62714"/>
    </row>
    <row r="62715" spans="2:2" x14ac:dyDescent="0.25">
      <c r="B62715"/>
    </row>
    <row r="62716" spans="2:2" x14ac:dyDescent="0.25">
      <c r="B62716"/>
    </row>
    <row r="62717" spans="2:2" x14ac:dyDescent="0.25">
      <c r="B62717"/>
    </row>
    <row r="62718" spans="2:2" x14ac:dyDescent="0.25">
      <c r="B62718"/>
    </row>
    <row r="62719" spans="2:2" x14ac:dyDescent="0.25">
      <c r="B62719"/>
    </row>
    <row r="62720" spans="2:2" x14ac:dyDescent="0.25">
      <c r="B62720"/>
    </row>
    <row r="62721" spans="2:2" x14ac:dyDescent="0.25">
      <c r="B62721"/>
    </row>
    <row r="62722" spans="2:2" x14ac:dyDescent="0.25">
      <c r="B62722"/>
    </row>
    <row r="62723" spans="2:2" x14ac:dyDescent="0.25">
      <c r="B62723"/>
    </row>
    <row r="62724" spans="2:2" x14ac:dyDescent="0.25">
      <c r="B62724"/>
    </row>
    <row r="62725" spans="2:2" x14ac:dyDescent="0.25">
      <c r="B62725"/>
    </row>
    <row r="62726" spans="2:2" x14ac:dyDescent="0.25">
      <c r="B62726"/>
    </row>
    <row r="62727" spans="2:2" x14ac:dyDescent="0.25">
      <c r="B62727"/>
    </row>
    <row r="62728" spans="2:2" x14ac:dyDescent="0.25">
      <c r="B62728"/>
    </row>
    <row r="62729" spans="2:2" x14ac:dyDescent="0.25">
      <c r="B62729"/>
    </row>
    <row r="62730" spans="2:2" x14ac:dyDescent="0.25">
      <c r="B62730"/>
    </row>
    <row r="62731" spans="2:2" x14ac:dyDescent="0.25">
      <c r="B62731"/>
    </row>
    <row r="62732" spans="2:2" x14ac:dyDescent="0.25">
      <c r="B62732"/>
    </row>
    <row r="62733" spans="2:2" x14ac:dyDescent="0.25">
      <c r="B62733"/>
    </row>
    <row r="62734" spans="2:2" x14ac:dyDescent="0.25">
      <c r="B62734"/>
    </row>
    <row r="62735" spans="2:2" x14ac:dyDescent="0.25">
      <c r="B62735"/>
    </row>
    <row r="62736" spans="2:2" x14ac:dyDescent="0.25">
      <c r="B62736"/>
    </row>
    <row r="62737" spans="2:2" x14ac:dyDescent="0.25">
      <c r="B62737"/>
    </row>
    <row r="62738" spans="2:2" x14ac:dyDescent="0.25">
      <c r="B62738"/>
    </row>
    <row r="62739" spans="2:2" x14ac:dyDescent="0.25">
      <c r="B62739"/>
    </row>
    <row r="62740" spans="2:2" x14ac:dyDescent="0.25">
      <c r="B62740"/>
    </row>
    <row r="62741" spans="2:2" x14ac:dyDescent="0.25">
      <c r="B62741"/>
    </row>
    <row r="62742" spans="2:2" x14ac:dyDescent="0.25">
      <c r="B62742"/>
    </row>
    <row r="62743" spans="2:2" x14ac:dyDescent="0.25">
      <c r="B62743"/>
    </row>
    <row r="62744" spans="2:2" x14ac:dyDescent="0.25">
      <c r="B62744"/>
    </row>
    <row r="62745" spans="2:2" x14ac:dyDescent="0.25">
      <c r="B62745"/>
    </row>
    <row r="62746" spans="2:2" x14ac:dyDescent="0.25">
      <c r="B62746"/>
    </row>
    <row r="62747" spans="2:2" x14ac:dyDescent="0.25">
      <c r="B62747"/>
    </row>
    <row r="62748" spans="2:2" x14ac:dyDescent="0.25">
      <c r="B62748"/>
    </row>
    <row r="62749" spans="2:2" x14ac:dyDescent="0.25">
      <c r="B62749"/>
    </row>
    <row r="62750" spans="2:2" x14ac:dyDescent="0.25">
      <c r="B62750"/>
    </row>
    <row r="62751" spans="2:2" x14ac:dyDescent="0.25">
      <c r="B62751"/>
    </row>
    <row r="62752" spans="2:2" x14ac:dyDescent="0.25">
      <c r="B62752"/>
    </row>
    <row r="62753" spans="2:2" x14ac:dyDescent="0.25">
      <c r="B62753"/>
    </row>
    <row r="62754" spans="2:2" x14ac:dyDescent="0.25">
      <c r="B62754"/>
    </row>
    <row r="62755" spans="2:2" x14ac:dyDescent="0.25">
      <c r="B62755"/>
    </row>
    <row r="62756" spans="2:2" x14ac:dyDescent="0.25">
      <c r="B62756"/>
    </row>
    <row r="62757" spans="2:2" x14ac:dyDescent="0.25">
      <c r="B62757"/>
    </row>
    <row r="62758" spans="2:2" x14ac:dyDescent="0.25">
      <c r="B62758"/>
    </row>
    <row r="62759" spans="2:2" x14ac:dyDescent="0.25">
      <c r="B62759"/>
    </row>
    <row r="62760" spans="2:2" x14ac:dyDescent="0.25">
      <c r="B62760"/>
    </row>
    <row r="62761" spans="2:2" x14ac:dyDescent="0.25">
      <c r="B62761"/>
    </row>
    <row r="62762" spans="2:2" x14ac:dyDescent="0.25">
      <c r="B62762"/>
    </row>
    <row r="62763" spans="2:2" x14ac:dyDescent="0.25">
      <c r="B62763"/>
    </row>
    <row r="62764" spans="2:2" x14ac:dyDescent="0.25">
      <c r="B62764"/>
    </row>
    <row r="62765" spans="2:2" x14ac:dyDescent="0.25">
      <c r="B62765"/>
    </row>
    <row r="62766" spans="2:2" x14ac:dyDescent="0.25">
      <c r="B62766"/>
    </row>
    <row r="62767" spans="2:2" x14ac:dyDescent="0.25">
      <c r="B62767"/>
    </row>
    <row r="62768" spans="2:2" x14ac:dyDescent="0.25">
      <c r="B62768"/>
    </row>
    <row r="62769" spans="2:2" x14ac:dyDescent="0.25">
      <c r="B62769"/>
    </row>
    <row r="62770" spans="2:2" x14ac:dyDescent="0.25">
      <c r="B62770"/>
    </row>
    <row r="62771" spans="2:2" x14ac:dyDescent="0.25">
      <c r="B62771"/>
    </row>
    <row r="62772" spans="2:2" x14ac:dyDescent="0.25">
      <c r="B62772"/>
    </row>
    <row r="62773" spans="2:2" x14ac:dyDescent="0.25">
      <c r="B62773"/>
    </row>
    <row r="62774" spans="2:2" x14ac:dyDescent="0.25">
      <c r="B62774"/>
    </row>
    <row r="62775" spans="2:2" x14ac:dyDescent="0.25">
      <c r="B62775"/>
    </row>
    <row r="62776" spans="2:2" x14ac:dyDescent="0.25">
      <c r="B62776"/>
    </row>
    <row r="62777" spans="2:2" x14ac:dyDescent="0.25">
      <c r="B62777"/>
    </row>
    <row r="62778" spans="2:2" x14ac:dyDescent="0.25">
      <c r="B62778"/>
    </row>
    <row r="62779" spans="2:2" x14ac:dyDescent="0.25">
      <c r="B62779"/>
    </row>
    <row r="62780" spans="2:2" x14ac:dyDescent="0.25">
      <c r="B62780"/>
    </row>
    <row r="62781" spans="2:2" x14ac:dyDescent="0.25">
      <c r="B62781"/>
    </row>
    <row r="62782" spans="2:2" x14ac:dyDescent="0.25">
      <c r="B62782"/>
    </row>
    <row r="62783" spans="2:2" x14ac:dyDescent="0.25">
      <c r="B62783"/>
    </row>
    <row r="62784" spans="2:2" x14ac:dyDescent="0.25">
      <c r="B62784"/>
    </row>
    <row r="62785" spans="2:2" x14ac:dyDescent="0.25">
      <c r="B62785"/>
    </row>
    <row r="62786" spans="2:2" x14ac:dyDescent="0.25">
      <c r="B62786"/>
    </row>
    <row r="62787" spans="2:2" x14ac:dyDescent="0.25">
      <c r="B62787"/>
    </row>
    <row r="62788" spans="2:2" x14ac:dyDescent="0.25">
      <c r="B62788"/>
    </row>
    <row r="62789" spans="2:2" x14ac:dyDescent="0.25">
      <c r="B62789"/>
    </row>
    <row r="62790" spans="2:2" x14ac:dyDescent="0.25">
      <c r="B62790"/>
    </row>
    <row r="62791" spans="2:2" x14ac:dyDescent="0.25">
      <c r="B62791"/>
    </row>
    <row r="62792" spans="2:2" x14ac:dyDescent="0.25">
      <c r="B62792"/>
    </row>
    <row r="62793" spans="2:2" x14ac:dyDescent="0.25">
      <c r="B62793"/>
    </row>
    <row r="62794" spans="2:2" x14ac:dyDescent="0.25">
      <c r="B62794"/>
    </row>
    <row r="62795" spans="2:2" x14ac:dyDescent="0.25">
      <c r="B62795"/>
    </row>
    <row r="62796" spans="2:2" x14ac:dyDescent="0.25">
      <c r="B62796"/>
    </row>
    <row r="62797" spans="2:2" x14ac:dyDescent="0.25">
      <c r="B62797"/>
    </row>
    <row r="62798" spans="2:2" x14ac:dyDescent="0.25">
      <c r="B62798"/>
    </row>
    <row r="62799" spans="2:2" x14ac:dyDescent="0.25">
      <c r="B62799"/>
    </row>
    <row r="62800" spans="2:2" x14ac:dyDescent="0.25">
      <c r="B62800"/>
    </row>
    <row r="62801" spans="2:2" x14ac:dyDescent="0.25">
      <c r="B62801"/>
    </row>
    <row r="62802" spans="2:2" x14ac:dyDescent="0.25">
      <c r="B62802"/>
    </row>
    <row r="62803" spans="2:2" x14ac:dyDescent="0.25">
      <c r="B62803"/>
    </row>
    <row r="62804" spans="2:2" x14ac:dyDescent="0.25">
      <c r="B62804"/>
    </row>
    <row r="62805" spans="2:2" x14ac:dyDescent="0.25">
      <c r="B62805"/>
    </row>
    <row r="62806" spans="2:2" x14ac:dyDescent="0.25">
      <c r="B62806"/>
    </row>
    <row r="62807" spans="2:2" x14ac:dyDescent="0.25">
      <c r="B62807"/>
    </row>
    <row r="62808" spans="2:2" x14ac:dyDescent="0.25">
      <c r="B62808"/>
    </row>
    <row r="62809" spans="2:2" x14ac:dyDescent="0.25">
      <c r="B62809"/>
    </row>
    <row r="62810" spans="2:2" x14ac:dyDescent="0.25">
      <c r="B62810"/>
    </row>
    <row r="62811" spans="2:2" x14ac:dyDescent="0.25">
      <c r="B62811"/>
    </row>
    <row r="62812" spans="2:2" x14ac:dyDescent="0.25">
      <c r="B62812"/>
    </row>
    <row r="62813" spans="2:2" x14ac:dyDescent="0.25">
      <c r="B62813"/>
    </row>
    <row r="62814" spans="2:2" x14ac:dyDescent="0.25">
      <c r="B62814"/>
    </row>
    <row r="62815" spans="2:2" x14ac:dyDescent="0.25">
      <c r="B62815"/>
    </row>
    <row r="62816" spans="2:2" x14ac:dyDescent="0.25">
      <c r="B62816"/>
    </row>
    <row r="62817" spans="2:2" x14ac:dyDescent="0.25">
      <c r="B62817"/>
    </row>
    <row r="62818" spans="2:2" x14ac:dyDescent="0.25">
      <c r="B62818"/>
    </row>
    <row r="62819" spans="2:2" x14ac:dyDescent="0.25">
      <c r="B62819"/>
    </row>
    <row r="62820" spans="2:2" x14ac:dyDescent="0.25">
      <c r="B62820"/>
    </row>
    <row r="62821" spans="2:2" x14ac:dyDescent="0.25">
      <c r="B62821"/>
    </row>
    <row r="62822" spans="2:2" x14ac:dyDescent="0.25">
      <c r="B62822"/>
    </row>
    <row r="62823" spans="2:2" x14ac:dyDescent="0.25">
      <c r="B62823"/>
    </row>
    <row r="62824" spans="2:2" x14ac:dyDescent="0.25">
      <c r="B62824"/>
    </row>
    <row r="62825" spans="2:2" x14ac:dyDescent="0.25">
      <c r="B62825"/>
    </row>
    <row r="62826" spans="2:2" x14ac:dyDescent="0.25">
      <c r="B62826"/>
    </row>
    <row r="62827" spans="2:2" x14ac:dyDescent="0.25">
      <c r="B62827"/>
    </row>
    <row r="62828" spans="2:2" x14ac:dyDescent="0.25">
      <c r="B62828"/>
    </row>
    <row r="62829" spans="2:2" x14ac:dyDescent="0.25">
      <c r="B62829"/>
    </row>
    <row r="62830" spans="2:2" x14ac:dyDescent="0.25">
      <c r="B62830"/>
    </row>
    <row r="62831" spans="2:2" x14ac:dyDescent="0.25">
      <c r="B62831"/>
    </row>
    <row r="62832" spans="2:2" x14ac:dyDescent="0.25">
      <c r="B62832"/>
    </row>
    <row r="62833" spans="2:2" x14ac:dyDescent="0.25">
      <c r="B62833"/>
    </row>
    <row r="62834" spans="2:2" x14ac:dyDescent="0.25">
      <c r="B62834"/>
    </row>
    <row r="62835" spans="2:2" x14ac:dyDescent="0.25">
      <c r="B62835"/>
    </row>
    <row r="62836" spans="2:2" x14ac:dyDescent="0.25">
      <c r="B62836"/>
    </row>
    <row r="62837" spans="2:2" x14ac:dyDescent="0.25">
      <c r="B62837"/>
    </row>
    <row r="62838" spans="2:2" x14ac:dyDescent="0.25">
      <c r="B62838"/>
    </row>
    <row r="62839" spans="2:2" x14ac:dyDescent="0.25">
      <c r="B62839"/>
    </row>
    <row r="62840" spans="2:2" x14ac:dyDescent="0.25">
      <c r="B62840"/>
    </row>
    <row r="62841" spans="2:2" x14ac:dyDescent="0.25">
      <c r="B62841"/>
    </row>
    <row r="62842" spans="2:2" x14ac:dyDescent="0.25">
      <c r="B62842"/>
    </row>
    <row r="62843" spans="2:2" x14ac:dyDescent="0.25">
      <c r="B62843"/>
    </row>
    <row r="62844" spans="2:2" x14ac:dyDescent="0.25">
      <c r="B62844"/>
    </row>
    <row r="62845" spans="2:2" x14ac:dyDescent="0.25">
      <c r="B62845"/>
    </row>
    <row r="62846" spans="2:2" x14ac:dyDescent="0.25">
      <c r="B62846"/>
    </row>
    <row r="62847" spans="2:2" x14ac:dyDescent="0.25">
      <c r="B62847"/>
    </row>
    <row r="62848" spans="2:2" x14ac:dyDescent="0.25">
      <c r="B62848"/>
    </row>
    <row r="62849" spans="2:2" x14ac:dyDescent="0.25">
      <c r="B62849"/>
    </row>
    <row r="62850" spans="2:2" x14ac:dyDescent="0.25">
      <c r="B62850"/>
    </row>
    <row r="62851" spans="2:2" x14ac:dyDescent="0.25">
      <c r="B62851"/>
    </row>
    <row r="62852" spans="2:2" x14ac:dyDescent="0.25">
      <c r="B62852"/>
    </row>
    <row r="62853" spans="2:2" x14ac:dyDescent="0.25">
      <c r="B62853"/>
    </row>
    <row r="62854" spans="2:2" x14ac:dyDescent="0.25">
      <c r="B62854"/>
    </row>
    <row r="62855" spans="2:2" x14ac:dyDescent="0.25">
      <c r="B62855"/>
    </row>
    <row r="62856" spans="2:2" x14ac:dyDescent="0.25">
      <c r="B62856"/>
    </row>
    <row r="62857" spans="2:2" x14ac:dyDescent="0.25">
      <c r="B62857"/>
    </row>
    <row r="62858" spans="2:2" x14ac:dyDescent="0.25">
      <c r="B62858"/>
    </row>
    <row r="62859" spans="2:2" x14ac:dyDescent="0.25">
      <c r="B62859"/>
    </row>
    <row r="62860" spans="2:2" x14ac:dyDescent="0.25">
      <c r="B62860"/>
    </row>
    <row r="62861" spans="2:2" x14ac:dyDescent="0.25">
      <c r="B62861"/>
    </row>
    <row r="62862" spans="2:2" x14ac:dyDescent="0.25">
      <c r="B62862"/>
    </row>
    <row r="62863" spans="2:2" x14ac:dyDescent="0.25">
      <c r="B62863"/>
    </row>
    <row r="62864" spans="2:2" x14ac:dyDescent="0.25">
      <c r="B62864"/>
    </row>
    <row r="62865" spans="2:2" x14ac:dyDescent="0.25">
      <c r="B62865"/>
    </row>
    <row r="62866" spans="2:2" x14ac:dyDescent="0.25">
      <c r="B62866"/>
    </row>
    <row r="62867" spans="2:2" x14ac:dyDescent="0.25">
      <c r="B62867"/>
    </row>
    <row r="62868" spans="2:2" x14ac:dyDescent="0.25">
      <c r="B62868"/>
    </row>
    <row r="62869" spans="2:2" x14ac:dyDescent="0.25">
      <c r="B62869"/>
    </row>
    <row r="62870" spans="2:2" x14ac:dyDescent="0.25">
      <c r="B62870"/>
    </row>
    <row r="62871" spans="2:2" x14ac:dyDescent="0.25">
      <c r="B62871"/>
    </row>
    <row r="62872" spans="2:2" x14ac:dyDescent="0.25">
      <c r="B62872"/>
    </row>
    <row r="62873" spans="2:2" x14ac:dyDescent="0.25">
      <c r="B62873"/>
    </row>
    <row r="62874" spans="2:2" x14ac:dyDescent="0.25">
      <c r="B62874"/>
    </row>
    <row r="62875" spans="2:2" x14ac:dyDescent="0.25">
      <c r="B62875"/>
    </row>
    <row r="62876" spans="2:2" x14ac:dyDescent="0.25">
      <c r="B62876"/>
    </row>
    <row r="62877" spans="2:2" x14ac:dyDescent="0.25">
      <c r="B62877"/>
    </row>
    <row r="62878" spans="2:2" x14ac:dyDescent="0.25">
      <c r="B62878"/>
    </row>
    <row r="62879" spans="2:2" x14ac:dyDescent="0.25">
      <c r="B62879"/>
    </row>
    <row r="62880" spans="2:2" x14ac:dyDescent="0.25">
      <c r="B62880"/>
    </row>
    <row r="62881" spans="2:2" x14ac:dyDescent="0.25">
      <c r="B62881"/>
    </row>
    <row r="62882" spans="2:2" x14ac:dyDescent="0.25">
      <c r="B62882"/>
    </row>
    <row r="62883" spans="2:2" x14ac:dyDescent="0.25">
      <c r="B62883"/>
    </row>
    <row r="62884" spans="2:2" x14ac:dyDescent="0.25">
      <c r="B62884"/>
    </row>
    <row r="62885" spans="2:2" x14ac:dyDescent="0.25">
      <c r="B62885"/>
    </row>
    <row r="62886" spans="2:2" x14ac:dyDescent="0.25">
      <c r="B62886"/>
    </row>
    <row r="62887" spans="2:2" x14ac:dyDescent="0.25">
      <c r="B62887"/>
    </row>
    <row r="62888" spans="2:2" x14ac:dyDescent="0.25">
      <c r="B62888"/>
    </row>
    <row r="62889" spans="2:2" x14ac:dyDescent="0.25">
      <c r="B62889"/>
    </row>
    <row r="62890" spans="2:2" x14ac:dyDescent="0.25">
      <c r="B62890"/>
    </row>
    <row r="62891" spans="2:2" x14ac:dyDescent="0.25">
      <c r="B62891"/>
    </row>
    <row r="62892" spans="2:2" x14ac:dyDescent="0.25">
      <c r="B62892"/>
    </row>
    <row r="62893" spans="2:2" x14ac:dyDescent="0.25">
      <c r="B62893"/>
    </row>
    <row r="62894" spans="2:2" x14ac:dyDescent="0.25">
      <c r="B62894"/>
    </row>
    <row r="62895" spans="2:2" x14ac:dyDescent="0.25">
      <c r="B62895"/>
    </row>
    <row r="62896" spans="2:2" x14ac:dyDescent="0.25">
      <c r="B62896"/>
    </row>
    <row r="62897" spans="2:2" x14ac:dyDescent="0.25">
      <c r="B62897"/>
    </row>
    <row r="62898" spans="2:2" x14ac:dyDescent="0.25">
      <c r="B62898"/>
    </row>
    <row r="62899" spans="2:2" x14ac:dyDescent="0.25">
      <c r="B62899"/>
    </row>
    <row r="62900" spans="2:2" x14ac:dyDescent="0.25">
      <c r="B62900"/>
    </row>
    <row r="62901" spans="2:2" x14ac:dyDescent="0.25">
      <c r="B62901"/>
    </row>
    <row r="62902" spans="2:2" x14ac:dyDescent="0.25">
      <c r="B62902"/>
    </row>
    <row r="62903" spans="2:2" x14ac:dyDescent="0.25">
      <c r="B62903"/>
    </row>
    <row r="62904" spans="2:2" x14ac:dyDescent="0.25">
      <c r="B62904"/>
    </row>
    <row r="62905" spans="2:2" x14ac:dyDescent="0.25">
      <c r="B62905"/>
    </row>
    <row r="62906" spans="2:2" x14ac:dyDescent="0.25">
      <c r="B62906"/>
    </row>
    <row r="62907" spans="2:2" x14ac:dyDescent="0.25">
      <c r="B62907"/>
    </row>
    <row r="62908" spans="2:2" x14ac:dyDescent="0.25">
      <c r="B62908"/>
    </row>
    <row r="62909" spans="2:2" x14ac:dyDescent="0.25">
      <c r="B62909"/>
    </row>
    <row r="62910" spans="2:2" x14ac:dyDescent="0.25">
      <c r="B62910"/>
    </row>
    <row r="62911" spans="2:2" x14ac:dyDescent="0.25">
      <c r="B62911"/>
    </row>
    <row r="62912" spans="2:2" x14ac:dyDescent="0.25">
      <c r="B62912"/>
    </row>
    <row r="62913" spans="2:2" x14ac:dyDescent="0.25">
      <c r="B62913"/>
    </row>
    <row r="62914" spans="2:2" x14ac:dyDescent="0.25">
      <c r="B62914"/>
    </row>
    <row r="62915" spans="2:2" x14ac:dyDescent="0.25">
      <c r="B62915"/>
    </row>
    <row r="62916" spans="2:2" x14ac:dyDescent="0.25">
      <c r="B62916"/>
    </row>
    <row r="62917" spans="2:2" x14ac:dyDescent="0.25">
      <c r="B62917"/>
    </row>
    <row r="62918" spans="2:2" x14ac:dyDescent="0.25">
      <c r="B62918"/>
    </row>
    <row r="62919" spans="2:2" x14ac:dyDescent="0.25">
      <c r="B62919"/>
    </row>
    <row r="62920" spans="2:2" x14ac:dyDescent="0.25">
      <c r="B62920"/>
    </row>
    <row r="62921" spans="2:2" x14ac:dyDescent="0.25">
      <c r="B62921"/>
    </row>
    <row r="62922" spans="2:2" x14ac:dyDescent="0.25">
      <c r="B62922"/>
    </row>
    <row r="62923" spans="2:2" x14ac:dyDescent="0.25">
      <c r="B62923"/>
    </row>
    <row r="62924" spans="2:2" x14ac:dyDescent="0.25">
      <c r="B62924"/>
    </row>
    <row r="62925" spans="2:2" x14ac:dyDescent="0.25">
      <c r="B62925"/>
    </row>
    <row r="62926" spans="2:2" x14ac:dyDescent="0.25">
      <c r="B62926"/>
    </row>
    <row r="62927" spans="2:2" x14ac:dyDescent="0.25">
      <c r="B62927"/>
    </row>
    <row r="62928" spans="2:2" x14ac:dyDescent="0.25">
      <c r="B62928"/>
    </row>
    <row r="62929" spans="2:2" x14ac:dyDescent="0.25">
      <c r="B62929"/>
    </row>
    <row r="62930" spans="2:2" x14ac:dyDescent="0.25">
      <c r="B62930"/>
    </row>
    <row r="62931" spans="2:2" x14ac:dyDescent="0.25">
      <c r="B62931"/>
    </row>
    <row r="62932" spans="2:2" x14ac:dyDescent="0.25">
      <c r="B62932"/>
    </row>
    <row r="62933" spans="2:2" x14ac:dyDescent="0.25">
      <c r="B62933"/>
    </row>
    <row r="62934" spans="2:2" x14ac:dyDescent="0.25">
      <c r="B62934"/>
    </row>
    <row r="62935" spans="2:2" x14ac:dyDescent="0.25">
      <c r="B62935"/>
    </row>
    <row r="62936" spans="2:2" x14ac:dyDescent="0.25">
      <c r="B62936"/>
    </row>
    <row r="62937" spans="2:2" x14ac:dyDescent="0.25">
      <c r="B62937"/>
    </row>
    <row r="62938" spans="2:2" x14ac:dyDescent="0.25">
      <c r="B62938"/>
    </row>
    <row r="62939" spans="2:2" x14ac:dyDescent="0.25">
      <c r="B62939"/>
    </row>
    <row r="62940" spans="2:2" x14ac:dyDescent="0.25">
      <c r="B62940"/>
    </row>
    <row r="62941" spans="2:2" x14ac:dyDescent="0.25">
      <c r="B62941"/>
    </row>
    <row r="62942" spans="2:2" x14ac:dyDescent="0.25">
      <c r="B62942"/>
    </row>
    <row r="62943" spans="2:2" x14ac:dyDescent="0.25">
      <c r="B62943"/>
    </row>
    <row r="62944" spans="2:2" x14ac:dyDescent="0.25">
      <c r="B62944"/>
    </row>
    <row r="62945" spans="2:2" x14ac:dyDescent="0.25">
      <c r="B62945"/>
    </row>
    <row r="62946" spans="2:2" x14ac:dyDescent="0.25">
      <c r="B62946"/>
    </row>
    <row r="62947" spans="2:2" x14ac:dyDescent="0.25">
      <c r="B62947"/>
    </row>
    <row r="62948" spans="2:2" x14ac:dyDescent="0.25">
      <c r="B62948"/>
    </row>
    <row r="62949" spans="2:2" x14ac:dyDescent="0.25">
      <c r="B62949"/>
    </row>
    <row r="62950" spans="2:2" x14ac:dyDescent="0.25">
      <c r="B62950"/>
    </row>
    <row r="62951" spans="2:2" x14ac:dyDescent="0.25">
      <c r="B62951"/>
    </row>
    <row r="62952" spans="2:2" x14ac:dyDescent="0.25">
      <c r="B62952"/>
    </row>
    <row r="62953" spans="2:2" x14ac:dyDescent="0.25">
      <c r="B62953"/>
    </row>
    <row r="62954" spans="2:2" x14ac:dyDescent="0.25">
      <c r="B62954"/>
    </row>
    <row r="62955" spans="2:2" x14ac:dyDescent="0.25">
      <c r="B62955"/>
    </row>
    <row r="62956" spans="2:2" x14ac:dyDescent="0.25">
      <c r="B62956"/>
    </row>
    <row r="62957" spans="2:2" x14ac:dyDescent="0.25">
      <c r="B62957"/>
    </row>
    <row r="62958" spans="2:2" x14ac:dyDescent="0.25">
      <c r="B62958"/>
    </row>
    <row r="62959" spans="2:2" x14ac:dyDescent="0.25">
      <c r="B62959"/>
    </row>
    <row r="62960" spans="2:2" x14ac:dyDescent="0.25">
      <c r="B62960"/>
    </row>
    <row r="62961" spans="2:2" x14ac:dyDescent="0.25">
      <c r="B62961"/>
    </row>
    <row r="62962" spans="2:2" x14ac:dyDescent="0.25">
      <c r="B62962"/>
    </row>
    <row r="62963" spans="2:2" x14ac:dyDescent="0.25">
      <c r="B62963"/>
    </row>
    <row r="62964" spans="2:2" x14ac:dyDescent="0.25">
      <c r="B62964"/>
    </row>
    <row r="62965" spans="2:2" x14ac:dyDescent="0.25">
      <c r="B62965"/>
    </row>
    <row r="62966" spans="2:2" x14ac:dyDescent="0.25">
      <c r="B62966"/>
    </row>
    <row r="62967" spans="2:2" x14ac:dyDescent="0.25">
      <c r="B62967"/>
    </row>
    <row r="62968" spans="2:2" x14ac:dyDescent="0.25">
      <c r="B62968"/>
    </row>
    <row r="62969" spans="2:2" x14ac:dyDescent="0.25">
      <c r="B62969"/>
    </row>
    <row r="62970" spans="2:2" x14ac:dyDescent="0.25">
      <c r="B62970"/>
    </row>
    <row r="62971" spans="2:2" x14ac:dyDescent="0.25">
      <c r="B62971"/>
    </row>
    <row r="62972" spans="2:2" x14ac:dyDescent="0.25">
      <c r="B62972"/>
    </row>
    <row r="62973" spans="2:2" x14ac:dyDescent="0.25">
      <c r="B62973"/>
    </row>
    <row r="62974" spans="2:2" x14ac:dyDescent="0.25">
      <c r="B62974"/>
    </row>
    <row r="62975" spans="2:2" x14ac:dyDescent="0.25">
      <c r="B62975"/>
    </row>
    <row r="62976" spans="2:2" x14ac:dyDescent="0.25">
      <c r="B62976"/>
    </row>
    <row r="62977" spans="2:2" x14ac:dyDescent="0.25">
      <c r="B62977"/>
    </row>
    <row r="62978" spans="2:2" x14ac:dyDescent="0.25">
      <c r="B62978"/>
    </row>
    <row r="62979" spans="2:2" x14ac:dyDescent="0.25">
      <c r="B62979"/>
    </row>
    <row r="62980" spans="2:2" x14ac:dyDescent="0.25">
      <c r="B62980"/>
    </row>
    <row r="62981" spans="2:2" x14ac:dyDescent="0.25">
      <c r="B62981"/>
    </row>
    <row r="62982" spans="2:2" x14ac:dyDescent="0.25">
      <c r="B62982"/>
    </row>
    <row r="62983" spans="2:2" x14ac:dyDescent="0.25">
      <c r="B62983"/>
    </row>
    <row r="62984" spans="2:2" x14ac:dyDescent="0.25">
      <c r="B62984"/>
    </row>
    <row r="62985" spans="2:2" x14ac:dyDescent="0.25">
      <c r="B62985"/>
    </row>
    <row r="62986" spans="2:2" x14ac:dyDescent="0.25">
      <c r="B62986"/>
    </row>
    <row r="62987" spans="2:2" x14ac:dyDescent="0.25">
      <c r="B62987"/>
    </row>
    <row r="62988" spans="2:2" x14ac:dyDescent="0.25">
      <c r="B62988"/>
    </row>
    <row r="62989" spans="2:2" x14ac:dyDescent="0.25">
      <c r="B62989"/>
    </row>
    <row r="62990" spans="2:2" x14ac:dyDescent="0.25">
      <c r="B62990"/>
    </row>
    <row r="62991" spans="2:2" x14ac:dyDescent="0.25">
      <c r="B62991"/>
    </row>
    <row r="62992" spans="2:2" x14ac:dyDescent="0.25">
      <c r="B62992"/>
    </row>
    <row r="62993" spans="2:2" x14ac:dyDescent="0.25">
      <c r="B62993"/>
    </row>
    <row r="62994" spans="2:2" x14ac:dyDescent="0.25">
      <c r="B62994"/>
    </row>
    <row r="62995" spans="2:2" x14ac:dyDescent="0.25">
      <c r="B62995"/>
    </row>
    <row r="62996" spans="2:2" x14ac:dyDescent="0.25">
      <c r="B62996"/>
    </row>
    <row r="62997" spans="2:2" x14ac:dyDescent="0.25">
      <c r="B62997"/>
    </row>
    <row r="62998" spans="2:2" x14ac:dyDescent="0.25">
      <c r="B62998"/>
    </row>
    <row r="62999" spans="2:2" x14ac:dyDescent="0.25">
      <c r="B62999"/>
    </row>
    <row r="63000" spans="2:2" x14ac:dyDescent="0.25">
      <c r="B63000"/>
    </row>
    <row r="63001" spans="2:2" x14ac:dyDescent="0.25">
      <c r="B63001"/>
    </row>
    <row r="63002" spans="2:2" x14ac:dyDescent="0.25">
      <c r="B63002"/>
    </row>
    <row r="63003" spans="2:2" x14ac:dyDescent="0.25">
      <c r="B63003"/>
    </row>
    <row r="63004" spans="2:2" x14ac:dyDescent="0.25">
      <c r="B63004"/>
    </row>
    <row r="63005" spans="2:2" x14ac:dyDescent="0.25">
      <c r="B63005"/>
    </row>
    <row r="63006" spans="2:2" x14ac:dyDescent="0.25">
      <c r="B63006"/>
    </row>
    <row r="63007" spans="2:2" x14ac:dyDescent="0.25">
      <c r="B63007"/>
    </row>
    <row r="63008" spans="2:2" x14ac:dyDescent="0.25">
      <c r="B63008"/>
    </row>
    <row r="63009" spans="2:2" x14ac:dyDescent="0.25">
      <c r="B63009"/>
    </row>
    <row r="63010" spans="2:2" x14ac:dyDescent="0.25">
      <c r="B63010"/>
    </row>
    <row r="63011" spans="2:2" x14ac:dyDescent="0.25">
      <c r="B63011"/>
    </row>
    <row r="63012" spans="2:2" x14ac:dyDescent="0.25">
      <c r="B63012"/>
    </row>
    <row r="63013" spans="2:2" x14ac:dyDescent="0.25">
      <c r="B63013"/>
    </row>
    <row r="63014" spans="2:2" x14ac:dyDescent="0.25">
      <c r="B63014"/>
    </row>
    <row r="63015" spans="2:2" x14ac:dyDescent="0.25">
      <c r="B63015"/>
    </row>
    <row r="63016" spans="2:2" x14ac:dyDescent="0.25">
      <c r="B63016"/>
    </row>
    <row r="63017" spans="2:2" x14ac:dyDescent="0.25">
      <c r="B63017"/>
    </row>
    <row r="63018" spans="2:2" x14ac:dyDescent="0.25">
      <c r="B63018"/>
    </row>
    <row r="63019" spans="2:2" x14ac:dyDescent="0.25">
      <c r="B63019"/>
    </row>
    <row r="63020" spans="2:2" x14ac:dyDescent="0.25">
      <c r="B63020"/>
    </row>
    <row r="63021" spans="2:2" x14ac:dyDescent="0.25">
      <c r="B63021"/>
    </row>
    <row r="63022" spans="2:2" x14ac:dyDescent="0.25">
      <c r="B63022"/>
    </row>
    <row r="63023" spans="2:2" x14ac:dyDescent="0.25">
      <c r="B63023"/>
    </row>
    <row r="63024" spans="2:2" x14ac:dyDescent="0.25">
      <c r="B63024"/>
    </row>
    <row r="63025" spans="2:2" x14ac:dyDescent="0.25">
      <c r="B63025"/>
    </row>
    <row r="63026" spans="2:2" x14ac:dyDescent="0.25">
      <c r="B63026"/>
    </row>
    <row r="63027" spans="2:2" x14ac:dyDescent="0.25">
      <c r="B63027"/>
    </row>
    <row r="63028" spans="2:2" x14ac:dyDescent="0.25">
      <c r="B63028"/>
    </row>
    <row r="63029" spans="2:2" x14ac:dyDescent="0.25">
      <c r="B63029"/>
    </row>
    <row r="63030" spans="2:2" x14ac:dyDescent="0.25">
      <c r="B63030"/>
    </row>
    <row r="63031" spans="2:2" x14ac:dyDescent="0.25">
      <c r="B63031"/>
    </row>
    <row r="63032" spans="2:2" x14ac:dyDescent="0.25">
      <c r="B63032"/>
    </row>
    <row r="63033" spans="2:2" x14ac:dyDescent="0.25">
      <c r="B63033"/>
    </row>
    <row r="63034" spans="2:2" x14ac:dyDescent="0.25">
      <c r="B63034"/>
    </row>
    <row r="63035" spans="2:2" x14ac:dyDescent="0.25">
      <c r="B63035"/>
    </row>
    <row r="63036" spans="2:2" x14ac:dyDescent="0.25">
      <c r="B63036"/>
    </row>
    <row r="63037" spans="2:2" x14ac:dyDescent="0.25">
      <c r="B63037"/>
    </row>
    <row r="63038" spans="2:2" x14ac:dyDescent="0.25">
      <c r="B63038"/>
    </row>
    <row r="63039" spans="2:2" x14ac:dyDescent="0.25">
      <c r="B63039"/>
    </row>
    <row r="63040" spans="2:2" x14ac:dyDescent="0.25">
      <c r="B63040"/>
    </row>
    <row r="63041" spans="2:2" x14ac:dyDescent="0.25">
      <c r="B63041"/>
    </row>
    <row r="63042" spans="2:2" x14ac:dyDescent="0.25">
      <c r="B63042"/>
    </row>
    <row r="63043" spans="2:2" x14ac:dyDescent="0.25">
      <c r="B63043"/>
    </row>
    <row r="63044" spans="2:2" x14ac:dyDescent="0.25">
      <c r="B63044"/>
    </row>
    <row r="63045" spans="2:2" x14ac:dyDescent="0.25">
      <c r="B63045"/>
    </row>
    <row r="63046" spans="2:2" x14ac:dyDescent="0.25">
      <c r="B63046"/>
    </row>
    <row r="63047" spans="2:2" x14ac:dyDescent="0.25">
      <c r="B63047"/>
    </row>
    <row r="63048" spans="2:2" x14ac:dyDescent="0.25">
      <c r="B63048"/>
    </row>
    <row r="63049" spans="2:2" x14ac:dyDescent="0.25">
      <c r="B63049"/>
    </row>
    <row r="63050" spans="2:2" x14ac:dyDescent="0.25">
      <c r="B63050"/>
    </row>
    <row r="63051" spans="2:2" x14ac:dyDescent="0.25">
      <c r="B63051"/>
    </row>
    <row r="63052" spans="2:2" x14ac:dyDescent="0.25">
      <c r="B63052"/>
    </row>
    <row r="63053" spans="2:2" x14ac:dyDescent="0.25">
      <c r="B63053"/>
    </row>
    <row r="63054" spans="2:2" x14ac:dyDescent="0.25">
      <c r="B63054"/>
    </row>
    <row r="63055" spans="2:2" x14ac:dyDescent="0.25">
      <c r="B63055"/>
    </row>
    <row r="63056" spans="2:2" x14ac:dyDescent="0.25">
      <c r="B63056"/>
    </row>
    <row r="63057" spans="2:2" x14ac:dyDescent="0.25">
      <c r="B63057"/>
    </row>
    <row r="63058" spans="2:2" x14ac:dyDescent="0.25">
      <c r="B63058"/>
    </row>
    <row r="63059" spans="2:2" x14ac:dyDescent="0.25">
      <c r="B63059"/>
    </row>
    <row r="63060" spans="2:2" x14ac:dyDescent="0.25">
      <c r="B63060"/>
    </row>
    <row r="63061" spans="2:2" x14ac:dyDescent="0.25">
      <c r="B63061"/>
    </row>
    <row r="63062" spans="2:2" x14ac:dyDescent="0.25">
      <c r="B63062"/>
    </row>
    <row r="63063" spans="2:2" x14ac:dyDescent="0.25">
      <c r="B63063"/>
    </row>
    <row r="63064" spans="2:2" x14ac:dyDescent="0.25">
      <c r="B63064"/>
    </row>
    <row r="63065" spans="2:2" x14ac:dyDescent="0.25">
      <c r="B63065"/>
    </row>
    <row r="63066" spans="2:2" x14ac:dyDescent="0.25">
      <c r="B63066"/>
    </row>
    <row r="63067" spans="2:2" x14ac:dyDescent="0.25">
      <c r="B63067"/>
    </row>
    <row r="63068" spans="2:2" x14ac:dyDescent="0.25">
      <c r="B63068"/>
    </row>
    <row r="63069" spans="2:2" x14ac:dyDescent="0.25">
      <c r="B63069"/>
    </row>
    <row r="63070" spans="2:2" x14ac:dyDescent="0.25">
      <c r="B63070"/>
    </row>
    <row r="63071" spans="2:2" x14ac:dyDescent="0.25">
      <c r="B63071"/>
    </row>
    <row r="63072" spans="2:2" x14ac:dyDescent="0.25">
      <c r="B63072"/>
    </row>
    <row r="63073" spans="2:2" x14ac:dyDescent="0.25">
      <c r="B63073"/>
    </row>
    <row r="63074" spans="2:2" x14ac:dyDescent="0.25">
      <c r="B63074"/>
    </row>
    <row r="63075" spans="2:2" x14ac:dyDescent="0.25">
      <c r="B63075"/>
    </row>
    <row r="63076" spans="2:2" x14ac:dyDescent="0.25">
      <c r="B63076"/>
    </row>
    <row r="63077" spans="2:2" x14ac:dyDescent="0.25">
      <c r="B63077"/>
    </row>
    <row r="63078" spans="2:2" x14ac:dyDescent="0.25">
      <c r="B63078"/>
    </row>
    <row r="63079" spans="2:2" x14ac:dyDescent="0.25">
      <c r="B63079"/>
    </row>
    <row r="63080" spans="2:2" x14ac:dyDescent="0.25">
      <c r="B63080"/>
    </row>
    <row r="63081" spans="2:2" x14ac:dyDescent="0.25">
      <c r="B63081"/>
    </row>
    <row r="63082" spans="2:2" x14ac:dyDescent="0.25">
      <c r="B63082"/>
    </row>
    <row r="63083" spans="2:2" x14ac:dyDescent="0.25">
      <c r="B63083"/>
    </row>
    <row r="63084" spans="2:2" x14ac:dyDescent="0.25">
      <c r="B63084"/>
    </row>
    <row r="63085" spans="2:2" x14ac:dyDescent="0.25">
      <c r="B63085"/>
    </row>
    <row r="63086" spans="2:2" x14ac:dyDescent="0.25">
      <c r="B63086"/>
    </row>
    <row r="63087" spans="2:2" x14ac:dyDescent="0.25">
      <c r="B63087"/>
    </row>
    <row r="63088" spans="2:2" x14ac:dyDescent="0.25">
      <c r="B63088"/>
    </row>
    <row r="63089" spans="2:2" x14ac:dyDescent="0.25">
      <c r="B63089"/>
    </row>
    <row r="63090" spans="2:2" x14ac:dyDescent="0.25">
      <c r="B63090"/>
    </row>
    <row r="63091" spans="2:2" x14ac:dyDescent="0.25">
      <c r="B63091"/>
    </row>
    <row r="63092" spans="2:2" x14ac:dyDescent="0.25">
      <c r="B63092"/>
    </row>
    <row r="63093" spans="2:2" x14ac:dyDescent="0.25">
      <c r="B63093"/>
    </row>
    <row r="63094" spans="2:2" x14ac:dyDescent="0.25">
      <c r="B63094"/>
    </row>
    <row r="63095" spans="2:2" x14ac:dyDescent="0.25">
      <c r="B63095"/>
    </row>
    <row r="63096" spans="2:2" x14ac:dyDescent="0.25">
      <c r="B63096"/>
    </row>
    <row r="63097" spans="2:2" x14ac:dyDescent="0.25">
      <c r="B63097"/>
    </row>
    <row r="63098" spans="2:2" x14ac:dyDescent="0.25">
      <c r="B63098"/>
    </row>
    <row r="63099" spans="2:2" x14ac:dyDescent="0.25">
      <c r="B63099"/>
    </row>
    <row r="63100" spans="2:2" x14ac:dyDescent="0.25">
      <c r="B63100"/>
    </row>
    <row r="63101" spans="2:2" x14ac:dyDescent="0.25">
      <c r="B63101"/>
    </row>
    <row r="63102" spans="2:2" x14ac:dyDescent="0.25">
      <c r="B63102"/>
    </row>
    <row r="63103" spans="2:2" x14ac:dyDescent="0.25">
      <c r="B63103"/>
    </row>
    <row r="63104" spans="2:2" x14ac:dyDescent="0.25">
      <c r="B63104"/>
    </row>
    <row r="63105" spans="2:2" x14ac:dyDescent="0.25">
      <c r="B63105"/>
    </row>
    <row r="63106" spans="2:2" x14ac:dyDescent="0.25">
      <c r="B63106"/>
    </row>
    <row r="63107" spans="2:2" x14ac:dyDescent="0.25">
      <c r="B63107"/>
    </row>
    <row r="63108" spans="2:2" x14ac:dyDescent="0.25">
      <c r="B63108"/>
    </row>
    <row r="63109" spans="2:2" x14ac:dyDescent="0.25">
      <c r="B63109"/>
    </row>
    <row r="63110" spans="2:2" x14ac:dyDescent="0.25">
      <c r="B63110"/>
    </row>
    <row r="63111" spans="2:2" x14ac:dyDescent="0.25">
      <c r="B63111"/>
    </row>
    <row r="63112" spans="2:2" x14ac:dyDescent="0.25">
      <c r="B63112"/>
    </row>
    <row r="63113" spans="2:2" x14ac:dyDescent="0.25">
      <c r="B63113"/>
    </row>
    <row r="63114" spans="2:2" x14ac:dyDescent="0.25">
      <c r="B63114"/>
    </row>
    <row r="63115" spans="2:2" x14ac:dyDescent="0.25">
      <c r="B63115"/>
    </row>
    <row r="63116" spans="2:2" x14ac:dyDescent="0.25">
      <c r="B63116"/>
    </row>
    <row r="63117" spans="2:2" x14ac:dyDescent="0.25">
      <c r="B63117"/>
    </row>
    <row r="63118" spans="2:2" x14ac:dyDescent="0.25">
      <c r="B63118"/>
    </row>
    <row r="63119" spans="2:2" x14ac:dyDescent="0.25">
      <c r="B63119"/>
    </row>
    <row r="63120" spans="2:2" x14ac:dyDescent="0.25">
      <c r="B63120"/>
    </row>
    <row r="63121" spans="2:2" x14ac:dyDescent="0.25">
      <c r="B63121"/>
    </row>
    <row r="63122" spans="2:2" x14ac:dyDescent="0.25">
      <c r="B63122"/>
    </row>
    <row r="63123" spans="2:2" x14ac:dyDescent="0.25">
      <c r="B63123"/>
    </row>
    <row r="63124" spans="2:2" x14ac:dyDescent="0.25">
      <c r="B63124"/>
    </row>
    <row r="63125" spans="2:2" x14ac:dyDescent="0.25">
      <c r="B63125"/>
    </row>
    <row r="63126" spans="2:2" x14ac:dyDescent="0.25">
      <c r="B63126"/>
    </row>
    <row r="63127" spans="2:2" x14ac:dyDescent="0.25">
      <c r="B63127"/>
    </row>
    <row r="63128" spans="2:2" x14ac:dyDescent="0.25">
      <c r="B63128"/>
    </row>
    <row r="63129" spans="2:2" x14ac:dyDescent="0.25">
      <c r="B63129"/>
    </row>
    <row r="63130" spans="2:2" x14ac:dyDescent="0.25">
      <c r="B63130"/>
    </row>
    <row r="63131" spans="2:2" x14ac:dyDescent="0.25">
      <c r="B63131"/>
    </row>
    <row r="63132" spans="2:2" x14ac:dyDescent="0.25">
      <c r="B63132"/>
    </row>
    <row r="63133" spans="2:2" x14ac:dyDescent="0.25">
      <c r="B63133"/>
    </row>
    <row r="63134" spans="2:2" x14ac:dyDescent="0.25">
      <c r="B63134"/>
    </row>
    <row r="63135" spans="2:2" x14ac:dyDescent="0.25">
      <c r="B63135"/>
    </row>
    <row r="63136" spans="2:2" x14ac:dyDescent="0.25">
      <c r="B63136"/>
    </row>
    <row r="63137" spans="2:2" x14ac:dyDescent="0.25">
      <c r="B63137"/>
    </row>
    <row r="63138" spans="2:2" x14ac:dyDescent="0.25">
      <c r="B63138"/>
    </row>
    <row r="63139" spans="2:2" x14ac:dyDescent="0.25">
      <c r="B63139"/>
    </row>
    <row r="63140" spans="2:2" x14ac:dyDescent="0.25">
      <c r="B63140"/>
    </row>
    <row r="63141" spans="2:2" x14ac:dyDescent="0.25">
      <c r="B63141"/>
    </row>
    <row r="63142" spans="2:2" x14ac:dyDescent="0.25">
      <c r="B63142"/>
    </row>
    <row r="63143" spans="2:2" x14ac:dyDescent="0.25">
      <c r="B63143"/>
    </row>
    <row r="63144" spans="2:2" x14ac:dyDescent="0.25">
      <c r="B63144"/>
    </row>
    <row r="63145" spans="2:2" x14ac:dyDescent="0.25">
      <c r="B63145"/>
    </row>
    <row r="63146" spans="2:2" x14ac:dyDescent="0.25">
      <c r="B63146"/>
    </row>
    <row r="63147" spans="2:2" x14ac:dyDescent="0.25">
      <c r="B63147"/>
    </row>
    <row r="63148" spans="2:2" x14ac:dyDescent="0.25">
      <c r="B63148"/>
    </row>
    <row r="63149" spans="2:2" x14ac:dyDescent="0.25">
      <c r="B63149"/>
    </row>
    <row r="63150" spans="2:2" x14ac:dyDescent="0.25">
      <c r="B63150"/>
    </row>
    <row r="63151" spans="2:2" x14ac:dyDescent="0.25">
      <c r="B63151"/>
    </row>
    <row r="63152" spans="2:2" x14ac:dyDescent="0.25">
      <c r="B63152"/>
    </row>
    <row r="63153" spans="2:2" x14ac:dyDescent="0.25">
      <c r="B63153"/>
    </row>
    <row r="63154" spans="2:2" x14ac:dyDescent="0.25">
      <c r="B63154"/>
    </row>
    <row r="63155" spans="2:2" x14ac:dyDescent="0.25">
      <c r="B63155"/>
    </row>
    <row r="63156" spans="2:2" x14ac:dyDescent="0.25">
      <c r="B63156"/>
    </row>
    <row r="63157" spans="2:2" x14ac:dyDescent="0.25">
      <c r="B63157"/>
    </row>
    <row r="63158" spans="2:2" x14ac:dyDescent="0.25">
      <c r="B63158"/>
    </row>
    <row r="63159" spans="2:2" x14ac:dyDescent="0.25">
      <c r="B63159"/>
    </row>
    <row r="63160" spans="2:2" x14ac:dyDescent="0.25">
      <c r="B63160"/>
    </row>
    <row r="63161" spans="2:2" x14ac:dyDescent="0.25">
      <c r="B63161"/>
    </row>
    <row r="63162" spans="2:2" x14ac:dyDescent="0.25">
      <c r="B63162"/>
    </row>
    <row r="63163" spans="2:2" x14ac:dyDescent="0.25">
      <c r="B63163"/>
    </row>
    <row r="63164" spans="2:2" x14ac:dyDescent="0.25">
      <c r="B63164"/>
    </row>
    <row r="63165" spans="2:2" x14ac:dyDescent="0.25">
      <c r="B63165"/>
    </row>
    <row r="63166" spans="2:2" x14ac:dyDescent="0.25">
      <c r="B63166"/>
    </row>
    <row r="63167" spans="2:2" x14ac:dyDescent="0.25">
      <c r="B63167"/>
    </row>
    <row r="63168" spans="2:2" x14ac:dyDescent="0.25">
      <c r="B63168"/>
    </row>
    <row r="63169" spans="2:2" x14ac:dyDescent="0.25">
      <c r="B63169"/>
    </row>
    <row r="63170" spans="2:2" x14ac:dyDescent="0.25">
      <c r="B63170"/>
    </row>
    <row r="63171" spans="2:2" x14ac:dyDescent="0.25">
      <c r="B63171"/>
    </row>
    <row r="63172" spans="2:2" x14ac:dyDescent="0.25">
      <c r="B63172"/>
    </row>
    <row r="63173" spans="2:2" x14ac:dyDescent="0.25">
      <c r="B63173"/>
    </row>
    <row r="63174" spans="2:2" x14ac:dyDescent="0.25">
      <c r="B63174"/>
    </row>
    <row r="63175" spans="2:2" x14ac:dyDescent="0.25">
      <c r="B63175"/>
    </row>
    <row r="63176" spans="2:2" x14ac:dyDescent="0.25">
      <c r="B63176"/>
    </row>
    <row r="63177" spans="2:2" x14ac:dyDescent="0.25">
      <c r="B63177"/>
    </row>
    <row r="63178" spans="2:2" x14ac:dyDescent="0.25">
      <c r="B63178"/>
    </row>
    <row r="63179" spans="2:2" x14ac:dyDescent="0.25">
      <c r="B63179"/>
    </row>
    <row r="63180" spans="2:2" x14ac:dyDescent="0.25">
      <c r="B63180"/>
    </row>
    <row r="63181" spans="2:2" x14ac:dyDescent="0.25">
      <c r="B63181"/>
    </row>
    <row r="63182" spans="2:2" x14ac:dyDescent="0.25">
      <c r="B63182"/>
    </row>
    <row r="63183" spans="2:2" x14ac:dyDescent="0.25">
      <c r="B63183"/>
    </row>
    <row r="63184" spans="2:2" x14ac:dyDescent="0.25">
      <c r="B63184"/>
    </row>
    <row r="63185" spans="2:2" x14ac:dyDescent="0.25">
      <c r="B63185"/>
    </row>
    <row r="63186" spans="2:2" x14ac:dyDescent="0.25">
      <c r="B63186"/>
    </row>
    <row r="63187" spans="2:2" x14ac:dyDescent="0.25">
      <c r="B63187"/>
    </row>
    <row r="63188" spans="2:2" x14ac:dyDescent="0.25">
      <c r="B63188"/>
    </row>
    <row r="63189" spans="2:2" x14ac:dyDescent="0.25">
      <c r="B63189"/>
    </row>
    <row r="63190" spans="2:2" x14ac:dyDescent="0.25">
      <c r="B63190"/>
    </row>
    <row r="63191" spans="2:2" x14ac:dyDescent="0.25">
      <c r="B63191"/>
    </row>
    <row r="63192" spans="2:2" x14ac:dyDescent="0.25">
      <c r="B63192"/>
    </row>
    <row r="63193" spans="2:2" x14ac:dyDescent="0.25">
      <c r="B63193"/>
    </row>
    <row r="63194" spans="2:2" x14ac:dyDescent="0.25">
      <c r="B63194"/>
    </row>
    <row r="63195" spans="2:2" x14ac:dyDescent="0.25">
      <c r="B63195"/>
    </row>
    <row r="63196" spans="2:2" x14ac:dyDescent="0.25">
      <c r="B63196"/>
    </row>
    <row r="63197" spans="2:2" x14ac:dyDescent="0.25">
      <c r="B63197"/>
    </row>
    <row r="63198" spans="2:2" x14ac:dyDescent="0.25">
      <c r="B63198"/>
    </row>
    <row r="63199" spans="2:2" x14ac:dyDescent="0.25">
      <c r="B63199"/>
    </row>
    <row r="63200" spans="2:2" x14ac:dyDescent="0.25">
      <c r="B63200"/>
    </row>
    <row r="63201" spans="2:2" x14ac:dyDescent="0.25">
      <c r="B63201"/>
    </row>
    <row r="63202" spans="2:2" x14ac:dyDescent="0.25">
      <c r="B63202"/>
    </row>
    <row r="63203" spans="2:2" x14ac:dyDescent="0.25">
      <c r="B63203"/>
    </row>
    <row r="63204" spans="2:2" x14ac:dyDescent="0.25">
      <c r="B63204"/>
    </row>
    <row r="63205" spans="2:2" x14ac:dyDescent="0.25">
      <c r="B63205"/>
    </row>
    <row r="63206" spans="2:2" x14ac:dyDescent="0.25">
      <c r="B63206"/>
    </row>
    <row r="63207" spans="2:2" x14ac:dyDescent="0.25">
      <c r="B63207"/>
    </row>
    <row r="63208" spans="2:2" x14ac:dyDescent="0.25">
      <c r="B63208"/>
    </row>
    <row r="63209" spans="2:2" x14ac:dyDescent="0.25">
      <c r="B63209"/>
    </row>
    <row r="63210" spans="2:2" x14ac:dyDescent="0.25">
      <c r="B63210"/>
    </row>
    <row r="63211" spans="2:2" x14ac:dyDescent="0.25">
      <c r="B63211"/>
    </row>
    <row r="63212" spans="2:2" x14ac:dyDescent="0.25">
      <c r="B63212"/>
    </row>
    <row r="63213" spans="2:2" x14ac:dyDescent="0.25">
      <c r="B63213"/>
    </row>
    <row r="63214" spans="2:2" x14ac:dyDescent="0.25">
      <c r="B63214"/>
    </row>
    <row r="63215" spans="2:2" x14ac:dyDescent="0.25">
      <c r="B63215"/>
    </row>
    <row r="63216" spans="2:2" x14ac:dyDescent="0.25">
      <c r="B63216"/>
    </row>
    <row r="63217" spans="2:2" x14ac:dyDescent="0.25">
      <c r="B63217"/>
    </row>
    <row r="63218" spans="2:2" x14ac:dyDescent="0.25">
      <c r="B63218"/>
    </row>
    <row r="63219" spans="2:2" x14ac:dyDescent="0.25">
      <c r="B63219"/>
    </row>
    <row r="63220" spans="2:2" x14ac:dyDescent="0.25">
      <c r="B63220"/>
    </row>
    <row r="63221" spans="2:2" x14ac:dyDescent="0.25">
      <c r="B63221"/>
    </row>
    <row r="63222" spans="2:2" x14ac:dyDescent="0.25">
      <c r="B63222"/>
    </row>
    <row r="63223" spans="2:2" x14ac:dyDescent="0.25">
      <c r="B63223"/>
    </row>
    <row r="63224" spans="2:2" x14ac:dyDescent="0.25">
      <c r="B63224"/>
    </row>
    <row r="63225" spans="2:2" x14ac:dyDescent="0.25">
      <c r="B63225"/>
    </row>
    <row r="63226" spans="2:2" x14ac:dyDescent="0.25">
      <c r="B63226"/>
    </row>
    <row r="63227" spans="2:2" x14ac:dyDescent="0.25">
      <c r="B63227"/>
    </row>
    <row r="63228" spans="2:2" x14ac:dyDescent="0.25">
      <c r="B63228"/>
    </row>
    <row r="63229" spans="2:2" x14ac:dyDescent="0.25">
      <c r="B63229"/>
    </row>
    <row r="63230" spans="2:2" x14ac:dyDescent="0.25">
      <c r="B63230"/>
    </row>
    <row r="63231" spans="2:2" x14ac:dyDescent="0.25">
      <c r="B63231"/>
    </row>
    <row r="63232" spans="2:2" x14ac:dyDescent="0.25">
      <c r="B63232"/>
    </row>
    <row r="63233" spans="2:2" x14ac:dyDescent="0.25">
      <c r="B63233"/>
    </row>
    <row r="63234" spans="2:2" x14ac:dyDescent="0.25">
      <c r="B63234"/>
    </row>
    <row r="63235" spans="2:2" x14ac:dyDescent="0.25">
      <c r="B63235"/>
    </row>
    <row r="63236" spans="2:2" x14ac:dyDescent="0.25">
      <c r="B63236"/>
    </row>
    <row r="63237" spans="2:2" x14ac:dyDescent="0.25">
      <c r="B63237"/>
    </row>
    <row r="63238" spans="2:2" x14ac:dyDescent="0.25">
      <c r="B63238"/>
    </row>
    <row r="63239" spans="2:2" x14ac:dyDescent="0.25">
      <c r="B63239"/>
    </row>
    <row r="63240" spans="2:2" x14ac:dyDescent="0.25">
      <c r="B63240"/>
    </row>
    <row r="63241" spans="2:2" x14ac:dyDescent="0.25">
      <c r="B63241"/>
    </row>
    <row r="63242" spans="2:2" x14ac:dyDescent="0.25">
      <c r="B63242"/>
    </row>
    <row r="63243" spans="2:2" x14ac:dyDescent="0.25">
      <c r="B63243"/>
    </row>
    <row r="63244" spans="2:2" x14ac:dyDescent="0.25">
      <c r="B63244"/>
    </row>
    <row r="63245" spans="2:2" x14ac:dyDescent="0.25">
      <c r="B63245"/>
    </row>
    <row r="63246" spans="2:2" x14ac:dyDescent="0.25">
      <c r="B63246"/>
    </row>
    <row r="63247" spans="2:2" x14ac:dyDescent="0.25">
      <c r="B63247"/>
    </row>
    <row r="63248" spans="2:2" x14ac:dyDescent="0.25">
      <c r="B63248"/>
    </row>
    <row r="63249" spans="2:2" x14ac:dyDescent="0.25">
      <c r="B63249"/>
    </row>
    <row r="63250" spans="2:2" x14ac:dyDescent="0.25">
      <c r="B63250"/>
    </row>
    <row r="63251" spans="2:2" x14ac:dyDescent="0.25">
      <c r="B63251"/>
    </row>
    <row r="63252" spans="2:2" x14ac:dyDescent="0.25">
      <c r="B63252"/>
    </row>
    <row r="63253" spans="2:2" x14ac:dyDescent="0.25">
      <c r="B63253"/>
    </row>
    <row r="63254" spans="2:2" x14ac:dyDescent="0.25">
      <c r="B63254"/>
    </row>
    <row r="63255" spans="2:2" x14ac:dyDescent="0.25">
      <c r="B63255"/>
    </row>
    <row r="63256" spans="2:2" x14ac:dyDescent="0.25">
      <c r="B63256"/>
    </row>
    <row r="63257" spans="2:2" x14ac:dyDescent="0.25">
      <c r="B63257"/>
    </row>
    <row r="63258" spans="2:2" x14ac:dyDescent="0.25">
      <c r="B63258"/>
    </row>
    <row r="63259" spans="2:2" x14ac:dyDescent="0.25">
      <c r="B63259"/>
    </row>
    <row r="63260" spans="2:2" x14ac:dyDescent="0.25">
      <c r="B63260"/>
    </row>
    <row r="63261" spans="2:2" x14ac:dyDescent="0.25">
      <c r="B63261"/>
    </row>
    <row r="63262" spans="2:2" x14ac:dyDescent="0.25">
      <c r="B63262"/>
    </row>
    <row r="63263" spans="2:2" x14ac:dyDescent="0.25">
      <c r="B63263"/>
    </row>
    <row r="63264" spans="2:2" x14ac:dyDescent="0.25">
      <c r="B63264"/>
    </row>
    <row r="63265" spans="2:2" x14ac:dyDescent="0.25">
      <c r="B63265"/>
    </row>
    <row r="63266" spans="2:2" x14ac:dyDescent="0.25">
      <c r="B63266"/>
    </row>
    <row r="63267" spans="2:2" x14ac:dyDescent="0.25">
      <c r="B63267"/>
    </row>
    <row r="63268" spans="2:2" x14ac:dyDescent="0.25">
      <c r="B63268"/>
    </row>
    <row r="63269" spans="2:2" x14ac:dyDescent="0.25">
      <c r="B63269"/>
    </row>
    <row r="63270" spans="2:2" x14ac:dyDescent="0.25">
      <c r="B63270"/>
    </row>
    <row r="63271" spans="2:2" x14ac:dyDescent="0.25">
      <c r="B63271"/>
    </row>
    <row r="63272" spans="2:2" x14ac:dyDescent="0.25">
      <c r="B63272"/>
    </row>
    <row r="63273" spans="2:2" x14ac:dyDescent="0.25">
      <c r="B63273"/>
    </row>
    <row r="63274" spans="2:2" x14ac:dyDescent="0.25">
      <c r="B63274"/>
    </row>
    <row r="63275" spans="2:2" x14ac:dyDescent="0.25">
      <c r="B63275"/>
    </row>
    <row r="63276" spans="2:2" x14ac:dyDescent="0.25">
      <c r="B63276"/>
    </row>
    <row r="63277" spans="2:2" x14ac:dyDescent="0.25">
      <c r="B63277"/>
    </row>
    <row r="63278" spans="2:2" x14ac:dyDescent="0.25">
      <c r="B63278"/>
    </row>
    <row r="63279" spans="2:2" x14ac:dyDescent="0.25">
      <c r="B63279"/>
    </row>
    <row r="63280" spans="2:2" x14ac:dyDescent="0.25">
      <c r="B63280"/>
    </row>
    <row r="63281" spans="2:2" x14ac:dyDescent="0.25">
      <c r="B63281"/>
    </row>
    <row r="63282" spans="2:2" x14ac:dyDescent="0.25">
      <c r="B63282"/>
    </row>
    <row r="63283" spans="2:2" x14ac:dyDescent="0.25">
      <c r="B63283"/>
    </row>
    <row r="63284" spans="2:2" x14ac:dyDescent="0.25">
      <c r="B63284"/>
    </row>
    <row r="63285" spans="2:2" x14ac:dyDescent="0.25">
      <c r="B63285"/>
    </row>
    <row r="63286" spans="2:2" x14ac:dyDescent="0.25">
      <c r="B63286"/>
    </row>
    <row r="63287" spans="2:2" x14ac:dyDescent="0.25">
      <c r="B63287"/>
    </row>
    <row r="63288" spans="2:2" x14ac:dyDescent="0.25">
      <c r="B63288"/>
    </row>
    <row r="63289" spans="2:2" x14ac:dyDescent="0.25">
      <c r="B63289"/>
    </row>
    <row r="63290" spans="2:2" x14ac:dyDescent="0.25">
      <c r="B63290"/>
    </row>
    <row r="63291" spans="2:2" x14ac:dyDescent="0.25">
      <c r="B63291"/>
    </row>
    <row r="63292" spans="2:2" x14ac:dyDescent="0.25">
      <c r="B63292"/>
    </row>
    <row r="63293" spans="2:2" x14ac:dyDescent="0.25">
      <c r="B63293"/>
    </row>
    <row r="63294" spans="2:2" x14ac:dyDescent="0.25">
      <c r="B63294"/>
    </row>
    <row r="63295" spans="2:2" x14ac:dyDescent="0.25">
      <c r="B63295"/>
    </row>
    <row r="63296" spans="2:2" x14ac:dyDescent="0.25">
      <c r="B63296"/>
    </row>
    <row r="63297" spans="2:2" x14ac:dyDescent="0.25">
      <c r="B63297"/>
    </row>
    <row r="63298" spans="2:2" x14ac:dyDescent="0.25">
      <c r="B63298"/>
    </row>
    <row r="63299" spans="2:2" x14ac:dyDescent="0.25">
      <c r="B63299"/>
    </row>
    <row r="63300" spans="2:2" x14ac:dyDescent="0.25">
      <c r="B63300"/>
    </row>
    <row r="63301" spans="2:2" x14ac:dyDescent="0.25">
      <c r="B63301"/>
    </row>
    <row r="63302" spans="2:2" x14ac:dyDescent="0.25">
      <c r="B63302"/>
    </row>
    <row r="63303" spans="2:2" x14ac:dyDescent="0.25">
      <c r="B63303"/>
    </row>
    <row r="63304" spans="2:2" x14ac:dyDescent="0.25">
      <c r="B63304"/>
    </row>
    <row r="63305" spans="2:2" x14ac:dyDescent="0.25">
      <c r="B63305"/>
    </row>
    <row r="63306" spans="2:2" x14ac:dyDescent="0.25">
      <c r="B63306"/>
    </row>
    <row r="63307" spans="2:2" x14ac:dyDescent="0.25">
      <c r="B63307"/>
    </row>
    <row r="63308" spans="2:2" x14ac:dyDescent="0.25">
      <c r="B63308"/>
    </row>
    <row r="63309" spans="2:2" x14ac:dyDescent="0.25">
      <c r="B63309"/>
    </row>
    <row r="63310" spans="2:2" x14ac:dyDescent="0.25">
      <c r="B63310"/>
    </row>
    <row r="63311" spans="2:2" x14ac:dyDescent="0.25">
      <c r="B63311"/>
    </row>
    <row r="63312" spans="2:2" x14ac:dyDescent="0.25">
      <c r="B63312"/>
    </row>
    <row r="63313" spans="2:2" x14ac:dyDescent="0.25">
      <c r="B63313"/>
    </row>
    <row r="63314" spans="2:2" x14ac:dyDescent="0.25">
      <c r="B63314"/>
    </row>
    <row r="63315" spans="2:2" x14ac:dyDescent="0.25">
      <c r="B63315"/>
    </row>
    <row r="63316" spans="2:2" x14ac:dyDescent="0.25">
      <c r="B63316"/>
    </row>
    <row r="63317" spans="2:2" x14ac:dyDescent="0.25">
      <c r="B63317"/>
    </row>
    <row r="63318" spans="2:2" x14ac:dyDescent="0.25">
      <c r="B63318"/>
    </row>
    <row r="63319" spans="2:2" x14ac:dyDescent="0.25">
      <c r="B63319"/>
    </row>
    <row r="63320" spans="2:2" x14ac:dyDescent="0.25">
      <c r="B63320"/>
    </row>
    <row r="63321" spans="2:2" x14ac:dyDescent="0.25">
      <c r="B63321"/>
    </row>
    <row r="63322" spans="2:2" x14ac:dyDescent="0.25">
      <c r="B63322"/>
    </row>
    <row r="63323" spans="2:2" x14ac:dyDescent="0.25">
      <c r="B63323"/>
    </row>
    <row r="63324" spans="2:2" x14ac:dyDescent="0.25">
      <c r="B63324"/>
    </row>
    <row r="63325" spans="2:2" x14ac:dyDescent="0.25">
      <c r="B63325"/>
    </row>
    <row r="63326" spans="2:2" x14ac:dyDescent="0.25">
      <c r="B63326"/>
    </row>
    <row r="63327" spans="2:2" x14ac:dyDescent="0.25">
      <c r="B63327"/>
    </row>
    <row r="63328" spans="2:2" x14ac:dyDescent="0.25">
      <c r="B63328"/>
    </row>
    <row r="63329" spans="2:2" x14ac:dyDescent="0.25">
      <c r="B63329"/>
    </row>
    <row r="63330" spans="2:2" x14ac:dyDescent="0.25">
      <c r="B63330"/>
    </row>
    <row r="63331" spans="2:2" x14ac:dyDescent="0.25">
      <c r="B63331"/>
    </row>
    <row r="63332" spans="2:2" x14ac:dyDescent="0.25">
      <c r="B63332"/>
    </row>
    <row r="63333" spans="2:2" x14ac:dyDescent="0.25">
      <c r="B63333"/>
    </row>
    <row r="63334" spans="2:2" x14ac:dyDescent="0.25">
      <c r="B63334"/>
    </row>
    <row r="63335" spans="2:2" x14ac:dyDescent="0.25">
      <c r="B63335"/>
    </row>
    <row r="63336" spans="2:2" x14ac:dyDescent="0.25">
      <c r="B63336"/>
    </row>
    <row r="63337" spans="2:2" x14ac:dyDescent="0.25">
      <c r="B63337"/>
    </row>
    <row r="63338" spans="2:2" x14ac:dyDescent="0.25">
      <c r="B63338"/>
    </row>
    <row r="63339" spans="2:2" x14ac:dyDescent="0.25">
      <c r="B63339"/>
    </row>
    <row r="63340" spans="2:2" x14ac:dyDescent="0.25">
      <c r="B63340"/>
    </row>
    <row r="63341" spans="2:2" x14ac:dyDescent="0.25">
      <c r="B63341"/>
    </row>
    <row r="63342" spans="2:2" x14ac:dyDescent="0.25">
      <c r="B63342"/>
    </row>
    <row r="63343" spans="2:2" x14ac:dyDescent="0.25">
      <c r="B63343"/>
    </row>
    <row r="63344" spans="2:2" x14ac:dyDescent="0.25">
      <c r="B63344"/>
    </row>
    <row r="63345" spans="2:2" x14ac:dyDescent="0.25">
      <c r="B63345"/>
    </row>
    <row r="63346" spans="2:2" x14ac:dyDescent="0.25">
      <c r="B63346"/>
    </row>
    <row r="63347" spans="2:2" x14ac:dyDescent="0.25">
      <c r="B63347"/>
    </row>
    <row r="63348" spans="2:2" x14ac:dyDescent="0.25">
      <c r="B63348"/>
    </row>
    <row r="63349" spans="2:2" x14ac:dyDescent="0.25">
      <c r="B63349"/>
    </row>
    <row r="63350" spans="2:2" x14ac:dyDescent="0.25">
      <c r="B63350"/>
    </row>
    <row r="63351" spans="2:2" x14ac:dyDescent="0.25">
      <c r="B63351"/>
    </row>
    <row r="63352" spans="2:2" x14ac:dyDescent="0.25">
      <c r="B63352"/>
    </row>
    <row r="63353" spans="2:2" x14ac:dyDescent="0.25">
      <c r="B63353"/>
    </row>
    <row r="63354" spans="2:2" x14ac:dyDescent="0.25">
      <c r="B63354"/>
    </row>
    <row r="63355" spans="2:2" x14ac:dyDescent="0.25">
      <c r="B63355"/>
    </row>
    <row r="63356" spans="2:2" x14ac:dyDescent="0.25">
      <c r="B63356"/>
    </row>
    <row r="63357" spans="2:2" x14ac:dyDescent="0.25">
      <c r="B63357"/>
    </row>
    <row r="63358" spans="2:2" x14ac:dyDescent="0.25">
      <c r="B63358"/>
    </row>
    <row r="63359" spans="2:2" x14ac:dyDescent="0.25">
      <c r="B63359"/>
    </row>
    <row r="63360" spans="2:2" x14ac:dyDescent="0.25">
      <c r="B63360"/>
    </row>
    <row r="63361" spans="2:2" x14ac:dyDescent="0.25">
      <c r="B63361"/>
    </row>
    <row r="63362" spans="2:2" x14ac:dyDescent="0.25">
      <c r="B63362"/>
    </row>
    <row r="63363" spans="2:2" x14ac:dyDescent="0.25">
      <c r="B63363"/>
    </row>
    <row r="63364" spans="2:2" x14ac:dyDescent="0.25">
      <c r="B63364"/>
    </row>
    <row r="63365" spans="2:2" x14ac:dyDescent="0.25">
      <c r="B63365"/>
    </row>
    <row r="63366" spans="2:2" x14ac:dyDescent="0.25">
      <c r="B63366"/>
    </row>
    <row r="63367" spans="2:2" x14ac:dyDescent="0.25">
      <c r="B63367"/>
    </row>
    <row r="63368" spans="2:2" x14ac:dyDescent="0.25">
      <c r="B63368"/>
    </row>
    <row r="63369" spans="2:2" x14ac:dyDescent="0.25">
      <c r="B63369"/>
    </row>
    <row r="63370" spans="2:2" x14ac:dyDescent="0.25">
      <c r="B63370"/>
    </row>
    <row r="63371" spans="2:2" x14ac:dyDescent="0.25">
      <c r="B63371"/>
    </row>
    <row r="63372" spans="2:2" x14ac:dyDescent="0.25">
      <c r="B63372"/>
    </row>
    <row r="63373" spans="2:2" x14ac:dyDescent="0.25">
      <c r="B63373"/>
    </row>
    <row r="63374" spans="2:2" x14ac:dyDescent="0.25">
      <c r="B63374"/>
    </row>
    <row r="63375" spans="2:2" x14ac:dyDescent="0.25">
      <c r="B63375"/>
    </row>
    <row r="63376" spans="2:2" x14ac:dyDescent="0.25">
      <c r="B63376"/>
    </row>
    <row r="63377" spans="2:2" x14ac:dyDescent="0.25">
      <c r="B63377"/>
    </row>
    <row r="63378" spans="2:2" x14ac:dyDescent="0.25">
      <c r="B63378"/>
    </row>
    <row r="63379" spans="2:2" x14ac:dyDescent="0.25">
      <c r="B63379"/>
    </row>
    <row r="63380" spans="2:2" x14ac:dyDescent="0.25">
      <c r="B63380"/>
    </row>
    <row r="63381" spans="2:2" x14ac:dyDescent="0.25">
      <c r="B63381"/>
    </row>
    <row r="63382" spans="2:2" x14ac:dyDescent="0.25">
      <c r="B63382"/>
    </row>
    <row r="63383" spans="2:2" x14ac:dyDescent="0.25">
      <c r="B63383"/>
    </row>
    <row r="63384" spans="2:2" x14ac:dyDescent="0.25">
      <c r="B63384"/>
    </row>
    <row r="63385" spans="2:2" x14ac:dyDescent="0.25">
      <c r="B63385"/>
    </row>
    <row r="63386" spans="2:2" x14ac:dyDescent="0.25">
      <c r="B63386"/>
    </row>
    <row r="63387" spans="2:2" x14ac:dyDescent="0.25">
      <c r="B63387"/>
    </row>
    <row r="63388" spans="2:2" x14ac:dyDescent="0.25">
      <c r="B63388"/>
    </row>
    <row r="63389" spans="2:2" x14ac:dyDescent="0.25">
      <c r="B63389"/>
    </row>
    <row r="63390" spans="2:2" x14ac:dyDescent="0.25">
      <c r="B63390"/>
    </row>
    <row r="63391" spans="2:2" x14ac:dyDescent="0.25">
      <c r="B63391"/>
    </row>
    <row r="63392" spans="2:2" x14ac:dyDescent="0.25">
      <c r="B63392"/>
    </row>
    <row r="63393" spans="2:2" x14ac:dyDescent="0.25">
      <c r="B63393"/>
    </row>
    <row r="63394" spans="2:2" x14ac:dyDescent="0.25">
      <c r="B63394"/>
    </row>
    <row r="63395" spans="2:2" x14ac:dyDescent="0.25">
      <c r="B63395"/>
    </row>
    <row r="63396" spans="2:2" x14ac:dyDescent="0.25">
      <c r="B63396"/>
    </row>
    <row r="63397" spans="2:2" x14ac:dyDescent="0.25">
      <c r="B63397"/>
    </row>
    <row r="63398" spans="2:2" x14ac:dyDescent="0.25">
      <c r="B63398"/>
    </row>
    <row r="63399" spans="2:2" x14ac:dyDescent="0.25">
      <c r="B63399"/>
    </row>
    <row r="63400" spans="2:2" x14ac:dyDescent="0.25">
      <c r="B63400"/>
    </row>
    <row r="63401" spans="2:2" x14ac:dyDescent="0.25">
      <c r="B63401"/>
    </row>
    <row r="63402" spans="2:2" x14ac:dyDescent="0.25">
      <c r="B63402"/>
    </row>
    <row r="63403" spans="2:2" x14ac:dyDescent="0.25">
      <c r="B63403"/>
    </row>
    <row r="63404" spans="2:2" x14ac:dyDescent="0.25">
      <c r="B63404"/>
    </row>
    <row r="63405" spans="2:2" x14ac:dyDescent="0.25">
      <c r="B63405"/>
    </row>
    <row r="63406" spans="2:2" x14ac:dyDescent="0.25">
      <c r="B63406"/>
    </row>
    <row r="63407" spans="2:2" x14ac:dyDescent="0.25">
      <c r="B63407"/>
    </row>
    <row r="63408" spans="2:2" x14ac:dyDescent="0.25">
      <c r="B63408"/>
    </row>
    <row r="63409" spans="2:2" x14ac:dyDescent="0.25">
      <c r="B63409"/>
    </row>
    <row r="63410" spans="2:2" x14ac:dyDescent="0.25">
      <c r="B63410"/>
    </row>
    <row r="63411" spans="2:2" x14ac:dyDescent="0.25">
      <c r="B63411"/>
    </row>
    <row r="63412" spans="2:2" x14ac:dyDescent="0.25">
      <c r="B63412"/>
    </row>
    <row r="63413" spans="2:2" x14ac:dyDescent="0.25">
      <c r="B63413"/>
    </row>
    <row r="63414" spans="2:2" x14ac:dyDescent="0.25">
      <c r="B63414"/>
    </row>
    <row r="63415" spans="2:2" x14ac:dyDescent="0.25">
      <c r="B63415"/>
    </row>
    <row r="63416" spans="2:2" x14ac:dyDescent="0.25">
      <c r="B63416"/>
    </row>
    <row r="63417" spans="2:2" x14ac:dyDescent="0.25">
      <c r="B63417"/>
    </row>
    <row r="63418" spans="2:2" x14ac:dyDescent="0.25">
      <c r="B63418"/>
    </row>
    <row r="63419" spans="2:2" x14ac:dyDescent="0.25">
      <c r="B63419"/>
    </row>
    <row r="63420" spans="2:2" x14ac:dyDescent="0.25">
      <c r="B63420"/>
    </row>
    <row r="63421" spans="2:2" x14ac:dyDescent="0.25">
      <c r="B63421"/>
    </row>
    <row r="63422" spans="2:2" x14ac:dyDescent="0.25">
      <c r="B63422"/>
    </row>
    <row r="63423" spans="2:2" x14ac:dyDescent="0.25">
      <c r="B63423"/>
    </row>
    <row r="63424" spans="2:2" x14ac:dyDescent="0.25">
      <c r="B63424"/>
    </row>
    <row r="63425" spans="2:2" x14ac:dyDescent="0.25">
      <c r="B63425"/>
    </row>
    <row r="63426" spans="2:2" x14ac:dyDescent="0.25">
      <c r="B63426"/>
    </row>
    <row r="63427" spans="2:2" x14ac:dyDescent="0.25">
      <c r="B63427"/>
    </row>
    <row r="63428" spans="2:2" x14ac:dyDescent="0.25">
      <c r="B63428"/>
    </row>
    <row r="63429" spans="2:2" x14ac:dyDescent="0.25">
      <c r="B63429"/>
    </row>
    <row r="63430" spans="2:2" x14ac:dyDescent="0.25">
      <c r="B63430"/>
    </row>
    <row r="63431" spans="2:2" x14ac:dyDescent="0.25">
      <c r="B63431"/>
    </row>
    <row r="63432" spans="2:2" x14ac:dyDescent="0.25">
      <c r="B63432"/>
    </row>
    <row r="63433" spans="2:2" x14ac:dyDescent="0.25">
      <c r="B63433"/>
    </row>
    <row r="63434" spans="2:2" x14ac:dyDescent="0.25">
      <c r="B63434"/>
    </row>
    <row r="63435" spans="2:2" x14ac:dyDescent="0.25">
      <c r="B63435"/>
    </row>
    <row r="63436" spans="2:2" x14ac:dyDescent="0.25">
      <c r="B63436"/>
    </row>
    <row r="63437" spans="2:2" x14ac:dyDescent="0.25">
      <c r="B63437"/>
    </row>
    <row r="63438" spans="2:2" x14ac:dyDescent="0.25">
      <c r="B63438"/>
    </row>
    <row r="63439" spans="2:2" x14ac:dyDescent="0.25">
      <c r="B63439"/>
    </row>
    <row r="63440" spans="2:2" x14ac:dyDescent="0.25">
      <c r="B63440"/>
    </row>
    <row r="63441" spans="2:2" x14ac:dyDescent="0.25">
      <c r="B63441"/>
    </row>
    <row r="63442" spans="2:2" x14ac:dyDescent="0.25">
      <c r="B63442"/>
    </row>
    <row r="63443" spans="2:2" x14ac:dyDescent="0.25">
      <c r="B63443"/>
    </row>
    <row r="63444" spans="2:2" x14ac:dyDescent="0.25">
      <c r="B63444"/>
    </row>
    <row r="63445" spans="2:2" x14ac:dyDescent="0.25">
      <c r="B63445"/>
    </row>
    <row r="63446" spans="2:2" x14ac:dyDescent="0.25">
      <c r="B63446"/>
    </row>
    <row r="63447" spans="2:2" x14ac:dyDescent="0.25">
      <c r="B63447"/>
    </row>
    <row r="63448" spans="2:2" x14ac:dyDescent="0.25">
      <c r="B63448"/>
    </row>
    <row r="63449" spans="2:2" x14ac:dyDescent="0.25">
      <c r="B63449"/>
    </row>
    <row r="63450" spans="2:2" x14ac:dyDescent="0.25">
      <c r="B63450"/>
    </row>
    <row r="63451" spans="2:2" x14ac:dyDescent="0.25">
      <c r="B63451"/>
    </row>
    <row r="63452" spans="2:2" x14ac:dyDescent="0.25">
      <c r="B63452"/>
    </row>
    <row r="63453" spans="2:2" x14ac:dyDescent="0.25">
      <c r="B63453"/>
    </row>
    <row r="63454" spans="2:2" x14ac:dyDescent="0.25">
      <c r="B63454"/>
    </row>
    <row r="63455" spans="2:2" x14ac:dyDescent="0.25">
      <c r="B63455"/>
    </row>
    <row r="63456" spans="2:2" x14ac:dyDescent="0.25">
      <c r="B63456"/>
    </row>
    <row r="63457" spans="2:2" x14ac:dyDescent="0.25">
      <c r="B63457"/>
    </row>
    <row r="63458" spans="2:2" x14ac:dyDescent="0.25">
      <c r="B63458"/>
    </row>
    <row r="63459" spans="2:2" x14ac:dyDescent="0.25">
      <c r="B63459"/>
    </row>
    <row r="63460" spans="2:2" x14ac:dyDescent="0.25">
      <c r="B63460"/>
    </row>
    <row r="63461" spans="2:2" x14ac:dyDescent="0.25">
      <c r="B63461"/>
    </row>
    <row r="63462" spans="2:2" x14ac:dyDescent="0.25">
      <c r="B63462"/>
    </row>
    <row r="63463" spans="2:2" x14ac:dyDescent="0.25">
      <c r="B63463"/>
    </row>
    <row r="63464" spans="2:2" x14ac:dyDescent="0.25">
      <c r="B63464"/>
    </row>
    <row r="63465" spans="2:2" x14ac:dyDescent="0.25">
      <c r="B63465"/>
    </row>
    <row r="63466" spans="2:2" x14ac:dyDescent="0.25">
      <c r="B63466"/>
    </row>
    <row r="63467" spans="2:2" x14ac:dyDescent="0.25">
      <c r="B63467"/>
    </row>
    <row r="63468" spans="2:2" x14ac:dyDescent="0.25">
      <c r="B63468"/>
    </row>
    <row r="63469" spans="2:2" x14ac:dyDescent="0.25">
      <c r="B63469"/>
    </row>
    <row r="63470" spans="2:2" x14ac:dyDescent="0.25">
      <c r="B63470"/>
    </row>
    <row r="63471" spans="2:2" x14ac:dyDescent="0.25">
      <c r="B63471"/>
    </row>
    <row r="63472" spans="2:2" x14ac:dyDescent="0.25">
      <c r="B63472"/>
    </row>
    <row r="63473" spans="2:2" x14ac:dyDescent="0.25">
      <c r="B63473"/>
    </row>
    <row r="63474" spans="2:2" x14ac:dyDescent="0.25">
      <c r="B63474"/>
    </row>
    <row r="63475" spans="2:2" x14ac:dyDescent="0.25">
      <c r="B63475"/>
    </row>
    <row r="63476" spans="2:2" x14ac:dyDescent="0.25">
      <c r="B63476"/>
    </row>
    <row r="63477" spans="2:2" x14ac:dyDescent="0.25">
      <c r="B63477"/>
    </row>
    <row r="63478" spans="2:2" x14ac:dyDescent="0.25">
      <c r="B63478"/>
    </row>
    <row r="63479" spans="2:2" x14ac:dyDescent="0.25">
      <c r="B63479"/>
    </row>
    <row r="63480" spans="2:2" x14ac:dyDescent="0.25">
      <c r="B63480"/>
    </row>
    <row r="63481" spans="2:2" x14ac:dyDescent="0.25">
      <c r="B63481"/>
    </row>
    <row r="63482" spans="2:2" x14ac:dyDescent="0.25">
      <c r="B63482"/>
    </row>
    <row r="63483" spans="2:2" x14ac:dyDescent="0.25">
      <c r="B63483"/>
    </row>
    <row r="63484" spans="2:2" x14ac:dyDescent="0.25">
      <c r="B63484"/>
    </row>
    <row r="63485" spans="2:2" x14ac:dyDescent="0.25">
      <c r="B63485"/>
    </row>
    <row r="63486" spans="2:2" x14ac:dyDescent="0.25">
      <c r="B63486"/>
    </row>
    <row r="63487" spans="2:2" x14ac:dyDescent="0.25">
      <c r="B63487"/>
    </row>
    <row r="63488" spans="2:2" x14ac:dyDescent="0.25">
      <c r="B63488"/>
    </row>
    <row r="63489" spans="2:2" x14ac:dyDescent="0.25">
      <c r="B63489"/>
    </row>
    <row r="63490" spans="2:2" x14ac:dyDescent="0.25">
      <c r="B63490"/>
    </row>
    <row r="63491" spans="2:2" x14ac:dyDescent="0.25">
      <c r="B63491"/>
    </row>
    <row r="63492" spans="2:2" x14ac:dyDescent="0.25">
      <c r="B63492"/>
    </row>
    <row r="63493" spans="2:2" x14ac:dyDescent="0.25">
      <c r="B63493"/>
    </row>
    <row r="63494" spans="2:2" x14ac:dyDescent="0.25">
      <c r="B63494"/>
    </row>
    <row r="63495" spans="2:2" x14ac:dyDescent="0.25">
      <c r="B63495"/>
    </row>
    <row r="63496" spans="2:2" x14ac:dyDescent="0.25">
      <c r="B63496"/>
    </row>
    <row r="63497" spans="2:2" x14ac:dyDescent="0.25">
      <c r="B63497"/>
    </row>
    <row r="63498" spans="2:2" x14ac:dyDescent="0.25">
      <c r="B63498"/>
    </row>
    <row r="63499" spans="2:2" x14ac:dyDescent="0.25">
      <c r="B63499"/>
    </row>
    <row r="63500" spans="2:2" x14ac:dyDescent="0.25">
      <c r="B63500"/>
    </row>
    <row r="63501" spans="2:2" x14ac:dyDescent="0.25">
      <c r="B63501"/>
    </row>
    <row r="63502" spans="2:2" x14ac:dyDescent="0.25">
      <c r="B63502"/>
    </row>
    <row r="63503" spans="2:2" x14ac:dyDescent="0.25">
      <c r="B63503"/>
    </row>
    <row r="63504" spans="2:2" x14ac:dyDescent="0.25">
      <c r="B63504"/>
    </row>
    <row r="63505" spans="2:2" x14ac:dyDescent="0.25">
      <c r="B63505"/>
    </row>
    <row r="63506" spans="2:2" x14ac:dyDescent="0.25">
      <c r="B63506"/>
    </row>
    <row r="63507" spans="2:2" x14ac:dyDescent="0.25">
      <c r="B63507"/>
    </row>
    <row r="63508" spans="2:2" x14ac:dyDescent="0.25">
      <c r="B63508"/>
    </row>
    <row r="63509" spans="2:2" x14ac:dyDescent="0.25">
      <c r="B63509"/>
    </row>
    <row r="63510" spans="2:2" x14ac:dyDescent="0.25">
      <c r="B63510"/>
    </row>
    <row r="63511" spans="2:2" x14ac:dyDescent="0.25">
      <c r="B63511"/>
    </row>
    <row r="63512" spans="2:2" x14ac:dyDescent="0.25">
      <c r="B63512"/>
    </row>
    <row r="63513" spans="2:2" x14ac:dyDescent="0.25">
      <c r="B63513"/>
    </row>
    <row r="63514" spans="2:2" x14ac:dyDescent="0.25">
      <c r="B63514"/>
    </row>
    <row r="63515" spans="2:2" x14ac:dyDescent="0.25">
      <c r="B63515"/>
    </row>
    <row r="63516" spans="2:2" x14ac:dyDescent="0.25">
      <c r="B63516"/>
    </row>
    <row r="63517" spans="2:2" x14ac:dyDescent="0.25">
      <c r="B63517"/>
    </row>
    <row r="63518" spans="2:2" x14ac:dyDescent="0.25">
      <c r="B63518"/>
    </row>
    <row r="63519" spans="2:2" x14ac:dyDescent="0.25">
      <c r="B63519"/>
    </row>
    <row r="63520" spans="2:2" x14ac:dyDescent="0.25">
      <c r="B63520"/>
    </row>
    <row r="63521" spans="2:2" x14ac:dyDescent="0.25">
      <c r="B63521"/>
    </row>
    <row r="63522" spans="2:2" x14ac:dyDescent="0.25">
      <c r="B63522"/>
    </row>
    <row r="63523" spans="2:2" x14ac:dyDescent="0.25">
      <c r="B63523"/>
    </row>
    <row r="63524" spans="2:2" x14ac:dyDescent="0.25">
      <c r="B63524"/>
    </row>
    <row r="63525" spans="2:2" x14ac:dyDescent="0.25">
      <c r="B63525"/>
    </row>
    <row r="63526" spans="2:2" x14ac:dyDescent="0.25">
      <c r="B63526"/>
    </row>
    <row r="63527" spans="2:2" x14ac:dyDescent="0.25">
      <c r="B63527"/>
    </row>
    <row r="63528" spans="2:2" x14ac:dyDescent="0.25">
      <c r="B63528"/>
    </row>
    <row r="63529" spans="2:2" x14ac:dyDescent="0.25">
      <c r="B63529"/>
    </row>
    <row r="63530" spans="2:2" x14ac:dyDescent="0.25">
      <c r="B63530"/>
    </row>
    <row r="63531" spans="2:2" x14ac:dyDescent="0.25">
      <c r="B63531"/>
    </row>
    <row r="63532" spans="2:2" x14ac:dyDescent="0.25">
      <c r="B63532"/>
    </row>
    <row r="63533" spans="2:2" x14ac:dyDescent="0.25">
      <c r="B63533"/>
    </row>
    <row r="63534" spans="2:2" x14ac:dyDescent="0.25">
      <c r="B63534"/>
    </row>
    <row r="63535" spans="2:2" x14ac:dyDescent="0.25">
      <c r="B63535"/>
    </row>
    <row r="63536" spans="2:2" x14ac:dyDescent="0.25">
      <c r="B63536"/>
    </row>
    <row r="63537" spans="2:2" x14ac:dyDescent="0.25">
      <c r="B63537"/>
    </row>
    <row r="63538" spans="2:2" x14ac:dyDescent="0.25">
      <c r="B63538"/>
    </row>
    <row r="63539" spans="2:2" x14ac:dyDescent="0.25">
      <c r="B63539"/>
    </row>
    <row r="63540" spans="2:2" x14ac:dyDescent="0.25">
      <c r="B63540"/>
    </row>
    <row r="63541" spans="2:2" x14ac:dyDescent="0.25">
      <c r="B63541"/>
    </row>
    <row r="63542" spans="2:2" x14ac:dyDescent="0.25">
      <c r="B63542"/>
    </row>
    <row r="63543" spans="2:2" x14ac:dyDescent="0.25">
      <c r="B63543"/>
    </row>
    <row r="63544" spans="2:2" x14ac:dyDescent="0.25">
      <c r="B63544"/>
    </row>
    <row r="63545" spans="2:2" x14ac:dyDescent="0.25">
      <c r="B63545"/>
    </row>
    <row r="63546" spans="2:2" x14ac:dyDescent="0.25">
      <c r="B63546"/>
    </row>
    <row r="63547" spans="2:2" x14ac:dyDescent="0.25">
      <c r="B63547"/>
    </row>
    <row r="63548" spans="2:2" x14ac:dyDescent="0.25">
      <c r="B63548"/>
    </row>
    <row r="63549" spans="2:2" x14ac:dyDescent="0.25">
      <c r="B63549"/>
    </row>
    <row r="63550" spans="2:2" x14ac:dyDescent="0.25">
      <c r="B63550"/>
    </row>
    <row r="63551" spans="2:2" x14ac:dyDescent="0.25">
      <c r="B63551"/>
    </row>
    <row r="63552" spans="2:2" x14ac:dyDescent="0.25">
      <c r="B63552"/>
    </row>
    <row r="63553" spans="2:2" x14ac:dyDescent="0.25">
      <c r="B63553"/>
    </row>
    <row r="63554" spans="2:2" x14ac:dyDescent="0.25">
      <c r="B63554"/>
    </row>
    <row r="63555" spans="2:2" x14ac:dyDescent="0.25">
      <c r="B63555"/>
    </row>
    <row r="63556" spans="2:2" x14ac:dyDescent="0.25">
      <c r="B63556"/>
    </row>
    <row r="63557" spans="2:2" x14ac:dyDescent="0.25">
      <c r="B63557"/>
    </row>
    <row r="63558" spans="2:2" x14ac:dyDescent="0.25">
      <c r="B63558"/>
    </row>
    <row r="63559" spans="2:2" x14ac:dyDescent="0.25">
      <c r="B63559"/>
    </row>
    <row r="63560" spans="2:2" x14ac:dyDescent="0.25">
      <c r="B63560"/>
    </row>
    <row r="63561" spans="2:2" x14ac:dyDescent="0.25">
      <c r="B63561"/>
    </row>
    <row r="63562" spans="2:2" x14ac:dyDescent="0.25">
      <c r="B63562"/>
    </row>
    <row r="63563" spans="2:2" x14ac:dyDescent="0.25">
      <c r="B63563"/>
    </row>
    <row r="63564" spans="2:2" x14ac:dyDescent="0.25">
      <c r="B63564"/>
    </row>
    <row r="63565" spans="2:2" x14ac:dyDescent="0.25">
      <c r="B63565"/>
    </row>
    <row r="63566" spans="2:2" x14ac:dyDescent="0.25">
      <c r="B63566"/>
    </row>
    <row r="63567" spans="2:2" x14ac:dyDescent="0.25">
      <c r="B63567"/>
    </row>
    <row r="63568" spans="2:2" x14ac:dyDescent="0.25">
      <c r="B63568"/>
    </row>
    <row r="63569" spans="2:2" x14ac:dyDescent="0.25">
      <c r="B63569"/>
    </row>
    <row r="63570" spans="2:2" x14ac:dyDescent="0.25">
      <c r="B63570"/>
    </row>
    <row r="63571" spans="2:2" x14ac:dyDescent="0.25">
      <c r="B63571"/>
    </row>
    <row r="63572" spans="2:2" x14ac:dyDescent="0.25">
      <c r="B63572"/>
    </row>
    <row r="63573" spans="2:2" x14ac:dyDescent="0.25">
      <c r="B63573"/>
    </row>
    <row r="63574" spans="2:2" x14ac:dyDescent="0.25">
      <c r="B63574"/>
    </row>
    <row r="63575" spans="2:2" x14ac:dyDescent="0.25">
      <c r="B63575"/>
    </row>
    <row r="63576" spans="2:2" x14ac:dyDescent="0.25">
      <c r="B63576"/>
    </row>
    <row r="63577" spans="2:2" x14ac:dyDescent="0.25">
      <c r="B63577"/>
    </row>
    <row r="63578" spans="2:2" x14ac:dyDescent="0.25">
      <c r="B63578"/>
    </row>
    <row r="63579" spans="2:2" x14ac:dyDescent="0.25">
      <c r="B63579"/>
    </row>
    <row r="63580" spans="2:2" x14ac:dyDescent="0.25">
      <c r="B63580"/>
    </row>
    <row r="63581" spans="2:2" x14ac:dyDescent="0.25">
      <c r="B63581"/>
    </row>
    <row r="63582" spans="2:2" x14ac:dyDescent="0.25">
      <c r="B63582"/>
    </row>
    <row r="63583" spans="2:2" x14ac:dyDescent="0.25">
      <c r="B63583"/>
    </row>
    <row r="63584" spans="2:2" x14ac:dyDescent="0.25">
      <c r="B63584"/>
    </row>
    <row r="63585" spans="2:2" x14ac:dyDescent="0.25">
      <c r="B63585"/>
    </row>
    <row r="63586" spans="2:2" x14ac:dyDescent="0.25">
      <c r="B63586"/>
    </row>
    <row r="63587" spans="2:2" x14ac:dyDescent="0.25">
      <c r="B63587"/>
    </row>
    <row r="63588" spans="2:2" x14ac:dyDescent="0.25">
      <c r="B63588"/>
    </row>
    <row r="63589" spans="2:2" x14ac:dyDescent="0.25">
      <c r="B63589"/>
    </row>
    <row r="63590" spans="2:2" x14ac:dyDescent="0.25">
      <c r="B63590"/>
    </row>
    <row r="63591" spans="2:2" x14ac:dyDescent="0.25">
      <c r="B63591"/>
    </row>
    <row r="63592" spans="2:2" x14ac:dyDescent="0.25">
      <c r="B63592"/>
    </row>
    <row r="63593" spans="2:2" x14ac:dyDescent="0.25">
      <c r="B63593"/>
    </row>
    <row r="63594" spans="2:2" x14ac:dyDescent="0.25">
      <c r="B63594"/>
    </row>
    <row r="63595" spans="2:2" x14ac:dyDescent="0.25">
      <c r="B63595"/>
    </row>
    <row r="63596" spans="2:2" x14ac:dyDescent="0.25">
      <c r="B63596"/>
    </row>
    <row r="63597" spans="2:2" x14ac:dyDescent="0.25">
      <c r="B63597"/>
    </row>
    <row r="63598" spans="2:2" x14ac:dyDescent="0.25">
      <c r="B63598"/>
    </row>
    <row r="63599" spans="2:2" x14ac:dyDescent="0.25">
      <c r="B63599"/>
    </row>
    <row r="63600" spans="2:2" x14ac:dyDescent="0.25">
      <c r="B63600"/>
    </row>
    <row r="63601" spans="2:2" x14ac:dyDescent="0.25">
      <c r="B63601"/>
    </row>
    <row r="63602" spans="2:2" x14ac:dyDescent="0.25">
      <c r="B63602"/>
    </row>
    <row r="63603" spans="2:2" x14ac:dyDescent="0.25">
      <c r="B63603"/>
    </row>
    <row r="63604" spans="2:2" x14ac:dyDescent="0.25">
      <c r="B63604"/>
    </row>
    <row r="63605" spans="2:2" x14ac:dyDescent="0.25">
      <c r="B63605"/>
    </row>
    <row r="63606" spans="2:2" x14ac:dyDescent="0.25">
      <c r="B63606"/>
    </row>
    <row r="63607" spans="2:2" x14ac:dyDescent="0.25">
      <c r="B63607"/>
    </row>
    <row r="63608" spans="2:2" x14ac:dyDescent="0.25">
      <c r="B63608"/>
    </row>
    <row r="63609" spans="2:2" x14ac:dyDescent="0.25">
      <c r="B63609"/>
    </row>
    <row r="63610" spans="2:2" x14ac:dyDescent="0.25">
      <c r="B63610"/>
    </row>
    <row r="63611" spans="2:2" x14ac:dyDescent="0.25">
      <c r="B63611"/>
    </row>
    <row r="63612" spans="2:2" x14ac:dyDescent="0.25">
      <c r="B63612"/>
    </row>
    <row r="63613" spans="2:2" x14ac:dyDescent="0.25">
      <c r="B63613"/>
    </row>
    <row r="63614" spans="2:2" x14ac:dyDescent="0.25">
      <c r="B63614"/>
    </row>
    <row r="63615" spans="2:2" x14ac:dyDescent="0.25">
      <c r="B63615"/>
    </row>
    <row r="63616" spans="2:2" x14ac:dyDescent="0.25">
      <c r="B63616"/>
    </row>
    <row r="63617" spans="2:2" x14ac:dyDescent="0.25">
      <c r="B63617"/>
    </row>
    <row r="63618" spans="2:2" x14ac:dyDescent="0.25">
      <c r="B63618"/>
    </row>
    <row r="63619" spans="2:2" x14ac:dyDescent="0.25">
      <c r="B63619"/>
    </row>
    <row r="63620" spans="2:2" x14ac:dyDescent="0.25">
      <c r="B63620"/>
    </row>
    <row r="63621" spans="2:2" x14ac:dyDescent="0.25">
      <c r="B63621"/>
    </row>
    <row r="63622" spans="2:2" x14ac:dyDescent="0.25">
      <c r="B63622"/>
    </row>
    <row r="63623" spans="2:2" x14ac:dyDescent="0.25">
      <c r="B63623"/>
    </row>
    <row r="63624" spans="2:2" x14ac:dyDescent="0.25">
      <c r="B63624"/>
    </row>
    <row r="63625" spans="2:2" x14ac:dyDescent="0.25">
      <c r="B63625"/>
    </row>
    <row r="63626" spans="2:2" x14ac:dyDescent="0.25">
      <c r="B63626"/>
    </row>
    <row r="63627" spans="2:2" x14ac:dyDescent="0.25">
      <c r="B63627"/>
    </row>
    <row r="63628" spans="2:2" x14ac:dyDescent="0.25">
      <c r="B63628"/>
    </row>
    <row r="63629" spans="2:2" x14ac:dyDescent="0.25">
      <c r="B63629"/>
    </row>
    <row r="63630" spans="2:2" x14ac:dyDescent="0.25">
      <c r="B63630"/>
    </row>
    <row r="63631" spans="2:2" x14ac:dyDescent="0.25">
      <c r="B63631"/>
    </row>
    <row r="63632" spans="2:2" x14ac:dyDescent="0.25">
      <c r="B63632"/>
    </row>
    <row r="63633" spans="2:2" x14ac:dyDescent="0.25">
      <c r="B63633"/>
    </row>
    <row r="63634" spans="2:2" x14ac:dyDescent="0.25">
      <c r="B63634"/>
    </row>
    <row r="63635" spans="2:2" x14ac:dyDescent="0.25">
      <c r="B63635"/>
    </row>
    <row r="63636" spans="2:2" x14ac:dyDescent="0.25">
      <c r="B63636"/>
    </row>
    <row r="63637" spans="2:2" x14ac:dyDescent="0.25">
      <c r="B63637"/>
    </row>
    <row r="63638" spans="2:2" x14ac:dyDescent="0.25">
      <c r="B63638"/>
    </row>
    <row r="63639" spans="2:2" x14ac:dyDescent="0.25">
      <c r="B63639"/>
    </row>
    <row r="63640" spans="2:2" x14ac:dyDescent="0.25">
      <c r="B63640"/>
    </row>
    <row r="63641" spans="2:2" x14ac:dyDescent="0.25">
      <c r="B63641"/>
    </row>
    <row r="63642" spans="2:2" x14ac:dyDescent="0.25">
      <c r="B63642"/>
    </row>
    <row r="63643" spans="2:2" x14ac:dyDescent="0.25">
      <c r="B63643"/>
    </row>
    <row r="63644" spans="2:2" x14ac:dyDescent="0.25">
      <c r="B63644"/>
    </row>
    <row r="63645" spans="2:2" x14ac:dyDescent="0.25">
      <c r="B63645"/>
    </row>
    <row r="63646" spans="2:2" x14ac:dyDescent="0.25">
      <c r="B63646"/>
    </row>
    <row r="63647" spans="2:2" x14ac:dyDescent="0.25">
      <c r="B63647"/>
    </row>
    <row r="63648" spans="2:2" x14ac:dyDescent="0.25">
      <c r="B63648"/>
    </row>
    <row r="63649" spans="2:2" x14ac:dyDescent="0.25">
      <c r="B63649"/>
    </row>
    <row r="63650" spans="2:2" x14ac:dyDescent="0.25">
      <c r="B63650"/>
    </row>
    <row r="63651" spans="2:2" x14ac:dyDescent="0.25">
      <c r="B63651"/>
    </row>
    <row r="63652" spans="2:2" x14ac:dyDescent="0.25">
      <c r="B63652"/>
    </row>
    <row r="63653" spans="2:2" x14ac:dyDescent="0.25">
      <c r="B63653"/>
    </row>
    <row r="63654" spans="2:2" x14ac:dyDescent="0.25">
      <c r="B63654"/>
    </row>
    <row r="63655" spans="2:2" x14ac:dyDescent="0.25">
      <c r="B63655"/>
    </row>
    <row r="63656" spans="2:2" x14ac:dyDescent="0.25">
      <c r="B63656"/>
    </row>
    <row r="63657" spans="2:2" x14ac:dyDescent="0.25">
      <c r="B63657"/>
    </row>
    <row r="63658" spans="2:2" x14ac:dyDescent="0.25">
      <c r="B63658"/>
    </row>
    <row r="63659" spans="2:2" x14ac:dyDescent="0.25">
      <c r="B63659"/>
    </row>
    <row r="63660" spans="2:2" x14ac:dyDescent="0.25">
      <c r="B63660"/>
    </row>
    <row r="63661" spans="2:2" x14ac:dyDescent="0.25">
      <c r="B63661"/>
    </row>
    <row r="63662" spans="2:2" x14ac:dyDescent="0.25">
      <c r="B63662"/>
    </row>
    <row r="63663" spans="2:2" x14ac:dyDescent="0.25">
      <c r="B63663"/>
    </row>
    <row r="63664" spans="2:2" x14ac:dyDescent="0.25">
      <c r="B63664"/>
    </row>
    <row r="63665" spans="2:2" x14ac:dyDescent="0.25">
      <c r="B63665"/>
    </row>
    <row r="63666" spans="2:2" x14ac:dyDescent="0.25">
      <c r="B63666"/>
    </row>
    <row r="63667" spans="2:2" x14ac:dyDescent="0.25">
      <c r="B63667"/>
    </row>
    <row r="63668" spans="2:2" x14ac:dyDescent="0.25">
      <c r="B63668"/>
    </row>
    <row r="63669" spans="2:2" x14ac:dyDescent="0.25">
      <c r="B63669"/>
    </row>
    <row r="63670" spans="2:2" x14ac:dyDescent="0.25">
      <c r="B63670"/>
    </row>
    <row r="63671" spans="2:2" x14ac:dyDescent="0.25">
      <c r="B63671"/>
    </row>
    <row r="63672" spans="2:2" x14ac:dyDescent="0.25">
      <c r="B63672"/>
    </row>
    <row r="63673" spans="2:2" x14ac:dyDescent="0.25">
      <c r="B63673"/>
    </row>
    <row r="63674" spans="2:2" x14ac:dyDescent="0.25">
      <c r="B63674"/>
    </row>
    <row r="63675" spans="2:2" x14ac:dyDescent="0.25">
      <c r="B63675"/>
    </row>
    <row r="63676" spans="2:2" x14ac:dyDescent="0.25">
      <c r="B63676"/>
    </row>
    <row r="63677" spans="2:2" x14ac:dyDescent="0.25">
      <c r="B63677"/>
    </row>
    <row r="63678" spans="2:2" x14ac:dyDescent="0.25">
      <c r="B63678"/>
    </row>
    <row r="63679" spans="2:2" x14ac:dyDescent="0.25">
      <c r="B63679"/>
    </row>
    <row r="63680" spans="2:2" x14ac:dyDescent="0.25">
      <c r="B63680"/>
    </row>
    <row r="63681" spans="2:2" x14ac:dyDescent="0.25">
      <c r="B63681"/>
    </row>
    <row r="63682" spans="2:2" x14ac:dyDescent="0.25">
      <c r="B63682"/>
    </row>
    <row r="63683" spans="2:2" x14ac:dyDescent="0.25">
      <c r="B63683"/>
    </row>
    <row r="63684" spans="2:2" x14ac:dyDescent="0.25">
      <c r="B63684"/>
    </row>
    <row r="63685" spans="2:2" x14ac:dyDescent="0.25">
      <c r="B63685"/>
    </row>
    <row r="63686" spans="2:2" x14ac:dyDescent="0.25">
      <c r="B63686"/>
    </row>
    <row r="63687" spans="2:2" x14ac:dyDescent="0.25">
      <c r="B63687"/>
    </row>
    <row r="63688" spans="2:2" x14ac:dyDescent="0.25">
      <c r="B63688"/>
    </row>
    <row r="63689" spans="2:2" x14ac:dyDescent="0.25">
      <c r="B63689"/>
    </row>
    <row r="63690" spans="2:2" x14ac:dyDescent="0.25">
      <c r="B63690"/>
    </row>
    <row r="63691" spans="2:2" x14ac:dyDescent="0.25">
      <c r="B63691"/>
    </row>
    <row r="63692" spans="2:2" x14ac:dyDescent="0.25">
      <c r="B63692"/>
    </row>
    <row r="63693" spans="2:2" x14ac:dyDescent="0.25">
      <c r="B63693"/>
    </row>
    <row r="63694" spans="2:2" x14ac:dyDescent="0.25">
      <c r="B63694"/>
    </row>
    <row r="63695" spans="2:2" x14ac:dyDescent="0.25">
      <c r="B63695"/>
    </row>
    <row r="63696" spans="2:2" x14ac:dyDescent="0.25">
      <c r="B63696"/>
    </row>
    <row r="63697" spans="2:2" x14ac:dyDescent="0.25">
      <c r="B63697"/>
    </row>
    <row r="63698" spans="2:2" x14ac:dyDescent="0.25">
      <c r="B63698"/>
    </row>
    <row r="63699" spans="2:2" x14ac:dyDescent="0.25">
      <c r="B63699"/>
    </row>
    <row r="63700" spans="2:2" x14ac:dyDescent="0.25">
      <c r="B63700"/>
    </row>
    <row r="63701" spans="2:2" x14ac:dyDescent="0.25">
      <c r="B63701"/>
    </row>
    <row r="63702" spans="2:2" x14ac:dyDescent="0.25">
      <c r="B63702"/>
    </row>
    <row r="63703" spans="2:2" x14ac:dyDescent="0.25">
      <c r="B63703"/>
    </row>
    <row r="63704" spans="2:2" x14ac:dyDescent="0.25">
      <c r="B63704"/>
    </row>
    <row r="63705" spans="2:2" x14ac:dyDescent="0.25">
      <c r="B63705"/>
    </row>
    <row r="63706" spans="2:2" x14ac:dyDescent="0.25">
      <c r="B63706"/>
    </row>
    <row r="63707" spans="2:2" x14ac:dyDescent="0.25">
      <c r="B63707"/>
    </row>
    <row r="63708" spans="2:2" x14ac:dyDescent="0.25">
      <c r="B63708"/>
    </row>
    <row r="63709" spans="2:2" x14ac:dyDescent="0.25">
      <c r="B63709"/>
    </row>
    <row r="63710" spans="2:2" x14ac:dyDescent="0.25">
      <c r="B63710"/>
    </row>
    <row r="63711" spans="2:2" x14ac:dyDescent="0.25">
      <c r="B63711"/>
    </row>
    <row r="63712" spans="2:2" x14ac:dyDescent="0.25">
      <c r="B63712"/>
    </row>
    <row r="63713" spans="2:2" x14ac:dyDescent="0.25">
      <c r="B63713"/>
    </row>
    <row r="63714" spans="2:2" x14ac:dyDescent="0.25">
      <c r="B63714"/>
    </row>
    <row r="63715" spans="2:2" x14ac:dyDescent="0.25">
      <c r="B63715"/>
    </row>
    <row r="63716" spans="2:2" x14ac:dyDescent="0.25">
      <c r="B63716"/>
    </row>
    <row r="63717" spans="2:2" x14ac:dyDescent="0.25">
      <c r="B63717"/>
    </row>
    <row r="63718" spans="2:2" x14ac:dyDescent="0.25">
      <c r="B63718"/>
    </row>
    <row r="63719" spans="2:2" x14ac:dyDescent="0.25">
      <c r="B63719"/>
    </row>
    <row r="63720" spans="2:2" x14ac:dyDescent="0.25">
      <c r="B63720"/>
    </row>
    <row r="63721" spans="2:2" x14ac:dyDescent="0.25">
      <c r="B63721"/>
    </row>
    <row r="63722" spans="2:2" x14ac:dyDescent="0.25">
      <c r="B63722"/>
    </row>
    <row r="63723" spans="2:2" x14ac:dyDescent="0.25">
      <c r="B63723"/>
    </row>
    <row r="63724" spans="2:2" x14ac:dyDescent="0.25">
      <c r="B63724"/>
    </row>
    <row r="63725" spans="2:2" x14ac:dyDescent="0.25">
      <c r="B63725"/>
    </row>
    <row r="63726" spans="2:2" x14ac:dyDescent="0.25">
      <c r="B63726"/>
    </row>
    <row r="63727" spans="2:2" x14ac:dyDescent="0.25">
      <c r="B63727"/>
    </row>
    <row r="63728" spans="2:2" x14ac:dyDescent="0.25">
      <c r="B63728"/>
    </row>
    <row r="63729" spans="2:2" x14ac:dyDescent="0.25">
      <c r="B63729"/>
    </row>
    <row r="63730" spans="2:2" x14ac:dyDescent="0.25">
      <c r="B63730"/>
    </row>
    <row r="63731" spans="2:2" x14ac:dyDescent="0.25">
      <c r="B63731"/>
    </row>
    <row r="63732" spans="2:2" x14ac:dyDescent="0.25">
      <c r="B63732"/>
    </row>
    <row r="63733" spans="2:2" x14ac:dyDescent="0.25">
      <c r="B63733"/>
    </row>
    <row r="63734" spans="2:2" x14ac:dyDescent="0.25">
      <c r="B63734"/>
    </row>
    <row r="63735" spans="2:2" x14ac:dyDescent="0.25">
      <c r="B63735"/>
    </row>
    <row r="63736" spans="2:2" x14ac:dyDescent="0.25">
      <c r="B63736"/>
    </row>
    <row r="63737" spans="2:2" x14ac:dyDescent="0.25">
      <c r="B63737"/>
    </row>
    <row r="63738" spans="2:2" x14ac:dyDescent="0.25">
      <c r="B63738"/>
    </row>
    <row r="63739" spans="2:2" x14ac:dyDescent="0.25">
      <c r="B63739"/>
    </row>
    <row r="63740" spans="2:2" x14ac:dyDescent="0.25">
      <c r="B63740"/>
    </row>
    <row r="63741" spans="2:2" x14ac:dyDescent="0.25">
      <c r="B63741"/>
    </row>
    <row r="63742" spans="2:2" x14ac:dyDescent="0.25">
      <c r="B63742"/>
    </row>
    <row r="63743" spans="2:2" x14ac:dyDescent="0.25">
      <c r="B63743"/>
    </row>
    <row r="63744" spans="2:2" x14ac:dyDescent="0.25">
      <c r="B63744"/>
    </row>
    <row r="63745" spans="2:2" x14ac:dyDescent="0.25">
      <c r="B63745"/>
    </row>
    <row r="63746" spans="2:2" x14ac:dyDescent="0.25">
      <c r="B63746"/>
    </row>
    <row r="63747" spans="2:2" x14ac:dyDescent="0.25">
      <c r="B63747"/>
    </row>
    <row r="63748" spans="2:2" x14ac:dyDescent="0.25">
      <c r="B63748"/>
    </row>
    <row r="63749" spans="2:2" x14ac:dyDescent="0.25">
      <c r="B63749"/>
    </row>
    <row r="63750" spans="2:2" x14ac:dyDescent="0.25">
      <c r="B63750"/>
    </row>
    <row r="63751" spans="2:2" x14ac:dyDescent="0.25">
      <c r="B63751"/>
    </row>
    <row r="63752" spans="2:2" x14ac:dyDescent="0.25">
      <c r="B63752"/>
    </row>
    <row r="63753" spans="2:2" x14ac:dyDescent="0.25">
      <c r="B63753"/>
    </row>
    <row r="63754" spans="2:2" x14ac:dyDescent="0.25">
      <c r="B63754"/>
    </row>
    <row r="63755" spans="2:2" x14ac:dyDescent="0.25">
      <c r="B63755"/>
    </row>
    <row r="63756" spans="2:2" x14ac:dyDescent="0.25">
      <c r="B63756"/>
    </row>
    <row r="63757" spans="2:2" x14ac:dyDescent="0.25">
      <c r="B63757"/>
    </row>
    <row r="63758" spans="2:2" x14ac:dyDescent="0.25">
      <c r="B63758"/>
    </row>
    <row r="63759" spans="2:2" x14ac:dyDescent="0.25">
      <c r="B63759"/>
    </row>
    <row r="63760" spans="2:2" x14ac:dyDescent="0.25">
      <c r="B63760"/>
    </row>
    <row r="63761" spans="2:2" x14ac:dyDescent="0.25">
      <c r="B63761"/>
    </row>
    <row r="63762" spans="2:2" x14ac:dyDescent="0.25">
      <c r="B63762"/>
    </row>
    <row r="63763" spans="2:2" x14ac:dyDescent="0.25">
      <c r="B63763"/>
    </row>
    <row r="63764" spans="2:2" x14ac:dyDescent="0.25">
      <c r="B63764"/>
    </row>
    <row r="63765" spans="2:2" x14ac:dyDescent="0.25">
      <c r="B63765"/>
    </row>
    <row r="63766" spans="2:2" x14ac:dyDescent="0.25">
      <c r="B63766"/>
    </row>
    <row r="63767" spans="2:2" x14ac:dyDescent="0.25">
      <c r="B63767"/>
    </row>
    <row r="63768" spans="2:2" x14ac:dyDescent="0.25">
      <c r="B63768"/>
    </row>
    <row r="63769" spans="2:2" x14ac:dyDescent="0.25">
      <c r="B63769"/>
    </row>
    <row r="63770" spans="2:2" x14ac:dyDescent="0.25">
      <c r="B63770"/>
    </row>
    <row r="63771" spans="2:2" x14ac:dyDescent="0.25">
      <c r="B63771"/>
    </row>
    <row r="63772" spans="2:2" x14ac:dyDescent="0.25">
      <c r="B63772"/>
    </row>
    <row r="63773" spans="2:2" x14ac:dyDescent="0.25">
      <c r="B63773"/>
    </row>
    <row r="63774" spans="2:2" x14ac:dyDescent="0.25">
      <c r="B63774"/>
    </row>
    <row r="63775" spans="2:2" x14ac:dyDescent="0.25">
      <c r="B63775"/>
    </row>
    <row r="63776" spans="2:2" x14ac:dyDescent="0.25">
      <c r="B63776"/>
    </row>
    <row r="63777" spans="2:2" x14ac:dyDescent="0.25">
      <c r="B63777"/>
    </row>
    <row r="63778" spans="2:2" x14ac:dyDescent="0.25">
      <c r="B63778"/>
    </row>
    <row r="63779" spans="2:2" x14ac:dyDescent="0.25">
      <c r="B63779"/>
    </row>
    <row r="63780" spans="2:2" x14ac:dyDescent="0.25">
      <c r="B63780"/>
    </row>
    <row r="63781" spans="2:2" x14ac:dyDescent="0.25">
      <c r="B63781"/>
    </row>
    <row r="63782" spans="2:2" x14ac:dyDescent="0.25">
      <c r="B63782"/>
    </row>
    <row r="63783" spans="2:2" x14ac:dyDescent="0.25">
      <c r="B63783"/>
    </row>
    <row r="63784" spans="2:2" x14ac:dyDescent="0.25">
      <c r="B63784"/>
    </row>
    <row r="63785" spans="2:2" x14ac:dyDescent="0.25">
      <c r="B63785"/>
    </row>
    <row r="63786" spans="2:2" x14ac:dyDescent="0.25">
      <c r="B63786"/>
    </row>
    <row r="63787" spans="2:2" x14ac:dyDescent="0.25">
      <c r="B63787"/>
    </row>
    <row r="63788" spans="2:2" x14ac:dyDescent="0.25">
      <c r="B63788"/>
    </row>
    <row r="63789" spans="2:2" x14ac:dyDescent="0.25">
      <c r="B63789"/>
    </row>
    <row r="63790" spans="2:2" x14ac:dyDescent="0.25">
      <c r="B63790"/>
    </row>
    <row r="63791" spans="2:2" x14ac:dyDescent="0.25">
      <c r="B63791"/>
    </row>
    <row r="63792" spans="2:2" x14ac:dyDescent="0.25">
      <c r="B63792"/>
    </row>
    <row r="63793" spans="2:2" x14ac:dyDescent="0.25">
      <c r="B63793"/>
    </row>
    <row r="63794" spans="2:2" x14ac:dyDescent="0.25">
      <c r="B63794"/>
    </row>
    <row r="63795" spans="2:2" x14ac:dyDescent="0.25">
      <c r="B63795"/>
    </row>
    <row r="63796" spans="2:2" x14ac:dyDescent="0.25">
      <c r="B63796"/>
    </row>
    <row r="63797" spans="2:2" x14ac:dyDescent="0.25">
      <c r="B63797"/>
    </row>
    <row r="63798" spans="2:2" x14ac:dyDescent="0.25">
      <c r="B63798"/>
    </row>
    <row r="63799" spans="2:2" x14ac:dyDescent="0.25">
      <c r="B63799"/>
    </row>
    <row r="63800" spans="2:2" x14ac:dyDescent="0.25">
      <c r="B63800"/>
    </row>
    <row r="63801" spans="2:2" x14ac:dyDescent="0.25">
      <c r="B63801"/>
    </row>
    <row r="63802" spans="2:2" x14ac:dyDescent="0.25">
      <c r="B63802"/>
    </row>
    <row r="63803" spans="2:2" x14ac:dyDescent="0.25">
      <c r="B63803"/>
    </row>
    <row r="63804" spans="2:2" x14ac:dyDescent="0.25">
      <c r="B63804"/>
    </row>
    <row r="63805" spans="2:2" x14ac:dyDescent="0.25">
      <c r="B63805"/>
    </row>
    <row r="63806" spans="2:2" x14ac:dyDescent="0.25">
      <c r="B63806"/>
    </row>
    <row r="63807" spans="2:2" x14ac:dyDescent="0.25">
      <c r="B63807"/>
    </row>
    <row r="63808" spans="2:2" x14ac:dyDescent="0.25">
      <c r="B63808"/>
    </row>
    <row r="63809" spans="2:2" x14ac:dyDescent="0.25">
      <c r="B63809"/>
    </row>
    <row r="63810" spans="2:2" x14ac:dyDescent="0.25">
      <c r="B63810"/>
    </row>
    <row r="63811" spans="2:2" x14ac:dyDescent="0.25">
      <c r="B63811"/>
    </row>
    <row r="63812" spans="2:2" x14ac:dyDescent="0.25">
      <c r="B63812"/>
    </row>
    <row r="63813" spans="2:2" x14ac:dyDescent="0.25">
      <c r="B63813"/>
    </row>
    <row r="63814" spans="2:2" x14ac:dyDescent="0.25">
      <c r="B63814"/>
    </row>
    <row r="63815" spans="2:2" x14ac:dyDescent="0.25">
      <c r="B63815"/>
    </row>
    <row r="63816" spans="2:2" x14ac:dyDescent="0.25">
      <c r="B63816"/>
    </row>
    <row r="63817" spans="2:2" x14ac:dyDescent="0.25">
      <c r="B63817"/>
    </row>
    <row r="63818" spans="2:2" x14ac:dyDescent="0.25">
      <c r="B63818"/>
    </row>
    <row r="63819" spans="2:2" x14ac:dyDescent="0.25">
      <c r="B63819"/>
    </row>
    <row r="63820" spans="2:2" x14ac:dyDescent="0.25">
      <c r="B63820"/>
    </row>
    <row r="63821" spans="2:2" x14ac:dyDescent="0.25">
      <c r="B63821"/>
    </row>
    <row r="63822" spans="2:2" x14ac:dyDescent="0.25">
      <c r="B63822"/>
    </row>
    <row r="63823" spans="2:2" x14ac:dyDescent="0.25">
      <c r="B63823"/>
    </row>
    <row r="63824" spans="2:2" x14ac:dyDescent="0.25">
      <c r="B63824"/>
    </row>
    <row r="63825" spans="2:2" x14ac:dyDescent="0.25">
      <c r="B63825"/>
    </row>
    <row r="63826" spans="2:2" x14ac:dyDescent="0.25">
      <c r="B63826"/>
    </row>
    <row r="63827" spans="2:2" x14ac:dyDescent="0.25">
      <c r="B63827"/>
    </row>
    <row r="63828" spans="2:2" x14ac:dyDescent="0.25">
      <c r="B63828"/>
    </row>
    <row r="63829" spans="2:2" x14ac:dyDescent="0.25">
      <c r="B63829"/>
    </row>
    <row r="63830" spans="2:2" x14ac:dyDescent="0.25">
      <c r="B63830"/>
    </row>
    <row r="63831" spans="2:2" x14ac:dyDescent="0.25">
      <c r="B63831"/>
    </row>
    <row r="63832" spans="2:2" x14ac:dyDescent="0.25">
      <c r="B63832"/>
    </row>
    <row r="63833" spans="2:2" x14ac:dyDescent="0.25">
      <c r="B63833"/>
    </row>
    <row r="63834" spans="2:2" x14ac:dyDescent="0.25">
      <c r="B63834"/>
    </row>
    <row r="63835" spans="2:2" x14ac:dyDescent="0.25">
      <c r="B63835"/>
    </row>
    <row r="63836" spans="2:2" x14ac:dyDescent="0.25">
      <c r="B63836"/>
    </row>
    <row r="63837" spans="2:2" x14ac:dyDescent="0.25">
      <c r="B63837"/>
    </row>
    <row r="63838" spans="2:2" x14ac:dyDescent="0.25">
      <c r="B63838"/>
    </row>
    <row r="63839" spans="2:2" x14ac:dyDescent="0.25">
      <c r="B63839"/>
    </row>
    <row r="63840" spans="2:2" x14ac:dyDescent="0.25">
      <c r="B63840"/>
    </row>
    <row r="63841" spans="2:2" x14ac:dyDescent="0.25">
      <c r="B63841"/>
    </row>
    <row r="63842" spans="2:2" x14ac:dyDescent="0.25">
      <c r="B63842"/>
    </row>
    <row r="63843" spans="2:2" x14ac:dyDescent="0.25">
      <c r="B63843"/>
    </row>
    <row r="63844" spans="2:2" x14ac:dyDescent="0.25">
      <c r="B63844"/>
    </row>
    <row r="63845" spans="2:2" x14ac:dyDescent="0.25">
      <c r="B63845"/>
    </row>
    <row r="63846" spans="2:2" x14ac:dyDescent="0.25">
      <c r="B63846"/>
    </row>
    <row r="63847" spans="2:2" x14ac:dyDescent="0.25">
      <c r="B63847"/>
    </row>
    <row r="63848" spans="2:2" x14ac:dyDescent="0.25">
      <c r="B63848"/>
    </row>
    <row r="63849" spans="2:2" x14ac:dyDescent="0.25">
      <c r="B63849"/>
    </row>
    <row r="63850" spans="2:2" x14ac:dyDescent="0.25">
      <c r="B63850"/>
    </row>
    <row r="63851" spans="2:2" x14ac:dyDescent="0.25">
      <c r="B63851"/>
    </row>
    <row r="63852" spans="2:2" x14ac:dyDescent="0.25">
      <c r="B63852"/>
    </row>
    <row r="63853" spans="2:2" x14ac:dyDescent="0.25">
      <c r="B63853"/>
    </row>
    <row r="63854" spans="2:2" x14ac:dyDescent="0.25">
      <c r="B63854"/>
    </row>
    <row r="63855" spans="2:2" x14ac:dyDescent="0.25">
      <c r="B63855"/>
    </row>
    <row r="63856" spans="2:2" x14ac:dyDescent="0.25">
      <c r="B63856"/>
    </row>
    <row r="63857" spans="2:2" x14ac:dyDescent="0.25">
      <c r="B63857"/>
    </row>
    <row r="63858" spans="2:2" x14ac:dyDescent="0.25">
      <c r="B63858"/>
    </row>
    <row r="63859" spans="2:2" x14ac:dyDescent="0.25">
      <c r="B63859"/>
    </row>
    <row r="63860" spans="2:2" x14ac:dyDescent="0.25">
      <c r="B63860"/>
    </row>
    <row r="63861" spans="2:2" x14ac:dyDescent="0.25">
      <c r="B63861"/>
    </row>
    <row r="63862" spans="2:2" x14ac:dyDescent="0.25">
      <c r="B63862"/>
    </row>
    <row r="63863" spans="2:2" x14ac:dyDescent="0.25">
      <c r="B63863"/>
    </row>
    <row r="63864" spans="2:2" x14ac:dyDescent="0.25">
      <c r="B63864"/>
    </row>
    <row r="63865" spans="2:2" x14ac:dyDescent="0.25">
      <c r="B63865"/>
    </row>
    <row r="63866" spans="2:2" x14ac:dyDescent="0.25">
      <c r="B63866"/>
    </row>
    <row r="63867" spans="2:2" x14ac:dyDescent="0.25">
      <c r="B63867"/>
    </row>
    <row r="63868" spans="2:2" x14ac:dyDescent="0.25">
      <c r="B63868"/>
    </row>
    <row r="63869" spans="2:2" x14ac:dyDescent="0.25">
      <c r="B63869"/>
    </row>
    <row r="63870" spans="2:2" x14ac:dyDescent="0.25">
      <c r="B63870"/>
    </row>
    <row r="63871" spans="2:2" x14ac:dyDescent="0.25">
      <c r="B63871"/>
    </row>
    <row r="63872" spans="2:2" x14ac:dyDescent="0.25">
      <c r="B63872"/>
    </row>
    <row r="63873" spans="2:2" x14ac:dyDescent="0.25">
      <c r="B63873"/>
    </row>
    <row r="63874" spans="2:2" x14ac:dyDescent="0.25">
      <c r="B63874"/>
    </row>
    <row r="63875" spans="2:2" x14ac:dyDescent="0.25">
      <c r="B63875"/>
    </row>
    <row r="63876" spans="2:2" x14ac:dyDescent="0.25">
      <c r="B63876"/>
    </row>
    <row r="63877" spans="2:2" x14ac:dyDescent="0.25">
      <c r="B63877"/>
    </row>
    <row r="63878" spans="2:2" x14ac:dyDescent="0.25">
      <c r="B63878"/>
    </row>
    <row r="63879" spans="2:2" x14ac:dyDescent="0.25">
      <c r="B63879"/>
    </row>
    <row r="63880" spans="2:2" x14ac:dyDescent="0.25">
      <c r="B63880"/>
    </row>
    <row r="63881" spans="2:2" x14ac:dyDescent="0.25">
      <c r="B63881"/>
    </row>
    <row r="63882" spans="2:2" x14ac:dyDescent="0.25">
      <c r="B63882"/>
    </row>
    <row r="63883" spans="2:2" x14ac:dyDescent="0.25">
      <c r="B63883"/>
    </row>
    <row r="63884" spans="2:2" x14ac:dyDescent="0.25">
      <c r="B63884"/>
    </row>
    <row r="63885" spans="2:2" x14ac:dyDescent="0.25">
      <c r="B63885"/>
    </row>
    <row r="63886" spans="2:2" x14ac:dyDescent="0.25">
      <c r="B63886"/>
    </row>
    <row r="63887" spans="2:2" x14ac:dyDescent="0.25">
      <c r="B63887"/>
    </row>
    <row r="63888" spans="2:2" x14ac:dyDescent="0.25">
      <c r="B63888"/>
    </row>
    <row r="63889" spans="2:2" x14ac:dyDescent="0.25">
      <c r="B63889"/>
    </row>
    <row r="63890" spans="2:2" x14ac:dyDescent="0.25">
      <c r="B63890"/>
    </row>
    <row r="63891" spans="2:2" x14ac:dyDescent="0.25">
      <c r="B63891"/>
    </row>
    <row r="63892" spans="2:2" x14ac:dyDescent="0.25">
      <c r="B63892"/>
    </row>
    <row r="63893" spans="2:2" x14ac:dyDescent="0.25">
      <c r="B63893"/>
    </row>
    <row r="63894" spans="2:2" x14ac:dyDescent="0.25">
      <c r="B63894"/>
    </row>
    <row r="63895" spans="2:2" x14ac:dyDescent="0.25">
      <c r="B63895"/>
    </row>
    <row r="63896" spans="2:2" x14ac:dyDescent="0.25">
      <c r="B63896"/>
    </row>
    <row r="63897" spans="2:2" x14ac:dyDescent="0.25">
      <c r="B63897"/>
    </row>
    <row r="63898" spans="2:2" x14ac:dyDescent="0.25">
      <c r="B63898"/>
    </row>
    <row r="63899" spans="2:2" x14ac:dyDescent="0.25">
      <c r="B63899"/>
    </row>
    <row r="63900" spans="2:2" x14ac:dyDescent="0.25">
      <c r="B63900"/>
    </row>
    <row r="63901" spans="2:2" x14ac:dyDescent="0.25">
      <c r="B63901"/>
    </row>
    <row r="63902" spans="2:2" x14ac:dyDescent="0.25">
      <c r="B63902"/>
    </row>
    <row r="63903" spans="2:2" x14ac:dyDescent="0.25">
      <c r="B63903"/>
    </row>
    <row r="63904" spans="2:2" x14ac:dyDescent="0.25">
      <c r="B63904"/>
    </row>
    <row r="63905" spans="2:2" x14ac:dyDescent="0.25">
      <c r="B63905"/>
    </row>
    <row r="63906" spans="2:2" x14ac:dyDescent="0.25">
      <c r="B63906"/>
    </row>
    <row r="63907" spans="2:2" x14ac:dyDescent="0.25">
      <c r="B63907"/>
    </row>
    <row r="63908" spans="2:2" x14ac:dyDescent="0.25">
      <c r="B63908"/>
    </row>
    <row r="63909" spans="2:2" x14ac:dyDescent="0.25">
      <c r="B63909"/>
    </row>
    <row r="63910" spans="2:2" x14ac:dyDescent="0.25">
      <c r="B63910"/>
    </row>
    <row r="63911" spans="2:2" x14ac:dyDescent="0.25">
      <c r="B63911"/>
    </row>
    <row r="63912" spans="2:2" x14ac:dyDescent="0.25">
      <c r="B63912"/>
    </row>
    <row r="63913" spans="2:2" x14ac:dyDescent="0.25">
      <c r="B63913"/>
    </row>
    <row r="63914" spans="2:2" x14ac:dyDescent="0.25">
      <c r="B63914"/>
    </row>
    <row r="63915" spans="2:2" x14ac:dyDescent="0.25">
      <c r="B63915"/>
    </row>
    <row r="63916" spans="2:2" x14ac:dyDescent="0.25">
      <c r="B63916"/>
    </row>
    <row r="63917" spans="2:2" x14ac:dyDescent="0.25">
      <c r="B63917"/>
    </row>
    <row r="63918" spans="2:2" x14ac:dyDescent="0.25">
      <c r="B63918"/>
    </row>
    <row r="63919" spans="2:2" x14ac:dyDescent="0.25">
      <c r="B63919"/>
    </row>
    <row r="63920" spans="2:2" x14ac:dyDescent="0.25">
      <c r="B63920"/>
    </row>
    <row r="63921" spans="2:2" x14ac:dyDescent="0.25">
      <c r="B63921"/>
    </row>
    <row r="63922" spans="2:2" x14ac:dyDescent="0.25">
      <c r="B63922"/>
    </row>
    <row r="63923" spans="2:2" x14ac:dyDescent="0.25">
      <c r="B63923"/>
    </row>
    <row r="63924" spans="2:2" x14ac:dyDescent="0.25">
      <c r="B63924"/>
    </row>
    <row r="63925" spans="2:2" x14ac:dyDescent="0.25">
      <c r="B63925"/>
    </row>
    <row r="63926" spans="2:2" x14ac:dyDescent="0.25">
      <c r="B63926"/>
    </row>
    <row r="63927" spans="2:2" x14ac:dyDescent="0.25">
      <c r="B63927"/>
    </row>
    <row r="63928" spans="2:2" x14ac:dyDescent="0.25">
      <c r="B63928"/>
    </row>
    <row r="63929" spans="2:2" x14ac:dyDescent="0.25">
      <c r="B63929"/>
    </row>
    <row r="63930" spans="2:2" x14ac:dyDescent="0.25">
      <c r="B63930"/>
    </row>
    <row r="63931" spans="2:2" x14ac:dyDescent="0.25">
      <c r="B63931"/>
    </row>
    <row r="63932" spans="2:2" x14ac:dyDescent="0.25">
      <c r="B63932"/>
    </row>
    <row r="63933" spans="2:2" x14ac:dyDescent="0.25">
      <c r="B63933"/>
    </row>
    <row r="63934" spans="2:2" x14ac:dyDescent="0.25">
      <c r="B63934"/>
    </row>
    <row r="63935" spans="2:2" x14ac:dyDescent="0.25">
      <c r="B63935"/>
    </row>
    <row r="63936" spans="2:2" x14ac:dyDescent="0.25">
      <c r="B63936"/>
    </row>
    <row r="63937" spans="2:2" x14ac:dyDescent="0.25">
      <c r="B63937"/>
    </row>
    <row r="63938" spans="2:2" x14ac:dyDescent="0.25">
      <c r="B63938"/>
    </row>
    <row r="63939" spans="2:2" x14ac:dyDescent="0.25">
      <c r="B63939"/>
    </row>
    <row r="63940" spans="2:2" x14ac:dyDescent="0.25">
      <c r="B63940"/>
    </row>
    <row r="63941" spans="2:2" x14ac:dyDescent="0.25">
      <c r="B63941"/>
    </row>
    <row r="63942" spans="2:2" x14ac:dyDescent="0.25">
      <c r="B63942"/>
    </row>
    <row r="63943" spans="2:2" x14ac:dyDescent="0.25">
      <c r="B63943"/>
    </row>
    <row r="63944" spans="2:2" x14ac:dyDescent="0.25">
      <c r="B63944"/>
    </row>
    <row r="63945" spans="2:2" x14ac:dyDescent="0.25">
      <c r="B63945"/>
    </row>
    <row r="63946" spans="2:2" x14ac:dyDescent="0.25">
      <c r="B63946"/>
    </row>
    <row r="63947" spans="2:2" x14ac:dyDescent="0.25">
      <c r="B63947"/>
    </row>
    <row r="63948" spans="2:2" x14ac:dyDescent="0.25">
      <c r="B63948"/>
    </row>
    <row r="63949" spans="2:2" x14ac:dyDescent="0.25">
      <c r="B63949"/>
    </row>
    <row r="63950" spans="2:2" x14ac:dyDescent="0.25">
      <c r="B63950"/>
    </row>
    <row r="63951" spans="2:2" x14ac:dyDescent="0.25">
      <c r="B63951"/>
    </row>
    <row r="63952" spans="2:2" x14ac:dyDescent="0.25">
      <c r="B63952"/>
    </row>
    <row r="63953" spans="2:2" x14ac:dyDescent="0.25">
      <c r="B63953"/>
    </row>
    <row r="63954" spans="2:2" x14ac:dyDescent="0.25">
      <c r="B63954"/>
    </row>
    <row r="63955" spans="2:2" x14ac:dyDescent="0.25">
      <c r="B63955"/>
    </row>
    <row r="63956" spans="2:2" x14ac:dyDescent="0.25">
      <c r="B63956"/>
    </row>
    <row r="63957" spans="2:2" x14ac:dyDescent="0.25">
      <c r="B63957"/>
    </row>
    <row r="63958" spans="2:2" x14ac:dyDescent="0.25">
      <c r="B63958"/>
    </row>
    <row r="63959" spans="2:2" x14ac:dyDescent="0.25">
      <c r="B63959"/>
    </row>
    <row r="63960" spans="2:2" x14ac:dyDescent="0.25">
      <c r="B63960"/>
    </row>
    <row r="63961" spans="2:2" x14ac:dyDescent="0.25">
      <c r="B63961"/>
    </row>
    <row r="63962" spans="2:2" x14ac:dyDescent="0.25">
      <c r="B63962"/>
    </row>
    <row r="63963" spans="2:2" x14ac:dyDescent="0.25">
      <c r="B63963"/>
    </row>
    <row r="63964" spans="2:2" x14ac:dyDescent="0.25">
      <c r="B63964"/>
    </row>
    <row r="63965" spans="2:2" x14ac:dyDescent="0.25">
      <c r="B63965"/>
    </row>
    <row r="63966" spans="2:2" x14ac:dyDescent="0.25">
      <c r="B63966"/>
    </row>
    <row r="63967" spans="2:2" x14ac:dyDescent="0.25">
      <c r="B63967"/>
    </row>
    <row r="63968" spans="2:2" x14ac:dyDescent="0.25">
      <c r="B63968"/>
    </row>
    <row r="63969" spans="2:2" x14ac:dyDescent="0.25">
      <c r="B63969"/>
    </row>
    <row r="63970" spans="2:2" x14ac:dyDescent="0.25">
      <c r="B63970"/>
    </row>
    <row r="63971" spans="2:2" x14ac:dyDescent="0.25">
      <c r="B63971"/>
    </row>
    <row r="63972" spans="2:2" x14ac:dyDescent="0.25">
      <c r="B63972"/>
    </row>
    <row r="63973" spans="2:2" x14ac:dyDescent="0.25">
      <c r="B63973"/>
    </row>
    <row r="63974" spans="2:2" x14ac:dyDescent="0.25">
      <c r="B63974"/>
    </row>
    <row r="63975" spans="2:2" x14ac:dyDescent="0.25">
      <c r="B63975"/>
    </row>
    <row r="63976" spans="2:2" x14ac:dyDescent="0.25">
      <c r="B63976"/>
    </row>
    <row r="63977" spans="2:2" x14ac:dyDescent="0.25">
      <c r="B63977"/>
    </row>
    <row r="63978" spans="2:2" x14ac:dyDescent="0.25">
      <c r="B63978"/>
    </row>
    <row r="63979" spans="2:2" x14ac:dyDescent="0.25">
      <c r="B63979"/>
    </row>
    <row r="63980" spans="2:2" x14ac:dyDescent="0.25">
      <c r="B63980"/>
    </row>
    <row r="63981" spans="2:2" x14ac:dyDescent="0.25">
      <c r="B63981"/>
    </row>
    <row r="63982" spans="2:2" x14ac:dyDescent="0.25">
      <c r="B63982"/>
    </row>
    <row r="63983" spans="2:2" x14ac:dyDescent="0.25">
      <c r="B63983"/>
    </row>
    <row r="63984" spans="2:2" x14ac:dyDescent="0.25">
      <c r="B63984"/>
    </row>
    <row r="63985" spans="2:2" x14ac:dyDescent="0.25">
      <c r="B63985"/>
    </row>
    <row r="63986" spans="2:2" x14ac:dyDescent="0.25">
      <c r="B63986"/>
    </row>
    <row r="63987" spans="2:2" x14ac:dyDescent="0.25">
      <c r="B63987"/>
    </row>
    <row r="63988" spans="2:2" x14ac:dyDescent="0.25">
      <c r="B63988"/>
    </row>
    <row r="63989" spans="2:2" x14ac:dyDescent="0.25">
      <c r="B63989"/>
    </row>
    <row r="63990" spans="2:2" x14ac:dyDescent="0.25">
      <c r="B63990"/>
    </row>
    <row r="63991" spans="2:2" x14ac:dyDescent="0.25">
      <c r="B63991"/>
    </row>
    <row r="63992" spans="2:2" x14ac:dyDescent="0.25">
      <c r="B63992"/>
    </row>
    <row r="63993" spans="2:2" x14ac:dyDescent="0.25">
      <c r="B63993"/>
    </row>
    <row r="63994" spans="2:2" x14ac:dyDescent="0.25">
      <c r="B63994"/>
    </row>
    <row r="63995" spans="2:2" x14ac:dyDescent="0.25">
      <c r="B63995"/>
    </row>
    <row r="63996" spans="2:2" x14ac:dyDescent="0.25">
      <c r="B63996"/>
    </row>
    <row r="63997" spans="2:2" x14ac:dyDescent="0.25">
      <c r="B63997"/>
    </row>
    <row r="63998" spans="2:2" x14ac:dyDescent="0.25">
      <c r="B63998"/>
    </row>
    <row r="63999" spans="2:2" x14ac:dyDescent="0.25">
      <c r="B63999"/>
    </row>
    <row r="64000" spans="2:2" x14ac:dyDescent="0.25">
      <c r="B64000"/>
    </row>
    <row r="64001" spans="2:2" x14ac:dyDescent="0.25">
      <c r="B64001"/>
    </row>
    <row r="64002" spans="2:2" x14ac:dyDescent="0.25">
      <c r="B64002"/>
    </row>
    <row r="64003" spans="2:2" x14ac:dyDescent="0.25">
      <c r="B64003"/>
    </row>
    <row r="64004" spans="2:2" x14ac:dyDescent="0.25">
      <c r="B64004"/>
    </row>
    <row r="64005" spans="2:2" x14ac:dyDescent="0.25">
      <c r="B64005"/>
    </row>
    <row r="64006" spans="2:2" x14ac:dyDescent="0.25">
      <c r="B64006"/>
    </row>
    <row r="64007" spans="2:2" x14ac:dyDescent="0.25">
      <c r="B64007"/>
    </row>
    <row r="64008" spans="2:2" x14ac:dyDescent="0.25">
      <c r="B64008"/>
    </row>
    <row r="64009" spans="2:2" x14ac:dyDescent="0.25">
      <c r="B64009"/>
    </row>
    <row r="64010" spans="2:2" x14ac:dyDescent="0.25">
      <c r="B64010"/>
    </row>
    <row r="64011" spans="2:2" x14ac:dyDescent="0.25">
      <c r="B64011"/>
    </row>
    <row r="64012" spans="2:2" x14ac:dyDescent="0.25">
      <c r="B64012"/>
    </row>
    <row r="64013" spans="2:2" x14ac:dyDescent="0.25">
      <c r="B64013"/>
    </row>
    <row r="64014" spans="2:2" x14ac:dyDescent="0.25">
      <c r="B64014"/>
    </row>
    <row r="64015" spans="2:2" x14ac:dyDescent="0.25">
      <c r="B64015"/>
    </row>
    <row r="64016" spans="2:2" x14ac:dyDescent="0.25">
      <c r="B64016"/>
    </row>
    <row r="64017" spans="2:2" x14ac:dyDescent="0.25">
      <c r="B64017"/>
    </row>
    <row r="64018" spans="2:2" x14ac:dyDescent="0.25">
      <c r="B64018"/>
    </row>
    <row r="64019" spans="2:2" x14ac:dyDescent="0.25">
      <c r="B64019"/>
    </row>
    <row r="64020" spans="2:2" x14ac:dyDescent="0.25">
      <c r="B64020"/>
    </row>
    <row r="64021" spans="2:2" x14ac:dyDescent="0.25">
      <c r="B64021"/>
    </row>
    <row r="64022" spans="2:2" x14ac:dyDescent="0.25">
      <c r="B64022"/>
    </row>
    <row r="64023" spans="2:2" x14ac:dyDescent="0.25">
      <c r="B64023"/>
    </row>
    <row r="64024" spans="2:2" x14ac:dyDescent="0.25">
      <c r="B64024"/>
    </row>
    <row r="64025" spans="2:2" x14ac:dyDescent="0.25">
      <c r="B64025"/>
    </row>
    <row r="64026" spans="2:2" x14ac:dyDescent="0.25">
      <c r="B64026"/>
    </row>
    <row r="64027" spans="2:2" x14ac:dyDescent="0.25">
      <c r="B64027"/>
    </row>
    <row r="64028" spans="2:2" x14ac:dyDescent="0.25">
      <c r="B64028"/>
    </row>
    <row r="64029" spans="2:2" x14ac:dyDescent="0.25">
      <c r="B64029"/>
    </row>
    <row r="64030" spans="2:2" x14ac:dyDescent="0.25">
      <c r="B64030"/>
    </row>
    <row r="64031" spans="2:2" x14ac:dyDescent="0.25">
      <c r="B64031"/>
    </row>
    <row r="64032" spans="2:2" x14ac:dyDescent="0.25">
      <c r="B64032"/>
    </row>
    <row r="64033" spans="2:2" x14ac:dyDescent="0.25">
      <c r="B64033"/>
    </row>
    <row r="64034" spans="2:2" x14ac:dyDescent="0.25">
      <c r="B64034"/>
    </row>
    <row r="64035" spans="2:2" x14ac:dyDescent="0.25">
      <c r="B64035"/>
    </row>
    <row r="64036" spans="2:2" x14ac:dyDescent="0.25">
      <c r="B64036"/>
    </row>
    <row r="64037" spans="2:2" x14ac:dyDescent="0.25">
      <c r="B64037"/>
    </row>
    <row r="64038" spans="2:2" x14ac:dyDescent="0.25">
      <c r="B64038"/>
    </row>
    <row r="64039" spans="2:2" x14ac:dyDescent="0.25">
      <c r="B64039"/>
    </row>
    <row r="64040" spans="2:2" x14ac:dyDescent="0.25">
      <c r="B64040"/>
    </row>
    <row r="64041" spans="2:2" x14ac:dyDescent="0.25">
      <c r="B64041"/>
    </row>
    <row r="64042" spans="2:2" x14ac:dyDescent="0.25">
      <c r="B64042"/>
    </row>
    <row r="64043" spans="2:2" x14ac:dyDescent="0.25">
      <c r="B64043"/>
    </row>
    <row r="64044" spans="2:2" x14ac:dyDescent="0.25">
      <c r="B64044"/>
    </row>
    <row r="64045" spans="2:2" x14ac:dyDescent="0.25">
      <c r="B64045"/>
    </row>
    <row r="64046" spans="2:2" x14ac:dyDescent="0.25">
      <c r="B64046"/>
    </row>
    <row r="64047" spans="2:2" x14ac:dyDescent="0.25">
      <c r="B64047"/>
    </row>
    <row r="64048" spans="2:2" x14ac:dyDescent="0.25">
      <c r="B64048"/>
    </row>
    <row r="64049" spans="2:2" x14ac:dyDescent="0.25">
      <c r="B64049"/>
    </row>
    <row r="64050" spans="2:2" x14ac:dyDescent="0.25">
      <c r="B64050"/>
    </row>
    <row r="64051" spans="2:2" x14ac:dyDescent="0.25">
      <c r="B64051"/>
    </row>
    <row r="64052" spans="2:2" x14ac:dyDescent="0.25">
      <c r="B64052"/>
    </row>
    <row r="64053" spans="2:2" x14ac:dyDescent="0.25">
      <c r="B64053"/>
    </row>
    <row r="64054" spans="2:2" x14ac:dyDescent="0.25">
      <c r="B64054"/>
    </row>
    <row r="64055" spans="2:2" x14ac:dyDescent="0.25">
      <c r="B64055"/>
    </row>
    <row r="64056" spans="2:2" x14ac:dyDescent="0.25">
      <c r="B64056"/>
    </row>
    <row r="64057" spans="2:2" x14ac:dyDescent="0.25">
      <c r="B64057"/>
    </row>
    <row r="64058" spans="2:2" x14ac:dyDescent="0.25">
      <c r="B64058"/>
    </row>
    <row r="64059" spans="2:2" x14ac:dyDescent="0.25">
      <c r="B64059"/>
    </row>
    <row r="64060" spans="2:2" x14ac:dyDescent="0.25">
      <c r="B64060"/>
    </row>
    <row r="64061" spans="2:2" x14ac:dyDescent="0.25">
      <c r="B64061"/>
    </row>
    <row r="64062" spans="2:2" x14ac:dyDescent="0.25">
      <c r="B64062"/>
    </row>
    <row r="64063" spans="2:2" x14ac:dyDescent="0.25">
      <c r="B64063"/>
    </row>
    <row r="64064" spans="2:2" x14ac:dyDescent="0.25">
      <c r="B64064"/>
    </row>
    <row r="64065" spans="2:2" x14ac:dyDescent="0.25">
      <c r="B64065"/>
    </row>
    <row r="64066" spans="2:2" x14ac:dyDescent="0.25">
      <c r="B64066"/>
    </row>
    <row r="64067" spans="2:2" x14ac:dyDescent="0.25">
      <c r="B64067"/>
    </row>
    <row r="64068" spans="2:2" x14ac:dyDescent="0.25">
      <c r="B64068"/>
    </row>
    <row r="64069" spans="2:2" x14ac:dyDescent="0.25">
      <c r="B64069"/>
    </row>
    <row r="64070" spans="2:2" x14ac:dyDescent="0.25">
      <c r="B64070"/>
    </row>
    <row r="64071" spans="2:2" x14ac:dyDescent="0.25">
      <c r="B64071"/>
    </row>
    <row r="64072" spans="2:2" x14ac:dyDescent="0.25">
      <c r="B64072"/>
    </row>
    <row r="64073" spans="2:2" x14ac:dyDescent="0.25">
      <c r="B64073"/>
    </row>
    <row r="64074" spans="2:2" x14ac:dyDescent="0.25">
      <c r="B64074"/>
    </row>
    <row r="64075" spans="2:2" x14ac:dyDescent="0.25">
      <c r="B64075"/>
    </row>
    <row r="64076" spans="2:2" x14ac:dyDescent="0.25">
      <c r="B64076"/>
    </row>
    <row r="64077" spans="2:2" x14ac:dyDescent="0.25">
      <c r="B64077"/>
    </row>
    <row r="64078" spans="2:2" x14ac:dyDescent="0.25">
      <c r="B64078"/>
    </row>
    <row r="64079" spans="2:2" x14ac:dyDescent="0.25">
      <c r="B64079"/>
    </row>
    <row r="64080" spans="2:2" x14ac:dyDescent="0.25">
      <c r="B64080"/>
    </row>
    <row r="64081" spans="2:2" x14ac:dyDescent="0.25">
      <c r="B64081"/>
    </row>
    <row r="64082" spans="2:2" x14ac:dyDescent="0.25">
      <c r="B64082"/>
    </row>
    <row r="64083" spans="2:2" x14ac:dyDescent="0.25">
      <c r="B64083"/>
    </row>
    <row r="64084" spans="2:2" x14ac:dyDescent="0.25">
      <c r="B64084"/>
    </row>
    <row r="64085" spans="2:2" x14ac:dyDescent="0.25">
      <c r="B64085"/>
    </row>
    <row r="64086" spans="2:2" x14ac:dyDescent="0.25">
      <c r="B64086"/>
    </row>
    <row r="64087" spans="2:2" x14ac:dyDescent="0.25">
      <c r="B64087"/>
    </row>
    <row r="64088" spans="2:2" x14ac:dyDescent="0.25">
      <c r="B64088"/>
    </row>
    <row r="64089" spans="2:2" x14ac:dyDescent="0.25">
      <c r="B64089"/>
    </row>
    <row r="64090" spans="2:2" x14ac:dyDescent="0.25">
      <c r="B64090"/>
    </row>
    <row r="64091" spans="2:2" x14ac:dyDescent="0.25">
      <c r="B64091"/>
    </row>
    <row r="64092" spans="2:2" x14ac:dyDescent="0.25">
      <c r="B64092"/>
    </row>
    <row r="64093" spans="2:2" x14ac:dyDescent="0.25">
      <c r="B64093"/>
    </row>
    <row r="64094" spans="2:2" x14ac:dyDescent="0.25">
      <c r="B64094"/>
    </row>
    <row r="64095" spans="2:2" x14ac:dyDescent="0.25">
      <c r="B64095"/>
    </row>
    <row r="64096" spans="2:2" x14ac:dyDescent="0.25">
      <c r="B64096"/>
    </row>
    <row r="64097" spans="2:2" x14ac:dyDescent="0.25">
      <c r="B64097"/>
    </row>
    <row r="64098" spans="2:2" x14ac:dyDescent="0.25">
      <c r="B64098"/>
    </row>
    <row r="64099" spans="2:2" x14ac:dyDescent="0.25">
      <c r="B64099"/>
    </row>
    <row r="64100" spans="2:2" x14ac:dyDescent="0.25">
      <c r="B64100"/>
    </row>
    <row r="64101" spans="2:2" x14ac:dyDescent="0.25">
      <c r="B64101"/>
    </row>
    <row r="64102" spans="2:2" x14ac:dyDescent="0.25">
      <c r="B64102"/>
    </row>
    <row r="64103" spans="2:2" x14ac:dyDescent="0.25">
      <c r="B64103"/>
    </row>
    <row r="64104" spans="2:2" x14ac:dyDescent="0.25">
      <c r="B64104"/>
    </row>
    <row r="64105" spans="2:2" x14ac:dyDescent="0.25">
      <c r="B64105"/>
    </row>
    <row r="64106" spans="2:2" x14ac:dyDescent="0.25">
      <c r="B64106"/>
    </row>
    <row r="64107" spans="2:2" x14ac:dyDescent="0.25">
      <c r="B64107"/>
    </row>
    <row r="64108" spans="2:2" x14ac:dyDescent="0.25">
      <c r="B64108"/>
    </row>
    <row r="64109" spans="2:2" x14ac:dyDescent="0.25">
      <c r="B64109"/>
    </row>
    <row r="64110" spans="2:2" x14ac:dyDescent="0.25">
      <c r="B64110"/>
    </row>
    <row r="64111" spans="2:2" x14ac:dyDescent="0.25">
      <c r="B64111"/>
    </row>
    <row r="64112" spans="2:2" x14ac:dyDescent="0.25">
      <c r="B64112"/>
    </row>
    <row r="64113" spans="2:2" x14ac:dyDescent="0.25">
      <c r="B64113"/>
    </row>
    <row r="64114" spans="2:2" x14ac:dyDescent="0.25">
      <c r="B64114"/>
    </row>
    <row r="64115" spans="2:2" x14ac:dyDescent="0.25">
      <c r="B64115"/>
    </row>
    <row r="64116" spans="2:2" x14ac:dyDescent="0.25">
      <c r="B64116"/>
    </row>
    <row r="64117" spans="2:2" x14ac:dyDescent="0.25">
      <c r="B64117"/>
    </row>
    <row r="64118" spans="2:2" x14ac:dyDescent="0.25">
      <c r="B64118"/>
    </row>
    <row r="64119" spans="2:2" x14ac:dyDescent="0.25">
      <c r="B64119"/>
    </row>
    <row r="64120" spans="2:2" x14ac:dyDescent="0.25">
      <c r="B64120"/>
    </row>
    <row r="64121" spans="2:2" x14ac:dyDescent="0.25">
      <c r="B64121"/>
    </row>
    <row r="64122" spans="2:2" x14ac:dyDescent="0.25">
      <c r="B64122"/>
    </row>
    <row r="64123" spans="2:2" x14ac:dyDescent="0.25">
      <c r="B64123"/>
    </row>
    <row r="64124" spans="2:2" x14ac:dyDescent="0.25">
      <c r="B64124"/>
    </row>
    <row r="64125" spans="2:2" x14ac:dyDescent="0.25">
      <c r="B64125"/>
    </row>
    <row r="64126" spans="2:2" x14ac:dyDescent="0.25">
      <c r="B64126"/>
    </row>
    <row r="64127" spans="2:2" x14ac:dyDescent="0.25">
      <c r="B64127"/>
    </row>
    <row r="64128" spans="2:2" x14ac:dyDescent="0.25">
      <c r="B64128"/>
    </row>
    <row r="64129" spans="2:2" x14ac:dyDescent="0.25">
      <c r="B64129"/>
    </row>
    <row r="64130" spans="2:2" x14ac:dyDescent="0.25">
      <c r="B64130"/>
    </row>
    <row r="64131" spans="2:2" x14ac:dyDescent="0.25">
      <c r="B64131"/>
    </row>
    <row r="64132" spans="2:2" x14ac:dyDescent="0.25">
      <c r="B64132"/>
    </row>
    <row r="64133" spans="2:2" x14ac:dyDescent="0.25">
      <c r="B64133"/>
    </row>
    <row r="64134" spans="2:2" x14ac:dyDescent="0.25">
      <c r="B64134"/>
    </row>
    <row r="64135" spans="2:2" x14ac:dyDescent="0.25">
      <c r="B64135"/>
    </row>
    <row r="64136" spans="2:2" x14ac:dyDescent="0.25">
      <c r="B64136"/>
    </row>
    <row r="64137" spans="2:2" x14ac:dyDescent="0.25">
      <c r="B64137"/>
    </row>
    <row r="64138" spans="2:2" x14ac:dyDescent="0.25">
      <c r="B64138"/>
    </row>
    <row r="64139" spans="2:2" x14ac:dyDescent="0.25">
      <c r="B64139"/>
    </row>
    <row r="64140" spans="2:2" x14ac:dyDescent="0.25">
      <c r="B64140"/>
    </row>
    <row r="64141" spans="2:2" x14ac:dyDescent="0.25">
      <c r="B64141"/>
    </row>
    <row r="64142" spans="2:2" x14ac:dyDescent="0.25">
      <c r="B64142"/>
    </row>
    <row r="64143" spans="2:2" x14ac:dyDescent="0.25">
      <c r="B64143"/>
    </row>
    <row r="64144" spans="2:2" x14ac:dyDescent="0.25">
      <c r="B64144"/>
    </row>
    <row r="64145" spans="2:2" x14ac:dyDescent="0.25">
      <c r="B64145"/>
    </row>
    <row r="64146" spans="2:2" x14ac:dyDescent="0.25">
      <c r="B64146"/>
    </row>
    <row r="64147" spans="2:2" x14ac:dyDescent="0.25">
      <c r="B64147"/>
    </row>
    <row r="64148" spans="2:2" x14ac:dyDescent="0.25">
      <c r="B64148"/>
    </row>
    <row r="64149" spans="2:2" x14ac:dyDescent="0.25">
      <c r="B64149"/>
    </row>
    <row r="64150" spans="2:2" x14ac:dyDescent="0.25">
      <c r="B64150"/>
    </row>
    <row r="64151" spans="2:2" x14ac:dyDescent="0.25">
      <c r="B64151"/>
    </row>
    <row r="64152" spans="2:2" x14ac:dyDescent="0.25">
      <c r="B64152"/>
    </row>
    <row r="64153" spans="2:2" x14ac:dyDescent="0.25">
      <c r="B64153"/>
    </row>
    <row r="64154" spans="2:2" x14ac:dyDescent="0.25">
      <c r="B64154"/>
    </row>
    <row r="64155" spans="2:2" x14ac:dyDescent="0.25">
      <c r="B64155"/>
    </row>
    <row r="64156" spans="2:2" x14ac:dyDescent="0.25">
      <c r="B64156"/>
    </row>
    <row r="64157" spans="2:2" x14ac:dyDescent="0.25">
      <c r="B64157"/>
    </row>
    <row r="64158" spans="2:2" x14ac:dyDescent="0.25">
      <c r="B64158"/>
    </row>
    <row r="64159" spans="2:2" x14ac:dyDescent="0.25">
      <c r="B64159"/>
    </row>
    <row r="64160" spans="2:2" x14ac:dyDescent="0.25">
      <c r="B64160"/>
    </row>
    <row r="64161" spans="2:2" x14ac:dyDescent="0.25">
      <c r="B64161"/>
    </row>
    <row r="64162" spans="2:2" x14ac:dyDescent="0.25">
      <c r="B64162"/>
    </row>
    <row r="64163" spans="2:2" x14ac:dyDescent="0.25">
      <c r="B64163"/>
    </row>
    <row r="64164" spans="2:2" x14ac:dyDescent="0.25">
      <c r="B64164"/>
    </row>
    <row r="64165" spans="2:2" x14ac:dyDescent="0.25">
      <c r="B64165"/>
    </row>
    <row r="64166" spans="2:2" x14ac:dyDescent="0.25">
      <c r="B64166"/>
    </row>
    <row r="64167" spans="2:2" x14ac:dyDescent="0.25">
      <c r="B64167"/>
    </row>
    <row r="64168" spans="2:2" x14ac:dyDescent="0.25">
      <c r="B64168"/>
    </row>
    <row r="64169" spans="2:2" x14ac:dyDescent="0.25">
      <c r="B64169"/>
    </row>
    <row r="64170" spans="2:2" x14ac:dyDescent="0.25">
      <c r="B64170"/>
    </row>
    <row r="64171" spans="2:2" x14ac:dyDescent="0.25">
      <c r="B64171"/>
    </row>
    <row r="64172" spans="2:2" x14ac:dyDescent="0.25">
      <c r="B64172"/>
    </row>
    <row r="64173" spans="2:2" x14ac:dyDescent="0.25">
      <c r="B64173"/>
    </row>
    <row r="64174" spans="2:2" x14ac:dyDescent="0.25">
      <c r="B64174"/>
    </row>
    <row r="64175" spans="2:2" x14ac:dyDescent="0.25">
      <c r="B64175"/>
    </row>
    <row r="64176" spans="2:2" x14ac:dyDescent="0.25">
      <c r="B64176"/>
    </row>
    <row r="64177" spans="2:2" x14ac:dyDescent="0.25">
      <c r="B64177"/>
    </row>
    <row r="64178" spans="2:2" x14ac:dyDescent="0.25">
      <c r="B64178"/>
    </row>
    <row r="64179" spans="2:2" x14ac:dyDescent="0.25">
      <c r="B64179"/>
    </row>
    <row r="64180" spans="2:2" x14ac:dyDescent="0.25">
      <c r="B64180"/>
    </row>
    <row r="64181" spans="2:2" x14ac:dyDescent="0.25">
      <c r="B64181"/>
    </row>
    <row r="64182" spans="2:2" x14ac:dyDescent="0.25">
      <c r="B64182"/>
    </row>
    <row r="64183" spans="2:2" x14ac:dyDescent="0.25">
      <c r="B64183"/>
    </row>
    <row r="64184" spans="2:2" x14ac:dyDescent="0.25">
      <c r="B64184"/>
    </row>
    <row r="64185" spans="2:2" x14ac:dyDescent="0.25">
      <c r="B64185"/>
    </row>
    <row r="64186" spans="2:2" x14ac:dyDescent="0.25">
      <c r="B64186"/>
    </row>
    <row r="64187" spans="2:2" x14ac:dyDescent="0.25">
      <c r="B64187"/>
    </row>
    <row r="64188" spans="2:2" x14ac:dyDescent="0.25">
      <c r="B64188"/>
    </row>
    <row r="64189" spans="2:2" x14ac:dyDescent="0.25">
      <c r="B64189"/>
    </row>
    <row r="64190" spans="2:2" x14ac:dyDescent="0.25">
      <c r="B64190"/>
    </row>
    <row r="64191" spans="2:2" x14ac:dyDescent="0.25">
      <c r="B64191"/>
    </row>
    <row r="64192" spans="2:2" x14ac:dyDescent="0.25">
      <c r="B64192"/>
    </row>
    <row r="64193" spans="2:2" x14ac:dyDescent="0.25">
      <c r="B64193"/>
    </row>
    <row r="64194" spans="2:2" x14ac:dyDescent="0.25">
      <c r="B64194"/>
    </row>
    <row r="64195" spans="2:2" x14ac:dyDescent="0.25">
      <c r="B64195"/>
    </row>
    <row r="64196" spans="2:2" x14ac:dyDescent="0.25">
      <c r="B64196"/>
    </row>
    <row r="64197" spans="2:2" x14ac:dyDescent="0.25">
      <c r="B64197"/>
    </row>
    <row r="64198" spans="2:2" x14ac:dyDescent="0.25">
      <c r="B64198"/>
    </row>
    <row r="64199" spans="2:2" x14ac:dyDescent="0.25">
      <c r="B64199"/>
    </row>
    <row r="64200" spans="2:2" x14ac:dyDescent="0.25">
      <c r="B64200"/>
    </row>
    <row r="64201" spans="2:2" x14ac:dyDescent="0.25">
      <c r="B64201"/>
    </row>
    <row r="64202" spans="2:2" x14ac:dyDescent="0.25">
      <c r="B64202"/>
    </row>
    <row r="64203" spans="2:2" x14ac:dyDescent="0.25">
      <c r="B64203"/>
    </row>
    <row r="64204" spans="2:2" x14ac:dyDescent="0.25">
      <c r="B64204"/>
    </row>
    <row r="64205" spans="2:2" x14ac:dyDescent="0.25">
      <c r="B64205"/>
    </row>
    <row r="64206" spans="2:2" x14ac:dyDescent="0.25">
      <c r="B64206"/>
    </row>
    <row r="64207" spans="2:2" x14ac:dyDescent="0.25">
      <c r="B64207"/>
    </row>
    <row r="64208" spans="2:2" x14ac:dyDescent="0.25">
      <c r="B64208"/>
    </row>
    <row r="64209" spans="2:2" x14ac:dyDescent="0.25">
      <c r="B64209"/>
    </row>
    <row r="64210" spans="2:2" x14ac:dyDescent="0.25">
      <c r="B64210"/>
    </row>
    <row r="64211" spans="2:2" x14ac:dyDescent="0.25">
      <c r="B64211"/>
    </row>
    <row r="64212" spans="2:2" x14ac:dyDescent="0.25">
      <c r="B64212"/>
    </row>
    <row r="64213" spans="2:2" x14ac:dyDescent="0.25">
      <c r="B64213"/>
    </row>
    <row r="64214" spans="2:2" x14ac:dyDescent="0.25">
      <c r="B64214"/>
    </row>
    <row r="64215" spans="2:2" x14ac:dyDescent="0.25">
      <c r="B64215"/>
    </row>
    <row r="64216" spans="2:2" x14ac:dyDescent="0.25">
      <c r="B64216"/>
    </row>
    <row r="64217" spans="2:2" x14ac:dyDescent="0.25">
      <c r="B64217"/>
    </row>
    <row r="64218" spans="2:2" x14ac:dyDescent="0.25">
      <c r="B64218"/>
    </row>
    <row r="64219" spans="2:2" x14ac:dyDescent="0.25">
      <c r="B64219"/>
    </row>
    <row r="64220" spans="2:2" x14ac:dyDescent="0.25">
      <c r="B64220"/>
    </row>
    <row r="64221" spans="2:2" x14ac:dyDescent="0.25">
      <c r="B64221"/>
    </row>
    <row r="64222" spans="2:2" x14ac:dyDescent="0.25">
      <c r="B64222"/>
    </row>
    <row r="64223" spans="2:2" x14ac:dyDescent="0.25">
      <c r="B64223"/>
    </row>
    <row r="64224" spans="2:2" x14ac:dyDescent="0.25">
      <c r="B64224"/>
    </row>
    <row r="64225" spans="2:2" x14ac:dyDescent="0.25">
      <c r="B64225"/>
    </row>
    <row r="64226" spans="2:2" x14ac:dyDescent="0.25">
      <c r="B64226"/>
    </row>
    <row r="64227" spans="2:2" x14ac:dyDescent="0.25">
      <c r="B64227"/>
    </row>
    <row r="64228" spans="2:2" x14ac:dyDescent="0.25">
      <c r="B64228"/>
    </row>
    <row r="64229" spans="2:2" x14ac:dyDescent="0.25">
      <c r="B64229"/>
    </row>
    <row r="64230" spans="2:2" x14ac:dyDescent="0.25">
      <c r="B64230"/>
    </row>
    <row r="64231" spans="2:2" x14ac:dyDescent="0.25">
      <c r="B64231"/>
    </row>
    <row r="64232" spans="2:2" x14ac:dyDescent="0.25">
      <c r="B64232"/>
    </row>
    <row r="64233" spans="2:2" x14ac:dyDescent="0.25">
      <c r="B64233"/>
    </row>
    <row r="64234" spans="2:2" x14ac:dyDescent="0.25">
      <c r="B64234"/>
    </row>
    <row r="64235" spans="2:2" x14ac:dyDescent="0.25">
      <c r="B64235"/>
    </row>
    <row r="64236" spans="2:2" x14ac:dyDescent="0.25">
      <c r="B64236"/>
    </row>
    <row r="64237" spans="2:2" x14ac:dyDescent="0.25">
      <c r="B64237"/>
    </row>
    <row r="64238" spans="2:2" x14ac:dyDescent="0.25">
      <c r="B64238"/>
    </row>
    <row r="64239" spans="2:2" x14ac:dyDescent="0.25">
      <c r="B64239"/>
    </row>
    <row r="64240" spans="2:2" x14ac:dyDescent="0.25">
      <c r="B64240"/>
    </row>
    <row r="64241" spans="2:2" x14ac:dyDescent="0.25">
      <c r="B64241"/>
    </row>
    <row r="64242" spans="2:2" x14ac:dyDescent="0.25">
      <c r="B64242"/>
    </row>
    <row r="64243" spans="2:2" x14ac:dyDescent="0.25">
      <c r="B64243"/>
    </row>
    <row r="64244" spans="2:2" x14ac:dyDescent="0.25">
      <c r="B64244"/>
    </row>
    <row r="64245" spans="2:2" x14ac:dyDescent="0.25">
      <c r="B64245"/>
    </row>
    <row r="64246" spans="2:2" x14ac:dyDescent="0.25">
      <c r="B64246"/>
    </row>
    <row r="64247" spans="2:2" x14ac:dyDescent="0.25">
      <c r="B64247"/>
    </row>
    <row r="64248" spans="2:2" x14ac:dyDescent="0.25">
      <c r="B64248"/>
    </row>
    <row r="64249" spans="2:2" x14ac:dyDescent="0.25">
      <c r="B64249"/>
    </row>
    <row r="64250" spans="2:2" x14ac:dyDescent="0.25">
      <c r="B64250"/>
    </row>
    <row r="64251" spans="2:2" x14ac:dyDescent="0.25">
      <c r="B64251"/>
    </row>
    <row r="64252" spans="2:2" x14ac:dyDescent="0.25">
      <c r="B64252"/>
    </row>
    <row r="64253" spans="2:2" x14ac:dyDescent="0.25">
      <c r="B64253"/>
    </row>
    <row r="64254" spans="2:2" x14ac:dyDescent="0.25">
      <c r="B64254"/>
    </row>
    <row r="64255" spans="2:2" x14ac:dyDescent="0.25">
      <c r="B64255"/>
    </row>
    <row r="64256" spans="2:2" x14ac:dyDescent="0.25">
      <c r="B64256"/>
    </row>
    <row r="64257" spans="2:2" x14ac:dyDescent="0.25">
      <c r="B64257"/>
    </row>
    <row r="64258" spans="2:2" x14ac:dyDescent="0.25">
      <c r="B64258"/>
    </row>
    <row r="64259" spans="2:2" x14ac:dyDescent="0.25">
      <c r="B64259"/>
    </row>
    <row r="64260" spans="2:2" x14ac:dyDescent="0.25">
      <c r="B64260"/>
    </row>
    <row r="64261" spans="2:2" x14ac:dyDescent="0.25">
      <c r="B64261"/>
    </row>
    <row r="64262" spans="2:2" x14ac:dyDescent="0.25">
      <c r="B64262"/>
    </row>
    <row r="64263" spans="2:2" x14ac:dyDescent="0.25">
      <c r="B64263"/>
    </row>
    <row r="64264" spans="2:2" x14ac:dyDescent="0.25">
      <c r="B64264"/>
    </row>
    <row r="64265" spans="2:2" x14ac:dyDescent="0.25">
      <c r="B64265"/>
    </row>
    <row r="64266" spans="2:2" x14ac:dyDescent="0.25">
      <c r="B64266"/>
    </row>
    <row r="64267" spans="2:2" x14ac:dyDescent="0.25">
      <c r="B64267"/>
    </row>
    <row r="64268" spans="2:2" x14ac:dyDescent="0.25">
      <c r="B64268"/>
    </row>
    <row r="64269" spans="2:2" x14ac:dyDescent="0.25">
      <c r="B64269"/>
    </row>
    <row r="64270" spans="2:2" x14ac:dyDescent="0.25">
      <c r="B64270"/>
    </row>
    <row r="64271" spans="2:2" x14ac:dyDescent="0.25">
      <c r="B64271"/>
    </row>
    <row r="64272" spans="2:2" x14ac:dyDescent="0.25">
      <c r="B64272"/>
    </row>
    <row r="64273" spans="2:2" x14ac:dyDescent="0.25">
      <c r="B64273"/>
    </row>
    <row r="64274" spans="2:2" x14ac:dyDescent="0.25">
      <c r="B64274"/>
    </row>
    <row r="64275" spans="2:2" x14ac:dyDescent="0.25">
      <c r="B64275"/>
    </row>
    <row r="64276" spans="2:2" x14ac:dyDescent="0.25">
      <c r="B64276"/>
    </row>
    <row r="64277" spans="2:2" x14ac:dyDescent="0.25">
      <c r="B64277"/>
    </row>
    <row r="64278" spans="2:2" x14ac:dyDescent="0.25">
      <c r="B64278"/>
    </row>
    <row r="64279" spans="2:2" x14ac:dyDescent="0.25">
      <c r="B64279"/>
    </row>
    <row r="64280" spans="2:2" x14ac:dyDescent="0.25">
      <c r="B64280"/>
    </row>
    <row r="64281" spans="2:2" x14ac:dyDescent="0.25">
      <c r="B64281"/>
    </row>
    <row r="64282" spans="2:2" x14ac:dyDescent="0.25">
      <c r="B64282"/>
    </row>
    <row r="64283" spans="2:2" x14ac:dyDescent="0.25">
      <c r="B64283"/>
    </row>
    <row r="64284" spans="2:2" x14ac:dyDescent="0.25">
      <c r="B64284"/>
    </row>
    <row r="64285" spans="2:2" x14ac:dyDescent="0.25">
      <c r="B64285"/>
    </row>
    <row r="64286" spans="2:2" x14ac:dyDescent="0.25">
      <c r="B64286"/>
    </row>
    <row r="64287" spans="2:2" x14ac:dyDescent="0.25">
      <c r="B64287"/>
    </row>
    <row r="64288" spans="2:2" x14ac:dyDescent="0.25">
      <c r="B64288"/>
    </row>
    <row r="64289" spans="2:2" x14ac:dyDescent="0.25">
      <c r="B64289"/>
    </row>
    <row r="64290" spans="2:2" x14ac:dyDescent="0.25">
      <c r="B64290"/>
    </row>
    <row r="64291" spans="2:2" x14ac:dyDescent="0.25">
      <c r="B64291"/>
    </row>
    <row r="64292" spans="2:2" x14ac:dyDescent="0.25">
      <c r="B64292"/>
    </row>
    <row r="64293" spans="2:2" x14ac:dyDescent="0.25">
      <c r="B64293"/>
    </row>
    <row r="64294" spans="2:2" x14ac:dyDescent="0.25">
      <c r="B64294"/>
    </row>
    <row r="64295" spans="2:2" x14ac:dyDescent="0.25">
      <c r="B64295"/>
    </row>
    <row r="64296" spans="2:2" x14ac:dyDescent="0.25">
      <c r="B64296"/>
    </row>
    <row r="64297" spans="2:2" x14ac:dyDescent="0.25">
      <c r="B64297"/>
    </row>
    <row r="64298" spans="2:2" x14ac:dyDescent="0.25">
      <c r="B64298"/>
    </row>
    <row r="64299" spans="2:2" x14ac:dyDescent="0.25">
      <c r="B64299"/>
    </row>
    <row r="64300" spans="2:2" x14ac:dyDescent="0.25">
      <c r="B64300"/>
    </row>
    <row r="64301" spans="2:2" x14ac:dyDescent="0.25">
      <c r="B64301"/>
    </row>
    <row r="64302" spans="2:2" x14ac:dyDescent="0.25">
      <c r="B64302"/>
    </row>
    <row r="64303" spans="2:2" x14ac:dyDescent="0.25">
      <c r="B64303"/>
    </row>
    <row r="64304" spans="2:2" x14ac:dyDescent="0.25">
      <c r="B64304"/>
    </row>
    <row r="64305" spans="2:2" x14ac:dyDescent="0.25">
      <c r="B64305"/>
    </row>
    <row r="64306" spans="2:2" x14ac:dyDescent="0.25">
      <c r="B64306"/>
    </row>
    <row r="64307" spans="2:2" x14ac:dyDescent="0.25">
      <c r="B64307"/>
    </row>
    <row r="64308" spans="2:2" x14ac:dyDescent="0.25">
      <c r="B64308"/>
    </row>
    <row r="64309" spans="2:2" x14ac:dyDescent="0.25">
      <c r="B64309"/>
    </row>
    <row r="64310" spans="2:2" x14ac:dyDescent="0.25">
      <c r="B64310"/>
    </row>
    <row r="64311" spans="2:2" x14ac:dyDescent="0.25">
      <c r="B64311"/>
    </row>
    <row r="64312" spans="2:2" x14ac:dyDescent="0.25">
      <c r="B64312"/>
    </row>
    <row r="64313" spans="2:2" x14ac:dyDescent="0.25">
      <c r="B64313"/>
    </row>
    <row r="64314" spans="2:2" x14ac:dyDescent="0.25">
      <c r="B64314"/>
    </row>
    <row r="64315" spans="2:2" x14ac:dyDescent="0.25">
      <c r="B64315"/>
    </row>
    <row r="64316" spans="2:2" x14ac:dyDescent="0.25">
      <c r="B64316"/>
    </row>
    <row r="64317" spans="2:2" x14ac:dyDescent="0.25">
      <c r="B64317"/>
    </row>
    <row r="64318" spans="2:2" x14ac:dyDescent="0.25">
      <c r="B64318"/>
    </row>
    <row r="64319" spans="2:2" x14ac:dyDescent="0.25">
      <c r="B64319"/>
    </row>
    <row r="64320" spans="2:2" x14ac:dyDescent="0.25">
      <c r="B64320"/>
    </row>
    <row r="64321" spans="2:2" x14ac:dyDescent="0.25">
      <c r="B64321"/>
    </row>
    <row r="64322" spans="2:2" x14ac:dyDescent="0.25">
      <c r="B64322"/>
    </row>
    <row r="64323" spans="2:2" x14ac:dyDescent="0.25">
      <c r="B64323"/>
    </row>
    <row r="64324" spans="2:2" x14ac:dyDescent="0.25">
      <c r="B64324"/>
    </row>
    <row r="64325" spans="2:2" x14ac:dyDescent="0.25">
      <c r="B64325"/>
    </row>
    <row r="64326" spans="2:2" x14ac:dyDescent="0.25">
      <c r="B64326"/>
    </row>
    <row r="64327" spans="2:2" x14ac:dyDescent="0.25">
      <c r="B64327"/>
    </row>
    <row r="64328" spans="2:2" x14ac:dyDescent="0.25">
      <c r="B64328"/>
    </row>
    <row r="64329" spans="2:2" x14ac:dyDescent="0.25">
      <c r="B64329"/>
    </row>
    <row r="64330" spans="2:2" x14ac:dyDescent="0.25">
      <c r="B64330"/>
    </row>
    <row r="64331" spans="2:2" x14ac:dyDescent="0.25">
      <c r="B64331"/>
    </row>
    <row r="64332" spans="2:2" x14ac:dyDescent="0.25">
      <c r="B64332"/>
    </row>
    <row r="64333" spans="2:2" x14ac:dyDescent="0.25">
      <c r="B64333"/>
    </row>
    <row r="64334" spans="2:2" x14ac:dyDescent="0.25">
      <c r="B64334"/>
    </row>
    <row r="64335" spans="2:2" x14ac:dyDescent="0.25">
      <c r="B64335"/>
    </row>
    <row r="64336" spans="2:2" x14ac:dyDescent="0.25">
      <c r="B64336"/>
    </row>
    <row r="64337" spans="2:2" x14ac:dyDescent="0.25">
      <c r="B64337"/>
    </row>
    <row r="64338" spans="2:2" x14ac:dyDescent="0.25">
      <c r="B64338"/>
    </row>
    <row r="64339" spans="2:2" x14ac:dyDescent="0.25">
      <c r="B64339"/>
    </row>
    <row r="64340" spans="2:2" x14ac:dyDescent="0.25">
      <c r="B64340"/>
    </row>
    <row r="64341" spans="2:2" x14ac:dyDescent="0.25">
      <c r="B64341"/>
    </row>
    <row r="64342" spans="2:2" x14ac:dyDescent="0.25">
      <c r="B64342"/>
    </row>
    <row r="64343" spans="2:2" x14ac:dyDescent="0.25">
      <c r="B64343"/>
    </row>
    <row r="64344" spans="2:2" x14ac:dyDescent="0.25">
      <c r="B64344"/>
    </row>
    <row r="64345" spans="2:2" x14ac:dyDescent="0.25">
      <c r="B64345"/>
    </row>
    <row r="64346" spans="2:2" x14ac:dyDescent="0.25">
      <c r="B64346"/>
    </row>
    <row r="64347" spans="2:2" x14ac:dyDescent="0.25">
      <c r="B64347"/>
    </row>
    <row r="64348" spans="2:2" x14ac:dyDescent="0.25">
      <c r="B64348"/>
    </row>
    <row r="64349" spans="2:2" x14ac:dyDescent="0.25">
      <c r="B64349"/>
    </row>
    <row r="64350" spans="2:2" x14ac:dyDescent="0.25">
      <c r="B64350"/>
    </row>
    <row r="64351" spans="2:2" x14ac:dyDescent="0.25">
      <c r="B64351"/>
    </row>
    <row r="64352" spans="2:2" x14ac:dyDescent="0.25">
      <c r="B64352"/>
    </row>
    <row r="64353" spans="2:2" x14ac:dyDescent="0.25">
      <c r="B64353"/>
    </row>
    <row r="64354" spans="2:2" x14ac:dyDescent="0.25">
      <c r="B64354"/>
    </row>
    <row r="64355" spans="2:2" x14ac:dyDescent="0.25">
      <c r="B64355"/>
    </row>
    <row r="64356" spans="2:2" x14ac:dyDescent="0.25">
      <c r="B64356"/>
    </row>
    <row r="64357" spans="2:2" x14ac:dyDescent="0.25">
      <c r="B64357"/>
    </row>
    <row r="64358" spans="2:2" x14ac:dyDescent="0.25">
      <c r="B64358"/>
    </row>
    <row r="64359" spans="2:2" x14ac:dyDescent="0.25">
      <c r="B64359"/>
    </row>
    <row r="64360" spans="2:2" x14ac:dyDescent="0.25">
      <c r="B64360"/>
    </row>
    <row r="64361" spans="2:2" x14ac:dyDescent="0.25">
      <c r="B64361"/>
    </row>
    <row r="64362" spans="2:2" x14ac:dyDescent="0.25">
      <c r="B64362"/>
    </row>
    <row r="64363" spans="2:2" x14ac:dyDescent="0.25">
      <c r="B64363"/>
    </row>
    <row r="64364" spans="2:2" x14ac:dyDescent="0.25">
      <c r="B64364"/>
    </row>
    <row r="64365" spans="2:2" x14ac:dyDescent="0.25">
      <c r="B64365"/>
    </row>
    <row r="64366" spans="2:2" x14ac:dyDescent="0.25">
      <c r="B64366"/>
    </row>
    <row r="64367" spans="2:2" x14ac:dyDescent="0.25">
      <c r="B64367"/>
    </row>
    <row r="64368" spans="2:2" x14ac:dyDescent="0.25">
      <c r="B64368"/>
    </row>
    <row r="64369" spans="2:2" x14ac:dyDescent="0.25">
      <c r="B64369"/>
    </row>
    <row r="64370" spans="2:2" x14ac:dyDescent="0.25">
      <c r="B64370"/>
    </row>
    <row r="64371" spans="2:2" x14ac:dyDescent="0.25">
      <c r="B64371"/>
    </row>
    <row r="64372" spans="2:2" x14ac:dyDescent="0.25">
      <c r="B64372"/>
    </row>
    <row r="64373" spans="2:2" x14ac:dyDescent="0.25">
      <c r="B64373"/>
    </row>
    <row r="64374" spans="2:2" x14ac:dyDescent="0.25">
      <c r="B64374"/>
    </row>
    <row r="64375" spans="2:2" x14ac:dyDescent="0.25">
      <c r="B64375"/>
    </row>
    <row r="64376" spans="2:2" x14ac:dyDescent="0.25">
      <c r="B64376"/>
    </row>
    <row r="64377" spans="2:2" x14ac:dyDescent="0.25">
      <c r="B64377"/>
    </row>
    <row r="64378" spans="2:2" x14ac:dyDescent="0.25">
      <c r="B64378"/>
    </row>
    <row r="64379" spans="2:2" x14ac:dyDescent="0.25">
      <c r="B64379"/>
    </row>
    <row r="64380" spans="2:2" x14ac:dyDescent="0.25">
      <c r="B64380"/>
    </row>
    <row r="64381" spans="2:2" x14ac:dyDescent="0.25">
      <c r="B64381"/>
    </row>
    <row r="64382" spans="2:2" x14ac:dyDescent="0.25">
      <c r="B64382"/>
    </row>
    <row r="64383" spans="2:2" x14ac:dyDescent="0.25">
      <c r="B64383"/>
    </row>
    <row r="64384" spans="2:2" x14ac:dyDescent="0.25">
      <c r="B64384"/>
    </row>
    <row r="64385" spans="2:2" x14ac:dyDescent="0.25">
      <c r="B64385"/>
    </row>
    <row r="64386" spans="2:2" x14ac:dyDescent="0.25">
      <c r="B64386"/>
    </row>
    <row r="64387" spans="2:2" x14ac:dyDescent="0.25">
      <c r="B64387"/>
    </row>
    <row r="64388" spans="2:2" x14ac:dyDescent="0.25">
      <c r="B64388"/>
    </row>
    <row r="64389" spans="2:2" x14ac:dyDescent="0.25">
      <c r="B64389"/>
    </row>
    <row r="64390" spans="2:2" x14ac:dyDescent="0.25">
      <c r="B64390"/>
    </row>
    <row r="64391" spans="2:2" x14ac:dyDescent="0.25">
      <c r="B64391"/>
    </row>
    <row r="64392" spans="2:2" x14ac:dyDescent="0.25">
      <c r="B64392"/>
    </row>
    <row r="64393" spans="2:2" x14ac:dyDescent="0.25">
      <c r="B64393"/>
    </row>
    <row r="64394" spans="2:2" x14ac:dyDescent="0.25">
      <c r="B64394"/>
    </row>
    <row r="64395" spans="2:2" x14ac:dyDescent="0.25">
      <c r="B64395"/>
    </row>
    <row r="64396" spans="2:2" x14ac:dyDescent="0.25">
      <c r="B64396"/>
    </row>
    <row r="64397" spans="2:2" x14ac:dyDescent="0.25">
      <c r="B64397"/>
    </row>
    <row r="64398" spans="2:2" x14ac:dyDescent="0.25">
      <c r="B64398"/>
    </row>
    <row r="64399" spans="2:2" x14ac:dyDescent="0.25">
      <c r="B64399"/>
    </row>
    <row r="64400" spans="2:2" x14ac:dyDescent="0.25">
      <c r="B64400"/>
    </row>
    <row r="64401" spans="2:2" x14ac:dyDescent="0.25">
      <c r="B64401"/>
    </row>
    <row r="64402" spans="2:2" x14ac:dyDescent="0.25">
      <c r="B64402"/>
    </row>
    <row r="64403" spans="2:2" x14ac:dyDescent="0.25">
      <c r="B64403"/>
    </row>
    <row r="64404" spans="2:2" x14ac:dyDescent="0.25">
      <c r="B64404"/>
    </row>
    <row r="64405" spans="2:2" x14ac:dyDescent="0.25">
      <c r="B64405"/>
    </row>
    <row r="64406" spans="2:2" x14ac:dyDescent="0.25">
      <c r="B64406"/>
    </row>
    <row r="64407" spans="2:2" x14ac:dyDescent="0.25">
      <c r="B64407"/>
    </row>
    <row r="64408" spans="2:2" x14ac:dyDescent="0.25">
      <c r="B64408"/>
    </row>
    <row r="64409" spans="2:2" x14ac:dyDescent="0.25">
      <c r="B64409"/>
    </row>
    <row r="64410" spans="2:2" x14ac:dyDescent="0.25">
      <c r="B64410"/>
    </row>
    <row r="64411" spans="2:2" x14ac:dyDescent="0.25">
      <c r="B64411"/>
    </row>
    <row r="64412" spans="2:2" x14ac:dyDescent="0.25">
      <c r="B64412"/>
    </row>
    <row r="64413" spans="2:2" x14ac:dyDescent="0.25">
      <c r="B64413"/>
    </row>
    <row r="64414" spans="2:2" x14ac:dyDescent="0.25">
      <c r="B64414"/>
    </row>
    <row r="64415" spans="2:2" x14ac:dyDescent="0.25">
      <c r="B64415"/>
    </row>
    <row r="64416" spans="2:2" x14ac:dyDescent="0.25">
      <c r="B64416"/>
    </row>
    <row r="64417" spans="2:2" x14ac:dyDescent="0.25">
      <c r="B64417"/>
    </row>
    <row r="64418" spans="2:2" x14ac:dyDescent="0.25">
      <c r="B64418"/>
    </row>
    <row r="64419" spans="2:2" x14ac:dyDescent="0.25">
      <c r="B64419"/>
    </row>
    <row r="64420" spans="2:2" x14ac:dyDescent="0.25">
      <c r="B64420"/>
    </row>
    <row r="64421" spans="2:2" x14ac:dyDescent="0.25">
      <c r="B64421"/>
    </row>
    <row r="64422" spans="2:2" x14ac:dyDescent="0.25">
      <c r="B64422"/>
    </row>
    <row r="64423" spans="2:2" x14ac:dyDescent="0.25">
      <c r="B64423"/>
    </row>
    <row r="64424" spans="2:2" x14ac:dyDescent="0.25">
      <c r="B64424"/>
    </row>
    <row r="64425" spans="2:2" x14ac:dyDescent="0.25">
      <c r="B64425"/>
    </row>
    <row r="64426" spans="2:2" x14ac:dyDescent="0.25">
      <c r="B64426"/>
    </row>
    <row r="64427" spans="2:2" x14ac:dyDescent="0.25">
      <c r="B64427"/>
    </row>
    <row r="64428" spans="2:2" x14ac:dyDescent="0.25">
      <c r="B64428"/>
    </row>
    <row r="64429" spans="2:2" x14ac:dyDescent="0.25">
      <c r="B64429"/>
    </row>
    <row r="64430" spans="2:2" x14ac:dyDescent="0.25">
      <c r="B64430"/>
    </row>
    <row r="64431" spans="2:2" x14ac:dyDescent="0.25">
      <c r="B64431"/>
    </row>
    <row r="64432" spans="2:2" x14ac:dyDescent="0.25">
      <c r="B64432"/>
    </row>
    <row r="64433" spans="2:2" x14ac:dyDescent="0.25">
      <c r="B64433"/>
    </row>
    <row r="64434" spans="2:2" x14ac:dyDescent="0.25">
      <c r="B64434"/>
    </row>
    <row r="64435" spans="2:2" x14ac:dyDescent="0.25">
      <c r="B64435"/>
    </row>
    <row r="64436" spans="2:2" x14ac:dyDescent="0.25">
      <c r="B64436"/>
    </row>
    <row r="64437" spans="2:2" x14ac:dyDescent="0.25">
      <c r="B64437"/>
    </row>
    <row r="64438" spans="2:2" x14ac:dyDescent="0.25">
      <c r="B64438"/>
    </row>
    <row r="64439" spans="2:2" x14ac:dyDescent="0.25">
      <c r="B64439"/>
    </row>
    <row r="64440" spans="2:2" x14ac:dyDescent="0.25">
      <c r="B64440"/>
    </row>
    <row r="64441" spans="2:2" x14ac:dyDescent="0.25">
      <c r="B64441"/>
    </row>
    <row r="64442" spans="2:2" x14ac:dyDescent="0.25">
      <c r="B64442"/>
    </row>
    <row r="64443" spans="2:2" x14ac:dyDescent="0.25">
      <c r="B64443"/>
    </row>
    <row r="64444" spans="2:2" x14ac:dyDescent="0.25">
      <c r="B64444"/>
    </row>
    <row r="64445" spans="2:2" x14ac:dyDescent="0.25">
      <c r="B64445"/>
    </row>
    <row r="64446" spans="2:2" x14ac:dyDescent="0.25">
      <c r="B64446"/>
    </row>
    <row r="64447" spans="2:2" x14ac:dyDescent="0.25">
      <c r="B64447"/>
    </row>
    <row r="64448" spans="2:2" x14ac:dyDescent="0.25">
      <c r="B64448"/>
    </row>
    <row r="64449" spans="2:2" x14ac:dyDescent="0.25">
      <c r="B64449"/>
    </row>
    <row r="64450" spans="2:2" x14ac:dyDescent="0.25">
      <c r="B64450"/>
    </row>
    <row r="64451" spans="2:2" x14ac:dyDescent="0.25">
      <c r="B64451"/>
    </row>
    <row r="64452" spans="2:2" x14ac:dyDescent="0.25">
      <c r="B64452"/>
    </row>
    <row r="64453" spans="2:2" x14ac:dyDescent="0.25">
      <c r="B64453"/>
    </row>
    <row r="64454" spans="2:2" x14ac:dyDescent="0.25">
      <c r="B64454"/>
    </row>
    <row r="64455" spans="2:2" x14ac:dyDescent="0.25">
      <c r="B64455"/>
    </row>
    <row r="64456" spans="2:2" x14ac:dyDescent="0.25">
      <c r="B64456"/>
    </row>
    <row r="64457" spans="2:2" x14ac:dyDescent="0.25">
      <c r="B64457"/>
    </row>
    <row r="64458" spans="2:2" x14ac:dyDescent="0.25">
      <c r="B64458"/>
    </row>
    <row r="64459" spans="2:2" x14ac:dyDescent="0.25">
      <c r="B64459"/>
    </row>
    <row r="64460" spans="2:2" x14ac:dyDescent="0.25">
      <c r="B64460"/>
    </row>
    <row r="64461" spans="2:2" x14ac:dyDescent="0.25">
      <c r="B64461"/>
    </row>
    <row r="64462" spans="2:2" x14ac:dyDescent="0.25">
      <c r="B64462"/>
    </row>
    <row r="64463" spans="2:2" x14ac:dyDescent="0.25">
      <c r="B64463"/>
    </row>
    <row r="64464" spans="2:2" x14ac:dyDescent="0.25">
      <c r="B64464"/>
    </row>
    <row r="64465" spans="2:2" x14ac:dyDescent="0.25">
      <c r="B64465"/>
    </row>
    <row r="64466" spans="2:2" x14ac:dyDescent="0.25">
      <c r="B64466"/>
    </row>
    <row r="64467" spans="2:2" x14ac:dyDescent="0.25">
      <c r="B64467"/>
    </row>
    <row r="64468" spans="2:2" x14ac:dyDescent="0.25">
      <c r="B64468"/>
    </row>
    <row r="64469" spans="2:2" x14ac:dyDescent="0.25">
      <c r="B64469"/>
    </row>
    <row r="64470" spans="2:2" x14ac:dyDescent="0.25">
      <c r="B64470"/>
    </row>
    <row r="64471" spans="2:2" x14ac:dyDescent="0.25">
      <c r="B64471"/>
    </row>
    <row r="64472" spans="2:2" x14ac:dyDescent="0.25">
      <c r="B64472"/>
    </row>
    <row r="64473" spans="2:2" x14ac:dyDescent="0.25">
      <c r="B64473"/>
    </row>
    <row r="64474" spans="2:2" x14ac:dyDescent="0.25">
      <c r="B64474"/>
    </row>
    <row r="64475" spans="2:2" x14ac:dyDescent="0.25">
      <c r="B64475"/>
    </row>
    <row r="64476" spans="2:2" x14ac:dyDescent="0.25">
      <c r="B64476"/>
    </row>
    <row r="64477" spans="2:2" x14ac:dyDescent="0.25">
      <c r="B64477"/>
    </row>
    <row r="64478" spans="2:2" x14ac:dyDescent="0.25">
      <c r="B64478"/>
    </row>
    <row r="64479" spans="2:2" x14ac:dyDescent="0.25">
      <c r="B64479"/>
    </row>
    <row r="64480" spans="2:2" x14ac:dyDescent="0.25">
      <c r="B64480"/>
    </row>
    <row r="64481" spans="2:2" x14ac:dyDescent="0.25">
      <c r="B64481"/>
    </row>
    <row r="64482" spans="2:2" x14ac:dyDescent="0.25">
      <c r="B64482"/>
    </row>
    <row r="64483" spans="2:2" x14ac:dyDescent="0.25">
      <c r="B64483"/>
    </row>
    <row r="64484" spans="2:2" x14ac:dyDescent="0.25">
      <c r="B64484"/>
    </row>
    <row r="64485" spans="2:2" x14ac:dyDescent="0.25">
      <c r="B64485"/>
    </row>
    <row r="64486" spans="2:2" x14ac:dyDescent="0.25">
      <c r="B64486"/>
    </row>
    <row r="64487" spans="2:2" x14ac:dyDescent="0.25">
      <c r="B64487"/>
    </row>
    <row r="64488" spans="2:2" x14ac:dyDescent="0.25">
      <c r="B64488"/>
    </row>
    <row r="64489" spans="2:2" x14ac:dyDescent="0.25">
      <c r="B64489"/>
    </row>
    <row r="64490" spans="2:2" x14ac:dyDescent="0.25">
      <c r="B64490"/>
    </row>
    <row r="64491" spans="2:2" x14ac:dyDescent="0.25">
      <c r="B64491"/>
    </row>
    <row r="64492" spans="2:2" x14ac:dyDescent="0.25">
      <c r="B64492"/>
    </row>
    <row r="64493" spans="2:2" x14ac:dyDescent="0.25">
      <c r="B64493"/>
    </row>
    <row r="64494" spans="2:2" x14ac:dyDescent="0.25">
      <c r="B64494"/>
    </row>
    <row r="64495" spans="2:2" x14ac:dyDescent="0.25">
      <c r="B64495"/>
    </row>
    <row r="64496" spans="2:2" x14ac:dyDescent="0.25">
      <c r="B64496"/>
    </row>
    <row r="64497" spans="2:2" x14ac:dyDescent="0.25">
      <c r="B64497"/>
    </row>
    <row r="64498" spans="2:2" x14ac:dyDescent="0.25">
      <c r="B64498"/>
    </row>
    <row r="64499" spans="2:2" x14ac:dyDescent="0.25">
      <c r="B64499"/>
    </row>
    <row r="64500" spans="2:2" x14ac:dyDescent="0.25">
      <c r="B64500"/>
    </row>
    <row r="64501" spans="2:2" x14ac:dyDescent="0.25">
      <c r="B64501"/>
    </row>
    <row r="64502" spans="2:2" x14ac:dyDescent="0.25">
      <c r="B64502"/>
    </row>
    <row r="64503" spans="2:2" x14ac:dyDescent="0.25">
      <c r="B64503"/>
    </row>
    <row r="64504" spans="2:2" x14ac:dyDescent="0.25">
      <c r="B64504"/>
    </row>
    <row r="64505" spans="2:2" x14ac:dyDescent="0.25">
      <c r="B64505"/>
    </row>
    <row r="64506" spans="2:2" x14ac:dyDescent="0.25">
      <c r="B64506"/>
    </row>
    <row r="64507" spans="2:2" x14ac:dyDescent="0.25">
      <c r="B64507"/>
    </row>
    <row r="64508" spans="2:2" x14ac:dyDescent="0.25">
      <c r="B64508"/>
    </row>
    <row r="64509" spans="2:2" x14ac:dyDescent="0.25">
      <c r="B64509"/>
    </row>
    <row r="64510" spans="2:2" x14ac:dyDescent="0.25">
      <c r="B64510"/>
    </row>
    <row r="64511" spans="2:2" x14ac:dyDescent="0.25">
      <c r="B64511"/>
    </row>
    <row r="64512" spans="2:2" x14ac:dyDescent="0.25">
      <c r="B64512"/>
    </row>
    <row r="64513" spans="2:2" x14ac:dyDescent="0.25">
      <c r="B64513"/>
    </row>
    <row r="64514" spans="2:2" x14ac:dyDescent="0.25">
      <c r="B64514"/>
    </row>
    <row r="64515" spans="2:2" x14ac:dyDescent="0.25">
      <c r="B64515"/>
    </row>
    <row r="64516" spans="2:2" x14ac:dyDescent="0.25">
      <c r="B64516"/>
    </row>
    <row r="64517" spans="2:2" x14ac:dyDescent="0.25">
      <c r="B64517"/>
    </row>
    <row r="64518" spans="2:2" x14ac:dyDescent="0.25">
      <c r="B64518"/>
    </row>
    <row r="64519" spans="2:2" x14ac:dyDescent="0.25">
      <c r="B64519"/>
    </row>
    <row r="64520" spans="2:2" x14ac:dyDescent="0.25">
      <c r="B64520"/>
    </row>
    <row r="64521" spans="2:2" x14ac:dyDescent="0.25">
      <c r="B64521"/>
    </row>
    <row r="64522" spans="2:2" x14ac:dyDescent="0.25">
      <c r="B64522"/>
    </row>
    <row r="64523" spans="2:2" x14ac:dyDescent="0.25">
      <c r="B64523"/>
    </row>
    <row r="64524" spans="2:2" x14ac:dyDescent="0.25">
      <c r="B64524"/>
    </row>
    <row r="64525" spans="2:2" x14ac:dyDescent="0.25">
      <c r="B64525"/>
    </row>
    <row r="64526" spans="2:2" x14ac:dyDescent="0.25">
      <c r="B64526"/>
    </row>
    <row r="64527" spans="2:2" x14ac:dyDescent="0.25">
      <c r="B64527"/>
    </row>
    <row r="64528" spans="2:2" x14ac:dyDescent="0.25">
      <c r="B64528"/>
    </row>
    <row r="64529" spans="2:2" x14ac:dyDescent="0.25">
      <c r="B64529"/>
    </row>
    <row r="64530" spans="2:2" x14ac:dyDescent="0.25">
      <c r="B64530"/>
    </row>
    <row r="64531" spans="2:2" x14ac:dyDescent="0.25">
      <c r="B64531"/>
    </row>
    <row r="64532" spans="2:2" x14ac:dyDescent="0.25">
      <c r="B64532"/>
    </row>
    <row r="64533" spans="2:2" x14ac:dyDescent="0.25">
      <c r="B64533"/>
    </row>
    <row r="64534" spans="2:2" x14ac:dyDescent="0.25">
      <c r="B64534"/>
    </row>
    <row r="64535" spans="2:2" x14ac:dyDescent="0.25">
      <c r="B64535"/>
    </row>
    <row r="64536" spans="2:2" x14ac:dyDescent="0.25">
      <c r="B64536"/>
    </row>
    <row r="64537" spans="2:2" x14ac:dyDescent="0.25">
      <c r="B64537"/>
    </row>
    <row r="64538" spans="2:2" x14ac:dyDescent="0.25">
      <c r="B64538"/>
    </row>
    <row r="64539" spans="2:2" x14ac:dyDescent="0.25">
      <c r="B64539"/>
    </row>
    <row r="64540" spans="2:2" x14ac:dyDescent="0.25">
      <c r="B64540"/>
    </row>
    <row r="64541" spans="2:2" x14ac:dyDescent="0.25">
      <c r="B64541"/>
    </row>
    <row r="64542" spans="2:2" x14ac:dyDescent="0.25">
      <c r="B64542"/>
    </row>
    <row r="64543" spans="2:2" x14ac:dyDescent="0.25">
      <c r="B64543"/>
    </row>
    <row r="64544" spans="2:2" x14ac:dyDescent="0.25">
      <c r="B64544"/>
    </row>
    <row r="64545" spans="2:2" x14ac:dyDescent="0.25">
      <c r="B64545"/>
    </row>
    <row r="64546" spans="2:2" x14ac:dyDescent="0.25">
      <c r="B64546"/>
    </row>
    <row r="64547" spans="2:2" x14ac:dyDescent="0.25">
      <c r="B64547"/>
    </row>
    <row r="64548" spans="2:2" x14ac:dyDescent="0.25">
      <c r="B64548"/>
    </row>
    <row r="64549" spans="2:2" x14ac:dyDescent="0.25">
      <c r="B64549"/>
    </row>
    <row r="64550" spans="2:2" x14ac:dyDescent="0.25">
      <c r="B64550"/>
    </row>
    <row r="64551" spans="2:2" x14ac:dyDescent="0.25">
      <c r="B64551"/>
    </row>
    <row r="64552" spans="2:2" x14ac:dyDescent="0.25">
      <c r="B64552"/>
    </row>
    <row r="64553" spans="2:2" x14ac:dyDescent="0.25">
      <c r="B64553"/>
    </row>
    <row r="64554" spans="2:2" x14ac:dyDescent="0.25">
      <c r="B64554"/>
    </row>
    <row r="64555" spans="2:2" x14ac:dyDescent="0.25">
      <c r="B64555"/>
    </row>
    <row r="64556" spans="2:2" x14ac:dyDescent="0.25">
      <c r="B64556"/>
    </row>
    <row r="64557" spans="2:2" x14ac:dyDescent="0.25">
      <c r="B64557"/>
    </row>
    <row r="64558" spans="2:2" x14ac:dyDescent="0.25">
      <c r="B64558"/>
    </row>
    <row r="64559" spans="2:2" x14ac:dyDescent="0.25">
      <c r="B64559"/>
    </row>
    <row r="64560" spans="2:2" x14ac:dyDescent="0.25">
      <c r="B64560"/>
    </row>
    <row r="64561" spans="2:2" x14ac:dyDescent="0.25">
      <c r="B64561"/>
    </row>
    <row r="64562" spans="2:2" x14ac:dyDescent="0.25">
      <c r="B64562"/>
    </row>
    <row r="64563" spans="2:2" x14ac:dyDescent="0.25">
      <c r="B64563"/>
    </row>
    <row r="64564" spans="2:2" x14ac:dyDescent="0.25">
      <c r="B64564"/>
    </row>
    <row r="64565" spans="2:2" x14ac:dyDescent="0.25">
      <c r="B64565"/>
    </row>
    <row r="64566" spans="2:2" x14ac:dyDescent="0.25">
      <c r="B64566"/>
    </row>
    <row r="64567" spans="2:2" x14ac:dyDescent="0.25">
      <c r="B64567"/>
    </row>
    <row r="64568" spans="2:2" x14ac:dyDescent="0.25">
      <c r="B64568"/>
    </row>
    <row r="64569" spans="2:2" x14ac:dyDescent="0.25">
      <c r="B64569"/>
    </row>
    <row r="64570" spans="2:2" x14ac:dyDescent="0.25">
      <c r="B64570"/>
    </row>
    <row r="64571" spans="2:2" x14ac:dyDescent="0.25">
      <c r="B64571"/>
    </row>
    <row r="64572" spans="2:2" x14ac:dyDescent="0.25">
      <c r="B64572"/>
    </row>
    <row r="64573" spans="2:2" x14ac:dyDescent="0.25">
      <c r="B64573"/>
    </row>
    <row r="64574" spans="2:2" x14ac:dyDescent="0.25">
      <c r="B64574"/>
    </row>
    <row r="64575" spans="2:2" x14ac:dyDescent="0.25">
      <c r="B64575"/>
    </row>
    <row r="64576" spans="2:2" x14ac:dyDescent="0.25">
      <c r="B64576"/>
    </row>
    <row r="64577" spans="2:2" x14ac:dyDescent="0.25">
      <c r="B64577"/>
    </row>
    <row r="64578" spans="2:2" x14ac:dyDescent="0.25">
      <c r="B64578"/>
    </row>
    <row r="64579" spans="2:2" x14ac:dyDescent="0.25">
      <c r="B64579"/>
    </row>
    <row r="64580" spans="2:2" x14ac:dyDescent="0.25">
      <c r="B64580"/>
    </row>
    <row r="64581" spans="2:2" x14ac:dyDescent="0.25">
      <c r="B64581"/>
    </row>
    <row r="64582" spans="2:2" x14ac:dyDescent="0.25">
      <c r="B64582"/>
    </row>
    <row r="64583" spans="2:2" x14ac:dyDescent="0.25">
      <c r="B64583"/>
    </row>
    <row r="64584" spans="2:2" x14ac:dyDescent="0.25">
      <c r="B64584"/>
    </row>
    <row r="64585" spans="2:2" x14ac:dyDescent="0.25">
      <c r="B64585"/>
    </row>
    <row r="64586" spans="2:2" x14ac:dyDescent="0.25">
      <c r="B64586"/>
    </row>
    <row r="64587" spans="2:2" x14ac:dyDescent="0.25">
      <c r="B64587"/>
    </row>
    <row r="64588" spans="2:2" x14ac:dyDescent="0.25">
      <c r="B64588"/>
    </row>
    <row r="64589" spans="2:2" x14ac:dyDescent="0.25">
      <c r="B64589"/>
    </row>
    <row r="64590" spans="2:2" x14ac:dyDescent="0.25">
      <c r="B64590"/>
    </row>
    <row r="64591" spans="2:2" x14ac:dyDescent="0.25">
      <c r="B64591"/>
    </row>
    <row r="64592" spans="2:2" x14ac:dyDescent="0.25">
      <c r="B64592"/>
    </row>
    <row r="64593" spans="2:2" x14ac:dyDescent="0.25">
      <c r="B64593"/>
    </row>
    <row r="64594" spans="2:2" x14ac:dyDescent="0.25">
      <c r="B64594"/>
    </row>
    <row r="64595" spans="2:2" x14ac:dyDescent="0.25">
      <c r="B64595"/>
    </row>
    <row r="64596" spans="2:2" x14ac:dyDescent="0.25">
      <c r="B64596"/>
    </row>
    <row r="64597" spans="2:2" x14ac:dyDescent="0.25">
      <c r="B64597"/>
    </row>
    <row r="64598" spans="2:2" x14ac:dyDescent="0.25">
      <c r="B64598"/>
    </row>
    <row r="64599" spans="2:2" x14ac:dyDescent="0.25">
      <c r="B64599"/>
    </row>
    <row r="64600" spans="2:2" x14ac:dyDescent="0.25">
      <c r="B64600"/>
    </row>
    <row r="64601" spans="2:2" x14ac:dyDescent="0.25">
      <c r="B64601"/>
    </row>
    <row r="64602" spans="2:2" x14ac:dyDescent="0.25">
      <c r="B64602"/>
    </row>
    <row r="64603" spans="2:2" x14ac:dyDescent="0.25">
      <c r="B64603"/>
    </row>
    <row r="64604" spans="2:2" x14ac:dyDescent="0.25">
      <c r="B64604"/>
    </row>
    <row r="64605" spans="2:2" x14ac:dyDescent="0.25">
      <c r="B64605"/>
    </row>
    <row r="64606" spans="2:2" x14ac:dyDescent="0.25">
      <c r="B64606"/>
    </row>
    <row r="64607" spans="2:2" x14ac:dyDescent="0.25">
      <c r="B64607"/>
    </row>
    <row r="64608" spans="2:2" x14ac:dyDescent="0.25">
      <c r="B64608"/>
    </row>
    <row r="64609" spans="2:2" x14ac:dyDescent="0.25">
      <c r="B64609"/>
    </row>
    <row r="64610" spans="2:2" x14ac:dyDescent="0.25">
      <c r="B64610"/>
    </row>
    <row r="64611" spans="2:2" x14ac:dyDescent="0.25">
      <c r="B64611"/>
    </row>
    <row r="64612" spans="2:2" x14ac:dyDescent="0.25">
      <c r="B64612"/>
    </row>
    <row r="64613" spans="2:2" x14ac:dyDescent="0.25">
      <c r="B64613"/>
    </row>
    <row r="64614" spans="2:2" x14ac:dyDescent="0.25">
      <c r="B64614"/>
    </row>
    <row r="64615" spans="2:2" x14ac:dyDescent="0.25">
      <c r="B64615"/>
    </row>
    <row r="64616" spans="2:2" x14ac:dyDescent="0.25">
      <c r="B64616"/>
    </row>
    <row r="64617" spans="2:2" x14ac:dyDescent="0.25">
      <c r="B64617"/>
    </row>
    <row r="64618" spans="2:2" x14ac:dyDescent="0.25">
      <c r="B64618"/>
    </row>
    <row r="64619" spans="2:2" x14ac:dyDescent="0.25">
      <c r="B64619"/>
    </row>
    <row r="64620" spans="2:2" x14ac:dyDescent="0.25">
      <c r="B64620"/>
    </row>
    <row r="64621" spans="2:2" x14ac:dyDescent="0.25">
      <c r="B64621"/>
    </row>
    <row r="64622" spans="2:2" x14ac:dyDescent="0.25">
      <c r="B64622"/>
    </row>
    <row r="64623" spans="2:2" x14ac:dyDescent="0.25">
      <c r="B64623"/>
    </row>
    <row r="64624" spans="2:2" x14ac:dyDescent="0.25">
      <c r="B64624"/>
    </row>
    <row r="64625" spans="2:2" x14ac:dyDescent="0.25">
      <c r="B64625"/>
    </row>
    <row r="64626" spans="2:2" x14ac:dyDescent="0.25">
      <c r="B64626"/>
    </row>
    <row r="64627" spans="2:2" x14ac:dyDescent="0.25">
      <c r="B64627"/>
    </row>
    <row r="64628" spans="2:2" x14ac:dyDescent="0.25">
      <c r="B64628"/>
    </row>
    <row r="64629" spans="2:2" x14ac:dyDescent="0.25">
      <c r="B64629"/>
    </row>
    <row r="64630" spans="2:2" x14ac:dyDescent="0.25">
      <c r="B64630"/>
    </row>
    <row r="64631" spans="2:2" x14ac:dyDescent="0.25">
      <c r="B64631"/>
    </row>
    <row r="64632" spans="2:2" x14ac:dyDescent="0.25">
      <c r="B64632"/>
    </row>
    <row r="64633" spans="2:2" x14ac:dyDescent="0.25">
      <c r="B64633"/>
    </row>
    <row r="64634" spans="2:2" x14ac:dyDescent="0.25">
      <c r="B64634"/>
    </row>
    <row r="64635" spans="2:2" x14ac:dyDescent="0.25">
      <c r="B64635"/>
    </row>
    <row r="64636" spans="2:2" x14ac:dyDescent="0.25">
      <c r="B64636"/>
    </row>
    <row r="64637" spans="2:2" x14ac:dyDescent="0.25">
      <c r="B64637"/>
    </row>
    <row r="64638" spans="2:2" x14ac:dyDescent="0.25">
      <c r="B64638"/>
    </row>
    <row r="64639" spans="2:2" x14ac:dyDescent="0.25">
      <c r="B64639"/>
    </row>
    <row r="64640" spans="2:2" x14ac:dyDescent="0.25">
      <c r="B64640"/>
    </row>
    <row r="64641" spans="2:2" x14ac:dyDescent="0.25">
      <c r="B64641"/>
    </row>
    <row r="64642" spans="2:2" x14ac:dyDescent="0.25">
      <c r="B64642"/>
    </row>
    <row r="64643" spans="2:2" x14ac:dyDescent="0.25">
      <c r="B64643"/>
    </row>
    <row r="64644" spans="2:2" x14ac:dyDescent="0.25">
      <c r="B64644"/>
    </row>
    <row r="64645" spans="2:2" x14ac:dyDescent="0.25">
      <c r="B64645"/>
    </row>
    <row r="64646" spans="2:2" x14ac:dyDescent="0.25">
      <c r="B64646"/>
    </row>
    <row r="64647" spans="2:2" x14ac:dyDescent="0.25">
      <c r="B64647"/>
    </row>
    <row r="64648" spans="2:2" x14ac:dyDescent="0.25">
      <c r="B64648"/>
    </row>
    <row r="64649" spans="2:2" x14ac:dyDescent="0.25">
      <c r="B64649"/>
    </row>
    <row r="64650" spans="2:2" x14ac:dyDescent="0.25">
      <c r="B64650"/>
    </row>
    <row r="64651" spans="2:2" x14ac:dyDescent="0.25">
      <c r="B64651"/>
    </row>
    <row r="64652" spans="2:2" x14ac:dyDescent="0.25">
      <c r="B64652"/>
    </row>
    <row r="64653" spans="2:2" x14ac:dyDescent="0.25">
      <c r="B64653"/>
    </row>
    <row r="64654" spans="2:2" x14ac:dyDescent="0.25">
      <c r="B64654"/>
    </row>
    <row r="64655" spans="2:2" x14ac:dyDescent="0.25">
      <c r="B64655"/>
    </row>
    <row r="64656" spans="2:2" x14ac:dyDescent="0.25">
      <c r="B64656"/>
    </row>
    <row r="64657" spans="2:2" x14ac:dyDescent="0.25">
      <c r="B64657"/>
    </row>
    <row r="64658" spans="2:2" x14ac:dyDescent="0.25">
      <c r="B64658"/>
    </row>
    <row r="64659" spans="2:2" x14ac:dyDescent="0.25">
      <c r="B64659"/>
    </row>
    <row r="64660" spans="2:2" x14ac:dyDescent="0.25">
      <c r="B64660"/>
    </row>
    <row r="64661" spans="2:2" x14ac:dyDescent="0.25">
      <c r="B64661"/>
    </row>
    <row r="64662" spans="2:2" x14ac:dyDescent="0.25">
      <c r="B64662"/>
    </row>
    <row r="64663" spans="2:2" x14ac:dyDescent="0.25">
      <c r="B64663"/>
    </row>
    <row r="64664" spans="2:2" x14ac:dyDescent="0.25">
      <c r="B64664"/>
    </row>
    <row r="64665" spans="2:2" x14ac:dyDescent="0.25">
      <c r="B64665"/>
    </row>
    <row r="64666" spans="2:2" x14ac:dyDescent="0.25">
      <c r="B64666"/>
    </row>
    <row r="64667" spans="2:2" x14ac:dyDescent="0.25">
      <c r="B64667"/>
    </row>
    <row r="64668" spans="2:2" x14ac:dyDescent="0.25">
      <c r="B64668"/>
    </row>
    <row r="64669" spans="2:2" x14ac:dyDescent="0.25">
      <c r="B64669"/>
    </row>
    <row r="64670" spans="2:2" x14ac:dyDescent="0.25">
      <c r="B64670"/>
    </row>
    <row r="64671" spans="2:2" x14ac:dyDescent="0.25">
      <c r="B64671"/>
    </row>
    <row r="64672" spans="2:2" x14ac:dyDescent="0.25">
      <c r="B64672"/>
    </row>
    <row r="64673" spans="2:2" x14ac:dyDescent="0.25">
      <c r="B64673"/>
    </row>
    <row r="64674" spans="2:2" x14ac:dyDescent="0.25">
      <c r="B64674"/>
    </row>
    <row r="64675" spans="2:2" x14ac:dyDescent="0.25">
      <c r="B64675"/>
    </row>
    <row r="64676" spans="2:2" x14ac:dyDescent="0.25">
      <c r="B64676"/>
    </row>
    <row r="64677" spans="2:2" x14ac:dyDescent="0.25">
      <c r="B64677"/>
    </row>
    <row r="64678" spans="2:2" x14ac:dyDescent="0.25">
      <c r="B64678"/>
    </row>
    <row r="64679" spans="2:2" x14ac:dyDescent="0.25">
      <c r="B64679"/>
    </row>
    <row r="64680" spans="2:2" x14ac:dyDescent="0.25">
      <c r="B64680"/>
    </row>
    <row r="64681" spans="2:2" x14ac:dyDescent="0.25">
      <c r="B64681"/>
    </row>
    <row r="64682" spans="2:2" x14ac:dyDescent="0.25">
      <c r="B64682"/>
    </row>
    <row r="64683" spans="2:2" x14ac:dyDescent="0.25">
      <c r="B64683"/>
    </row>
    <row r="64684" spans="2:2" x14ac:dyDescent="0.25">
      <c r="B64684"/>
    </row>
    <row r="64685" spans="2:2" x14ac:dyDescent="0.25">
      <c r="B64685"/>
    </row>
    <row r="64686" spans="2:2" x14ac:dyDescent="0.25">
      <c r="B64686"/>
    </row>
    <row r="64687" spans="2:2" x14ac:dyDescent="0.25">
      <c r="B64687"/>
    </row>
    <row r="64688" spans="2:2" x14ac:dyDescent="0.25">
      <c r="B64688"/>
    </row>
    <row r="64689" spans="2:2" x14ac:dyDescent="0.25">
      <c r="B64689"/>
    </row>
    <row r="64690" spans="2:2" x14ac:dyDescent="0.25">
      <c r="B64690"/>
    </row>
    <row r="64691" spans="2:2" x14ac:dyDescent="0.25">
      <c r="B64691"/>
    </row>
    <row r="64692" spans="2:2" x14ac:dyDescent="0.25">
      <c r="B64692"/>
    </row>
    <row r="64693" spans="2:2" x14ac:dyDescent="0.25">
      <c r="B64693"/>
    </row>
    <row r="64694" spans="2:2" x14ac:dyDescent="0.25">
      <c r="B64694"/>
    </row>
    <row r="64695" spans="2:2" x14ac:dyDescent="0.25">
      <c r="B64695"/>
    </row>
    <row r="64696" spans="2:2" x14ac:dyDescent="0.25">
      <c r="B64696"/>
    </row>
    <row r="64697" spans="2:2" x14ac:dyDescent="0.25">
      <c r="B64697"/>
    </row>
    <row r="64698" spans="2:2" x14ac:dyDescent="0.25">
      <c r="B64698"/>
    </row>
    <row r="64699" spans="2:2" x14ac:dyDescent="0.25">
      <c r="B64699"/>
    </row>
    <row r="64700" spans="2:2" x14ac:dyDescent="0.25">
      <c r="B64700"/>
    </row>
    <row r="64701" spans="2:2" x14ac:dyDescent="0.25">
      <c r="B64701"/>
    </row>
    <row r="64702" spans="2:2" x14ac:dyDescent="0.25">
      <c r="B64702"/>
    </row>
    <row r="64703" spans="2:2" x14ac:dyDescent="0.25">
      <c r="B64703"/>
    </row>
    <row r="64704" spans="2:2" x14ac:dyDescent="0.25">
      <c r="B64704"/>
    </row>
    <row r="64705" spans="2:2" x14ac:dyDescent="0.25">
      <c r="B64705"/>
    </row>
    <row r="64706" spans="2:2" x14ac:dyDescent="0.25">
      <c r="B64706"/>
    </row>
    <row r="64707" spans="2:2" x14ac:dyDescent="0.25">
      <c r="B64707"/>
    </row>
    <row r="64708" spans="2:2" x14ac:dyDescent="0.25">
      <c r="B64708"/>
    </row>
    <row r="64709" spans="2:2" x14ac:dyDescent="0.25">
      <c r="B64709"/>
    </row>
    <row r="64710" spans="2:2" x14ac:dyDescent="0.25">
      <c r="B64710"/>
    </row>
    <row r="64711" spans="2:2" x14ac:dyDescent="0.25">
      <c r="B64711"/>
    </row>
    <row r="64712" spans="2:2" x14ac:dyDescent="0.25">
      <c r="B64712"/>
    </row>
    <row r="64713" spans="2:2" x14ac:dyDescent="0.25">
      <c r="B64713"/>
    </row>
    <row r="64714" spans="2:2" x14ac:dyDescent="0.25">
      <c r="B64714"/>
    </row>
    <row r="64715" spans="2:2" x14ac:dyDescent="0.25">
      <c r="B64715"/>
    </row>
    <row r="64716" spans="2:2" x14ac:dyDescent="0.25">
      <c r="B64716"/>
    </row>
    <row r="64717" spans="2:2" x14ac:dyDescent="0.25">
      <c r="B64717"/>
    </row>
    <row r="64718" spans="2:2" x14ac:dyDescent="0.25">
      <c r="B64718"/>
    </row>
    <row r="64719" spans="2:2" x14ac:dyDescent="0.25">
      <c r="B64719"/>
    </row>
    <row r="64720" spans="2:2" x14ac:dyDescent="0.25">
      <c r="B64720"/>
    </row>
    <row r="64721" spans="2:2" x14ac:dyDescent="0.25">
      <c r="B64721"/>
    </row>
    <row r="64722" spans="2:2" x14ac:dyDescent="0.25">
      <c r="B64722"/>
    </row>
    <row r="64723" spans="2:2" x14ac:dyDescent="0.25">
      <c r="B64723"/>
    </row>
    <row r="64724" spans="2:2" x14ac:dyDescent="0.25">
      <c r="B64724"/>
    </row>
    <row r="64725" spans="2:2" x14ac:dyDescent="0.25">
      <c r="B64725"/>
    </row>
    <row r="64726" spans="2:2" x14ac:dyDescent="0.25">
      <c r="B64726"/>
    </row>
    <row r="64727" spans="2:2" x14ac:dyDescent="0.25">
      <c r="B64727"/>
    </row>
    <row r="64728" spans="2:2" x14ac:dyDescent="0.25">
      <c r="B64728"/>
    </row>
    <row r="64729" spans="2:2" x14ac:dyDescent="0.25">
      <c r="B64729"/>
    </row>
    <row r="64730" spans="2:2" x14ac:dyDescent="0.25">
      <c r="B64730"/>
    </row>
    <row r="64731" spans="2:2" x14ac:dyDescent="0.25">
      <c r="B64731"/>
    </row>
    <row r="64732" spans="2:2" x14ac:dyDescent="0.25">
      <c r="B64732"/>
    </row>
    <row r="64733" spans="2:2" x14ac:dyDescent="0.25">
      <c r="B64733"/>
    </row>
    <row r="64734" spans="2:2" x14ac:dyDescent="0.25">
      <c r="B64734"/>
    </row>
    <row r="64735" spans="2:2" x14ac:dyDescent="0.25">
      <c r="B64735"/>
    </row>
    <row r="64736" spans="2:2" x14ac:dyDescent="0.25">
      <c r="B64736"/>
    </row>
    <row r="64737" spans="2:2" x14ac:dyDescent="0.25">
      <c r="B64737"/>
    </row>
    <row r="64738" spans="2:2" x14ac:dyDescent="0.25">
      <c r="B64738"/>
    </row>
    <row r="64739" spans="2:2" x14ac:dyDescent="0.25">
      <c r="B64739"/>
    </row>
    <row r="64740" spans="2:2" x14ac:dyDescent="0.25">
      <c r="B64740"/>
    </row>
    <row r="64741" spans="2:2" x14ac:dyDescent="0.25">
      <c r="B64741"/>
    </row>
    <row r="64742" spans="2:2" x14ac:dyDescent="0.25">
      <c r="B64742"/>
    </row>
    <row r="64743" spans="2:2" x14ac:dyDescent="0.25">
      <c r="B64743"/>
    </row>
    <row r="64744" spans="2:2" x14ac:dyDescent="0.25">
      <c r="B64744"/>
    </row>
    <row r="64745" spans="2:2" x14ac:dyDescent="0.25">
      <c r="B64745"/>
    </row>
    <row r="64746" spans="2:2" x14ac:dyDescent="0.25">
      <c r="B64746"/>
    </row>
    <row r="64747" spans="2:2" x14ac:dyDescent="0.25">
      <c r="B64747"/>
    </row>
    <row r="64748" spans="2:2" x14ac:dyDescent="0.25">
      <c r="B64748"/>
    </row>
    <row r="64749" spans="2:2" x14ac:dyDescent="0.25">
      <c r="B64749"/>
    </row>
    <row r="64750" spans="2:2" x14ac:dyDescent="0.25">
      <c r="B64750"/>
    </row>
    <row r="64751" spans="2:2" x14ac:dyDescent="0.25">
      <c r="B64751"/>
    </row>
    <row r="64752" spans="2:2" x14ac:dyDescent="0.25">
      <c r="B64752"/>
    </row>
    <row r="64753" spans="2:2" x14ac:dyDescent="0.25">
      <c r="B64753"/>
    </row>
    <row r="64754" spans="2:2" x14ac:dyDescent="0.25">
      <c r="B64754"/>
    </row>
    <row r="64755" spans="2:2" x14ac:dyDescent="0.25">
      <c r="B64755"/>
    </row>
    <row r="64756" spans="2:2" x14ac:dyDescent="0.25">
      <c r="B64756"/>
    </row>
    <row r="64757" spans="2:2" x14ac:dyDescent="0.25">
      <c r="B64757"/>
    </row>
    <row r="64758" spans="2:2" x14ac:dyDescent="0.25">
      <c r="B64758"/>
    </row>
    <row r="64759" spans="2:2" x14ac:dyDescent="0.25">
      <c r="B64759"/>
    </row>
    <row r="64760" spans="2:2" x14ac:dyDescent="0.25">
      <c r="B64760"/>
    </row>
    <row r="64761" spans="2:2" x14ac:dyDescent="0.25">
      <c r="B64761"/>
    </row>
    <row r="64762" spans="2:2" x14ac:dyDescent="0.25">
      <c r="B64762"/>
    </row>
    <row r="64763" spans="2:2" x14ac:dyDescent="0.25">
      <c r="B64763"/>
    </row>
    <row r="64764" spans="2:2" x14ac:dyDescent="0.25">
      <c r="B64764"/>
    </row>
    <row r="64765" spans="2:2" x14ac:dyDescent="0.25">
      <c r="B64765"/>
    </row>
    <row r="64766" spans="2:2" x14ac:dyDescent="0.25">
      <c r="B64766"/>
    </row>
    <row r="64767" spans="2:2" x14ac:dyDescent="0.25">
      <c r="B64767"/>
    </row>
    <row r="64768" spans="2:2" x14ac:dyDescent="0.25">
      <c r="B64768"/>
    </row>
    <row r="64769" spans="2:2" x14ac:dyDescent="0.25">
      <c r="B64769"/>
    </row>
    <row r="64770" spans="2:2" x14ac:dyDescent="0.25">
      <c r="B64770"/>
    </row>
    <row r="64771" spans="2:2" x14ac:dyDescent="0.25">
      <c r="B64771"/>
    </row>
    <row r="64772" spans="2:2" x14ac:dyDescent="0.25">
      <c r="B64772"/>
    </row>
    <row r="64773" spans="2:2" x14ac:dyDescent="0.25">
      <c r="B64773"/>
    </row>
    <row r="64774" spans="2:2" x14ac:dyDescent="0.25">
      <c r="B64774"/>
    </row>
    <row r="64775" spans="2:2" x14ac:dyDescent="0.25">
      <c r="B64775"/>
    </row>
    <row r="64776" spans="2:2" x14ac:dyDescent="0.25">
      <c r="B64776"/>
    </row>
    <row r="64777" spans="2:2" x14ac:dyDescent="0.25">
      <c r="B64777"/>
    </row>
    <row r="64778" spans="2:2" x14ac:dyDescent="0.25">
      <c r="B64778"/>
    </row>
    <row r="64779" spans="2:2" x14ac:dyDescent="0.25">
      <c r="B64779"/>
    </row>
    <row r="64780" spans="2:2" x14ac:dyDescent="0.25">
      <c r="B64780"/>
    </row>
    <row r="64781" spans="2:2" x14ac:dyDescent="0.25">
      <c r="B64781"/>
    </row>
    <row r="64782" spans="2:2" x14ac:dyDescent="0.25">
      <c r="B64782"/>
    </row>
    <row r="64783" spans="2:2" x14ac:dyDescent="0.25">
      <c r="B64783"/>
    </row>
    <row r="64784" spans="2:2" x14ac:dyDescent="0.25">
      <c r="B64784"/>
    </row>
    <row r="64785" spans="2:2" x14ac:dyDescent="0.25">
      <c r="B64785"/>
    </row>
    <row r="64786" spans="2:2" x14ac:dyDescent="0.25">
      <c r="B64786"/>
    </row>
    <row r="64787" spans="2:2" x14ac:dyDescent="0.25">
      <c r="B64787"/>
    </row>
    <row r="64788" spans="2:2" x14ac:dyDescent="0.25">
      <c r="B64788"/>
    </row>
    <row r="64789" spans="2:2" x14ac:dyDescent="0.25">
      <c r="B64789"/>
    </row>
    <row r="64790" spans="2:2" x14ac:dyDescent="0.25">
      <c r="B64790"/>
    </row>
    <row r="64791" spans="2:2" x14ac:dyDescent="0.25">
      <c r="B64791"/>
    </row>
    <row r="64792" spans="2:2" x14ac:dyDescent="0.25">
      <c r="B64792"/>
    </row>
    <row r="64793" spans="2:2" x14ac:dyDescent="0.25">
      <c r="B64793"/>
    </row>
    <row r="64794" spans="2:2" x14ac:dyDescent="0.25">
      <c r="B64794"/>
    </row>
    <row r="64795" spans="2:2" x14ac:dyDescent="0.25">
      <c r="B64795"/>
    </row>
    <row r="64796" spans="2:2" x14ac:dyDescent="0.25">
      <c r="B64796"/>
    </row>
    <row r="64797" spans="2:2" x14ac:dyDescent="0.25">
      <c r="B64797"/>
    </row>
    <row r="64798" spans="2:2" x14ac:dyDescent="0.25">
      <c r="B64798"/>
    </row>
    <row r="64799" spans="2:2" x14ac:dyDescent="0.25">
      <c r="B64799"/>
    </row>
    <row r="64800" spans="2:2" x14ac:dyDescent="0.25">
      <c r="B64800"/>
    </row>
    <row r="64801" spans="2:2" x14ac:dyDescent="0.25">
      <c r="B64801"/>
    </row>
    <row r="64802" spans="2:2" x14ac:dyDescent="0.25">
      <c r="B64802"/>
    </row>
    <row r="64803" spans="2:2" x14ac:dyDescent="0.25">
      <c r="B64803"/>
    </row>
    <row r="64804" spans="2:2" x14ac:dyDescent="0.25">
      <c r="B64804"/>
    </row>
    <row r="64805" spans="2:2" x14ac:dyDescent="0.25">
      <c r="B64805"/>
    </row>
    <row r="64806" spans="2:2" x14ac:dyDescent="0.25">
      <c r="B64806"/>
    </row>
    <row r="64807" spans="2:2" x14ac:dyDescent="0.25">
      <c r="B64807"/>
    </row>
    <row r="64808" spans="2:2" x14ac:dyDescent="0.25">
      <c r="B64808"/>
    </row>
    <row r="64809" spans="2:2" x14ac:dyDescent="0.25">
      <c r="B64809"/>
    </row>
    <row r="64810" spans="2:2" x14ac:dyDescent="0.25">
      <c r="B64810"/>
    </row>
    <row r="64811" spans="2:2" x14ac:dyDescent="0.25">
      <c r="B64811"/>
    </row>
    <row r="64812" spans="2:2" x14ac:dyDescent="0.25">
      <c r="B64812"/>
    </row>
    <row r="64813" spans="2:2" x14ac:dyDescent="0.25">
      <c r="B64813"/>
    </row>
    <row r="64814" spans="2:2" x14ac:dyDescent="0.25">
      <c r="B64814"/>
    </row>
    <row r="64815" spans="2:2" x14ac:dyDescent="0.25">
      <c r="B64815"/>
    </row>
    <row r="64816" spans="2:2" x14ac:dyDescent="0.25">
      <c r="B64816"/>
    </row>
    <row r="64817" spans="2:2" x14ac:dyDescent="0.25">
      <c r="B64817"/>
    </row>
    <row r="64818" spans="2:2" x14ac:dyDescent="0.25">
      <c r="B64818"/>
    </row>
    <row r="64819" spans="2:2" x14ac:dyDescent="0.25">
      <c r="B64819"/>
    </row>
    <row r="64820" spans="2:2" x14ac:dyDescent="0.25">
      <c r="B64820"/>
    </row>
    <row r="64821" spans="2:2" x14ac:dyDescent="0.25">
      <c r="B64821"/>
    </row>
    <row r="64822" spans="2:2" x14ac:dyDescent="0.25">
      <c r="B64822"/>
    </row>
    <row r="64823" spans="2:2" x14ac:dyDescent="0.25">
      <c r="B64823"/>
    </row>
    <row r="64824" spans="2:2" x14ac:dyDescent="0.25">
      <c r="B64824"/>
    </row>
    <row r="64825" spans="2:2" x14ac:dyDescent="0.25">
      <c r="B64825"/>
    </row>
    <row r="64826" spans="2:2" x14ac:dyDescent="0.25">
      <c r="B64826"/>
    </row>
    <row r="64827" spans="2:2" x14ac:dyDescent="0.25">
      <c r="B64827"/>
    </row>
    <row r="64828" spans="2:2" x14ac:dyDescent="0.25">
      <c r="B64828"/>
    </row>
    <row r="64829" spans="2:2" x14ac:dyDescent="0.25">
      <c r="B64829"/>
    </row>
    <row r="64830" spans="2:2" x14ac:dyDescent="0.25">
      <c r="B64830"/>
    </row>
    <row r="64831" spans="2:2" x14ac:dyDescent="0.25">
      <c r="B64831"/>
    </row>
    <row r="64832" spans="2:2" x14ac:dyDescent="0.25">
      <c r="B64832"/>
    </row>
    <row r="64833" spans="2:2" x14ac:dyDescent="0.25">
      <c r="B64833"/>
    </row>
    <row r="64834" spans="2:2" x14ac:dyDescent="0.25">
      <c r="B64834"/>
    </row>
    <row r="64835" spans="2:2" x14ac:dyDescent="0.25">
      <c r="B64835"/>
    </row>
    <row r="64836" spans="2:2" x14ac:dyDescent="0.25">
      <c r="B64836"/>
    </row>
    <row r="64837" spans="2:2" x14ac:dyDescent="0.25">
      <c r="B64837"/>
    </row>
    <row r="64838" spans="2:2" x14ac:dyDescent="0.25">
      <c r="B64838"/>
    </row>
    <row r="64839" spans="2:2" x14ac:dyDescent="0.25">
      <c r="B64839"/>
    </row>
    <row r="64840" spans="2:2" x14ac:dyDescent="0.25">
      <c r="B64840"/>
    </row>
    <row r="64841" spans="2:2" x14ac:dyDescent="0.25">
      <c r="B64841"/>
    </row>
    <row r="64842" spans="2:2" x14ac:dyDescent="0.25">
      <c r="B64842"/>
    </row>
    <row r="64843" spans="2:2" x14ac:dyDescent="0.25">
      <c r="B64843"/>
    </row>
    <row r="64844" spans="2:2" x14ac:dyDescent="0.25">
      <c r="B64844"/>
    </row>
    <row r="64845" spans="2:2" x14ac:dyDescent="0.25">
      <c r="B64845"/>
    </row>
    <row r="64846" spans="2:2" x14ac:dyDescent="0.25">
      <c r="B64846"/>
    </row>
    <row r="64847" spans="2:2" x14ac:dyDescent="0.25">
      <c r="B64847"/>
    </row>
    <row r="64848" spans="2:2" x14ac:dyDescent="0.25">
      <c r="B64848"/>
    </row>
    <row r="64849" spans="2:2" x14ac:dyDescent="0.25">
      <c r="B64849"/>
    </row>
    <row r="64850" spans="2:2" x14ac:dyDescent="0.25">
      <c r="B64850"/>
    </row>
    <row r="64851" spans="2:2" x14ac:dyDescent="0.25">
      <c r="B64851"/>
    </row>
    <row r="64852" spans="2:2" x14ac:dyDescent="0.25">
      <c r="B64852"/>
    </row>
    <row r="64853" spans="2:2" x14ac:dyDescent="0.25">
      <c r="B64853"/>
    </row>
    <row r="64854" spans="2:2" x14ac:dyDescent="0.25">
      <c r="B64854"/>
    </row>
    <row r="64855" spans="2:2" x14ac:dyDescent="0.25">
      <c r="B64855"/>
    </row>
    <row r="64856" spans="2:2" x14ac:dyDescent="0.25">
      <c r="B64856"/>
    </row>
    <row r="64857" spans="2:2" x14ac:dyDescent="0.25">
      <c r="B64857"/>
    </row>
    <row r="64858" spans="2:2" x14ac:dyDescent="0.25">
      <c r="B64858"/>
    </row>
    <row r="64859" spans="2:2" x14ac:dyDescent="0.25">
      <c r="B64859"/>
    </row>
    <row r="64860" spans="2:2" x14ac:dyDescent="0.25">
      <c r="B64860"/>
    </row>
    <row r="64861" spans="2:2" x14ac:dyDescent="0.25">
      <c r="B64861"/>
    </row>
    <row r="64862" spans="2:2" x14ac:dyDescent="0.25">
      <c r="B64862"/>
    </row>
    <row r="64863" spans="2:2" x14ac:dyDescent="0.25">
      <c r="B64863"/>
    </row>
    <row r="64864" spans="2:2" x14ac:dyDescent="0.25">
      <c r="B64864"/>
    </row>
    <row r="64865" spans="2:2" x14ac:dyDescent="0.25">
      <c r="B64865"/>
    </row>
    <row r="64866" spans="2:2" x14ac:dyDescent="0.25">
      <c r="B64866"/>
    </row>
    <row r="64867" spans="2:2" x14ac:dyDescent="0.25">
      <c r="B64867"/>
    </row>
    <row r="64868" spans="2:2" x14ac:dyDescent="0.25">
      <c r="B64868"/>
    </row>
    <row r="64869" spans="2:2" x14ac:dyDescent="0.25">
      <c r="B64869"/>
    </row>
    <row r="64870" spans="2:2" x14ac:dyDescent="0.25">
      <c r="B64870"/>
    </row>
    <row r="64871" spans="2:2" x14ac:dyDescent="0.25">
      <c r="B64871"/>
    </row>
    <row r="64872" spans="2:2" x14ac:dyDescent="0.25">
      <c r="B64872"/>
    </row>
    <row r="64873" spans="2:2" x14ac:dyDescent="0.25">
      <c r="B64873"/>
    </row>
    <row r="64874" spans="2:2" x14ac:dyDescent="0.25">
      <c r="B64874"/>
    </row>
    <row r="64875" spans="2:2" x14ac:dyDescent="0.25">
      <c r="B64875"/>
    </row>
    <row r="64876" spans="2:2" x14ac:dyDescent="0.25">
      <c r="B64876"/>
    </row>
    <row r="64877" spans="2:2" x14ac:dyDescent="0.25">
      <c r="B64877"/>
    </row>
    <row r="64878" spans="2:2" x14ac:dyDescent="0.25">
      <c r="B64878"/>
    </row>
    <row r="64879" spans="2:2" x14ac:dyDescent="0.25">
      <c r="B64879"/>
    </row>
    <row r="64880" spans="2:2" x14ac:dyDescent="0.25">
      <c r="B64880"/>
    </row>
    <row r="64881" spans="2:2" x14ac:dyDescent="0.25">
      <c r="B64881"/>
    </row>
    <row r="64882" spans="2:2" x14ac:dyDescent="0.25">
      <c r="B64882"/>
    </row>
    <row r="64883" spans="2:2" x14ac:dyDescent="0.25">
      <c r="B64883"/>
    </row>
    <row r="64884" spans="2:2" x14ac:dyDescent="0.25">
      <c r="B64884"/>
    </row>
    <row r="64885" spans="2:2" x14ac:dyDescent="0.25">
      <c r="B64885"/>
    </row>
    <row r="64886" spans="2:2" x14ac:dyDescent="0.25">
      <c r="B64886"/>
    </row>
    <row r="64887" spans="2:2" x14ac:dyDescent="0.25">
      <c r="B64887"/>
    </row>
    <row r="64888" spans="2:2" x14ac:dyDescent="0.25">
      <c r="B64888"/>
    </row>
    <row r="64889" spans="2:2" x14ac:dyDescent="0.25">
      <c r="B64889"/>
    </row>
    <row r="64890" spans="2:2" x14ac:dyDescent="0.25">
      <c r="B64890"/>
    </row>
    <row r="64891" spans="2:2" x14ac:dyDescent="0.25">
      <c r="B64891"/>
    </row>
    <row r="64892" spans="2:2" x14ac:dyDescent="0.25">
      <c r="B64892"/>
    </row>
    <row r="64893" spans="2:2" x14ac:dyDescent="0.25">
      <c r="B64893"/>
    </row>
    <row r="64894" spans="2:2" x14ac:dyDescent="0.25">
      <c r="B64894"/>
    </row>
    <row r="64895" spans="2:2" x14ac:dyDescent="0.25">
      <c r="B64895"/>
    </row>
    <row r="64896" spans="2:2" x14ac:dyDescent="0.25">
      <c r="B64896"/>
    </row>
    <row r="64897" spans="2:2" x14ac:dyDescent="0.25">
      <c r="B64897"/>
    </row>
    <row r="64898" spans="2:2" x14ac:dyDescent="0.25">
      <c r="B64898"/>
    </row>
    <row r="64899" spans="2:2" x14ac:dyDescent="0.25">
      <c r="B64899"/>
    </row>
    <row r="64900" spans="2:2" x14ac:dyDescent="0.25">
      <c r="B64900"/>
    </row>
    <row r="64901" spans="2:2" x14ac:dyDescent="0.25">
      <c r="B64901"/>
    </row>
    <row r="64902" spans="2:2" x14ac:dyDescent="0.25">
      <c r="B64902"/>
    </row>
    <row r="64903" spans="2:2" x14ac:dyDescent="0.25">
      <c r="B64903"/>
    </row>
    <row r="64904" spans="2:2" x14ac:dyDescent="0.25">
      <c r="B64904"/>
    </row>
    <row r="64905" spans="2:2" x14ac:dyDescent="0.25">
      <c r="B64905"/>
    </row>
    <row r="64906" spans="2:2" x14ac:dyDescent="0.25">
      <c r="B64906"/>
    </row>
    <row r="64907" spans="2:2" x14ac:dyDescent="0.25">
      <c r="B64907"/>
    </row>
    <row r="64908" spans="2:2" x14ac:dyDescent="0.25">
      <c r="B64908"/>
    </row>
    <row r="64909" spans="2:2" x14ac:dyDescent="0.25">
      <c r="B64909"/>
    </row>
    <row r="64910" spans="2:2" x14ac:dyDescent="0.25">
      <c r="B64910"/>
    </row>
    <row r="64911" spans="2:2" x14ac:dyDescent="0.25">
      <c r="B64911"/>
    </row>
    <row r="64912" spans="2:2" x14ac:dyDescent="0.25">
      <c r="B64912"/>
    </row>
    <row r="64913" spans="2:2" x14ac:dyDescent="0.25">
      <c r="B64913"/>
    </row>
    <row r="64914" spans="2:2" x14ac:dyDescent="0.25">
      <c r="B64914"/>
    </row>
    <row r="64915" spans="2:2" x14ac:dyDescent="0.25">
      <c r="B64915"/>
    </row>
    <row r="64916" spans="2:2" x14ac:dyDescent="0.25">
      <c r="B64916"/>
    </row>
    <row r="64917" spans="2:2" x14ac:dyDescent="0.25">
      <c r="B64917"/>
    </row>
    <row r="64918" spans="2:2" x14ac:dyDescent="0.25">
      <c r="B64918"/>
    </row>
    <row r="64919" spans="2:2" x14ac:dyDescent="0.25">
      <c r="B64919"/>
    </row>
    <row r="64920" spans="2:2" x14ac:dyDescent="0.25">
      <c r="B64920"/>
    </row>
    <row r="64921" spans="2:2" x14ac:dyDescent="0.25">
      <c r="B64921"/>
    </row>
    <row r="64922" spans="2:2" x14ac:dyDescent="0.25">
      <c r="B64922"/>
    </row>
    <row r="64923" spans="2:2" x14ac:dyDescent="0.25">
      <c r="B64923"/>
    </row>
    <row r="64924" spans="2:2" x14ac:dyDescent="0.25">
      <c r="B64924"/>
    </row>
    <row r="64925" spans="2:2" x14ac:dyDescent="0.25">
      <c r="B64925"/>
    </row>
    <row r="64926" spans="2:2" x14ac:dyDescent="0.25">
      <c r="B64926"/>
    </row>
    <row r="64927" spans="2:2" x14ac:dyDescent="0.25">
      <c r="B64927"/>
    </row>
    <row r="64928" spans="2:2" x14ac:dyDescent="0.25">
      <c r="B64928"/>
    </row>
    <row r="64929" spans="2:2" x14ac:dyDescent="0.25">
      <c r="B64929"/>
    </row>
    <row r="64930" spans="2:2" x14ac:dyDescent="0.25">
      <c r="B64930"/>
    </row>
    <row r="64931" spans="2:2" x14ac:dyDescent="0.25">
      <c r="B64931"/>
    </row>
    <row r="64932" spans="2:2" x14ac:dyDescent="0.25">
      <c r="B64932"/>
    </row>
    <row r="64933" spans="2:2" x14ac:dyDescent="0.25">
      <c r="B64933"/>
    </row>
    <row r="64934" spans="2:2" x14ac:dyDescent="0.25">
      <c r="B64934"/>
    </row>
    <row r="64935" spans="2:2" x14ac:dyDescent="0.25">
      <c r="B64935"/>
    </row>
    <row r="64936" spans="2:2" x14ac:dyDescent="0.25">
      <c r="B64936"/>
    </row>
    <row r="64937" spans="2:2" x14ac:dyDescent="0.25">
      <c r="B64937"/>
    </row>
    <row r="64938" spans="2:2" x14ac:dyDescent="0.25">
      <c r="B64938"/>
    </row>
    <row r="64939" spans="2:2" x14ac:dyDescent="0.25">
      <c r="B64939"/>
    </row>
    <row r="64940" spans="2:2" x14ac:dyDescent="0.25">
      <c r="B64940"/>
    </row>
    <row r="64941" spans="2:2" x14ac:dyDescent="0.25">
      <c r="B64941"/>
    </row>
    <row r="64942" spans="2:2" x14ac:dyDescent="0.25">
      <c r="B64942"/>
    </row>
    <row r="64943" spans="2:2" x14ac:dyDescent="0.25">
      <c r="B64943"/>
    </row>
    <row r="64944" spans="2:2" x14ac:dyDescent="0.25">
      <c r="B64944"/>
    </row>
    <row r="64945" spans="2:2" x14ac:dyDescent="0.25">
      <c r="B64945"/>
    </row>
    <row r="64946" spans="2:2" x14ac:dyDescent="0.25">
      <c r="B64946"/>
    </row>
    <row r="64947" spans="2:2" x14ac:dyDescent="0.25">
      <c r="B64947"/>
    </row>
    <row r="64948" spans="2:2" x14ac:dyDescent="0.25">
      <c r="B64948"/>
    </row>
    <row r="64949" spans="2:2" x14ac:dyDescent="0.25">
      <c r="B64949"/>
    </row>
    <row r="64950" spans="2:2" x14ac:dyDescent="0.25">
      <c r="B64950"/>
    </row>
    <row r="64951" spans="2:2" x14ac:dyDescent="0.25">
      <c r="B64951"/>
    </row>
    <row r="64952" spans="2:2" x14ac:dyDescent="0.25">
      <c r="B64952"/>
    </row>
    <row r="64953" spans="2:2" x14ac:dyDescent="0.25">
      <c r="B64953"/>
    </row>
    <row r="64954" spans="2:2" x14ac:dyDescent="0.25">
      <c r="B64954"/>
    </row>
    <row r="64955" spans="2:2" x14ac:dyDescent="0.25">
      <c r="B64955"/>
    </row>
    <row r="64956" spans="2:2" x14ac:dyDescent="0.25">
      <c r="B64956"/>
    </row>
    <row r="64957" spans="2:2" x14ac:dyDescent="0.25">
      <c r="B64957"/>
    </row>
    <row r="64958" spans="2:2" x14ac:dyDescent="0.25">
      <c r="B64958"/>
    </row>
    <row r="64959" spans="2:2" x14ac:dyDescent="0.25">
      <c r="B64959"/>
    </row>
    <row r="64960" spans="2:2" x14ac:dyDescent="0.25">
      <c r="B64960"/>
    </row>
    <row r="64961" spans="2:2" x14ac:dyDescent="0.25">
      <c r="B64961"/>
    </row>
    <row r="64962" spans="2:2" x14ac:dyDescent="0.25">
      <c r="B64962"/>
    </row>
    <row r="64963" spans="2:2" x14ac:dyDescent="0.25">
      <c r="B64963"/>
    </row>
    <row r="64964" spans="2:2" x14ac:dyDescent="0.25">
      <c r="B64964"/>
    </row>
    <row r="64965" spans="2:2" x14ac:dyDescent="0.25">
      <c r="B64965"/>
    </row>
    <row r="64966" spans="2:2" x14ac:dyDescent="0.25">
      <c r="B64966"/>
    </row>
    <row r="64967" spans="2:2" x14ac:dyDescent="0.25">
      <c r="B64967"/>
    </row>
    <row r="64968" spans="2:2" x14ac:dyDescent="0.25">
      <c r="B64968"/>
    </row>
    <row r="64969" spans="2:2" x14ac:dyDescent="0.25">
      <c r="B64969"/>
    </row>
    <row r="64970" spans="2:2" x14ac:dyDescent="0.25">
      <c r="B64970"/>
    </row>
    <row r="64971" spans="2:2" x14ac:dyDescent="0.25">
      <c r="B64971"/>
    </row>
    <row r="64972" spans="2:2" x14ac:dyDescent="0.25">
      <c r="B64972"/>
    </row>
    <row r="64973" spans="2:2" x14ac:dyDescent="0.25">
      <c r="B64973"/>
    </row>
    <row r="64974" spans="2:2" x14ac:dyDescent="0.25">
      <c r="B64974"/>
    </row>
    <row r="64975" spans="2:2" x14ac:dyDescent="0.25">
      <c r="B64975"/>
    </row>
    <row r="64976" spans="2:2" x14ac:dyDescent="0.25">
      <c r="B64976"/>
    </row>
    <row r="64977" spans="2:2" x14ac:dyDescent="0.25">
      <c r="B64977"/>
    </row>
    <row r="64978" spans="2:2" x14ac:dyDescent="0.25">
      <c r="B64978"/>
    </row>
    <row r="64979" spans="2:2" x14ac:dyDescent="0.25">
      <c r="B64979"/>
    </row>
    <row r="64980" spans="2:2" x14ac:dyDescent="0.25">
      <c r="B64980"/>
    </row>
    <row r="64981" spans="2:2" x14ac:dyDescent="0.25">
      <c r="B64981"/>
    </row>
    <row r="64982" spans="2:2" x14ac:dyDescent="0.25">
      <c r="B64982"/>
    </row>
    <row r="64983" spans="2:2" x14ac:dyDescent="0.25">
      <c r="B64983"/>
    </row>
    <row r="64984" spans="2:2" x14ac:dyDescent="0.25">
      <c r="B64984"/>
    </row>
    <row r="64985" spans="2:2" x14ac:dyDescent="0.25">
      <c r="B64985"/>
    </row>
    <row r="64986" spans="2:2" x14ac:dyDescent="0.25">
      <c r="B64986"/>
    </row>
    <row r="64987" spans="2:2" x14ac:dyDescent="0.25">
      <c r="B64987"/>
    </row>
    <row r="64988" spans="2:2" x14ac:dyDescent="0.25">
      <c r="B64988"/>
    </row>
    <row r="64989" spans="2:2" x14ac:dyDescent="0.25">
      <c r="B64989"/>
    </row>
    <row r="64990" spans="2:2" x14ac:dyDescent="0.25">
      <c r="B64990"/>
    </row>
    <row r="64991" spans="2:2" x14ac:dyDescent="0.25">
      <c r="B64991"/>
    </row>
    <row r="64992" spans="2:2" x14ac:dyDescent="0.25">
      <c r="B64992"/>
    </row>
    <row r="64993" spans="2:2" x14ac:dyDescent="0.25">
      <c r="B64993"/>
    </row>
    <row r="64994" spans="2:2" x14ac:dyDescent="0.25">
      <c r="B64994"/>
    </row>
    <row r="64995" spans="2:2" x14ac:dyDescent="0.25">
      <c r="B64995"/>
    </row>
    <row r="64996" spans="2:2" x14ac:dyDescent="0.25">
      <c r="B64996"/>
    </row>
    <row r="64997" spans="2:2" x14ac:dyDescent="0.25">
      <c r="B64997"/>
    </row>
    <row r="64998" spans="2:2" x14ac:dyDescent="0.25">
      <c r="B64998"/>
    </row>
    <row r="64999" spans="2:2" x14ac:dyDescent="0.25">
      <c r="B64999"/>
    </row>
    <row r="65000" spans="2:2" x14ac:dyDescent="0.25">
      <c r="B65000"/>
    </row>
    <row r="65001" spans="2:2" x14ac:dyDescent="0.25">
      <c r="B65001"/>
    </row>
    <row r="65002" spans="2:2" x14ac:dyDescent="0.25">
      <c r="B65002"/>
    </row>
    <row r="65003" spans="2:2" x14ac:dyDescent="0.25">
      <c r="B65003"/>
    </row>
    <row r="65004" spans="2:2" x14ac:dyDescent="0.25">
      <c r="B65004"/>
    </row>
    <row r="65005" spans="2:2" x14ac:dyDescent="0.25">
      <c r="B65005"/>
    </row>
    <row r="65006" spans="2:2" x14ac:dyDescent="0.25">
      <c r="B65006"/>
    </row>
    <row r="65007" spans="2:2" x14ac:dyDescent="0.25">
      <c r="B65007"/>
    </row>
    <row r="65008" spans="2:2" x14ac:dyDescent="0.25">
      <c r="B65008"/>
    </row>
    <row r="65009" spans="2:2" x14ac:dyDescent="0.25">
      <c r="B65009"/>
    </row>
    <row r="65010" spans="2:2" x14ac:dyDescent="0.25">
      <c r="B65010"/>
    </row>
    <row r="65011" spans="2:2" x14ac:dyDescent="0.25">
      <c r="B65011"/>
    </row>
    <row r="65012" spans="2:2" x14ac:dyDescent="0.25">
      <c r="B65012"/>
    </row>
    <row r="65013" spans="2:2" x14ac:dyDescent="0.25">
      <c r="B65013"/>
    </row>
    <row r="65014" spans="2:2" x14ac:dyDescent="0.25">
      <c r="B65014"/>
    </row>
    <row r="65015" spans="2:2" x14ac:dyDescent="0.25">
      <c r="B65015"/>
    </row>
    <row r="65016" spans="2:2" x14ac:dyDescent="0.25">
      <c r="B65016"/>
    </row>
    <row r="65017" spans="2:2" x14ac:dyDescent="0.25">
      <c r="B65017"/>
    </row>
    <row r="65018" spans="2:2" x14ac:dyDescent="0.25">
      <c r="B65018"/>
    </row>
    <row r="65019" spans="2:2" x14ac:dyDescent="0.25">
      <c r="B65019"/>
    </row>
    <row r="65020" spans="2:2" x14ac:dyDescent="0.25">
      <c r="B65020"/>
    </row>
    <row r="65021" spans="2:2" x14ac:dyDescent="0.25">
      <c r="B65021"/>
    </row>
    <row r="65022" spans="2:2" x14ac:dyDescent="0.25">
      <c r="B65022"/>
    </row>
    <row r="65023" spans="2:2" x14ac:dyDescent="0.25">
      <c r="B65023"/>
    </row>
    <row r="65024" spans="2:2" x14ac:dyDescent="0.25">
      <c r="B65024"/>
    </row>
    <row r="65025" spans="2:2" x14ac:dyDescent="0.25">
      <c r="B65025"/>
    </row>
    <row r="65026" spans="2:2" x14ac:dyDescent="0.25">
      <c r="B65026"/>
    </row>
    <row r="65027" spans="2:2" x14ac:dyDescent="0.25">
      <c r="B65027"/>
    </row>
    <row r="65028" spans="2:2" x14ac:dyDescent="0.25">
      <c r="B65028"/>
    </row>
    <row r="65029" spans="2:2" x14ac:dyDescent="0.25">
      <c r="B65029"/>
    </row>
    <row r="65030" spans="2:2" x14ac:dyDescent="0.25">
      <c r="B65030"/>
    </row>
    <row r="65031" spans="2:2" x14ac:dyDescent="0.25">
      <c r="B65031"/>
    </row>
    <row r="65032" spans="2:2" x14ac:dyDescent="0.25">
      <c r="B65032"/>
    </row>
    <row r="65033" spans="2:2" x14ac:dyDescent="0.25">
      <c r="B65033"/>
    </row>
    <row r="65034" spans="2:2" x14ac:dyDescent="0.25">
      <c r="B65034"/>
    </row>
    <row r="65035" spans="2:2" x14ac:dyDescent="0.25">
      <c r="B65035"/>
    </row>
    <row r="65036" spans="2:2" x14ac:dyDescent="0.25">
      <c r="B65036"/>
    </row>
    <row r="65037" spans="2:2" x14ac:dyDescent="0.25">
      <c r="B65037"/>
    </row>
    <row r="65038" spans="2:2" x14ac:dyDescent="0.25">
      <c r="B65038"/>
    </row>
    <row r="65039" spans="2:2" x14ac:dyDescent="0.25">
      <c r="B65039"/>
    </row>
    <row r="65040" spans="2:2" x14ac:dyDescent="0.25">
      <c r="B65040"/>
    </row>
    <row r="65041" spans="2:2" x14ac:dyDescent="0.25">
      <c r="B65041"/>
    </row>
    <row r="65042" spans="2:2" x14ac:dyDescent="0.25">
      <c r="B65042"/>
    </row>
    <row r="65043" spans="2:2" x14ac:dyDescent="0.25">
      <c r="B65043"/>
    </row>
    <row r="65044" spans="2:2" x14ac:dyDescent="0.25">
      <c r="B65044"/>
    </row>
    <row r="65045" spans="2:2" x14ac:dyDescent="0.25">
      <c r="B65045"/>
    </row>
    <row r="65046" spans="2:2" x14ac:dyDescent="0.25">
      <c r="B65046"/>
    </row>
    <row r="65047" spans="2:2" x14ac:dyDescent="0.25">
      <c r="B65047"/>
    </row>
    <row r="65048" spans="2:2" x14ac:dyDescent="0.25">
      <c r="B65048"/>
    </row>
    <row r="65049" spans="2:2" x14ac:dyDescent="0.25">
      <c r="B65049"/>
    </row>
    <row r="65050" spans="2:2" x14ac:dyDescent="0.25">
      <c r="B65050"/>
    </row>
    <row r="65051" spans="2:2" x14ac:dyDescent="0.25">
      <c r="B65051"/>
    </row>
    <row r="65052" spans="2:2" x14ac:dyDescent="0.25">
      <c r="B65052"/>
    </row>
    <row r="65053" spans="2:2" x14ac:dyDescent="0.25">
      <c r="B65053"/>
    </row>
    <row r="65054" spans="2:2" x14ac:dyDescent="0.25">
      <c r="B65054"/>
    </row>
    <row r="65055" spans="2:2" x14ac:dyDescent="0.25">
      <c r="B65055"/>
    </row>
    <row r="65056" spans="2:2" x14ac:dyDescent="0.25">
      <c r="B65056"/>
    </row>
    <row r="65057" spans="2:2" x14ac:dyDescent="0.25">
      <c r="B65057"/>
    </row>
    <row r="65058" spans="2:2" x14ac:dyDescent="0.25">
      <c r="B65058"/>
    </row>
    <row r="65059" spans="2:2" x14ac:dyDescent="0.25">
      <c r="B65059"/>
    </row>
    <row r="65060" spans="2:2" x14ac:dyDescent="0.25">
      <c r="B65060"/>
    </row>
    <row r="65061" spans="2:2" x14ac:dyDescent="0.25">
      <c r="B65061"/>
    </row>
    <row r="65062" spans="2:2" x14ac:dyDescent="0.25">
      <c r="B65062"/>
    </row>
    <row r="65063" spans="2:2" x14ac:dyDescent="0.25">
      <c r="B65063"/>
    </row>
    <row r="65064" spans="2:2" x14ac:dyDescent="0.25">
      <c r="B65064"/>
    </row>
    <row r="65065" spans="2:2" x14ac:dyDescent="0.25">
      <c r="B65065"/>
    </row>
    <row r="65066" spans="2:2" x14ac:dyDescent="0.25">
      <c r="B65066"/>
    </row>
    <row r="65067" spans="2:2" x14ac:dyDescent="0.25">
      <c r="B65067"/>
    </row>
    <row r="65068" spans="2:2" x14ac:dyDescent="0.25">
      <c r="B65068"/>
    </row>
    <row r="65069" spans="2:2" x14ac:dyDescent="0.25">
      <c r="B65069"/>
    </row>
    <row r="65070" spans="2:2" x14ac:dyDescent="0.25">
      <c r="B65070"/>
    </row>
    <row r="65071" spans="2:2" x14ac:dyDescent="0.25">
      <c r="B65071"/>
    </row>
    <row r="65072" spans="2:2" x14ac:dyDescent="0.25">
      <c r="B65072"/>
    </row>
    <row r="65073" spans="2:2" x14ac:dyDescent="0.25">
      <c r="B65073"/>
    </row>
    <row r="65074" spans="2:2" x14ac:dyDescent="0.25">
      <c r="B65074"/>
    </row>
    <row r="65075" spans="2:2" x14ac:dyDescent="0.25">
      <c r="B65075"/>
    </row>
    <row r="65076" spans="2:2" x14ac:dyDescent="0.25">
      <c r="B65076"/>
    </row>
    <row r="65077" spans="2:2" x14ac:dyDescent="0.25">
      <c r="B65077"/>
    </row>
    <row r="65078" spans="2:2" x14ac:dyDescent="0.25">
      <c r="B65078"/>
    </row>
    <row r="65079" spans="2:2" x14ac:dyDescent="0.25">
      <c r="B65079"/>
    </row>
    <row r="65080" spans="2:2" x14ac:dyDescent="0.25">
      <c r="B65080"/>
    </row>
    <row r="65081" spans="2:2" x14ac:dyDescent="0.25">
      <c r="B65081"/>
    </row>
    <row r="65082" spans="2:2" x14ac:dyDescent="0.25">
      <c r="B65082"/>
    </row>
    <row r="65083" spans="2:2" x14ac:dyDescent="0.25">
      <c r="B65083"/>
    </row>
    <row r="65084" spans="2:2" x14ac:dyDescent="0.25">
      <c r="B65084"/>
    </row>
    <row r="65085" spans="2:2" x14ac:dyDescent="0.25">
      <c r="B65085"/>
    </row>
    <row r="65086" spans="2:2" x14ac:dyDescent="0.25">
      <c r="B65086"/>
    </row>
    <row r="65087" spans="2:2" x14ac:dyDescent="0.25">
      <c r="B65087"/>
    </row>
    <row r="65088" spans="2:2" x14ac:dyDescent="0.25">
      <c r="B65088"/>
    </row>
    <row r="65089" spans="2:2" x14ac:dyDescent="0.25">
      <c r="B65089"/>
    </row>
    <row r="65090" spans="2:2" x14ac:dyDescent="0.25">
      <c r="B65090"/>
    </row>
    <row r="65091" spans="2:2" x14ac:dyDescent="0.25">
      <c r="B65091"/>
    </row>
    <row r="65092" spans="2:2" x14ac:dyDescent="0.25">
      <c r="B65092"/>
    </row>
    <row r="65093" spans="2:2" x14ac:dyDescent="0.25">
      <c r="B65093"/>
    </row>
    <row r="65094" spans="2:2" x14ac:dyDescent="0.25">
      <c r="B65094"/>
    </row>
    <row r="65095" spans="2:2" x14ac:dyDescent="0.25">
      <c r="B65095"/>
    </row>
    <row r="65096" spans="2:2" x14ac:dyDescent="0.25">
      <c r="B65096"/>
    </row>
    <row r="65097" spans="2:2" x14ac:dyDescent="0.25">
      <c r="B65097"/>
    </row>
    <row r="65098" spans="2:2" x14ac:dyDescent="0.25">
      <c r="B65098"/>
    </row>
    <row r="65099" spans="2:2" x14ac:dyDescent="0.25">
      <c r="B65099"/>
    </row>
    <row r="65100" spans="2:2" x14ac:dyDescent="0.25">
      <c r="B65100"/>
    </row>
    <row r="65101" spans="2:2" x14ac:dyDescent="0.25">
      <c r="B65101"/>
    </row>
    <row r="65102" spans="2:2" x14ac:dyDescent="0.25">
      <c r="B65102"/>
    </row>
    <row r="65103" spans="2:2" x14ac:dyDescent="0.25">
      <c r="B65103"/>
    </row>
    <row r="65104" spans="2:2" x14ac:dyDescent="0.25">
      <c r="B65104"/>
    </row>
    <row r="65105" spans="2:2" x14ac:dyDescent="0.25">
      <c r="B65105"/>
    </row>
    <row r="65106" spans="2:2" x14ac:dyDescent="0.25">
      <c r="B65106"/>
    </row>
    <row r="65107" spans="2:2" x14ac:dyDescent="0.25">
      <c r="B65107"/>
    </row>
    <row r="65108" spans="2:2" x14ac:dyDescent="0.25">
      <c r="B65108"/>
    </row>
    <row r="65109" spans="2:2" x14ac:dyDescent="0.25">
      <c r="B65109"/>
    </row>
    <row r="65110" spans="2:2" x14ac:dyDescent="0.25">
      <c r="B65110"/>
    </row>
    <row r="65111" spans="2:2" x14ac:dyDescent="0.25">
      <c r="B65111"/>
    </row>
    <row r="65112" spans="2:2" x14ac:dyDescent="0.25">
      <c r="B65112"/>
    </row>
    <row r="65113" spans="2:2" x14ac:dyDescent="0.25">
      <c r="B65113"/>
    </row>
    <row r="65114" spans="2:2" x14ac:dyDescent="0.25">
      <c r="B65114"/>
    </row>
    <row r="65115" spans="2:2" x14ac:dyDescent="0.25">
      <c r="B65115"/>
    </row>
    <row r="65116" spans="2:2" x14ac:dyDescent="0.25">
      <c r="B65116"/>
    </row>
    <row r="65117" spans="2:2" x14ac:dyDescent="0.25">
      <c r="B65117"/>
    </row>
    <row r="65118" spans="2:2" x14ac:dyDescent="0.25">
      <c r="B65118"/>
    </row>
    <row r="65119" spans="2:2" x14ac:dyDescent="0.25">
      <c r="B65119"/>
    </row>
    <row r="65120" spans="2:2" x14ac:dyDescent="0.25">
      <c r="B65120"/>
    </row>
    <row r="65121" spans="2:2" x14ac:dyDescent="0.25">
      <c r="B65121"/>
    </row>
    <row r="65122" spans="2:2" x14ac:dyDescent="0.25">
      <c r="B65122"/>
    </row>
    <row r="65123" spans="2:2" x14ac:dyDescent="0.25">
      <c r="B65123"/>
    </row>
    <row r="65124" spans="2:2" x14ac:dyDescent="0.25">
      <c r="B65124"/>
    </row>
    <row r="65125" spans="2:2" x14ac:dyDescent="0.25">
      <c r="B65125"/>
    </row>
    <row r="65126" spans="2:2" x14ac:dyDescent="0.25">
      <c r="B65126"/>
    </row>
    <row r="65127" spans="2:2" x14ac:dyDescent="0.25">
      <c r="B65127"/>
    </row>
    <row r="65128" spans="2:2" x14ac:dyDescent="0.25">
      <c r="B65128"/>
    </row>
    <row r="65129" spans="2:2" x14ac:dyDescent="0.25">
      <c r="B65129"/>
    </row>
    <row r="65130" spans="2:2" x14ac:dyDescent="0.25">
      <c r="B65130"/>
    </row>
    <row r="65131" spans="2:2" x14ac:dyDescent="0.25">
      <c r="B65131"/>
    </row>
    <row r="65132" spans="2:2" x14ac:dyDescent="0.25">
      <c r="B65132"/>
    </row>
    <row r="65133" spans="2:2" x14ac:dyDescent="0.25">
      <c r="B65133"/>
    </row>
    <row r="65134" spans="2:2" x14ac:dyDescent="0.25">
      <c r="B65134"/>
    </row>
    <row r="65135" spans="2:2" x14ac:dyDescent="0.25">
      <c r="B65135"/>
    </row>
    <row r="65136" spans="2:2" x14ac:dyDescent="0.25">
      <c r="B65136"/>
    </row>
    <row r="65137" spans="2:2" x14ac:dyDescent="0.25">
      <c r="B65137"/>
    </row>
    <row r="65138" spans="2:2" x14ac:dyDescent="0.25">
      <c r="B65138"/>
    </row>
    <row r="65139" spans="2:2" x14ac:dyDescent="0.25">
      <c r="B65139"/>
    </row>
    <row r="65140" spans="2:2" x14ac:dyDescent="0.25">
      <c r="B65140"/>
    </row>
    <row r="65141" spans="2:2" x14ac:dyDescent="0.25">
      <c r="B65141"/>
    </row>
    <row r="65142" spans="2:2" x14ac:dyDescent="0.25">
      <c r="B65142"/>
    </row>
    <row r="65143" spans="2:2" x14ac:dyDescent="0.25">
      <c r="B65143"/>
    </row>
    <row r="65144" spans="2:2" x14ac:dyDescent="0.25">
      <c r="B65144"/>
    </row>
    <row r="65145" spans="2:2" x14ac:dyDescent="0.25">
      <c r="B65145"/>
    </row>
    <row r="65146" spans="2:2" x14ac:dyDescent="0.25">
      <c r="B65146"/>
    </row>
    <row r="65147" spans="2:2" x14ac:dyDescent="0.25">
      <c r="B65147"/>
    </row>
    <row r="65148" spans="2:2" x14ac:dyDescent="0.25">
      <c r="B65148"/>
    </row>
    <row r="65149" spans="2:2" x14ac:dyDescent="0.25">
      <c r="B65149"/>
    </row>
    <row r="65150" spans="2:2" x14ac:dyDescent="0.25">
      <c r="B65150"/>
    </row>
    <row r="65151" spans="2:2" x14ac:dyDescent="0.25">
      <c r="B65151"/>
    </row>
    <row r="65152" spans="2:2" x14ac:dyDescent="0.25">
      <c r="B65152"/>
    </row>
    <row r="65153" spans="2:2" x14ac:dyDescent="0.25">
      <c r="B65153"/>
    </row>
    <row r="65154" spans="2:2" x14ac:dyDescent="0.25">
      <c r="B65154"/>
    </row>
    <row r="65155" spans="2:2" x14ac:dyDescent="0.25">
      <c r="B65155"/>
    </row>
    <row r="65156" spans="2:2" x14ac:dyDescent="0.25">
      <c r="B65156"/>
    </row>
    <row r="65157" spans="2:2" x14ac:dyDescent="0.25">
      <c r="B65157"/>
    </row>
    <row r="65158" spans="2:2" x14ac:dyDescent="0.25">
      <c r="B65158"/>
    </row>
    <row r="65159" spans="2:2" x14ac:dyDescent="0.25">
      <c r="B65159"/>
    </row>
    <row r="65160" spans="2:2" x14ac:dyDescent="0.25">
      <c r="B65160"/>
    </row>
    <row r="65161" spans="2:2" x14ac:dyDescent="0.25">
      <c r="B65161"/>
    </row>
    <row r="65162" spans="2:2" x14ac:dyDescent="0.25">
      <c r="B65162"/>
    </row>
    <row r="65163" spans="2:2" x14ac:dyDescent="0.25">
      <c r="B65163"/>
    </row>
    <row r="65164" spans="2:2" x14ac:dyDescent="0.25">
      <c r="B65164"/>
    </row>
    <row r="65165" spans="2:2" x14ac:dyDescent="0.25">
      <c r="B65165"/>
    </row>
    <row r="65166" spans="2:2" x14ac:dyDescent="0.25">
      <c r="B65166"/>
    </row>
    <row r="65167" spans="2:2" x14ac:dyDescent="0.25">
      <c r="B65167"/>
    </row>
    <row r="65168" spans="2:2" x14ac:dyDescent="0.25">
      <c r="B65168"/>
    </row>
    <row r="65169" spans="2:2" x14ac:dyDescent="0.25">
      <c r="B65169"/>
    </row>
    <row r="65170" spans="2:2" x14ac:dyDescent="0.25">
      <c r="B65170"/>
    </row>
    <row r="65171" spans="2:2" x14ac:dyDescent="0.25">
      <c r="B65171"/>
    </row>
    <row r="65172" spans="2:2" x14ac:dyDescent="0.25">
      <c r="B65172"/>
    </row>
    <row r="65173" spans="2:2" x14ac:dyDescent="0.25">
      <c r="B65173"/>
    </row>
    <row r="65174" spans="2:2" x14ac:dyDescent="0.25">
      <c r="B65174"/>
    </row>
    <row r="65175" spans="2:2" x14ac:dyDescent="0.25">
      <c r="B65175"/>
    </row>
    <row r="65176" spans="2:2" x14ac:dyDescent="0.25">
      <c r="B65176"/>
    </row>
    <row r="65177" spans="2:2" x14ac:dyDescent="0.25">
      <c r="B65177"/>
    </row>
    <row r="65178" spans="2:2" x14ac:dyDescent="0.25">
      <c r="B65178"/>
    </row>
    <row r="65179" spans="2:2" x14ac:dyDescent="0.25">
      <c r="B65179"/>
    </row>
    <row r="65180" spans="2:2" x14ac:dyDescent="0.25">
      <c r="B65180"/>
    </row>
    <row r="65181" spans="2:2" x14ac:dyDescent="0.25">
      <c r="B65181"/>
    </row>
    <row r="65182" spans="2:2" x14ac:dyDescent="0.25">
      <c r="B65182"/>
    </row>
    <row r="65183" spans="2:2" x14ac:dyDescent="0.25">
      <c r="B65183"/>
    </row>
    <row r="65184" spans="2:2" x14ac:dyDescent="0.25">
      <c r="B65184"/>
    </row>
    <row r="65185" spans="2:2" x14ac:dyDescent="0.25">
      <c r="B65185"/>
    </row>
    <row r="65186" spans="2:2" x14ac:dyDescent="0.25">
      <c r="B65186"/>
    </row>
    <row r="65187" spans="2:2" x14ac:dyDescent="0.25">
      <c r="B65187"/>
    </row>
    <row r="65188" spans="2:2" x14ac:dyDescent="0.25">
      <c r="B65188"/>
    </row>
    <row r="65189" spans="2:2" x14ac:dyDescent="0.25">
      <c r="B65189"/>
    </row>
    <row r="65190" spans="2:2" x14ac:dyDescent="0.25">
      <c r="B65190"/>
    </row>
    <row r="65191" spans="2:2" x14ac:dyDescent="0.25">
      <c r="B65191"/>
    </row>
    <row r="65192" spans="2:2" x14ac:dyDescent="0.25">
      <c r="B65192"/>
    </row>
    <row r="65193" spans="2:2" x14ac:dyDescent="0.25">
      <c r="B65193"/>
    </row>
    <row r="65194" spans="2:2" x14ac:dyDescent="0.25">
      <c r="B65194"/>
    </row>
    <row r="65195" spans="2:2" x14ac:dyDescent="0.25">
      <c r="B65195"/>
    </row>
    <row r="65196" spans="2:2" x14ac:dyDescent="0.25">
      <c r="B65196"/>
    </row>
    <row r="65197" spans="2:2" x14ac:dyDescent="0.25">
      <c r="B65197"/>
    </row>
    <row r="65198" spans="2:2" x14ac:dyDescent="0.25">
      <c r="B65198"/>
    </row>
    <row r="65199" spans="2:2" x14ac:dyDescent="0.25">
      <c r="B65199"/>
    </row>
    <row r="65200" spans="2:2" x14ac:dyDescent="0.25">
      <c r="B65200"/>
    </row>
    <row r="65201" spans="2:2" x14ac:dyDescent="0.25">
      <c r="B65201"/>
    </row>
    <row r="65202" spans="2:2" x14ac:dyDescent="0.25">
      <c r="B65202"/>
    </row>
    <row r="65203" spans="2:2" x14ac:dyDescent="0.25">
      <c r="B65203"/>
    </row>
    <row r="65204" spans="2:2" x14ac:dyDescent="0.25">
      <c r="B65204"/>
    </row>
    <row r="65205" spans="2:2" x14ac:dyDescent="0.25">
      <c r="B65205"/>
    </row>
    <row r="65206" spans="2:2" x14ac:dyDescent="0.25">
      <c r="B65206"/>
    </row>
    <row r="65207" spans="2:2" x14ac:dyDescent="0.25">
      <c r="B65207"/>
    </row>
    <row r="65208" spans="2:2" x14ac:dyDescent="0.25">
      <c r="B65208"/>
    </row>
    <row r="65209" spans="2:2" x14ac:dyDescent="0.25">
      <c r="B65209"/>
    </row>
    <row r="65210" spans="2:2" x14ac:dyDescent="0.25">
      <c r="B65210"/>
    </row>
    <row r="65211" spans="2:2" x14ac:dyDescent="0.25">
      <c r="B65211"/>
    </row>
    <row r="65212" spans="2:2" x14ac:dyDescent="0.25">
      <c r="B65212"/>
    </row>
    <row r="65213" spans="2:2" x14ac:dyDescent="0.25">
      <c r="B65213"/>
    </row>
    <row r="65214" spans="2:2" x14ac:dyDescent="0.25">
      <c r="B65214"/>
    </row>
    <row r="65215" spans="2:2" x14ac:dyDescent="0.25">
      <c r="B65215"/>
    </row>
    <row r="65216" spans="2:2" x14ac:dyDescent="0.25">
      <c r="B65216"/>
    </row>
    <row r="65217" spans="2:2" x14ac:dyDescent="0.25">
      <c r="B65217"/>
    </row>
    <row r="65218" spans="2:2" x14ac:dyDescent="0.25">
      <c r="B65218"/>
    </row>
    <row r="65219" spans="2:2" x14ac:dyDescent="0.25">
      <c r="B65219"/>
    </row>
    <row r="65220" spans="2:2" x14ac:dyDescent="0.25">
      <c r="B65220"/>
    </row>
    <row r="65221" spans="2:2" x14ac:dyDescent="0.25">
      <c r="B65221"/>
    </row>
    <row r="65222" spans="2:2" x14ac:dyDescent="0.25">
      <c r="B65222"/>
    </row>
    <row r="65223" spans="2:2" x14ac:dyDescent="0.25">
      <c r="B65223"/>
    </row>
    <row r="65224" spans="2:2" x14ac:dyDescent="0.25">
      <c r="B65224"/>
    </row>
    <row r="65225" spans="2:2" x14ac:dyDescent="0.25">
      <c r="B65225"/>
    </row>
    <row r="65226" spans="2:2" x14ac:dyDescent="0.25">
      <c r="B65226"/>
    </row>
    <row r="65227" spans="2:2" x14ac:dyDescent="0.25">
      <c r="B65227"/>
    </row>
    <row r="65228" spans="2:2" x14ac:dyDescent="0.25">
      <c r="B65228"/>
    </row>
    <row r="65229" spans="2:2" x14ac:dyDescent="0.25">
      <c r="B65229"/>
    </row>
    <row r="65230" spans="2:2" x14ac:dyDescent="0.25">
      <c r="B65230"/>
    </row>
    <row r="65231" spans="2:2" x14ac:dyDescent="0.25">
      <c r="B65231"/>
    </row>
    <row r="65232" spans="2:2" x14ac:dyDescent="0.25">
      <c r="B65232"/>
    </row>
    <row r="65233" spans="2:2" x14ac:dyDescent="0.25">
      <c r="B65233"/>
    </row>
    <row r="65234" spans="2:2" x14ac:dyDescent="0.25">
      <c r="B65234"/>
    </row>
    <row r="65235" spans="2:2" x14ac:dyDescent="0.25">
      <c r="B65235"/>
    </row>
    <row r="65236" spans="2:2" x14ac:dyDescent="0.25">
      <c r="B65236"/>
    </row>
    <row r="65237" spans="2:2" x14ac:dyDescent="0.25">
      <c r="B65237"/>
    </row>
    <row r="65238" spans="2:2" x14ac:dyDescent="0.25">
      <c r="B65238"/>
    </row>
    <row r="65239" spans="2:2" x14ac:dyDescent="0.25">
      <c r="B65239"/>
    </row>
    <row r="65240" spans="2:2" x14ac:dyDescent="0.25">
      <c r="B65240"/>
    </row>
    <row r="65241" spans="2:2" x14ac:dyDescent="0.25">
      <c r="B65241"/>
    </row>
    <row r="65242" spans="2:2" x14ac:dyDescent="0.25">
      <c r="B65242"/>
    </row>
    <row r="65243" spans="2:2" x14ac:dyDescent="0.25">
      <c r="B65243"/>
    </row>
    <row r="65244" spans="2:2" x14ac:dyDescent="0.25">
      <c r="B65244"/>
    </row>
    <row r="65245" spans="2:2" x14ac:dyDescent="0.25">
      <c r="B65245"/>
    </row>
    <row r="65246" spans="2:2" x14ac:dyDescent="0.25">
      <c r="B65246"/>
    </row>
    <row r="65247" spans="2:2" x14ac:dyDescent="0.25">
      <c r="B65247"/>
    </row>
    <row r="65248" spans="2:2" x14ac:dyDescent="0.25">
      <c r="B65248"/>
    </row>
    <row r="65249" spans="2:2" x14ac:dyDescent="0.25">
      <c r="B65249"/>
    </row>
    <row r="65250" spans="2:2" x14ac:dyDescent="0.25">
      <c r="B65250"/>
    </row>
    <row r="65251" spans="2:2" x14ac:dyDescent="0.25">
      <c r="B65251"/>
    </row>
    <row r="65252" spans="2:2" x14ac:dyDescent="0.25">
      <c r="B65252"/>
    </row>
    <row r="65253" spans="2:2" x14ac:dyDescent="0.25">
      <c r="B65253"/>
    </row>
    <row r="65254" spans="2:2" x14ac:dyDescent="0.25">
      <c r="B65254"/>
    </row>
    <row r="65255" spans="2:2" x14ac:dyDescent="0.25">
      <c r="B65255"/>
    </row>
    <row r="65256" spans="2:2" x14ac:dyDescent="0.25">
      <c r="B65256"/>
    </row>
    <row r="65257" spans="2:2" x14ac:dyDescent="0.25">
      <c r="B65257"/>
    </row>
    <row r="65258" spans="2:2" x14ac:dyDescent="0.25">
      <c r="B65258"/>
    </row>
    <row r="65259" spans="2:2" x14ac:dyDescent="0.25">
      <c r="B65259"/>
    </row>
    <row r="65260" spans="2:2" x14ac:dyDescent="0.25">
      <c r="B65260"/>
    </row>
    <row r="65261" spans="2:2" x14ac:dyDescent="0.25">
      <c r="B65261"/>
    </row>
    <row r="65262" spans="2:2" x14ac:dyDescent="0.25">
      <c r="B65262"/>
    </row>
    <row r="65263" spans="2:2" x14ac:dyDescent="0.25">
      <c r="B65263"/>
    </row>
    <row r="65264" spans="2:2" x14ac:dyDescent="0.25">
      <c r="B65264"/>
    </row>
    <row r="65265" spans="2:2" x14ac:dyDescent="0.25">
      <c r="B65265"/>
    </row>
    <row r="65266" spans="2:2" x14ac:dyDescent="0.25">
      <c r="B65266"/>
    </row>
    <row r="65267" spans="2:2" x14ac:dyDescent="0.25">
      <c r="B65267"/>
    </row>
    <row r="65268" spans="2:2" x14ac:dyDescent="0.25">
      <c r="B65268"/>
    </row>
    <row r="65269" spans="2:2" x14ac:dyDescent="0.25">
      <c r="B65269"/>
    </row>
    <row r="65270" spans="2:2" x14ac:dyDescent="0.25">
      <c r="B65270"/>
    </row>
    <row r="65271" spans="2:2" x14ac:dyDescent="0.25">
      <c r="B65271"/>
    </row>
    <row r="65272" spans="2:2" x14ac:dyDescent="0.25">
      <c r="B65272"/>
    </row>
    <row r="65273" spans="2:2" x14ac:dyDescent="0.25">
      <c r="B65273"/>
    </row>
    <row r="65274" spans="2:2" x14ac:dyDescent="0.25">
      <c r="B65274"/>
    </row>
    <row r="65275" spans="2:2" x14ac:dyDescent="0.25">
      <c r="B65275"/>
    </row>
    <row r="65276" spans="2:2" x14ac:dyDescent="0.25">
      <c r="B65276"/>
    </row>
    <row r="65277" spans="2:2" x14ac:dyDescent="0.25">
      <c r="B65277"/>
    </row>
    <row r="65278" spans="2:2" x14ac:dyDescent="0.25">
      <c r="B65278"/>
    </row>
    <row r="65279" spans="2:2" x14ac:dyDescent="0.25">
      <c r="B65279"/>
    </row>
    <row r="65280" spans="2:2" x14ac:dyDescent="0.25">
      <c r="B65280"/>
    </row>
    <row r="65281" spans="2:2" x14ac:dyDescent="0.25">
      <c r="B65281"/>
    </row>
    <row r="65282" spans="2:2" x14ac:dyDescent="0.25">
      <c r="B65282"/>
    </row>
    <row r="65283" spans="2:2" x14ac:dyDescent="0.25">
      <c r="B65283"/>
    </row>
    <row r="65284" spans="2:2" x14ac:dyDescent="0.25">
      <c r="B65284"/>
    </row>
    <row r="65285" spans="2:2" x14ac:dyDescent="0.25">
      <c r="B65285"/>
    </row>
    <row r="65286" spans="2:2" x14ac:dyDescent="0.25">
      <c r="B65286"/>
    </row>
    <row r="65287" spans="2:2" x14ac:dyDescent="0.25">
      <c r="B65287"/>
    </row>
    <row r="65288" spans="2:2" x14ac:dyDescent="0.25">
      <c r="B65288"/>
    </row>
    <row r="65289" spans="2:2" x14ac:dyDescent="0.25">
      <c r="B65289"/>
    </row>
    <row r="65290" spans="2:2" x14ac:dyDescent="0.25">
      <c r="B65290"/>
    </row>
    <row r="65291" spans="2:2" x14ac:dyDescent="0.25">
      <c r="B65291"/>
    </row>
    <row r="65292" spans="2:2" x14ac:dyDescent="0.25">
      <c r="B65292"/>
    </row>
    <row r="65293" spans="2:2" x14ac:dyDescent="0.25">
      <c r="B65293"/>
    </row>
    <row r="65294" spans="2:2" x14ac:dyDescent="0.25">
      <c r="B65294"/>
    </row>
    <row r="65295" spans="2:2" x14ac:dyDescent="0.25">
      <c r="B65295"/>
    </row>
    <row r="65296" spans="2:2" x14ac:dyDescent="0.25">
      <c r="B65296"/>
    </row>
    <row r="65297" spans="2:2" x14ac:dyDescent="0.25">
      <c r="B65297"/>
    </row>
    <row r="65298" spans="2:2" x14ac:dyDescent="0.25">
      <c r="B65298"/>
    </row>
    <row r="65299" spans="2:2" x14ac:dyDescent="0.25">
      <c r="B65299"/>
    </row>
    <row r="65300" spans="2:2" x14ac:dyDescent="0.25">
      <c r="B65300"/>
    </row>
    <row r="65301" spans="2:2" x14ac:dyDescent="0.25">
      <c r="B65301"/>
    </row>
    <row r="65302" spans="2:2" x14ac:dyDescent="0.25">
      <c r="B65302"/>
    </row>
    <row r="65303" spans="2:2" x14ac:dyDescent="0.25">
      <c r="B65303"/>
    </row>
    <row r="65304" spans="2:2" x14ac:dyDescent="0.25">
      <c r="B65304"/>
    </row>
    <row r="65305" spans="2:2" x14ac:dyDescent="0.25">
      <c r="B65305"/>
    </row>
    <row r="65306" spans="2:2" x14ac:dyDescent="0.25">
      <c r="B65306"/>
    </row>
    <row r="65307" spans="2:2" x14ac:dyDescent="0.25">
      <c r="B65307"/>
    </row>
    <row r="65308" spans="2:2" x14ac:dyDescent="0.25">
      <c r="B65308"/>
    </row>
    <row r="65309" spans="2:2" x14ac:dyDescent="0.25">
      <c r="B65309"/>
    </row>
    <row r="65310" spans="2:2" x14ac:dyDescent="0.25">
      <c r="B65310"/>
    </row>
    <row r="65311" spans="2:2" x14ac:dyDescent="0.25">
      <c r="B65311"/>
    </row>
    <row r="65312" spans="2:2" x14ac:dyDescent="0.25">
      <c r="B65312"/>
    </row>
    <row r="65313" spans="2:2" x14ac:dyDescent="0.25">
      <c r="B65313"/>
    </row>
    <row r="65314" spans="2:2" x14ac:dyDescent="0.25">
      <c r="B65314"/>
    </row>
    <row r="65315" spans="2:2" x14ac:dyDescent="0.25">
      <c r="B65315"/>
    </row>
    <row r="65316" spans="2:2" x14ac:dyDescent="0.25">
      <c r="B65316"/>
    </row>
    <row r="65317" spans="2:2" x14ac:dyDescent="0.25">
      <c r="B65317"/>
    </row>
    <row r="65318" spans="2:2" x14ac:dyDescent="0.25">
      <c r="B65318"/>
    </row>
    <row r="65319" spans="2:2" x14ac:dyDescent="0.25">
      <c r="B65319"/>
    </row>
    <row r="65320" spans="2:2" x14ac:dyDescent="0.25">
      <c r="B65320"/>
    </row>
    <row r="65321" spans="2:2" x14ac:dyDescent="0.25">
      <c r="B65321"/>
    </row>
    <row r="65322" spans="2:2" x14ac:dyDescent="0.25">
      <c r="B65322"/>
    </row>
    <row r="65323" spans="2:2" x14ac:dyDescent="0.25">
      <c r="B65323"/>
    </row>
    <row r="65324" spans="2:2" x14ac:dyDescent="0.25">
      <c r="B65324"/>
    </row>
    <row r="65325" spans="2:2" x14ac:dyDescent="0.25">
      <c r="B65325"/>
    </row>
    <row r="65326" spans="2:2" x14ac:dyDescent="0.25">
      <c r="B65326"/>
    </row>
    <row r="65327" spans="2:2" x14ac:dyDescent="0.25">
      <c r="B65327"/>
    </row>
    <row r="65328" spans="2:2" x14ac:dyDescent="0.25">
      <c r="B65328"/>
    </row>
    <row r="65329" spans="2:2" x14ac:dyDescent="0.25">
      <c r="B65329"/>
    </row>
    <row r="65330" spans="2:2" x14ac:dyDescent="0.25">
      <c r="B65330"/>
    </row>
    <row r="65331" spans="2:2" x14ac:dyDescent="0.25">
      <c r="B65331"/>
    </row>
    <row r="65332" spans="2:2" x14ac:dyDescent="0.25">
      <c r="B65332"/>
    </row>
    <row r="65333" spans="2:2" x14ac:dyDescent="0.25">
      <c r="B65333"/>
    </row>
    <row r="65334" spans="2:2" x14ac:dyDescent="0.25">
      <c r="B65334"/>
    </row>
    <row r="65335" spans="2:2" x14ac:dyDescent="0.25">
      <c r="B65335"/>
    </row>
    <row r="65336" spans="2:2" x14ac:dyDescent="0.25">
      <c r="B65336"/>
    </row>
    <row r="65337" spans="2:2" x14ac:dyDescent="0.25">
      <c r="B65337"/>
    </row>
    <row r="65338" spans="2:2" x14ac:dyDescent="0.25">
      <c r="B65338"/>
    </row>
    <row r="65339" spans="2:2" x14ac:dyDescent="0.25">
      <c r="B65339"/>
    </row>
    <row r="65340" spans="2:2" x14ac:dyDescent="0.25">
      <c r="B65340"/>
    </row>
    <row r="65341" spans="2:2" x14ac:dyDescent="0.25">
      <c r="B65341"/>
    </row>
    <row r="65342" spans="2:2" x14ac:dyDescent="0.25">
      <c r="B65342"/>
    </row>
    <row r="65343" spans="2:2" x14ac:dyDescent="0.25">
      <c r="B65343"/>
    </row>
    <row r="65344" spans="2:2" x14ac:dyDescent="0.25">
      <c r="B65344"/>
    </row>
    <row r="65345" spans="2:2" x14ac:dyDescent="0.25">
      <c r="B65345"/>
    </row>
    <row r="65346" spans="2:2" x14ac:dyDescent="0.25">
      <c r="B65346"/>
    </row>
    <row r="65347" spans="2:2" x14ac:dyDescent="0.25">
      <c r="B65347"/>
    </row>
    <row r="65348" spans="2:2" x14ac:dyDescent="0.25">
      <c r="B65348"/>
    </row>
    <row r="65349" spans="2:2" x14ac:dyDescent="0.25">
      <c r="B65349"/>
    </row>
    <row r="65350" spans="2:2" x14ac:dyDescent="0.25">
      <c r="B65350"/>
    </row>
    <row r="65351" spans="2:2" x14ac:dyDescent="0.25">
      <c r="B65351"/>
    </row>
    <row r="65352" spans="2:2" x14ac:dyDescent="0.25">
      <c r="B65352"/>
    </row>
    <row r="65353" spans="2:2" x14ac:dyDescent="0.25">
      <c r="B65353"/>
    </row>
    <row r="65354" spans="2:2" x14ac:dyDescent="0.25">
      <c r="B65354"/>
    </row>
    <row r="65355" spans="2:2" x14ac:dyDescent="0.25">
      <c r="B65355"/>
    </row>
    <row r="65356" spans="2:2" x14ac:dyDescent="0.25">
      <c r="B65356"/>
    </row>
    <row r="65357" spans="2:2" x14ac:dyDescent="0.25">
      <c r="B65357"/>
    </row>
    <row r="65358" spans="2:2" x14ac:dyDescent="0.25">
      <c r="B65358"/>
    </row>
    <row r="65359" spans="2:2" x14ac:dyDescent="0.25">
      <c r="B65359"/>
    </row>
    <row r="65360" spans="2:2" x14ac:dyDescent="0.25">
      <c r="B65360"/>
    </row>
    <row r="65361" spans="2:2" x14ac:dyDescent="0.25">
      <c r="B65361"/>
    </row>
    <row r="65362" spans="2:2" x14ac:dyDescent="0.25">
      <c r="B65362"/>
    </row>
    <row r="65363" spans="2:2" x14ac:dyDescent="0.25">
      <c r="B65363"/>
    </row>
    <row r="65364" spans="2:2" x14ac:dyDescent="0.25">
      <c r="B65364"/>
    </row>
    <row r="65365" spans="2:2" x14ac:dyDescent="0.25">
      <c r="B65365"/>
    </row>
    <row r="65366" spans="2:2" x14ac:dyDescent="0.25">
      <c r="B65366"/>
    </row>
    <row r="65367" spans="2:2" x14ac:dyDescent="0.25">
      <c r="B65367"/>
    </row>
    <row r="65368" spans="2:2" x14ac:dyDescent="0.25">
      <c r="B65368"/>
    </row>
    <row r="65369" spans="2:2" x14ac:dyDescent="0.25">
      <c r="B65369"/>
    </row>
    <row r="65370" spans="2:2" x14ac:dyDescent="0.25">
      <c r="B65370"/>
    </row>
    <row r="65371" spans="2:2" x14ac:dyDescent="0.25">
      <c r="B65371"/>
    </row>
    <row r="65372" spans="2:2" x14ac:dyDescent="0.25">
      <c r="B65372"/>
    </row>
    <row r="65373" spans="2:2" x14ac:dyDescent="0.25">
      <c r="B65373"/>
    </row>
    <row r="65374" spans="2:2" x14ac:dyDescent="0.25">
      <c r="B65374"/>
    </row>
    <row r="65375" spans="2:2" x14ac:dyDescent="0.25">
      <c r="B65375"/>
    </row>
    <row r="65376" spans="2:2" x14ac:dyDescent="0.25">
      <c r="B65376"/>
    </row>
    <row r="65377" spans="2:2" x14ac:dyDescent="0.25">
      <c r="B65377"/>
    </row>
    <row r="65378" spans="2:2" x14ac:dyDescent="0.25">
      <c r="B65378"/>
    </row>
    <row r="65379" spans="2:2" x14ac:dyDescent="0.25">
      <c r="B65379"/>
    </row>
    <row r="65380" spans="2:2" x14ac:dyDescent="0.25">
      <c r="B65380"/>
    </row>
    <row r="65381" spans="2:2" x14ac:dyDescent="0.25">
      <c r="B65381"/>
    </row>
    <row r="65382" spans="2:2" x14ac:dyDescent="0.25">
      <c r="B65382"/>
    </row>
    <row r="65383" spans="2:2" x14ac:dyDescent="0.25">
      <c r="B65383"/>
    </row>
    <row r="65384" spans="2:2" x14ac:dyDescent="0.25">
      <c r="B65384"/>
    </row>
    <row r="65385" spans="2:2" x14ac:dyDescent="0.25">
      <c r="B65385"/>
    </row>
    <row r="65386" spans="2:2" x14ac:dyDescent="0.25">
      <c r="B65386"/>
    </row>
    <row r="65387" spans="2:2" x14ac:dyDescent="0.25">
      <c r="B65387"/>
    </row>
    <row r="65388" spans="2:2" x14ac:dyDescent="0.25">
      <c r="B65388"/>
    </row>
    <row r="65389" spans="2:2" x14ac:dyDescent="0.25">
      <c r="B65389"/>
    </row>
    <row r="65390" spans="2:2" x14ac:dyDescent="0.25">
      <c r="B65390"/>
    </row>
    <row r="65391" spans="2:2" x14ac:dyDescent="0.25">
      <c r="B65391"/>
    </row>
    <row r="65392" spans="2:2" x14ac:dyDescent="0.25">
      <c r="B65392"/>
    </row>
    <row r="65393" spans="2:2" x14ac:dyDescent="0.25">
      <c r="B65393"/>
    </row>
    <row r="65394" spans="2:2" x14ac:dyDescent="0.25">
      <c r="B65394"/>
    </row>
    <row r="65395" spans="2:2" x14ac:dyDescent="0.25">
      <c r="B65395"/>
    </row>
    <row r="65396" spans="2:2" x14ac:dyDescent="0.25">
      <c r="B65396"/>
    </row>
    <row r="65397" spans="2:2" x14ac:dyDescent="0.25">
      <c r="B65397"/>
    </row>
    <row r="65398" spans="2:2" x14ac:dyDescent="0.25">
      <c r="B65398"/>
    </row>
    <row r="65399" spans="2:2" x14ac:dyDescent="0.25">
      <c r="B65399"/>
    </row>
    <row r="65400" spans="2:2" x14ac:dyDescent="0.25">
      <c r="B65400"/>
    </row>
    <row r="65401" spans="2:2" x14ac:dyDescent="0.25">
      <c r="B65401"/>
    </row>
    <row r="65402" spans="2:2" x14ac:dyDescent="0.25">
      <c r="B65402"/>
    </row>
    <row r="65403" spans="2:2" x14ac:dyDescent="0.25">
      <c r="B65403"/>
    </row>
    <row r="65404" spans="2:2" x14ac:dyDescent="0.25">
      <c r="B65404"/>
    </row>
    <row r="65405" spans="2:2" x14ac:dyDescent="0.25">
      <c r="B65405"/>
    </row>
    <row r="65406" spans="2:2" x14ac:dyDescent="0.25">
      <c r="B65406"/>
    </row>
    <row r="65407" spans="2:2" x14ac:dyDescent="0.25">
      <c r="B65407"/>
    </row>
    <row r="65408" spans="2:2" x14ac:dyDescent="0.25">
      <c r="B65408"/>
    </row>
    <row r="65409" spans="2:2" x14ac:dyDescent="0.25">
      <c r="B65409"/>
    </row>
    <row r="65410" spans="2:2" x14ac:dyDescent="0.25">
      <c r="B65410"/>
    </row>
    <row r="65411" spans="2:2" x14ac:dyDescent="0.25">
      <c r="B65411"/>
    </row>
    <row r="65412" spans="2:2" x14ac:dyDescent="0.25">
      <c r="B65412"/>
    </row>
    <row r="65413" spans="2:2" x14ac:dyDescent="0.25">
      <c r="B65413"/>
    </row>
    <row r="65414" spans="2:2" x14ac:dyDescent="0.25">
      <c r="B65414"/>
    </row>
    <row r="65415" spans="2:2" x14ac:dyDescent="0.25">
      <c r="B65415"/>
    </row>
    <row r="65416" spans="2:2" x14ac:dyDescent="0.25">
      <c r="B65416"/>
    </row>
    <row r="65417" spans="2:2" x14ac:dyDescent="0.25">
      <c r="B65417"/>
    </row>
    <row r="65418" spans="2:2" x14ac:dyDescent="0.25">
      <c r="B65418"/>
    </row>
    <row r="65419" spans="2:2" x14ac:dyDescent="0.25">
      <c r="B65419"/>
    </row>
    <row r="65420" spans="2:2" x14ac:dyDescent="0.25">
      <c r="B65420"/>
    </row>
    <row r="65421" spans="2:2" x14ac:dyDescent="0.25">
      <c r="B65421"/>
    </row>
    <row r="65422" spans="2:2" x14ac:dyDescent="0.25">
      <c r="B65422"/>
    </row>
    <row r="65423" spans="2:2" x14ac:dyDescent="0.25">
      <c r="B65423"/>
    </row>
    <row r="65424" spans="2:2" x14ac:dyDescent="0.25">
      <c r="B65424"/>
    </row>
    <row r="65425" spans="2:2" x14ac:dyDescent="0.25">
      <c r="B65425"/>
    </row>
    <row r="65426" spans="2:2" x14ac:dyDescent="0.25">
      <c r="B65426"/>
    </row>
    <row r="65427" spans="2:2" x14ac:dyDescent="0.25">
      <c r="B65427"/>
    </row>
    <row r="65428" spans="2:2" x14ac:dyDescent="0.25">
      <c r="B65428"/>
    </row>
    <row r="65429" spans="2:2" x14ac:dyDescent="0.25">
      <c r="B65429"/>
    </row>
    <row r="65430" spans="2:2" x14ac:dyDescent="0.25">
      <c r="B65430"/>
    </row>
    <row r="65431" spans="2:2" x14ac:dyDescent="0.25">
      <c r="B65431"/>
    </row>
    <row r="65432" spans="2:2" x14ac:dyDescent="0.25">
      <c r="B65432"/>
    </row>
    <row r="65433" spans="2:2" x14ac:dyDescent="0.25">
      <c r="B65433"/>
    </row>
    <row r="65434" spans="2:2" x14ac:dyDescent="0.25">
      <c r="B65434"/>
    </row>
    <row r="65435" spans="2:2" x14ac:dyDescent="0.25">
      <c r="B65435"/>
    </row>
    <row r="65436" spans="2:2" x14ac:dyDescent="0.25">
      <c r="B65436"/>
    </row>
    <row r="65437" spans="2:2" x14ac:dyDescent="0.25">
      <c r="B65437"/>
    </row>
    <row r="65438" spans="2:2" x14ac:dyDescent="0.25">
      <c r="B65438"/>
    </row>
    <row r="65439" spans="2:2" x14ac:dyDescent="0.25">
      <c r="B65439"/>
    </row>
    <row r="65440" spans="2:2" x14ac:dyDescent="0.25">
      <c r="B65440"/>
    </row>
    <row r="65441" spans="2:2" x14ac:dyDescent="0.25">
      <c r="B65441"/>
    </row>
    <row r="65442" spans="2:2" x14ac:dyDescent="0.25">
      <c r="B65442"/>
    </row>
    <row r="65443" spans="2:2" x14ac:dyDescent="0.25">
      <c r="B65443"/>
    </row>
    <row r="65444" spans="2:2" x14ac:dyDescent="0.25">
      <c r="B65444"/>
    </row>
    <row r="65445" spans="2:2" x14ac:dyDescent="0.25">
      <c r="B65445"/>
    </row>
    <row r="65446" spans="2:2" x14ac:dyDescent="0.25">
      <c r="B65446"/>
    </row>
    <row r="65447" spans="2:2" x14ac:dyDescent="0.25">
      <c r="B65447"/>
    </row>
    <row r="65448" spans="2:2" x14ac:dyDescent="0.25">
      <c r="B65448"/>
    </row>
    <row r="65449" spans="2:2" x14ac:dyDescent="0.25">
      <c r="B65449"/>
    </row>
    <row r="65450" spans="2:2" x14ac:dyDescent="0.25">
      <c r="B65450"/>
    </row>
    <row r="65451" spans="2:2" x14ac:dyDescent="0.25">
      <c r="B65451"/>
    </row>
    <row r="65452" spans="2:2" x14ac:dyDescent="0.25">
      <c r="B65452"/>
    </row>
    <row r="65453" spans="2:2" x14ac:dyDescent="0.25">
      <c r="B65453"/>
    </row>
    <row r="65454" spans="2:2" x14ac:dyDescent="0.25">
      <c r="B65454"/>
    </row>
    <row r="65455" spans="2:2" x14ac:dyDescent="0.25">
      <c r="B65455"/>
    </row>
    <row r="65456" spans="2:2" x14ac:dyDescent="0.25">
      <c r="B65456"/>
    </row>
    <row r="65457" spans="2:2" x14ac:dyDescent="0.25">
      <c r="B65457"/>
    </row>
    <row r="65458" spans="2:2" x14ac:dyDescent="0.25">
      <c r="B65458"/>
    </row>
    <row r="65459" spans="2:2" x14ac:dyDescent="0.25">
      <c r="B65459"/>
    </row>
    <row r="65460" spans="2:2" x14ac:dyDescent="0.25">
      <c r="B65460"/>
    </row>
    <row r="65461" spans="2:2" x14ac:dyDescent="0.25">
      <c r="B65461"/>
    </row>
    <row r="65462" spans="2:2" x14ac:dyDescent="0.25">
      <c r="B65462"/>
    </row>
    <row r="65463" spans="2:2" x14ac:dyDescent="0.25">
      <c r="B65463"/>
    </row>
    <row r="65464" spans="2:2" x14ac:dyDescent="0.25">
      <c r="B65464"/>
    </row>
    <row r="65465" spans="2:2" x14ac:dyDescent="0.25">
      <c r="B65465"/>
    </row>
    <row r="65466" spans="2:2" x14ac:dyDescent="0.25">
      <c r="B65466"/>
    </row>
    <row r="65467" spans="2:2" x14ac:dyDescent="0.25">
      <c r="B65467"/>
    </row>
    <row r="65468" spans="2:2" x14ac:dyDescent="0.25">
      <c r="B65468"/>
    </row>
    <row r="65469" spans="2:2" x14ac:dyDescent="0.25">
      <c r="B65469"/>
    </row>
    <row r="65470" spans="2:2" x14ac:dyDescent="0.25">
      <c r="B65470"/>
    </row>
    <row r="65471" spans="2:2" x14ac:dyDescent="0.25">
      <c r="B65471"/>
    </row>
    <row r="65472" spans="2:2" x14ac:dyDescent="0.25">
      <c r="B65472"/>
    </row>
    <row r="65473" spans="2:2" x14ac:dyDescent="0.25">
      <c r="B65473"/>
    </row>
    <row r="65474" spans="2:2" x14ac:dyDescent="0.25">
      <c r="B65474"/>
    </row>
    <row r="65475" spans="2:2" x14ac:dyDescent="0.25">
      <c r="B65475"/>
    </row>
    <row r="65476" spans="2:2" x14ac:dyDescent="0.25">
      <c r="B65476"/>
    </row>
    <row r="65477" spans="2:2" x14ac:dyDescent="0.25">
      <c r="B65477"/>
    </row>
    <row r="65478" spans="2:2" x14ac:dyDescent="0.25">
      <c r="B65478"/>
    </row>
    <row r="65479" spans="2:2" x14ac:dyDescent="0.25">
      <c r="B65479"/>
    </row>
    <row r="65480" spans="2:2" x14ac:dyDescent="0.25">
      <c r="B65480"/>
    </row>
    <row r="65481" spans="2:2" x14ac:dyDescent="0.25">
      <c r="B65481"/>
    </row>
    <row r="65482" spans="2:2" x14ac:dyDescent="0.25">
      <c r="B65482"/>
    </row>
    <row r="65483" spans="2:2" x14ac:dyDescent="0.25">
      <c r="B65483"/>
    </row>
    <row r="65484" spans="2:2" x14ac:dyDescent="0.25">
      <c r="B65484"/>
    </row>
    <row r="65485" spans="2:2" x14ac:dyDescent="0.25">
      <c r="B65485"/>
    </row>
    <row r="65486" spans="2:2" x14ac:dyDescent="0.25">
      <c r="B65486"/>
    </row>
    <row r="65487" spans="2:2" x14ac:dyDescent="0.25">
      <c r="B65487"/>
    </row>
    <row r="65488" spans="2:2" x14ac:dyDescent="0.25">
      <c r="B65488"/>
    </row>
    <row r="65489" spans="2:2" x14ac:dyDescent="0.25">
      <c r="B65489"/>
    </row>
    <row r="65490" spans="2:2" x14ac:dyDescent="0.25">
      <c r="B65490"/>
    </row>
    <row r="65491" spans="2:2" x14ac:dyDescent="0.25">
      <c r="B65491"/>
    </row>
    <row r="65492" spans="2:2" x14ac:dyDescent="0.25">
      <c r="B65492"/>
    </row>
    <row r="65493" spans="2:2" x14ac:dyDescent="0.25">
      <c r="B65493"/>
    </row>
    <row r="65494" spans="2:2" x14ac:dyDescent="0.25">
      <c r="B65494"/>
    </row>
    <row r="65495" spans="2:2" x14ac:dyDescent="0.25">
      <c r="B65495"/>
    </row>
    <row r="65496" spans="2:2" x14ac:dyDescent="0.25">
      <c r="B65496"/>
    </row>
    <row r="65497" spans="2:2" x14ac:dyDescent="0.25">
      <c r="B65497"/>
    </row>
    <row r="65498" spans="2:2" x14ac:dyDescent="0.25">
      <c r="B65498"/>
    </row>
    <row r="65499" spans="2:2" x14ac:dyDescent="0.25">
      <c r="B65499"/>
    </row>
    <row r="65500" spans="2:2" x14ac:dyDescent="0.25">
      <c r="B65500"/>
    </row>
    <row r="65501" spans="2:2" x14ac:dyDescent="0.25">
      <c r="B65501"/>
    </row>
    <row r="65502" spans="2:2" x14ac:dyDescent="0.25">
      <c r="B65502"/>
    </row>
    <row r="65503" spans="2:2" x14ac:dyDescent="0.25">
      <c r="B65503"/>
    </row>
    <row r="65504" spans="2:2" x14ac:dyDescent="0.25">
      <c r="B65504"/>
    </row>
    <row r="65505" spans="2:2" x14ac:dyDescent="0.25">
      <c r="B65505"/>
    </row>
    <row r="65506" spans="2:2" x14ac:dyDescent="0.25">
      <c r="B65506"/>
    </row>
    <row r="65507" spans="2:2" x14ac:dyDescent="0.25">
      <c r="B65507"/>
    </row>
    <row r="65508" spans="2:2" x14ac:dyDescent="0.25">
      <c r="B65508"/>
    </row>
    <row r="65509" spans="2:2" x14ac:dyDescent="0.25">
      <c r="B65509"/>
    </row>
    <row r="65510" spans="2:2" x14ac:dyDescent="0.25">
      <c r="B65510"/>
    </row>
    <row r="65511" spans="2:2" x14ac:dyDescent="0.25">
      <c r="B65511"/>
    </row>
    <row r="65512" spans="2:2" x14ac:dyDescent="0.25">
      <c r="B65512"/>
    </row>
    <row r="65513" spans="2:2" x14ac:dyDescent="0.25">
      <c r="B65513"/>
    </row>
    <row r="65514" spans="2:2" x14ac:dyDescent="0.25">
      <c r="B65514"/>
    </row>
    <row r="65515" spans="2:2" x14ac:dyDescent="0.25">
      <c r="B65515"/>
    </row>
    <row r="65516" spans="2:2" x14ac:dyDescent="0.25">
      <c r="B65516"/>
    </row>
    <row r="65517" spans="2:2" x14ac:dyDescent="0.25">
      <c r="B65517"/>
    </row>
    <row r="65518" spans="2:2" x14ac:dyDescent="0.25">
      <c r="B65518"/>
    </row>
    <row r="65519" spans="2:2" x14ac:dyDescent="0.25">
      <c r="B65519"/>
    </row>
    <row r="65520" spans="2:2" x14ac:dyDescent="0.25">
      <c r="B65520"/>
    </row>
    <row r="65521" spans="2:2" x14ac:dyDescent="0.25">
      <c r="B65521"/>
    </row>
    <row r="65522" spans="2:2" x14ac:dyDescent="0.25">
      <c r="B65522"/>
    </row>
    <row r="65523" spans="2:2" x14ac:dyDescent="0.25">
      <c r="B65523"/>
    </row>
    <row r="65524" spans="2:2" x14ac:dyDescent="0.25">
      <c r="B65524"/>
    </row>
    <row r="65525" spans="2:2" x14ac:dyDescent="0.25">
      <c r="B65525"/>
    </row>
    <row r="65526" spans="2:2" x14ac:dyDescent="0.25">
      <c r="B65526"/>
    </row>
    <row r="65527" spans="2:2" x14ac:dyDescent="0.25">
      <c r="B65527"/>
    </row>
    <row r="65528" spans="2:2" x14ac:dyDescent="0.25">
      <c r="B65528"/>
    </row>
    <row r="65529" spans="2:2" x14ac:dyDescent="0.25">
      <c r="B65529"/>
    </row>
    <row r="65530" spans="2:2" x14ac:dyDescent="0.25">
      <c r="B65530"/>
    </row>
    <row r="65531" spans="2:2" x14ac:dyDescent="0.25">
      <c r="B65531"/>
    </row>
    <row r="65532" spans="2:2" x14ac:dyDescent="0.25">
      <c r="B65532"/>
    </row>
    <row r="65533" spans="2:2" x14ac:dyDescent="0.25">
      <c r="B65533"/>
    </row>
    <row r="65534" spans="2:2" x14ac:dyDescent="0.25">
      <c r="B65534"/>
    </row>
    <row r="65535" spans="2:2" x14ac:dyDescent="0.25">
      <c r="B65535"/>
    </row>
    <row r="65536" spans="2:2" x14ac:dyDescent="0.25">
      <c r="B65536"/>
    </row>
  </sheetData>
  <mergeCells count="8">
    <mergeCell ref="A63:I63"/>
    <mergeCell ref="A64:I64"/>
    <mergeCell ref="A2:I2"/>
    <mergeCell ref="A3:I3"/>
    <mergeCell ref="A4:I4"/>
    <mergeCell ref="A5:I5"/>
    <mergeCell ref="E7:I7"/>
    <mergeCell ref="A62:I62"/>
  </mergeCells>
  <pageMargins left="0.51181102362204722" right="0.51181102362204722" top="0.55118110236220474" bottom="0.55118110236220474" header="0.31496062992125984" footer="0.31496062992125984"/>
  <pageSetup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CGN001</vt:lpstr>
      <vt:lpstr>Hoja2</vt:lpstr>
      <vt:lpstr>CGN2015_002</vt:lpstr>
      <vt:lpstr>BALANCE2</vt:lpstr>
      <vt:lpstr>ACTIVIDAD2</vt:lpstr>
      <vt:lpstr>est-cambios</vt:lpstr>
      <vt:lpstr>CON-SIPROJ</vt:lpstr>
      <vt:lpstr>BALANCE2!Área_de_impresión</vt:lpstr>
      <vt:lpstr>CGN2015_002!Área_de_impresión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2019-05-06T20:55:50Z</cp:lastPrinted>
  <dcterms:created xsi:type="dcterms:W3CDTF">2018-04-16T17:08:10Z</dcterms:created>
  <dcterms:modified xsi:type="dcterms:W3CDTF">2019-05-06T21:00:02Z</dcterms:modified>
</cp:coreProperties>
</file>