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2\BALANCES 2022\BALANCES 2022\BALANCE NOVIEMBRE 2022\"/>
    </mc:Choice>
  </mc:AlternateContent>
  <bookViews>
    <workbookView xWindow="0" yWindow="0" windowWidth="28800" windowHeight="12300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'!$A$1:$G$171</definedName>
    <definedName name="_xlnm.Print_Area" localSheetId="0">'SITUACION FINANCIERA'!$A$1:$I$90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17" i="2"/>
  <c r="D40" i="2" l="1"/>
  <c r="D81" i="2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s="1"/>
  <c r="I49" i="2" s="1"/>
  <c r="I55" i="2" s="1"/>
  <c r="I75" i="2" s="1"/>
</calcChain>
</file>

<file path=xl/sharedStrings.xml><?xml version="1.0" encoding="utf-8"?>
<sst xmlns="http://schemas.openxmlformats.org/spreadsheetml/2006/main" count="156" uniqueCount="134">
  <si>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</si>
  <si>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</si>
  <si>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</si>
  <si>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</si>
  <si>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</si>
  <si>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</si>
  <si>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</si>
  <si>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</si>
  <si>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</si>
  <si>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</si>
  <si>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</si>
  <si>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</si>
  <si>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</si>
  <si>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</si>
  <si>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</si>
  <si>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</si>
  <si>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</si>
  <si>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</si>
  <si>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</si>
  <si>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</si>
  <si>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</si>
  <si>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</si>
  <si>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</si>
  <si>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</si>
  <si>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</si>
  <si>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</si>
  <si>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</si>
  <si>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</si>
  <si>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</si>
  <si>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</si>
  <si>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</si>
  <si>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</si>
  <si>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</si>
  <si>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</si>
  <si>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</si>
  <si>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</si>
  <si>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</si>
  <si>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</si>
  <si>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</si>
  <si>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</si>
  <si>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</si>
  <si>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</si>
  <si>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</si>
  <si>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</si>
  <si>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</si>
  <si>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</si>
  <si>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</si>
  <si>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</si>
  <si>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</si>
  <si>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</si>
  <si>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</si>
  <si>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</si>
  <si>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</si>
  <si>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</si>
  <si>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</si>
  <si>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</si>
  <si>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</si>
  <si>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</si>
  <si>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</si>
  <si>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</si>
  <si>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</si>
  <si>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</si>
  <si>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</si>
  <si>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</si>
  <si>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</si>
  <si>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</si>
  <si>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</si>
  <si>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</si>
  <si>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</si>
  <si>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</si>
  <si>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</si>
  <si>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</si>
  <si>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</si>
  <si>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</si>
  <si>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</si>
  <si>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</si>
  <si>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</si>
  <si>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</si>
  <si>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</si>
  <si>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</si>
  <si>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</si>
  <si>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</si>
  <si>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</si>
  <si>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</si>
  <si>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</si>
  <si>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</si>
  <si>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</si>
  <si>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</si>
  <si>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</si>
  <si>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</si>
  <si>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</si>
  <si>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</si>
  <si>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</si>
  <si>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</si>
  <si>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</si>
  <si>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</si>
  <si>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</si>
  <si>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</si>
  <si>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</si>
  <si>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</si>
  <si>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</si>
  <si>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</si>
  <si>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</si>
  <si>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</si>
  <si>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</si>
  <si>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</si>
  <si>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</si>
  <si>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</si>
  <si>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</si>
  <si>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</si>
  <si>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</si>
  <si>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</si>
  <si>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</si>
  <si>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</si>
  <si>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</si>
  <si>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</si>
  <si>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</si>
  <si>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</si>
  <si>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</si>
  <si>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</si>
  <si>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</si>
  <si>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Director UAE Cuerpo Oficial de Bomberos</t>
  </si>
  <si>
    <t>Profesional Esp. con funciones de Contador de la</t>
  </si>
  <si>
    <t>UAE Cuerpo Oficial de Bomberos</t>
  </si>
  <si>
    <t>A 30 DE  NOVIEMBRE DE 2022</t>
  </si>
  <si>
    <t>DEL 01 DE ENERO AL 30 DE NOVIEMBRE DE 2022</t>
  </si>
  <si>
    <t>CONTRIBUCIONES, TASAS E INGRESOS NO TRIBUTARIOS</t>
  </si>
  <si>
    <t>REVERSIÓN DE LAS PÉRDIDAS POR DETERIORO</t>
  </si>
  <si>
    <t>Original firmado *</t>
  </si>
  <si>
    <t>información, el presente documento no ha sido digitalizado con la firma autografa original.</t>
  </si>
  <si>
    <t xml:space="preserve">Nota (*): Para dar cumplimiento a las directrices incluidas en la Resolucion 1519 de 2020 del Ministerio de las Telecomunicaciones, sobre acesibilidad de la 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</si>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</sst>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yy;@"/>
    <numFmt numFmtId="165" formatCode="_-* #,##0.00\ [$€-1]_-;\-* #,##0.00\ [$€-1]_-;_-* &quot;-&quot;??\ [$€-1]_-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58" zoomScale="50" zoomScaleNormal="50" workbookViewId="0">
      <selection activeCell="D50" sqref="D50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124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5242517366</v>
      </c>
      <c r="E11" s="73"/>
      <c r="F11" s="22"/>
      <c r="G11" s="22" t="s">
        <v>46</v>
      </c>
      <c r="H11" s="22"/>
      <c r="I11" s="103">
        <f>I13+I22+I27+I31</f>
        <v>23487500061.690002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740624593.00999999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740624593.00999999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0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489281406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126</v>
      </c>
      <c r="C19" s="57"/>
      <c r="D19" s="14">
        <v>246331260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1384</v>
      </c>
      <c r="B20" s="15" t="s">
        <v>55</v>
      </c>
      <c r="C20" s="57"/>
      <c r="D20" s="14">
        <v>242950146</v>
      </c>
      <c r="E20" s="74"/>
      <c r="F20" s="15">
        <v>2490</v>
      </c>
      <c r="G20" s="15" t="s">
        <v>57</v>
      </c>
      <c r="H20" s="57"/>
      <c r="I20" s="58">
        <v>0</v>
      </c>
    </row>
    <row r="21" spans="1:9" ht="27" customHeight="1" x14ac:dyDescent="0.35">
      <c r="A21" s="15">
        <v>1385</v>
      </c>
      <c r="B21" s="15" t="s">
        <v>56</v>
      </c>
      <c r="C21" s="57"/>
      <c r="D21" s="14">
        <v>0</v>
      </c>
      <c r="E21" s="74"/>
    </row>
    <row r="22" spans="1:9" ht="27" customHeight="1" x14ac:dyDescent="0.35">
      <c r="A22" s="15">
        <v>1386</v>
      </c>
      <c r="B22" s="15" t="s">
        <v>58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14213517788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4753235960</v>
      </c>
      <c r="E24" s="14"/>
      <c r="F24" s="15">
        <v>2511</v>
      </c>
      <c r="G24" s="15" t="s">
        <v>61</v>
      </c>
      <c r="H24" s="57"/>
      <c r="I24" s="58">
        <v>14213517788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33062161</v>
      </c>
      <c r="E27" s="14"/>
      <c r="F27" s="76">
        <v>27</v>
      </c>
      <c r="G27" s="76" t="s">
        <v>66</v>
      </c>
      <c r="H27" s="85"/>
      <c r="I27" s="107">
        <f>SUM(I29:I30)</f>
        <v>6273688565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2720490380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6273688565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1999683419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2259669115.6799998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2259669115.6799998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4469164673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58783768160.230003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4469164673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194803639.66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4469164673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147311258.72999999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73590691.769999996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-26098310.84</v>
      </c>
      <c r="E44" s="14"/>
      <c r="F44" s="64"/>
      <c r="G44" s="22" t="s">
        <v>81</v>
      </c>
      <c r="H44" s="63"/>
      <c r="I44" s="111">
        <f>+I11+I37</f>
        <v>27956664734.690002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56999686334.610001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36069620791.25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9913734789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-31818966566.470001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418257502</v>
      </c>
      <c r="E53" s="14"/>
      <c r="F53" s="15">
        <v>3110</v>
      </c>
      <c r="G53" s="15" t="s">
        <v>94</v>
      </c>
      <c r="H53" s="57"/>
      <c r="I53" s="58">
        <f>'RESULTADOS '!D72</f>
        <v>-5366196558.2799988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196511283.96000001</v>
      </c>
      <c r="E55" s="14"/>
      <c r="F55" s="8"/>
      <c r="G55" s="22" t="s">
        <v>97</v>
      </c>
      <c r="H55" s="63"/>
      <c r="I55" s="111">
        <f>+I49</f>
        <v>36069620791.25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19839254548.619999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2929160364.5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14241762905.860001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55330574969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1343368414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/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-46940384982.330002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-532303134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1589278185.9599998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3058904596.1999998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-1469626410.24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64026285526.230003</v>
      </c>
      <c r="E75" s="14"/>
      <c r="G75" s="22" t="s">
        <v>111</v>
      </c>
      <c r="H75" s="63"/>
      <c r="I75" s="111">
        <f>+I44+I55</f>
        <v>64026285525.940002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0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0</v>
      </c>
      <c r="E79" s="14"/>
      <c r="F79" s="27">
        <v>91</v>
      </c>
      <c r="G79" s="27" t="s">
        <v>115</v>
      </c>
      <c r="H79" s="115"/>
      <c r="I79" s="117">
        <v>11312213258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852268755.58000004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f>-D80</f>
        <v>-852268755.58000004</v>
      </c>
      <c r="E81" s="14"/>
      <c r="F81" s="27">
        <v>99</v>
      </c>
      <c r="G81" s="27" t="s">
        <v>119</v>
      </c>
      <c r="H81" s="115"/>
      <c r="I81" s="117">
        <f>-I79</f>
        <v>-11312213258</v>
      </c>
    </row>
    <row r="82" spans="1:9" ht="27" customHeight="1" x14ac:dyDescent="0.3">
      <c r="E82" s="14"/>
    </row>
    <row r="83" spans="1:9" ht="27" customHeight="1" x14ac:dyDescent="0.3">
      <c r="B83" s="138" t="s">
        <v>128</v>
      </c>
      <c r="E83" s="14"/>
      <c r="G83" s="139" t="s">
        <v>128</v>
      </c>
    </row>
    <row r="84" spans="1:9" s="60" customFormat="1" ht="27" customHeight="1" x14ac:dyDescent="0.4">
      <c r="B84" s="119" t="s">
        <v>120</v>
      </c>
      <c r="C84" s="119"/>
      <c r="D84" s="73"/>
      <c r="E84" s="72"/>
      <c r="F84" s="120"/>
      <c r="G84" s="120" t="s">
        <v>40</v>
      </c>
    </row>
    <row r="85" spans="1:9" s="19" customFormat="1" ht="27" customHeight="1" x14ac:dyDescent="0.35">
      <c r="A85" s="15"/>
      <c r="B85" s="121" t="s">
        <v>121</v>
      </c>
      <c r="C85" s="121"/>
      <c r="D85" s="116"/>
      <c r="E85" s="72"/>
      <c r="F85" s="118"/>
      <c r="G85" s="118" t="s">
        <v>122</v>
      </c>
    </row>
    <row r="86" spans="1:9" ht="27" customHeight="1" x14ac:dyDescent="0.4">
      <c r="A86" s="66"/>
      <c r="B86" s="121"/>
      <c r="C86" s="121"/>
      <c r="D86" s="116"/>
      <c r="F86" s="118"/>
      <c r="G86" s="118" t="s">
        <v>123</v>
      </c>
      <c r="H86" s="120"/>
      <c r="I86" s="120"/>
    </row>
    <row r="87" spans="1:9" ht="27" customHeight="1" x14ac:dyDescent="0.35">
      <c r="A87" s="66"/>
      <c r="C87" s="121"/>
      <c r="D87" s="116"/>
      <c r="F87" s="118"/>
      <c r="G87" s="118" t="s">
        <v>41</v>
      </c>
      <c r="H87" s="118"/>
      <c r="I87" s="118"/>
    </row>
    <row r="88" spans="1:9" ht="27" customHeight="1" x14ac:dyDescent="0.35">
      <c r="A88" s="66"/>
      <c r="H88" s="118"/>
      <c r="I88" s="118"/>
    </row>
    <row r="89" spans="1:9" ht="25.5" x14ac:dyDescent="0.35">
      <c r="A89" s="66"/>
      <c r="B89" s="29" t="s">
        <v>130</v>
      </c>
      <c r="H89" s="118"/>
      <c r="I89" s="118"/>
    </row>
    <row r="90" spans="1:9" ht="27" customHeight="1" x14ac:dyDescent="0.35">
      <c r="A90" s="66"/>
      <c r="B90" s="29" t="s">
        <v>129</v>
      </c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/>
      <c r="C91" s="68"/>
      <c r="D91" s="36"/>
      <c r="F91" s="118"/>
      <c r="G91" s="118"/>
      <c r="H91" s="118"/>
      <c r="I91" s="118"/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50" zoomScaleNormal="50" zoomScaleSheetLayoutView="46" workbookViewId="0">
      <pane ySplit="8" topLeftCell="A54" activePane="bottomLeft" state="frozen"/>
      <selection activeCell="A153" sqref="A153"/>
      <selection pane="bottomLeft" activeCell="D36" sqref="D36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125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121553850816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9043327964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9043327964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112510522852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112457173767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53349085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127409357960.28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104520915282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32059925426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11939148329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1819702000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16215185914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2271597406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40215356207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12818711382.75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0">
        <v>8448360085.3699999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328676566.38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4041674731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9914706258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9914706258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155025037.53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1015065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154009972.53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-5855507144.2799988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489310586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477413892</v>
      </c>
    </row>
    <row r="61" spans="1:4" s="71" customFormat="1" ht="27" customHeight="1" x14ac:dyDescent="0.35">
      <c r="A61" s="15">
        <v>4830</v>
      </c>
      <c r="B61" s="15" t="s">
        <v>127</v>
      </c>
      <c r="C61" s="85"/>
      <c r="D61" s="13">
        <v>11896694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489310586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-5366196558.2799988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-5366196558.2799988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128</v>
      </c>
      <c r="C78" s="91" t="s">
        <v>128</v>
      </c>
      <c r="D78" s="91"/>
      <c r="E78" s="14"/>
      <c r="F78" s="19"/>
    </row>
    <row r="79" spans="1:6" s="75" customFormat="1" ht="27" customHeight="1" x14ac:dyDescent="0.4">
      <c r="A79" s="122"/>
      <c r="B79" s="22" t="s">
        <v>120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121</v>
      </c>
      <c r="C80" s="27" t="s">
        <v>122</v>
      </c>
      <c r="D80" s="28"/>
    </row>
    <row r="81" spans="1:4" s="75" customFormat="1" ht="27" customHeight="1" x14ac:dyDescent="0.4">
      <c r="A81" s="122"/>
      <c r="B81" s="29"/>
      <c r="C81" s="27" t="s">
        <v>123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A85" s="122"/>
      <c r="B85" s="29" t="s">
        <v>132</v>
      </c>
      <c r="C85" s="30"/>
      <c r="D85" s="31"/>
    </row>
    <row r="86" spans="1:4" s="75" customFormat="1" ht="27" customHeight="1" x14ac:dyDescent="0.4">
      <c r="B86" s="29" t="s">
        <v>133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2023-01-23T21:58:51Z</cp:lastPrinted>
  <dcterms:created xsi:type="dcterms:W3CDTF">2021-08-26T15:57:19Z</dcterms:created>
  <dcterms:modified xsi:type="dcterms:W3CDTF">2023-01-23T23:41:21Z</dcterms:modified>
</cp:coreProperties>
</file>